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Лист1!$A$2:$K$54</definedName>
    <definedName function="false" hidden="false" localSheetId="0" name="_xlnm.Print_Area" vbProcedure="false">Лист1!$A$6:$K$54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<sst xmlns="http://schemas.openxmlformats.org/spreadsheetml/2006/main" count="67" uniqueCount="31">
  <si>
    <t xml:space="preserve">Приложение № 3 
к постановлению администрации</t>
  </si>
  <si>
    <t xml:space="preserve">города Магнитогорска</t>
  </si>
  <si>
    <t xml:space="preserve">от 17.03.2025 № 2475-П</t>
  </si>
  <si>
    <t xml:space="preserve">Приложение № 3 
к муниципальной программе</t>
  </si>
  <si>
    <t xml:space="preserve">«Выполнение функций по управлению, 
владению, пользованию и распоряжению </t>
  </si>
  <si>
    <t xml:space="preserve">муниципальным имуществом в городе </t>
  </si>
  <si>
    <t xml:space="preserve">Магнитогорске» на 2025 – 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</si>
  <si>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</si>
  <si>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</si>
  <si>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</si>
  <si>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</si>
  <si>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</si>
  <si>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</si>
  <si>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</si>
  <si>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</si>
  <si>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</si>
  <si>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</si>
  <si>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</si>
  <si>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</si>
  <si>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</si>
  <si>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</si>
  <si>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Комитет по управлению имуществом и земельными отношениями администрации города Магнитогорска</t>
  </si>
  <si>
    <t xml:space="preserve">Направление 1 «Обеспечение управления муниципальным имуществом и земельными отношениями»</t>
  </si>
  <si>
    <t xml:space="preserve">1.1.</t>
  </si>
  <si>
    <t xml:space="preserve">Комплекс процессных мероприятий«Управление муниципальным имуществом и земельными отношениями»</t>
  </si>
  <si>
    <t xml:space="preserve">1.1.1.</t>
  </si>
  <si>
    <t xml:space="preserve">Проведены технические инвентаризации муниципального имущества и торги по муниципальному имуществу и земельным участкам  
</t>
  </si>
  <si>
    <t xml:space="preserve">1.1.2</t>
  </si>
  <si>
    <t xml:space="preserve">Обеспечена  деятельность по совершенствованию учета и контролю за использованием муниципального имущества и земельными отношениями </t>
  </si>
  <si>
    <t xml:space="preserve">1.1.3</t>
  </si>
  <si>
    <t xml:space="preserve">Проведена регистрация объектов, учитываемых в реестре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</si>
</sst>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8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FFFF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CC000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006600"/>
      <name val="Calibri"/>
      <family val="2"/>
      <charset val="204"/>
    </font>
    <font>
      <b val="true"/>
      <sz val="18"/>
      <color rgb="FF000000"/>
      <name val="Calibri"/>
      <family val="2"/>
      <charset val="204"/>
    </font>
    <font>
      <b val="true"/>
      <sz val="2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u val="single"/>
      <sz val="11"/>
      <color rgb="FF0000EE"/>
      <name val="Calibri"/>
      <family val="2"/>
      <charset val="204"/>
    </font>
    <font>
      <sz val="11"/>
      <color rgb="FF996600"/>
      <name val="Calibri"/>
      <family val="2"/>
      <charset val="204"/>
    </font>
    <font>
      <sz val="11"/>
      <color rgb="FF333333"/>
      <name val="Calibri"/>
      <family val="2"/>
      <charset val="204"/>
    </font>
    <font>
      <b val="true"/>
      <i val="true"/>
      <u val="single"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9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6" fillId="9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te 17" xfId="33"/>
    <cellStyle name="Result 18" xfId="34"/>
    <cellStyle name="Status 19" xfId="35"/>
    <cellStyle name="Text 20" xfId="36"/>
    <cellStyle name="Warning 21" xfId="37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O5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2" activeCellId="0" sqref="H2"/>
    </sheetView>
  </sheetViews>
  <sheetFormatPr defaultColWidth="9.71484375" defaultRowHeight="15.75" zeroHeight="false" outlineLevelRow="0" outlineLevelCol="0"/>
  <cols>
    <col collapsed="false" customWidth="false" hidden="false" outlineLevel="0" max="1" min="1" style="1" width="9.71"/>
    <col collapsed="false" customWidth="true" hidden="false" outlineLevel="0" max="2" min="2" style="1" width="43.42"/>
    <col collapsed="false" customWidth="true" hidden="false" outlineLevel="0" max="3" min="3" style="1" width="59.43"/>
    <col collapsed="false" customWidth="true" hidden="false" outlineLevel="0" max="4" min="4" style="1" width="20.85"/>
    <col collapsed="false" customWidth="true" hidden="false" outlineLevel="0" max="5" min="5" style="1" width="13.71"/>
    <col collapsed="false" customWidth="true" hidden="false" outlineLevel="0" max="6" min="6" style="2" width="13.71"/>
    <col collapsed="false" customWidth="true" hidden="false" outlineLevel="0" max="7" min="7" style="2" width="1.39"/>
    <col collapsed="false" customWidth="true" hidden="false" outlineLevel="0" max="8" min="8" style="1" width="43.25"/>
    <col collapsed="false" customWidth="true" hidden="false" outlineLevel="0" max="11" min="9" style="1" width="13.71"/>
    <col collapsed="false" customWidth="true" hidden="false" outlineLevel="0" max="12" min="12" style="1" width="12.15"/>
    <col collapsed="false" customWidth="true" hidden="false" outlineLevel="0" max="13" min="13" style="1" width="16.29"/>
    <col collapsed="false" customWidth="false" hidden="false" outlineLevel="0" max="16384" min="14" style="1" width="9.71"/>
  </cols>
  <sheetData>
    <row r="2" customFormat="false" ht="28.45" hidden="false" customHeight="false" outlineLevel="0" collapsed="false">
      <c r="H2" s="3" t="s">
        <v>0</v>
      </c>
    </row>
    <row r="3" customFormat="false" ht="15.75" hidden="false" customHeight="false" outlineLevel="0" collapsed="false">
      <c r="H3" s="1" t="s">
        <v>1</v>
      </c>
    </row>
    <row r="4" customFormat="false" ht="15" hidden="false" customHeight="false" outlineLevel="0" collapsed="false">
      <c r="H4" s="1" t="s">
        <v>2</v>
      </c>
    </row>
    <row r="6" s="2" customFormat="true" ht="28.45" hidden="false" customHeight="false" outlineLevel="0" collapsed="false">
      <c r="A6" s="1"/>
      <c r="B6" s="1"/>
      <c r="C6" s="1"/>
      <c r="D6" s="1"/>
      <c r="E6" s="1"/>
      <c r="H6" s="4" t="s">
        <v>3</v>
      </c>
      <c r="I6" s="1"/>
      <c r="J6" s="1"/>
      <c r="K6" s="1"/>
    </row>
    <row r="7" s="2" customFormat="true" ht="28.45" hidden="false" customHeight="false" outlineLevel="0" collapsed="false">
      <c r="A7" s="1"/>
      <c r="B7" s="1"/>
      <c r="C7" s="1"/>
      <c r="D7" s="1"/>
      <c r="E7" s="1"/>
      <c r="H7" s="3" t="s">
        <v>4</v>
      </c>
      <c r="I7" s="1"/>
      <c r="J7" s="1"/>
      <c r="K7" s="1"/>
    </row>
    <row r="8" s="2" customFormat="true" ht="15.75" hidden="false" customHeight="false" outlineLevel="0" collapsed="false">
      <c r="A8" s="1"/>
      <c r="B8" s="1"/>
      <c r="C8" s="1"/>
      <c r="D8" s="1"/>
      <c r="E8" s="1"/>
      <c r="H8" s="1" t="s">
        <v>5</v>
      </c>
      <c r="I8" s="1"/>
      <c r="J8" s="1"/>
      <c r="K8" s="1"/>
    </row>
    <row r="9" s="2" customFormat="true" ht="15" hidden="false" customHeight="false" outlineLevel="0" collapsed="false">
      <c r="A9" s="1"/>
      <c r="B9" s="1"/>
      <c r="C9" s="1"/>
      <c r="D9" s="1"/>
      <c r="E9" s="1"/>
      <c r="H9" s="1" t="s">
        <v>6</v>
      </c>
      <c r="I9" s="1"/>
      <c r="J9" s="1"/>
      <c r="K9" s="1"/>
    </row>
    <row r="10" customFormat="false" ht="15" hidden="false" customHeight="false" outlineLevel="0" collapsed="false">
      <c r="H10" s="5"/>
      <c r="I10" s="5"/>
      <c r="J10" s="5"/>
      <c r="L10" s="2"/>
      <c r="M10" s="2"/>
      <c r="N10" s="2"/>
      <c r="O10" s="2"/>
    </row>
    <row r="11" s="2" customFormat="true" ht="15.75" hidden="false" customHeight="false" outlineLevel="0" collapsed="false">
      <c r="A11" s="1"/>
      <c r="B11" s="1"/>
      <c r="C11" s="1"/>
      <c r="D11" s="1"/>
      <c r="E11" s="1"/>
      <c r="H11" s="1"/>
      <c r="I11" s="1"/>
      <c r="J11" s="1"/>
      <c r="K11" s="1"/>
      <c r="L11" s="1"/>
      <c r="M11" s="1"/>
      <c r="N11" s="1"/>
      <c r="O11" s="1"/>
    </row>
    <row r="12" s="2" customFormat="true" ht="15.75" hidden="false" customHeight="false" outlineLevel="0" collapsed="false">
      <c r="A12" s="6" t="s">
        <v>7</v>
      </c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="2" customFormat="true" ht="15.75" hidden="false" customHeight="false" outlineLevel="0" collapsed="false">
      <c r="A13" s="7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customFormat="false" ht="15.75" hidden="false" customHeight="false" outlineLevel="0" collapsed="false">
      <c r="A14" s="8"/>
      <c r="B14" s="2"/>
      <c r="C14" s="2"/>
      <c r="D14" s="2"/>
      <c r="E14" s="2"/>
      <c r="H14" s="2"/>
      <c r="I14" s="2"/>
      <c r="J14" s="2"/>
      <c r="K14" s="2"/>
      <c r="L14" s="2"/>
      <c r="M14" s="2"/>
      <c r="N14" s="2"/>
      <c r="O14" s="2"/>
    </row>
    <row r="15" customFormat="false" ht="57.75" hidden="false" customHeight="true" outlineLevel="0" collapsed="false">
      <c r="A15" s="9" t="s">
        <v>9</v>
      </c>
      <c r="B15" s="9" t="s">
        <v>10</v>
      </c>
      <c r="C15" s="9" t="s">
        <v>11</v>
      </c>
      <c r="D15" s="9" t="s">
        <v>12</v>
      </c>
      <c r="E15" s="9" t="s">
        <v>13</v>
      </c>
      <c r="F15" s="9"/>
      <c r="G15" s="9"/>
      <c r="H15" s="9"/>
      <c r="I15" s="9"/>
      <c r="J15" s="9"/>
      <c r="K15" s="9"/>
    </row>
    <row r="16" customFormat="false" ht="24" hidden="false" customHeight="true" outlineLevel="0" collapsed="false">
      <c r="A16" s="9"/>
      <c r="B16" s="9"/>
      <c r="C16" s="9"/>
      <c r="D16" s="9"/>
      <c r="E16" s="9" t="n">
        <v>2025</v>
      </c>
      <c r="F16" s="9" t="n">
        <v>2026</v>
      </c>
      <c r="G16" s="9" t="n">
        <v>2027</v>
      </c>
      <c r="H16" s="9" t="n">
        <v>2028</v>
      </c>
      <c r="I16" s="9" t="n">
        <v>2029</v>
      </c>
      <c r="J16" s="9" t="n">
        <v>2030</v>
      </c>
      <c r="K16" s="9" t="s">
        <v>14</v>
      </c>
    </row>
    <row r="17" customFormat="false" ht="18" hidden="false" customHeight="true" outlineLevel="0" collapsed="false">
      <c r="A17" s="10" t="n">
        <v>1</v>
      </c>
      <c r="B17" s="11" t="n">
        <v>2</v>
      </c>
      <c r="C17" s="10" t="n">
        <v>3</v>
      </c>
      <c r="D17" s="10" t="n">
        <v>4</v>
      </c>
      <c r="E17" s="10" t="n">
        <v>4</v>
      </c>
      <c r="F17" s="10" t="n">
        <v>5</v>
      </c>
      <c r="G17" s="10" t="n">
        <v>6</v>
      </c>
      <c r="H17" s="10" t="n">
        <v>7</v>
      </c>
      <c r="I17" s="10" t="n">
        <v>8</v>
      </c>
      <c r="J17" s="10" t="n">
        <v>9</v>
      </c>
      <c r="K17" s="10" t="n">
        <v>10</v>
      </c>
    </row>
    <row r="18" customFormat="false" ht="14.25" hidden="false" customHeight="true" outlineLevel="0" collapsed="false">
      <c r="A18" s="12"/>
      <c r="B18" s="13" t="s">
        <v>15</v>
      </c>
      <c r="C18" s="14" t="s">
        <v>16</v>
      </c>
      <c r="D18" s="14" t="s">
        <v>14</v>
      </c>
      <c r="E18" s="15" t="n">
        <f aca="false">E19+E20+E21+E22</f>
        <v>183905.48</v>
      </c>
      <c r="F18" s="15" t="n">
        <f aca="false">F19+F20+F21+F22</f>
        <v>136319.02</v>
      </c>
      <c r="G18" s="15" t="n">
        <f aca="false">G19+G20+G21+G22</f>
        <v>137847.17</v>
      </c>
      <c r="H18" s="15" t="n">
        <f aca="false">H19+H20+H21+H22</f>
        <v>142097.9</v>
      </c>
      <c r="I18" s="15" t="n">
        <f aca="false">I19+I20+I21+I22</f>
        <v>146645.03</v>
      </c>
      <c r="J18" s="15" t="n">
        <f aca="false">J19+J20+J21+J22</f>
        <v>151630.95</v>
      </c>
      <c r="K18" s="15" t="n">
        <f aca="false">E18+F18+G18+H18+I18+J18</f>
        <v>898445.55</v>
      </c>
    </row>
    <row r="19" customFormat="false" ht="33" hidden="false" customHeight="true" outlineLevel="0" collapsed="false">
      <c r="A19" s="12"/>
      <c r="B19" s="13"/>
      <c r="C19" s="14"/>
      <c r="D19" s="14" t="s">
        <v>17</v>
      </c>
      <c r="E19" s="15" t="n">
        <f aca="false">E24</f>
        <v>0</v>
      </c>
      <c r="F19" s="15" t="n">
        <f aca="false">F24</f>
        <v>0</v>
      </c>
      <c r="G19" s="15" t="n">
        <f aca="false">G24</f>
        <v>0</v>
      </c>
      <c r="H19" s="15" t="n">
        <f aca="false">H24</f>
        <v>0</v>
      </c>
      <c r="I19" s="15" t="n">
        <f aca="false">I24</f>
        <v>0</v>
      </c>
      <c r="J19" s="15" t="n">
        <f aca="false">J24</f>
        <v>0</v>
      </c>
      <c r="K19" s="15" t="n">
        <f aca="false">E19+F19+G19+H19+I19+J19</f>
        <v>0</v>
      </c>
    </row>
    <row r="20" customFormat="false" ht="14.25" hidden="false" customHeight="true" outlineLevel="0" collapsed="false">
      <c r="A20" s="12"/>
      <c r="B20" s="13"/>
      <c r="C20" s="14"/>
      <c r="D20" s="14" t="s">
        <v>18</v>
      </c>
      <c r="E20" s="15" t="n">
        <f aca="false">E25</f>
        <v>0</v>
      </c>
      <c r="F20" s="15" t="n">
        <f aca="false">F25</f>
        <v>0</v>
      </c>
      <c r="G20" s="15" t="n">
        <f aca="false">G25</f>
        <v>0</v>
      </c>
      <c r="H20" s="15" t="n">
        <f aca="false">H25</f>
        <v>0</v>
      </c>
      <c r="I20" s="15" t="n">
        <f aca="false">I25</f>
        <v>0</v>
      </c>
      <c r="J20" s="15" t="n">
        <f aca="false">J25</f>
        <v>0</v>
      </c>
      <c r="K20" s="15" t="n">
        <f aca="false">E20+F20+G20+H20+I20+J20</f>
        <v>0</v>
      </c>
    </row>
    <row r="21" customFormat="false" ht="14.25" hidden="false" customHeight="true" outlineLevel="0" collapsed="false">
      <c r="A21" s="12"/>
      <c r="B21" s="13"/>
      <c r="C21" s="14"/>
      <c r="D21" s="14" t="s">
        <v>19</v>
      </c>
      <c r="E21" s="15" t="n">
        <f aca="false">E26</f>
        <v>183905.48</v>
      </c>
      <c r="F21" s="15" t="n">
        <f aca="false">F26</f>
        <v>136319.02</v>
      </c>
      <c r="G21" s="15" t="n">
        <f aca="false">G26</f>
        <v>137847.17</v>
      </c>
      <c r="H21" s="15" t="n">
        <f aca="false">H26</f>
        <v>142097.9</v>
      </c>
      <c r="I21" s="15" t="n">
        <f aca="false">I26</f>
        <v>146645.03</v>
      </c>
      <c r="J21" s="15" t="n">
        <f aca="false">J26</f>
        <v>151630.95</v>
      </c>
      <c r="K21" s="15" t="n">
        <f aca="false">E21+F21+G21+H21+I21+J21</f>
        <v>898445.55</v>
      </c>
    </row>
    <row r="22" customFormat="false" ht="14.25" hidden="false" customHeight="true" outlineLevel="0" collapsed="false">
      <c r="A22" s="12"/>
      <c r="B22" s="13"/>
      <c r="C22" s="14"/>
      <c r="D22" s="14" t="s">
        <v>20</v>
      </c>
      <c r="E22" s="15" t="n">
        <v>0</v>
      </c>
      <c r="F22" s="15" t="n">
        <v>0</v>
      </c>
      <c r="G22" s="15" t="n">
        <v>0</v>
      </c>
      <c r="H22" s="15" t="n">
        <v>0</v>
      </c>
      <c r="I22" s="15" t="n">
        <v>0</v>
      </c>
      <c r="J22" s="15" t="n">
        <v>0</v>
      </c>
      <c r="K22" s="15" t="n">
        <f aca="false">E22+F22+G22+H22+I22+J22</f>
        <v>0</v>
      </c>
    </row>
    <row r="23" customFormat="false" ht="13.5" hidden="false" customHeight="true" outlineLevel="0" collapsed="false">
      <c r="A23" s="12"/>
      <c r="B23" s="12"/>
      <c r="C23" s="14" t="s">
        <v>21</v>
      </c>
      <c r="D23" s="14" t="s">
        <v>14</v>
      </c>
      <c r="E23" s="15" t="n">
        <f aca="false">E24+E25+E26+E27</f>
        <v>183905.48</v>
      </c>
      <c r="F23" s="15" t="n">
        <f aca="false">F24+F25+F26+F27</f>
        <v>136319.02</v>
      </c>
      <c r="G23" s="15" t="n">
        <f aca="false">G24+G25+G26+G27</f>
        <v>137847.17</v>
      </c>
      <c r="H23" s="15" t="n">
        <f aca="false">H24+H25+H26+H27</f>
        <v>142097.9</v>
      </c>
      <c r="I23" s="15" t="n">
        <f aca="false">I24+I25+I26+I27</f>
        <v>146645.03</v>
      </c>
      <c r="J23" s="15" t="n">
        <f aca="false">J24+J25+J26+J27</f>
        <v>151630.95</v>
      </c>
      <c r="K23" s="15" t="n">
        <f aca="false">E23+F23+G23+H23+I23+J23</f>
        <v>898445.55</v>
      </c>
    </row>
    <row r="24" customFormat="false" ht="30.75" hidden="false" customHeight="true" outlineLevel="0" collapsed="false">
      <c r="A24" s="12"/>
      <c r="B24" s="12"/>
      <c r="C24" s="14"/>
      <c r="D24" s="16" t="s">
        <v>17</v>
      </c>
      <c r="E24" s="15" t="n">
        <f aca="false">E30</f>
        <v>0</v>
      </c>
      <c r="F24" s="15" t="n">
        <f aca="false">F30</f>
        <v>0</v>
      </c>
      <c r="G24" s="15" t="n">
        <f aca="false">G30</f>
        <v>0</v>
      </c>
      <c r="H24" s="15" t="n">
        <f aca="false">H30</f>
        <v>0</v>
      </c>
      <c r="I24" s="15" t="n">
        <f aca="false">I30</f>
        <v>0</v>
      </c>
      <c r="J24" s="15" t="n">
        <f aca="false">J30</f>
        <v>0</v>
      </c>
      <c r="K24" s="15" t="n">
        <f aca="false">E24+F24+G24+H24+I24+J24</f>
        <v>0</v>
      </c>
    </row>
    <row r="25" customFormat="false" ht="21.75" hidden="false" customHeight="true" outlineLevel="0" collapsed="false">
      <c r="A25" s="12"/>
      <c r="B25" s="12"/>
      <c r="C25" s="14"/>
      <c r="D25" s="16" t="s">
        <v>18</v>
      </c>
      <c r="E25" s="15" t="n">
        <f aca="false">E31</f>
        <v>0</v>
      </c>
      <c r="F25" s="15" t="n">
        <f aca="false">F31</f>
        <v>0</v>
      </c>
      <c r="G25" s="15" t="n">
        <f aca="false">G31</f>
        <v>0</v>
      </c>
      <c r="H25" s="15" t="n">
        <f aca="false">H31</f>
        <v>0</v>
      </c>
      <c r="I25" s="15" t="n">
        <f aca="false">I31</f>
        <v>0</v>
      </c>
      <c r="J25" s="15" t="n">
        <f aca="false">J31</f>
        <v>0</v>
      </c>
      <c r="K25" s="15" t="n">
        <f aca="false">E25+F25+G25+H25+I25+J25</f>
        <v>0</v>
      </c>
    </row>
    <row r="26" customFormat="false" ht="13.5" hidden="false" customHeight="true" outlineLevel="0" collapsed="false">
      <c r="A26" s="12"/>
      <c r="B26" s="12"/>
      <c r="C26" s="14"/>
      <c r="D26" s="14" t="s">
        <v>19</v>
      </c>
      <c r="E26" s="15" t="n">
        <f aca="false">E29</f>
        <v>183905.48</v>
      </c>
      <c r="F26" s="15" t="n">
        <f aca="false">F29</f>
        <v>136319.02</v>
      </c>
      <c r="G26" s="15" t="n">
        <f aca="false">G29</f>
        <v>137847.17</v>
      </c>
      <c r="H26" s="15" t="n">
        <v>142097.9</v>
      </c>
      <c r="I26" s="15" t="n">
        <v>146645.03</v>
      </c>
      <c r="J26" s="15" t="n">
        <v>151630.95</v>
      </c>
      <c r="K26" s="15" t="n">
        <f aca="false">K29</f>
        <v>898445.55</v>
      </c>
    </row>
    <row r="27" customFormat="false" ht="13.5" hidden="false" customHeight="true" outlineLevel="0" collapsed="false">
      <c r="A27" s="12"/>
      <c r="B27" s="12"/>
      <c r="C27" s="14"/>
      <c r="D27" s="16" t="s">
        <v>20</v>
      </c>
      <c r="E27" s="15" t="n">
        <f aca="false">E33</f>
        <v>0</v>
      </c>
      <c r="F27" s="15" t="n">
        <f aca="false">F33</f>
        <v>0</v>
      </c>
      <c r="G27" s="15" t="n">
        <f aca="false">G33</f>
        <v>0</v>
      </c>
      <c r="H27" s="15" t="n">
        <f aca="false">H33</f>
        <v>0</v>
      </c>
      <c r="I27" s="15" t="n">
        <f aca="false">I33</f>
        <v>0</v>
      </c>
      <c r="J27" s="15" t="n">
        <f aca="false">J33</f>
        <v>0</v>
      </c>
      <c r="K27" s="15" t="n">
        <f aca="false">E27+F27+G27+H27+I27+J27</f>
        <v>0</v>
      </c>
    </row>
    <row r="28" customFormat="false" ht="21.75" hidden="false" customHeight="true" outlineLevel="0" collapsed="false">
      <c r="A28" s="17" t="n">
        <v>1</v>
      </c>
      <c r="B28" s="18" t="s">
        <v>22</v>
      </c>
      <c r="C28" s="18"/>
      <c r="D28" s="18"/>
      <c r="E28" s="18"/>
      <c r="F28" s="18"/>
      <c r="G28" s="18"/>
      <c r="H28" s="18"/>
      <c r="I28" s="18"/>
      <c r="J28" s="18"/>
      <c r="K28" s="18"/>
    </row>
    <row r="29" customFormat="false" ht="14.25" hidden="false" customHeight="true" outlineLevel="0" collapsed="false">
      <c r="A29" s="19" t="s">
        <v>23</v>
      </c>
      <c r="B29" s="20" t="s">
        <v>24</v>
      </c>
      <c r="C29" s="20" t="s">
        <v>16</v>
      </c>
      <c r="D29" s="21" t="s">
        <v>14</v>
      </c>
      <c r="E29" s="22" t="n">
        <f aca="false">E30+E31+E32+E33</f>
        <v>183905.48</v>
      </c>
      <c r="F29" s="15" t="n">
        <f aca="false">F30+F31+F32+F33</f>
        <v>136319.02</v>
      </c>
      <c r="G29" s="15" t="n">
        <f aca="false">G30+G31+G32+G33</f>
        <v>137847.17</v>
      </c>
      <c r="H29" s="22" t="n">
        <f aca="false">H30+H31+H32+H33</f>
        <v>142097.9</v>
      </c>
      <c r="I29" s="22" t="n">
        <f aca="false">I30+I31+I32+I33</f>
        <v>146645.03</v>
      </c>
      <c r="J29" s="22" t="n">
        <f aca="false">J30+J31+J32+J33</f>
        <v>151630.95</v>
      </c>
      <c r="K29" s="22" t="n">
        <f aca="false">E29+F29+G29+H29+I29+J29</f>
        <v>898445.55</v>
      </c>
    </row>
    <row r="30" customFormat="false" ht="14.25" hidden="false" customHeight="true" outlineLevel="0" collapsed="false">
      <c r="A30" s="19"/>
      <c r="B30" s="20"/>
      <c r="C30" s="20"/>
      <c r="D30" s="21" t="s">
        <v>17</v>
      </c>
      <c r="E30" s="22" t="n">
        <f aca="false">E35</f>
        <v>0</v>
      </c>
      <c r="F30" s="15" t="n">
        <f aca="false">F35</f>
        <v>0</v>
      </c>
      <c r="G30" s="15" t="n">
        <f aca="false">G35</f>
        <v>0</v>
      </c>
      <c r="H30" s="22" t="n">
        <f aca="false">H35</f>
        <v>0</v>
      </c>
      <c r="I30" s="22" t="n">
        <f aca="false">I35</f>
        <v>0</v>
      </c>
      <c r="J30" s="22" t="n">
        <f aca="false">J35</f>
        <v>0</v>
      </c>
      <c r="K30" s="22" t="n">
        <f aca="false">E30+F30+G30+H30+I30+J30</f>
        <v>0</v>
      </c>
    </row>
    <row r="31" customFormat="false" ht="14.25" hidden="false" customHeight="true" outlineLevel="0" collapsed="false">
      <c r="A31" s="19"/>
      <c r="B31" s="20"/>
      <c r="C31" s="20"/>
      <c r="D31" s="21" t="s">
        <v>18</v>
      </c>
      <c r="E31" s="22" t="n">
        <f aca="false">E36</f>
        <v>0</v>
      </c>
      <c r="F31" s="15" t="n">
        <f aca="false">F36</f>
        <v>0</v>
      </c>
      <c r="G31" s="15" t="n">
        <f aca="false">G36</f>
        <v>0</v>
      </c>
      <c r="H31" s="22" t="n">
        <f aca="false">H36</f>
        <v>0</v>
      </c>
      <c r="I31" s="22" t="n">
        <f aca="false">I36</f>
        <v>0</v>
      </c>
      <c r="J31" s="22" t="n">
        <f aca="false">J36</f>
        <v>0</v>
      </c>
      <c r="K31" s="22" t="n">
        <f aca="false">E31+F31+G31+H31+I31+J31</f>
        <v>0</v>
      </c>
    </row>
    <row r="32" customFormat="false" ht="14.25" hidden="false" customHeight="true" outlineLevel="0" collapsed="false">
      <c r="A32" s="19"/>
      <c r="B32" s="20"/>
      <c r="C32" s="20"/>
      <c r="D32" s="14" t="s">
        <v>19</v>
      </c>
      <c r="E32" s="22" t="n">
        <f aca="false">E37</f>
        <v>183905.48</v>
      </c>
      <c r="F32" s="15" t="n">
        <f aca="false">F37</f>
        <v>136319.02</v>
      </c>
      <c r="G32" s="15" t="n">
        <f aca="false">G37</f>
        <v>137847.17</v>
      </c>
      <c r="H32" s="22" t="n">
        <f aca="false">H37</f>
        <v>142097.9</v>
      </c>
      <c r="I32" s="22" t="n">
        <f aca="false">I37</f>
        <v>146645.03</v>
      </c>
      <c r="J32" s="22" t="n">
        <f aca="false">J37</f>
        <v>151630.95</v>
      </c>
      <c r="K32" s="22" t="n">
        <f aca="false">E32+F32+G32+H32+I32+J32</f>
        <v>898445.55</v>
      </c>
    </row>
    <row r="33" customFormat="false" ht="14.25" hidden="false" customHeight="true" outlineLevel="0" collapsed="false">
      <c r="A33" s="19"/>
      <c r="B33" s="20"/>
      <c r="C33" s="20"/>
      <c r="D33" s="21" t="s">
        <v>20</v>
      </c>
      <c r="E33" s="22" t="n">
        <f aca="false">E38</f>
        <v>0</v>
      </c>
      <c r="F33" s="15" t="n">
        <f aca="false">F38</f>
        <v>0</v>
      </c>
      <c r="G33" s="15" t="n">
        <f aca="false">G38</f>
        <v>0</v>
      </c>
      <c r="H33" s="22" t="n">
        <f aca="false">H38</f>
        <v>0</v>
      </c>
      <c r="I33" s="22" t="n">
        <f aca="false">I38</f>
        <v>0</v>
      </c>
      <c r="J33" s="22" t="n">
        <f aca="false">J38</f>
        <v>0</v>
      </c>
      <c r="K33" s="22" t="n">
        <f aca="false">E33+F33+G33+H33+I33+J33</f>
        <v>0</v>
      </c>
    </row>
    <row r="34" customFormat="false" ht="14.25" hidden="false" customHeight="true" outlineLevel="0" collapsed="false">
      <c r="A34" s="19"/>
      <c r="B34" s="20"/>
      <c r="C34" s="20" t="s">
        <v>21</v>
      </c>
      <c r="D34" s="21" t="s">
        <v>14</v>
      </c>
      <c r="E34" s="22" t="n">
        <f aca="false">E37+E38+E36+E35</f>
        <v>183905.48</v>
      </c>
      <c r="F34" s="15" t="n">
        <f aca="false">F35+F36+F37+F38</f>
        <v>136319.02</v>
      </c>
      <c r="G34" s="15" t="n">
        <f aca="false">G35+G36+G37+G38</f>
        <v>137847.17</v>
      </c>
      <c r="H34" s="22" t="n">
        <f aca="false">H35+H36+H37+H38</f>
        <v>142097.9</v>
      </c>
      <c r="I34" s="22" t="n">
        <f aca="false">I35+I36+I37+I38</f>
        <v>146645.03</v>
      </c>
      <c r="J34" s="22" t="n">
        <f aca="false">J35+J36+J37+J38</f>
        <v>151630.95</v>
      </c>
      <c r="K34" s="22" t="n">
        <f aca="false">E34+F34+G34+H34+I34+J34</f>
        <v>898445.55</v>
      </c>
    </row>
    <row r="35" customFormat="false" ht="29.25" hidden="false" customHeight="true" outlineLevel="0" collapsed="false">
      <c r="A35" s="19"/>
      <c r="B35" s="20"/>
      <c r="C35" s="20"/>
      <c r="D35" s="21" t="s">
        <v>17</v>
      </c>
      <c r="E35" s="22" t="n">
        <f aca="false">E40</f>
        <v>0</v>
      </c>
      <c r="F35" s="15" t="n">
        <f aca="false">F40</f>
        <v>0</v>
      </c>
      <c r="G35" s="15" t="n">
        <f aca="false">G40</f>
        <v>0</v>
      </c>
      <c r="H35" s="22" t="n">
        <f aca="false">H40</f>
        <v>0</v>
      </c>
      <c r="I35" s="22" t="n">
        <f aca="false">I40</f>
        <v>0</v>
      </c>
      <c r="J35" s="22" t="n">
        <f aca="false">J40</f>
        <v>0</v>
      </c>
      <c r="K35" s="22" t="n">
        <f aca="false">E35+F35+G35+H35+I35+J35</f>
        <v>0</v>
      </c>
    </row>
    <row r="36" customFormat="false" ht="14.25" hidden="false" customHeight="true" outlineLevel="0" collapsed="false">
      <c r="A36" s="19"/>
      <c r="B36" s="20"/>
      <c r="C36" s="20"/>
      <c r="D36" s="21" t="s">
        <v>18</v>
      </c>
      <c r="E36" s="22" t="n">
        <f aca="false">E41</f>
        <v>0</v>
      </c>
      <c r="F36" s="15" t="n">
        <f aca="false">F41</f>
        <v>0</v>
      </c>
      <c r="G36" s="15" t="n">
        <f aca="false">G41</f>
        <v>0</v>
      </c>
      <c r="H36" s="22" t="n">
        <f aca="false">H41</f>
        <v>0</v>
      </c>
      <c r="I36" s="22" t="n">
        <f aca="false">I41</f>
        <v>0</v>
      </c>
      <c r="J36" s="22" t="n">
        <f aca="false">J41</f>
        <v>0</v>
      </c>
      <c r="K36" s="22" t="n">
        <f aca="false">E36+F36+G36+H36+I36+J36</f>
        <v>0</v>
      </c>
    </row>
    <row r="37" customFormat="false" ht="14.25" hidden="false" customHeight="true" outlineLevel="0" collapsed="false">
      <c r="A37" s="19"/>
      <c r="B37" s="20"/>
      <c r="C37" s="20"/>
      <c r="D37" s="14" t="s">
        <v>19</v>
      </c>
      <c r="E37" s="22" t="n">
        <f aca="false">E42+E47</f>
        <v>183905.48</v>
      </c>
      <c r="F37" s="15" t="n">
        <f aca="false">F42+F47</f>
        <v>136319.02</v>
      </c>
      <c r="G37" s="15" t="n">
        <f aca="false">G42+G47</f>
        <v>137847.17</v>
      </c>
      <c r="H37" s="15" t="n">
        <v>142097.9</v>
      </c>
      <c r="I37" s="15" t="n">
        <v>146645.03</v>
      </c>
      <c r="J37" s="15" t="n">
        <v>151630.95</v>
      </c>
      <c r="K37" s="22" t="n">
        <f aca="false">E37+F37+G37+H37+I37+J37</f>
        <v>898445.55</v>
      </c>
    </row>
    <row r="38" customFormat="false" ht="27.75" hidden="false" customHeight="true" outlineLevel="0" collapsed="false">
      <c r="A38" s="19"/>
      <c r="B38" s="20"/>
      <c r="C38" s="20"/>
      <c r="D38" s="21" t="s">
        <v>20</v>
      </c>
      <c r="E38" s="22" t="n">
        <f aca="false">E43</f>
        <v>0</v>
      </c>
      <c r="F38" s="15" t="n">
        <f aca="false">F43</f>
        <v>0</v>
      </c>
      <c r="G38" s="15" t="n">
        <f aca="false">G43</f>
        <v>0</v>
      </c>
      <c r="H38" s="22" t="n">
        <f aca="false">H43</f>
        <v>0</v>
      </c>
      <c r="I38" s="22" t="n">
        <f aca="false">I43</f>
        <v>0</v>
      </c>
      <c r="J38" s="22" t="n">
        <f aca="false">J43</f>
        <v>0</v>
      </c>
      <c r="K38" s="22" t="n">
        <f aca="false">E38+F38+G38+H38+I38+J38</f>
        <v>0</v>
      </c>
    </row>
    <row r="39" customFormat="false" ht="22.5" hidden="false" customHeight="true" outlineLevel="0" collapsed="false">
      <c r="A39" s="23" t="s">
        <v>25</v>
      </c>
      <c r="B39" s="24" t="s">
        <v>26</v>
      </c>
      <c r="C39" s="20" t="s">
        <v>21</v>
      </c>
      <c r="D39" s="21" t="s">
        <v>14</v>
      </c>
      <c r="E39" s="22" t="n">
        <f aca="false">E40+E41+E42+E43</f>
        <v>52837.64</v>
      </c>
      <c r="F39" s="15" t="n">
        <f aca="false">F40+F41+F42+F43</f>
        <v>33950.1</v>
      </c>
      <c r="G39" s="15" t="n">
        <f aca="false">G40+G41+G42+G43</f>
        <v>35031.9</v>
      </c>
      <c r="H39" s="22" t="n">
        <f aca="false">H40+H41+H42+H43</f>
        <v>35889.72</v>
      </c>
      <c r="I39" s="22" t="n">
        <f aca="false">I40+I41+I42+I43</f>
        <v>37038.19</v>
      </c>
      <c r="J39" s="22" t="n">
        <f aca="false">J40+J41+J42+J43</f>
        <v>38297.49</v>
      </c>
      <c r="K39" s="22" t="n">
        <f aca="false">E39+F39+G39+H39+I39+J39</f>
        <v>233045.04</v>
      </c>
    </row>
    <row r="40" customFormat="false" ht="30.75" hidden="false" customHeight="true" outlineLevel="0" collapsed="false">
      <c r="A40" s="23"/>
      <c r="B40" s="24"/>
      <c r="C40" s="20"/>
      <c r="D40" s="21" t="s">
        <v>17</v>
      </c>
      <c r="E40" s="22" t="n">
        <f aca="false">E45</f>
        <v>0</v>
      </c>
      <c r="F40" s="15" t="n">
        <f aca="false">F45</f>
        <v>0</v>
      </c>
      <c r="G40" s="15" t="n">
        <f aca="false">G45</f>
        <v>0</v>
      </c>
      <c r="H40" s="22" t="n">
        <f aca="false">H45</f>
        <v>0</v>
      </c>
      <c r="I40" s="22" t="n">
        <f aca="false">I45</f>
        <v>0</v>
      </c>
      <c r="J40" s="22" t="n">
        <f aca="false">J45</f>
        <v>0</v>
      </c>
      <c r="K40" s="22" t="n">
        <f aca="false">E40+F40+G40+H40+I40+J40</f>
        <v>0</v>
      </c>
    </row>
    <row r="41" customFormat="false" ht="22.5" hidden="false" customHeight="true" outlineLevel="0" collapsed="false">
      <c r="A41" s="23"/>
      <c r="B41" s="24"/>
      <c r="C41" s="20"/>
      <c r="D41" s="21" t="s">
        <v>18</v>
      </c>
      <c r="E41" s="22" t="n">
        <f aca="false">E46</f>
        <v>0</v>
      </c>
      <c r="F41" s="15" t="n">
        <f aca="false">F46</f>
        <v>0</v>
      </c>
      <c r="G41" s="15" t="n">
        <f aca="false">G46</f>
        <v>0</v>
      </c>
      <c r="H41" s="22" t="n">
        <f aca="false">H46</f>
        <v>0</v>
      </c>
      <c r="I41" s="22" t="n">
        <f aca="false">I46</f>
        <v>0</v>
      </c>
      <c r="J41" s="22" t="n">
        <f aca="false">J46</f>
        <v>0</v>
      </c>
      <c r="K41" s="22" t="n">
        <f aca="false">E41+F41+G41+H41+I41+J41</f>
        <v>0</v>
      </c>
    </row>
    <row r="42" customFormat="false" ht="41.25" hidden="false" customHeight="true" outlineLevel="0" collapsed="false">
      <c r="A42" s="23"/>
      <c r="B42" s="24"/>
      <c r="C42" s="20"/>
      <c r="D42" s="14" t="s">
        <v>19</v>
      </c>
      <c r="E42" s="22" t="n">
        <f aca="false">ROUND(52837635.5/1000,2)</f>
        <v>52837.64</v>
      </c>
      <c r="F42" s="15" t="n">
        <v>33950.1</v>
      </c>
      <c r="G42" s="15" t="n">
        <v>35031.9</v>
      </c>
      <c r="H42" s="22" t="n">
        <v>35889.72</v>
      </c>
      <c r="I42" s="22" t="n">
        <f aca="false">ROUND(H42*1.032,2)</f>
        <v>37038.19</v>
      </c>
      <c r="J42" s="22" t="n">
        <f aca="false">ROUND(I42*1.034,2)</f>
        <v>38297.49</v>
      </c>
      <c r="K42" s="22" t="n">
        <f aca="false">E42+F42+G42+H42+I42+J42</f>
        <v>233045.04</v>
      </c>
    </row>
    <row r="43" s="25" customFormat="true" ht="31.5" hidden="false" customHeight="true" outlineLevel="0" collapsed="false">
      <c r="A43" s="23"/>
      <c r="B43" s="24"/>
      <c r="C43" s="20"/>
      <c r="D43" s="21" t="s">
        <v>20</v>
      </c>
      <c r="E43" s="22" t="n">
        <v>0</v>
      </c>
      <c r="F43" s="15" t="n">
        <v>0</v>
      </c>
      <c r="G43" s="15" t="n">
        <v>0</v>
      </c>
      <c r="H43" s="22" t="n">
        <v>0</v>
      </c>
      <c r="I43" s="22" t="n">
        <v>0</v>
      </c>
      <c r="J43" s="22" t="n">
        <v>0</v>
      </c>
      <c r="K43" s="22" t="n">
        <f aca="false">E43+F43+G43+H43+I43+J43</f>
        <v>0</v>
      </c>
      <c r="L43" s="1"/>
      <c r="M43" s="1"/>
      <c r="N43" s="1"/>
      <c r="O43" s="1"/>
    </row>
    <row r="44" s="25" customFormat="true" ht="14.25" hidden="false" customHeight="true" outlineLevel="0" collapsed="false">
      <c r="A44" s="26" t="s">
        <v>27</v>
      </c>
      <c r="B44" s="20" t="s">
        <v>28</v>
      </c>
      <c r="C44" s="20" t="s">
        <v>21</v>
      </c>
      <c r="D44" s="21" t="s">
        <v>14</v>
      </c>
      <c r="E44" s="22" t="n">
        <f aca="false">E45+E46+E47+E48</f>
        <v>131067.84</v>
      </c>
      <c r="F44" s="15" t="n">
        <f aca="false">F45+F46+F47+F48</f>
        <v>102368.92</v>
      </c>
      <c r="G44" s="15" t="n">
        <f aca="false">G45+G46+G47+G48</f>
        <v>102815.27</v>
      </c>
      <c r="H44" s="22" t="n">
        <f aca="false">H45+H46+H47+H48</f>
        <v>106208.18</v>
      </c>
      <c r="I44" s="22" t="n">
        <f aca="false">I45+I46+I47+I48</f>
        <v>109606.84</v>
      </c>
      <c r="J44" s="22" t="n">
        <f aca="false">J45+J46+J47+J48</f>
        <v>113333.46</v>
      </c>
      <c r="K44" s="22" t="n">
        <f aca="false">E44+F44+G44+H44+I44+J44</f>
        <v>665400.51</v>
      </c>
      <c r="L44" s="1"/>
      <c r="M44" s="1"/>
      <c r="N44" s="1"/>
      <c r="O44" s="1"/>
    </row>
    <row r="45" s="25" customFormat="true" ht="42.75" hidden="false" customHeight="true" outlineLevel="0" collapsed="false">
      <c r="A45" s="26"/>
      <c r="B45" s="20"/>
      <c r="C45" s="20"/>
      <c r="D45" s="21" t="s">
        <v>17</v>
      </c>
      <c r="E45" s="22" t="n">
        <v>0</v>
      </c>
      <c r="F45" s="15" t="n">
        <v>0</v>
      </c>
      <c r="G45" s="15" t="n">
        <v>0</v>
      </c>
      <c r="H45" s="22" t="n">
        <v>0</v>
      </c>
      <c r="I45" s="22" t="n">
        <v>0</v>
      </c>
      <c r="J45" s="22" t="n">
        <v>0</v>
      </c>
      <c r="K45" s="22" t="n">
        <f aca="false">E45+F45+G45+H45+I45+J45</f>
        <v>0</v>
      </c>
      <c r="L45" s="1"/>
      <c r="M45" s="1"/>
      <c r="N45" s="1"/>
      <c r="O45" s="1"/>
    </row>
    <row r="46" s="25" customFormat="true" ht="14.25" hidden="false" customHeight="true" outlineLevel="0" collapsed="false">
      <c r="A46" s="26"/>
      <c r="B46" s="20"/>
      <c r="C46" s="20"/>
      <c r="D46" s="21" t="s">
        <v>18</v>
      </c>
      <c r="E46" s="22" t="n">
        <v>0</v>
      </c>
      <c r="F46" s="15" t="n">
        <v>0</v>
      </c>
      <c r="G46" s="15" t="n">
        <v>0</v>
      </c>
      <c r="H46" s="22" t="n">
        <v>0</v>
      </c>
      <c r="I46" s="22" t="n">
        <v>0</v>
      </c>
      <c r="J46" s="22" t="n">
        <v>0</v>
      </c>
      <c r="K46" s="22" t="n">
        <f aca="false">E46+F46+G46+H46+I46+J46</f>
        <v>0</v>
      </c>
      <c r="L46" s="1"/>
      <c r="M46" s="1"/>
      <c r="N46" s="1"/>
      <c r="O46" s="1"/>
    </row>
    <row r="47" s="25" customFormat="true" ht="14.25" hidden="false" customHeight="true" outlineLevel="0" collapsed="false">
      <c r="A47" s="26"/>
      <c r="B47" s="20"/>
      <c r="C47" s="20"/>
      <c r="D47" s="14" t="s">
        <v>19</v>
      </c>
      <c r="E47" s="22" t="n">
        <v>131067.84</v>
      </c>
      <c r="F47" s="15" t="n">
        <v>102368.92</v>
      </c>
      <c r="G47" s="15" t="n">
        <v>102815.27</v>
      </c>
      <c r="H47" s="22" t="n">
        <f aca="false">ROUND(G47*1.033,2)+0.01</f>
        <v>106208.18</v>
      </c>
      <c r="I47" s="22" t="n">
        <f aca="false">ROUND(H47*1.032,2)</f>
        <v>109606.84</v>
      </c>
      <c r="J47" s="22" t="n">
        <f aca="false">ROUND(I47*1.034,2)-0.01</f>
        <v>113333.46</v>
      </c>
      <c r="K47" s="22" t="n">
        <f aca="false">E47+F47+G47+H47+I47+J47</f>
        <v>665400.51</v>
      </c>
      <c r="L47" s="1"/>
      <c r="M47" s="1"/>
      <c r="N47" s="1"/>
      <c r="O47" s="27"/>
    </row>
    <row r="48" customFormat="false" ht="28.5" hidden="false" customHeight="true" outlineLevel="0" collapsed="false">
      <c r="A48" s="26"/>
      <c r="B48" s="20"/>
      <c r="C48" s="20"/>
      <c r="D48" s="21" t="s">
        <v>20</v>
      </c>
      <c r="E48" s="22" t="n">
        <v>0</v>
      </c>
      <c r="F48" s="15" t="n">
        <v>0</v>
      </c>
      <c r="G48" s="15" t="n">
        <v>0</v>
      </c>
      <c r="H48" s="22" t="n">
        <v>0</v>
      </c>
      <c r="I48" s="22" t="n">
        <v>0</v>
      </c>
      <c r="J48" s="22" t="n">
        <v>0</v>
      </c>
      <c r="K48" s="22" t="n">
        <f aca="false">E48+F48+G48+H48+I48+J48</f>
        <v>0</v>
      </c>
    </row>
    <row r="49" customFormat="false" ht="15.75" hidden="false" customHeight="true" outlineLevel="0" collapsed="false">
      <c r="A49" s="26" t="s">
        <v>29</v>
      </c>
      <c r="B49" s="20" t="s">
        <v>30</v>
      </c>
      <c r="C49" s="20" t="s">
        <v>21</v>
      </c>
      <c r="D49" s="21" t="s">
        <v>14</v>
      </c>
      <c r="E49" s="22" t="n">
        <v>0</v>
      </c>
      <c r="F49" s="15" t="n">
        <v>0</v>
      </c>
      <c r="G49" s="15" t="n">
        <v>0</v>
      </c>
      <c r="H49" s="22" t="n">
        <v>0</v>
      </c>
      <c r="I49" s="22" t="n">
        <v>0</v>
      </c>
      <c r="J49" s="22" t="n">
        <v>0</v>
      </c>
      <c r="K49" s="22" t="n">
        <v>0</v>
      </c>
    </row>
    <row r="50" customFormat="false" ht="31.5" hidden="false" customHeight="false" outlineLevel="0" collapsed="false">
      <c r="A50" s="26"/>
      <c r="B50" s="20"/>
      <c r="C50" s="20"/>
      <c r="D50" s="21" t="s">
        <v>17</v>
      </c>
      <c r="E50" s="22" t="n">
        <v>0</v>
      </c>
      <c r="F50" s="15" t="n">
        <v>0</v>
      </c>
      <c r="G50" s="15" t="n">
        <v>0</v>
      </c>
      <c r="H50" s="22" t="n">
        <v>0</v>
      </c>
      <c r="I50" s="22" t="n">
        <v>0</v>
      </c>
      <c r="J50" s="22" t="n">
        <v>0</v>
      </c>
      <c r="K50" s="22" t="n">
        <f aca="false">E50+F50+G50+H50+I50+J50</f>
        <v>0</v>
      </c>
    </row>
    <row r="51" customFormat="false" ht="15.75" hidden="false" customHeight="false" outlineLevel="0" collapsed="false">
      <c r="A51" s="26"/>
      <c r="B51" s="20"/>
      <c r="C51" s="20"/>
      <c r="D51" s="21" t="s">
        <v>18</v>
      </c>
      <c r="E51" s="22" t="n">
        <v>0</v>
      </c>
      <c r="F51" s="15" t="n">
        <v>0</v>
      </c>
      <c r="G51" s="15" t="n">
        <v>0</v>
      </c>
      <c r="H51" s="22" t="n">
        <v>0</v>
      </c>
      <c r="I51" s="22" t="n">
        <v>0</v>
      </c>
      <c r="J51" s="22" t="n">
        <v>0</v>
      </c>
      <c r="K51" s="22" t="n">
        <f aca="false">E51+F51+G51+H51+I51+J51</f>
        <v>0</v>
      </c>
    </row>
    <row r="52" customFormat="false" ht="15.75" hidden="false" customHeight="false" outlineLevel="0" collapsed="false">
      <c r="A52" s="26"/>
      <c r="B52" s="20"/>
      <c r="C52" s="20"/>
      <c r="D52" s="14" t="s">
        <v>19</v>
      </c>
      <c r="E52" s="22" t="n">
        <v>0</v>
      </c>
      <c r="F52" s="15" t="n">
        <v>0</v>
      </c>
      <c r="G52" s="15" t="n">
        <v>0</v>
      </c>
      <c r="H52" s="22" t="n">
        <v>0</v>
      </c>
      <c r="I52" s="22" t="n">
        <v>0</v>
      </c>
      <c r="J52" s="22" t="n">
        <f aca="false">ROUND(I52*1.034,2)</f>
        <v>0</v>
      </c>
      <c r="K52" s="22" t="n">
        <f aca="false">E52+F52+G52+H52+I52+J52</f>
        <v>0</v>
      </c>
    </row>
    <row r="53" customFormat="false" ht="15.75" hidden="false" customHeight="false" outlineLevel="0" collapsed="false">
      <c r="A53" s="26"/>
      <c r="B53" s="20"/>
      <c r="C53" s="20"/>
      <c r="D53" s="21" t="s">
        <v>20</v>
      </c>
      <c r="E53" s="22" t="n">
        <v>0</v>
      </c>
      <c r="F53" s="15" t="n">
        <v>0</v>
      </c>
      <c r="G53" s="15" t="n">
        <v>0</v>
      </c>
      <c r="H53" s="22" t="n">
        <v>0</v>
      </c>
      <c r="I53" s="22" t="n">
        <v>0</v>
      </c>
      <c r="J53" s="22" t="n">
        <v>0</v>
      </c>
      <c r="K53" s="22" t="n">
        <f aca="false">E53+F53+G53+H53+I53+J53</f>
        <v>0</v>
      </c>
    </row>
    <row r="56" customFormat="false" ht="18.75" hidden="false" customHeight="false" outlineLevel="0" collapsed="false">
      <c r="E56" s="28"/>
      <c r="F56" s="29"/>
      <c r="G56" s="29"/>
    </row>
  </sheetData>
  <mergeCells count="26">
    <mergeCell ref="A12:K12"/>
    <mergeCell ref="A13:K13"/>
    <mergeCell ref="A15:A16"/>
    <mergeCell ref="B15:B16"/>
    <mergeCell ref="C15:C16"/>
    <mergeCell ref="D15:D16"/>
    <mergeCell ref="E15:K15"/>
    <mergeCell ref="A18:A27"/>
    <mergeCell ref="B18:B22"/>
    <mergeCell ref="C18:C22"/>
    <mergeCell ref="B23:B27"/>
    <mergeCell ref="C23:C27"/>
    <mergeCell ref="B28:K28"/>
    <mergeCell ref="A29:A38"/>
    <mergeCell ref="B29:B38"/>
    <mergeCell ref="C29:C33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</mergeCells>
  <printOptions headings="false" gridLines="false" gridLinesSet="true" horizontalCentered="false" verticalCentered="false"/>
  <pageMargins left="0.25" right="0.25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cp:lastPrinted>2024-10-16T10:11:13Z</cp:lastPrinted>
  <dcterms:modified xsi:type="dcterms:W3CDTF">2025-03-20T14:17:43Z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