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5" yWindow="-15" windowWidth="9600" windowHeight="12105"/>
  </bookViews>
  <sheets>
    <sheet name="Лист2" sheetId="12" r:id="rId1"/>
    <sheet name="Лист1" sheetId="11" state="hidden" r:id="rId2"/>
    <sheet name="ПОДСЧЕТЫ" sheetId="2" state="hidden" r:id="rId3"/>
    <sheet name="ФОРМА ДЛЯ ГЖИ" sheetId="3" state="hidden" r:id="rId4"/>
    <sheet name="УО левого берга" sheetId="4" state="hidden" r:id="rId5"/>
    <sheet name="УО - МП АО" sheetId="5" state="hidden" r:id="rId6"/>
    <sheet name="ВСЕГО МКД у УО на авг 2016" sheetId="6" state="hidden" r:id="rId7"/>
    <sheet name="МКД с лифтами" sheetId="7" state="hidden" r:id="rId8"/>
    <sheet name="СоюзЛифтМонтаж" sheetId="8" state="hidden" r:id="rId9"/>
    <sheet name="ООО &quot;ЛИФТ&quot;" sheetId="9" state="hidden" r:id="rId10"/>
    <sheet name="Лифтмонтажсервис" sheetId="10" state="hidden" r:id="rId11"/>
  </sheets>
  <calcPr calcId="162913"/>
</workbook>
</file>

<file path=xl/calcChain.xml><?xml version="1.0" encoding="utf-8"?>
<calcChain xmlns="http://schemas.openxmlformats.org/spreadsheetml/2006/main">
  <c r="C2190" i="12" l="1"/>
  <c r="A1871" i="12" l="1"/>
  <c r="K74" i="10" l="1"/>
  <c r="J74" i="10"/>
  <c r="I74" i="10"/>
  <c r="H74" i="10"/>
  <c r="G74" i="10"/>
  <c r="F74" i="10"/>
  <c r="E74" i="10"/>
  <c r="D74" i="10"/>
  <c r="L16" i="10"/>
  <c r="L15" i="10"/>
  <c r="L14" i="10"/>
  <c r="L13" i="10"/>
  <c r="L12" i="10"/>
  <c r="L11" i="10"/>
  <c r="L10" i="10"/>
  <c r="L9" i="10"/>
  <c r="L8" i="10"/>
  <c r="L7" i="10"/>
  <c r="L6" i="10"/>
  <c r="L5" i="10"/>
  <c r="L4" i="10"/>
  <c r="L384" i="9"/>
  <c r="J384" i="9"/>
  <c r="H384" i="9"/>
  <c r="F384" i="9"/>
  <c r="E384" i="9"/>
  <c r="D384" i="9"/>
  <c r="K226" i="9"/>
  <c r="K384" i="9" s="1"/>
  <c r="I223" i="9"/>
  <c r="I384" i="9" s="1"/>
  <c r="G222" i="9"/>
  <c r="G218" i="9"/>
  <c r="G211" i="9"/>
  <c r="G209" i="9"/>
  <c r="L76" i="8"/>
  <c r="K76" i="8"/>
  <c r="J76" i="8"/>
  <c r="I76" i="8"/>
  <c r="H76" i="8"/>
  <c r="G76" i="8"/>
  <c r="F76" i="8"/>
  <c r="E76" i="8"/>
  <c r="D76" i="8"/>
  <c r="J535" i="7"/>
  <c r="H535" i="7"/>
  <c r="F535" i="7"/>
  <c r="E535" i="7"/>
  <c r="D535" i="7"/>
  <c r="L254" i="7"/>
  <c r="L253" i="7"/>
  <c r="L252" i="7"/>
  <c r="L251" i="7"/>
  <c r="L250" i="7"/>
  <c r="L249" i="7"/>
  <c r="L248" i="7"/>
  <c r="L247" i="7"/>
  <c r="L246" i="7"/>
  <c r="L245" i="7"/>
  <c r="L244" i="7"/>
  <c r="L243" i="7"/>
  <c r="L242" i="7"/>
  <c r="K227" i="7"/>
  <c r="K535" i="7" s="1"/>
  <c r="I224" i="7"/>
  <c r="I535" i="7" s="1"/>
  <c r="G223" i="7"/>
  <c r="G219" i="7"/>
  <c r="G212" i="7"/>
  <c r="G210" i="7"/>
  <c r="J2465" i="6"/>
  <c r="F2465" i="6"/>
  <c r="D2376" i="6"/>
  <c r="D2375" i="6"/>
  <c r="D1885" i="6"/>
  <c r="D1837" i="6"/>
  <c r="D1826" i="6"/>
  <c r="E1627" i="6"/>
  <c r="E2465" i="6" s="1"/>
  <c r="L1398" i="6"/>
  <c r="L1397" i="6"/>
  <c r="L1396" i="6"/>
  <c r="L1395" i="6"/>
  <c r="L1394" i="6"/>
  <c r="L1393" i="6"/>
  <c r="L1392" i="6"/>
  <c r="L1391" i="6"/>
  <c r="L1390" i="6"/>
  <c r="L1389" i="6"/>
  <c r="L1388" i="6"/>
  <c r="L1387" i="6"/>
  <c r="L1386" i="6"/>
  <c r="K1371" i="6"/>
  <c r="K2465" i="6" s="1"/>
  <c r="I1368" i="6"/>
  <c r="G1367" i="6"/>
  <c r="G1363" i="6"/>
  <c r="G1356" i="6"/>
  <c r="G1354" i="6"/>
  <c r="G1106" i="6"/>
  <c r="G1095" i="6"/>
  <c r="G1080" i="6"/>
  <c r="G1076" i="6"/>
  <c r="G1073" i="6"/>
  <c r="G1071" i="6"/>
  <c r="I1070" i="6"/>
  <c r="H1070" i="6"/>
  <c r="I1069" i="6"/>
  <c r="H1069" i="6"/>
  <c r="H2465" i="6" s="1"/>
  <c r="G1064" i="6"/>
  <c r="G1057" i="6"/>
  <c r="G1054" i="6"/>
  <c r="G1052" i="6"/>
  <c r="G1050" i="6"/>
  <c r="G1049" i="6"/>
  <c r="G1042" i="6"/>
  <c r="G1040" i="6"/>
  <c r="I1035" i="6"/>
  <c r="G1035" i="6"/>
  <c r="G1018" i="6"/>
  <c r="G1007" i="6"/>
  <c r="G1004" i="6"/>
  <c r="G997" i="6"/>
  <c r="G992" i="6"/>
  <c r="G991" i="6"/>
  <c r="G987" i="6"/>
  <c r="G980" i="6"/>
  <c r="G969" i="6"/>
  <c r="G958" i="6"/>
  <c r="G956" i="6"/>
  <c r="G955" i="6"/>
  <c r="G954" i="6"/>
  <c r="G952" i="6"/>
  <c r="G950" i="6"/>
  <c r="G935" i="6"/>
  <c r="G919" i="6"/>
  <c r="G900" i="6"/>
  <c r="G870" i="6"/>
  <c r="G869" i="6"/>
  <c r="G837" i="6"/>
  <c r="G807" i="6"/>
  <c r="G793" i="6"/>
  <c r="G384" i="9" l="1"/>
  <c r="L74" i="10"/>
  <c r="G2465" i="6"/>
  <c r="I2465" i="6"/>
  <c r="D2465" i="6"/>
  <c r="G535" i="7"/>
  <c r="L2465" i="6"/>
  <c r="L535" i="7"/>
  <c r="E23" i="2"/>
  <c r="F23" i="2"/>
  <c r="H23" i="2"/>
  <c r="I23" i="2"/>
  <c r="J23" i="2"/>
  <c r="F43" i="2"/>
  <c r="J43" i="2"/>
  <c r="C40" i="2"/>
  <c r="E40" i="2"/>
  <c r="G40" i="2"/>
  <c r="H40" i="2"/>
  <c r="I40" i="2"/>
  <c r="B40" i="2"/>
  <c r="C36" i="2"/>
  <c r="D36" i="2"/>
  <c r="E36" i="2"/>
  <c r="F36" i="2"/>
  <c r="G36" i="2"/>
  <c r="H36" i="2"/>
  <c r="J36" i="2"/>
  <c r="B36" i="2"/>
  <c r="C31" i="2"/>
  <c r="E31" i="2"/>
  <c r="F31" i="2"/>
  <c r="G31" i="2"/>
  <c r="H31" i="2"/>
  <c r="I31" i="2"/>
  <c r="J31" i="2"/>
  <c r="B31" i="2"/>
  <c r="C24" i="2"/>
  <c r="D24" i="2"/>
  <c r="F24" i="2"/>
  <c r="I24" i="2"/>
  <c r="J24" i="2"/>
  <c r="D23" i="2"/>
  <c r="B23" i="2"/>
  <c r="C19" i="2"/>
  <c r="E19" i="2"/>
  <c r="F19" i="2"/>
  <c r="G19" i="2"/>
  <c r="H19" i="2"/>
  <c r="I19" i="2"/>
  <c r="J19" i="2"/>
  <c r="C18" i="2"/>
  <c r="D18" i="2"/>
  <c r="F18" i="2"/>
  <c r="G18" i="2"/>
  <c r="H18" i="2"/>
  <c r="I18" i="2"/>
  <c r="J18" i="2"/>
  <c r="B18" i="2"/>
  <c r="E16" i="2"/>
  <c r="F16" i="2"/>
  <c r="I16" i="2"/>
  <c r="J16" i="2"/>
  <c r="B16" i="2"/>
  <c r="D15" i="2"/>
  <c r="E15" i="2"/>
  <c r="H15" i="2"/>
  <c r="I15" i="2"/>
  <c r="C14" i="2"/>
  <c r="D14" i="2"/>
  <c r="E14" i="2"/>
  <c r="F14" i="2"/>
  <c r="G14" i="2"/>
  <c r="H14" i="2"/>
  <c r="I14" i="2"/>
  <c r="J14" i="2"/>
  <c r="B14" i="2"/>
  <c r="C13" i="2"/>
  <c r="D13" i="2"/>
  <c r="E13" i="2"/>
  <c r="F13" i="2"/>
  <c r="G13" i="2"/>
  <c r="H13" i="2"/>
  <c r="I13" i="2"/>
  <c r="J13" i="2"/>
  <c r="B13" i="2"/>
  <c r="C10" i="2"/>
  <c r="E10" i="2"/>
  <c r="F10" i="2"/>
  <c r="G10" i="2"/>
  <c r="H10" i="2"/>
  <c r="I10" i="2"/>
  <c r="J10" i="2"/>
  <c r="B10" i="2"/>
  <c r="C8" i="2"/>
  <c r="E8" i="2"/>
  <c r="G8" i="2"/>
  <c r="H8" i="2"/>
  <c r="I8" i="2"/>
  <c r="C6" i="2"/>
  <c r="D6" i="2"/>
  <c r="G6" i="2"/>
  <c r="H6" i="2"/>
  <c r="B6" i="2"/>
  <c r="C5" i="2"/>
  <c r="D5" i="2"/>
  <c r="E5" i="2"/>
  <c r="F5" i="2"/>
  <c r="G5" i="2"/>
  <c r="H5" i="2"/>
  <c r="I5" i="2"/>
  <c r="J5" i="2"/>
  <c r="B5" i="2"/>
  <c r="C2" i="2"/>
  <c r="D2" i="2"/>
  <c r="E2" i="2"/>
  <c r="F2" i="2"/>
  <c r="G2" i="2"/>
  <c r="H2" i="2"/>
  <c r="I2" i="2"/>
  <c r="J2" i="2"/>
  <c r="B2" i="2"/>
  <c r="C4" i="2"/>
  <c r="D3" i="2"/>
  <c r="E3" i="2"/>
  <c r="F3" i="2"/>
  <c r="I3" i="2"/>
  <c r="J3" i="2"/>
  <c r="C3" i="2"/>
  <c r="E4" i="2"/>
  <c r="G4" i="2"/>
  <c r="I4" i="2"/>
  <c r="J4" i="2"/>
  <c r="C9" i="2"/>
  <c r="E9" i="2"/>
  <c r="F9" i="2"/>
  <c r="G9" i="2"/>
  <c r="H9" i="2"/>
  <c r="I9" i="2"/>
  <c r="J9" i="2"/>
  <c r="B9" i="2"/>
  <c r="C20" i="2"/>
  <c r="E20" i="2"/>
  <c r="F20" i="2"/>
  <c r="G20" i="2"/>
  <c r="H20" i="2"/>
  <c r="I20" i="2"/>
  <c r="J20" i="2"/>
  <c r="F7" i="4"/>
  <c r="C26" i="2"/>
  <c r="H26" i="2"/>
  <c r="J26" i="2"/>
  <c r="B26" i="2"/>
  <c r="C32" i="2"/>
  <c r="E32" i="2"/>
  <c r="F32" i="2"/>
  <c r="G32" i="2"/>
  <c r="H32" i="2"/>
  <c r="I32" i="2"/>
  <c r="J32" i="2"/>
  <c r="B32" i="2"/>
  <c r="C17" i="2"/>
  <c r="D17" i="2"/>
  <c r="E17" i="2"/>
  <c r="F17" i="2"/>
  <c r="G17" i="2"/>
  <c r="H17" i="2"/>
  <c r="I17" i="2"/>
  <c r="J17" i="2"/>
  <c r="C11" i="2"/>
  <c r="E11" i="2"/>
  <c r="F11" i="2"/>
  <c r="G11" i="2"/>
  <c r="H11" i="2"/>
  <c r="I11" i="2"/>
  <c r="J11" i="2"/>
  <c r="F4" i="4"/>
  <c r="C33" i="2"/>
  <c r="D33" i="2"/>
  <c r="E33" i="2"/>
  <c r="F33" i="2"/>
  <c r="G33" i="2"/>
  <c r="H33" i="2"/>
  <c r="I33" i="2"/>
  <c r="J33" i="2"/>
  <c r="B33" i="2"/>
  <c r="C22" i="2"/>
  <c r="D22" i="2"/>
  <c r="E22" i="2"/>
  <c r="F22" i="2"/>
  <c r="G22" i="2"/>
  <c r="H22" i="2"/>
  <c r="I22" i="2"/>
  <c r="J22" i="2"/>
  <c r="F6" i="5"/>
  <c r="C38" i="2"/>
  <c r="D38" i="2"/>
  <c r="E38" i="2"/>
  <c r="F38" i="2"/>
  <c r="G38" i="2"/>
  <c r="H38" i="2"/>
  <c r="I38" i="2"/>
  <c r="J38" i="2"/>
  <c r="B38" i="2"/>
  <c r="C37" i="2"/>
  <c r="D37" i="2"/>
  <c r="E37" i="2"/>
  <c r="F37" i="2"/>
  <c r="G37" i="2"/>
  <c r="H37" i="2"/>
  <c r="I37" i="2"/>
  <c r="J37" i="2"/>
  <c r="B37" i="2"/>
  <c r="C41" i="2"/>
  <c r="E41" i="2"/>
  <c r="G41" i="2"/>
  <c r="I41" i="2"/>
  <c r="C7" i="2"/>
  <c r="D7" i="2"/>
  <c r="E7" i="2"/>
  <c r="F7" i="2"/>
  <c r="G7" i="2"/>
  <c r="H7" i="2"/>
  <c r="I7" i="2"/>
  <c r="J7" i="2"/>
  <c r="B7" i="2"/>
  <c r="C30" i="2"/>
  <c r="D30" i="2"/>
  <c r="E30" i="2"/>
  <c r="F30" i="2"/>
  <c r="G30" i="2"/>
  <c r="H30" i="2"/>
  <c r="I30" i="2"/>
  <c r="J30" i="2"/>
  <c r="B30" i="2"/>
  <c r="E28" i="2"/>
  <c r="F28" i="2"/>
  <c r="G28" i="2"/>
  <c r="H28" i="2"/>
  <c r="I28" i="2"/>
  <c r="J28" i="2"/>
  <c r="B28" i="2"/>
  <c r="C25" i="2"/>
  <c r="E25" i="2"/>
  <c r="F25" i="2"/>
  <c r="G25" i="2"/>
  <c r="H25" i="2"/>
  <c r="I25" i="2"/>
  <c r="J25" i="2"/>
  <c r="B25" i="2"/>
  <c r="C29" i="2"/>
  <c r="D29" i="2"/>
  <c r="E29" i="2"/>
  <c r="F29" i="2"/>
  <c r="G29" i="2"/>
  <c r="H29" i="2"/>
  <c r="I29" i="2"/>
  <c r="J29" i="2"/>
  <c r="B29" i="2"/>
  <c r="C12" i="2"/>
  <c r="F8" i="2"/>
  <c r="J8" i="2"/>
  <c r="B8" i="2"/>
  <c r="G3" i="2"/>
  <c r="H3" i="2"/>
  <c r="B3" i="2"/>
  <c r="E109" i="3"/>
  <c r="G109" i="3"/>
  <c r="H109" i="3"/>
  <c r="I109" i="3"/>
  <c r="J109" i="3"/>
  <c r="K109" i="3"/>
  <c r="L109" i="3"/>
  <c r="I6" i="2"/>
  <c r="F6" i="2"/>
  <c r="E6" i="2"/>
  <c r="M2511" i="3"/>
  <c r="L2511" i="3"/>
  <c r="K2511" i="3"/>
  <c r="J2511" i="3"/>
  <c r="I2511" i="3"/>
  <c r="H2511" i="3"/>
  <c r="G2511" i="3"/>
  <c r="E2511" i="3"/>
  <c r="M2492" i="3"/>
  <c r="L2492" i="3"/>
  <c r="K2492" i="3"/>
  <c r="J2492" i="3"/>
  <c r="I2492" i="3"/>
  <c r="H2492" i="3"/>
  <c r="G2492" i="3"/>
  <c r="E2492" i="3"/>
  <c r="M2486" i="3"/>
  <c r="L2486" i="3"/>
  <c r="K2486" i="3"/>
  <c r="J2486" i="3"/>
  <c r="I2486" i="3"/>
  <c r="H2486" i="3"/>
  <c r="G2486" i="3"/>
  <c r="E2486" i="3"/>
  <c r="M2446" i="3"/>
  <c r="L2446" i="3"/>
  <c r="K2446" i="3"/>
  <c r="J2446" i="3"/>
  <c r="I2446" i="3"/>
  <c r="H2446" i="3"/>
  <c r="G2446" i="3"/>
  <c r="E2446" i="3"/>
  <c r="M2433" i="3"/>
  <c r="L2433" i="3"/>
  <c r="K2433" i="3"/>
  <c r="J2433" i="3"/>
  <c r="I2433" i="3"/>
  <c r="H2433" i="3"/>
  <c r="G2433" i="3"/>
  <c r="E2433" i="3"/>
  <c r="M2422" i="3"/>
  <c r="L2422" i="3"/>
  <c r="K2422" i="3"/>
  <c r="J2422" i="3"/>
  <c r="I2422" i="3"/>
  <c r="H2422" i="3"/>
  <c r="G2422" i="3"/>
  <c r="E2422" i="3"/>
  <c r="M2418" i="3"/>
  <c r="L2418" i="3"/>
  <c r="K2418" i="3"/>
  <c r="J2418" i="3"/>
  <c r="I2418" i="3"/>
  <c r="H2418" i="3"/>
  <c r="G2418" i="3"/>
  <c r="E2418" i="3"/>
  <c r="M2396" i="3"/>
  <c r="L2396" i="3"/>
  <c r="K2396" i="3"/>
  <c r="J2396" i="3"/>
  <c r="I2396" i="3"/>
  <c r="H2396" i="3"/>
  <c r="G2396" i="3"/>
  <c r="E2396" i="3"/>
  <c r="M2382" i="3"/>
  <c r="L2382" i="3"/>
  <c r="K2382" i="3"/>
  <c r="J2382" i="3"/>
  <c r="I2382" i="3"/>
  <c r="H2382" i="3"/>
  <c r="G2382" i="3"/>
  <c r="E2382" i="3"/>
  <c r="M2351" i="3"/>
  <c r="L2351" i="3"/>
  <c r="K2351" i="3"/>
  <c r="J2351" i="3"/>
  <c r="I2351" i="3"/>
  <c r="H2351" i="3"/>
  <c r="G2351" i="3"/>
  <c r="E2351" i="3"/>
  <c r="M2348" i="3"/>
  <c r="L2348" i="3"/>
  <c r="K2348" i="3"/>
  <c r="J2348" i="3"/>
  <c r="I2348" i="3"/>
  <c r="H2348" i="3"/>
  <c r="G2348" i="3"/>
  <c r="E2348" i="3"/>
  <c r="M2189" i="3"/>
  <c r="L2189" i="3"/>
  <c r="K2189" i="3"/>
  <c r="J2189" i="3"/>
  <c r="I2189" i="3"/>
  <c r="H2189" i="3"/>
  <c r="G2189" i="3"/>
  <c r="E2189" i="3"/>
  <c r="M1797" i="3"/>
  <c r="L1797" i="3"/>
  <c r="K1797" i="3"/>
  <c r="J1797" i="3"/>
  <c r="I1797" i="3"/>
  <c r="H1797" i="3"/>
  <c r="G1797" i="3"/>
  <c r="E1797" i="3"/>
  <c r="M1791" i="3"/>
  <c r="L1791" i="3"/>
  <c r="K1791" i="3"/>
  <c r="J1791" i="3"/>
  <c r="I1791" i="3"/>
  <c r="H1791" i="3"/>
  <c r="G1791" i="3"/>
  <c r="E1791" i="3"/>
  <c r="M1780" i="3"/>
  <c r="L1780" i="3"/>
  <c r="K1780" i="3"/>
  <c r="J1780" i="3"/>
  <c r="I1780" i="3"/>
  <c r="H1780" i="3"/>
  <c r="G1780" i="3"/>
  <c r="E1780" i="3"/>
  <c r="M1764" i="3"/>
  <c r="L1764" i="3"/>
  <c r="K1764" i="3"/>
  <c r="J1764" i="3"/>
  <c r="I1764" i="3"/>
  <c r="H1764" i="3"/>
  <c r="G1764" i="3"/>
  <c r="E1764" i="3"/>
  <c r="M1591" i="3"/>
  <c r="L1591" i="3"/>
  <c r="K1591" i="3"/>
  <c r="J1591" i="3"/>
  <c r="I1591" i="3"/>
  <c r="H1591" i="3"/>
  <c r="G1591" i="3"/>
  <c r="E1591" i="3"/>
  <c r="M1586" i="3"/>
  <c r="K1586" i="3"/>
  <c r="G1586" i="3"/>
  <c r="E1586" i="3"/>
  <c r="H1578" i="3"/>
  <c r="H1567" i="3"/>
  <c r="H1552" i="3"/>
  <c r="H1548" i="3"/>
  <c r="H1545" i="3"/>
  <c r="H1543" i="3"/>
  <c r="J1542" i="3"/>
  <c r="I1542" i="3"/>
  <c r="J1541" i="3"/>
  <c r="I1541" i="3"/>
  <c r="H1536" i="3"/>
  <c r="H1526" i="3"/>
  <c r="H1523" i="3"/>
  <c r="H1521" i="3"/>
  <c r="H1519" i="3"/>
  <c r="H1518" i="3"/>
  <c r="H1509" i="3"/>
  <c r="H1506" i="3"/>
  <c r="J1501" i="3"/>
  <c r="H1501" i="3"/>
  <c r="H1482" i="3"/>
  <c r="H1471" i="3"/>
  <c r="H1468" i="3"/>
  <c r="H1461" i="3"/>
  <c r="H1456" i="3"/>
  <c r="H1455" i="3"/>
  <c r="H1446" i="3"/>
  <c r="H1439" i="3"/>
  <c r="H1428" i="3"/>
  <c r="L1424" i="3"/>
  <c r="L1586" i="3" s="1"/>
  <c r="J1417" i="3"/>
  <c r="J1586" i="3"/>
  <c r="H1416" i="3"/>
  <c r="H1410" i="3"/>
  <c r="H1408" i="3"/>
  <c r="H1407" i="3"/>
  <c r="H1406" i="3"/>
  <c r="H1404" i="3"/>
  <c r="H1401" i="3"/>
  <c r="H1400" i="3"/>
  <c r="H1379" i="3"/>
  <c r="H1363" i="3"/>
  <c r="H1344" i="3"/>
  <c r="H1314" i="3"/>
  <c r="H1313" i="3"/>
  <c r="H1281" i="3"/>
  <c r="H1276" i="3"/>
  <c r="H1249" i="3"/>
  <c r="H1235" i="3"/>
  <c r="H1232" i="3"/>
  <c r="M1227" i="3"/>
  <c r="L1227" i="3"/>
  <c r="K1227" i="3"/>
  <c r="J1227" i="3"/>
  <c r="I1227" i="3"/>
  <c r="H1227" i="3"/>
  <c r="G1227" i="3"/>
  <c r="E1227" i="3"/>
  <c r="M902" i="3"/>
  <c r="L902" i="3"/>
  <c r="K902" i="3"/>
  <c r="J902" i="3"/>
  <c r="I902" i="3"/>
  <c r="H902" i="3"/>
  <c r="G902" i="3"/>
  <c r="E898" i="3"/>
  <c r="E897" i="3"/>
  <c r="E896" i="3"/>
  <c r="E895" i="3"/>
  <c r="E893" i="3"/>
  <c r="M892" i="3"/>
  <c r="L892" i="3"/>
  <c r="K892" i="3"/>
  <c r="J892" i="3"/>
  <c r="I892" i="3"/>
  <c r="H892" i="3"/>
  <c r="G892" i="3"/>
  <c r="E892" i="3"/>
  <c r="M880" i="3"/>
  <c r="L880" i="3"/>
  <c r="K880" i="3"/>
  <c r="J880" i="3"/>
  <c r="I880" i="3"/>
  <c r="H880" i="3"/>
  <c r="G880" i="3"/>
  <c r="E880" i="3"/>
  <c r="M865" i="3"/>
  <c r="L865" i="3"/>
  <c r="K865" i="3"/>
  <c r="J865" i="3"/>
  <c r="I865" i="3"/>
  <c r="H865" i="3"/>
  <c r="G865" i="3"/>
  <c r="E865" i="3"/>
  <c r="M862" i="3"/>
  <c r="L862" i="3"/>
  <c r="K862" i="3"/>
  <c r="J862" i="3"/>
  <c r="I862" i="3"/>
  <c r="H862" i="3"/>
  <c r="G862" i="3"/>
  <c r="E862" i="3"/>
  <c r="M763" i="3"/>
  <c r="L763" i="3"/>
  <c r="K763" i="3"/>
  <c r="J763" i="3"/>
  <c r="I763" i="3"/>
  <c r="H763" i="3"/>
  <c r="G763" i="3"/>
  <c r="E763" i="3"/>
  <c r="M747" i="3"/>
  <c r="L747" i="3"/>
  <c r="K747" i="3"/>
  <c r="J747" i="3"/>
  <c r="I747" i="3"/>
  <c r="H747" i="3"/>
  <c r="G747" i="3"/>
  <c r="E747" i="3"/>
  <c r="M733" i="3"/>
  <c r="L733" i="3"/>
  <c r="K733" i="3"/>
  <c r="J733" i="3"/>
  <c r="I733" i="3"/>
  <c r="H733" i="3"/>
  <c r="G733" i="3"/>
  <c r="E733" i="3"/>
  <c r="M615" i="3"/>
  <c r="L615" i="3"/>
  <c r="K615" i="3"/>
  <c r="J615" i="3"/>
  <c r="I615" i="3"/>
  <c r="H615" i="3"/>
  <c r="G615" i="3"/>
  <c r="E615" i="3"/>
  <c r="A576" i="3"/>
  <c r="A577" i="3" s="1"/>
  <c r="A578" i="3" s="1"/>
  <c r="A579" i="3" s="1"/>
  <c r="A580" i="3" s="1"/>
  <c r="A581" i="3" s="1"/>
  <c r="A582" i="3" s="1"/>
  <c r="A583" i="3" s="1"/>
  <c r="A584" i="3" s="1"/>
  <c r="A585" i="3" s="1"/>
  <c r="A586" i="3" s="1"/>
  <c r="A587" i="3" s="1"/>
  <c r="A588" i="3" s="1"/>
  <c r="A589" i="3" s="1"/>
  <c r="A590" i="3" s="1"/>
  <c r="A591" i="3" s="1"/>
  <c r="A592" i="3" s="1"/>
  <c r="A593" i="3" s="1"/>
  <c r="A594" i="3" s="1"/>
  <c r="A595" i="3" s="1"/>
  <c r="A596" i="3" s="1"/>
  <c r="A597" i="3" s="1"/>
  <c r="A598" i="3" s="1"/>
  <c r="A599" i="3" s="1"/>
  <c r="A600" i="3" s="1"/>
  <c r="A601" i="3" s="1"/>
  <c r="A602" i="3" s="1"/>
  <c r="A603" i="3" s="1"/>
  <c r="A604" i="3" s="1"/>
  <c r="A605" i="3" s="1"/>
  <c r="A606" i="3" s="1"/>
  <c r="A607" i="3" s="1"/>
  <c r="A608" i="3" s="1"/>
  <c r="A609" i="3" s="1"/>
  <c r="A610" i="3" s="1"/>
  <c r="A611" i="3" s="1"/>
  <c r="A612" i="3" s="1"/>
  <c r="A613" i="3" s="1"/>
  <c r="A614" i="3" s="1"/>
  <c r="M574" i="3"/>
  <c r="L574" i="3"/>
  <c r="K574" i="3"/>
  <c r="J574" i="3"/>
  <c r="I574" i="3"/>
  <c r="H574" i="3"/>
  <c r="G574" i="3"/>
  <c r="E574" i="3"/>
  <c r="A568" i="3"/>
  <c r="A569" i="3" s="1"/>
  <c r="A570" i="3" s="1"/>
  <c r="A571" i="3" s="1"/>
  <c r="A572" i="3" s="1"/>
  <c r="A573" i="3" s="1"/>
  <c r="M564" i="3"/>
  <c r="L564" i="3"/>
  <c r="K564" i="3"/>
  <c r="J564" i="3"/>
  <c r="I564" i="3"/>
  <c r="H564" i="3"/>
  <c r="G564" i="3"/>
  <c r="E564" i="3"/>
  <c r="M553" i="3"/>
  <c r="L553" i="3"/>
  <c r="K553" i="3"/>
  <c r="J553" i="3"/>
  <c r="I553" i="3"/>
  <c r="H553" i="3"/>
  <c r="G553" i="3"/>
  <c r="E553" i="3"/>
  <c r="M518" i="3"/>
  <c r="L518" i="3"/>
  <c r="K518" i="3"/>
  <c r="J518" i="3"/>
  <c r="I518" i="3"/>
  <c r="H518" i="3"/>
  <c r="G518" i="3"/>
  <c r="E518" i="3"/>
  <c r="M426" i="3"/>
  <c r="L426" i="3"/>
  <c r="K426" i="3"/>
  <c r="J426" i="3"/>
  <c r="I426" i="3"/>
  <c r="H426" i="3"/>
  <c r="G426" i="3"/>
  <c r="E426" i="3"/>
  <c r="M391" i="3"/>
  <c r="L391" i="3"/>
  <c r="K391" i="3"/>
  <c r="J391" i="3"/>
  <c r="I391" i="3"/>
  <c r="H391" i="3"/>
  <c r="G391" i="3"/>
  <c r="E391" i="3"/>
  <c r="M170" i="3"/>
  <c r="L170" i="3"/>
  <c r="K170" i="3"/>
  <c r="J170" i="3"/>
  <c r="I170" i="3"/>
  <c r="H170" i="3"/>
  <c r="G170" i="3"/>
  <c r="E170" i="3"/>
  <c r="M159" i="3"/>
  <c r="L159" i="3"/>
  <c r="K159" i="3"/>
  <c r="J159" i="3"/>
  <c r="I159" i="3"/>
  <c r="H159" i="3"/>
  <c r="G159" i="3"/>
  <c r="E159" i="3"/>
  <c r="M107" i="3"/>
  <c r="M106" i="3"/>
  <c r="M105" i="3"/>
  <c r="M104" i="3"/>
  <c r="M103" i="3"/>
  <c r="M102" i="3"/>
  <c r="M101" i="3"/>
  <c r="M100" i="3"/>
  <c r="M99" i="3"/>
  <c r="M98" i="3"/>
  <c r="M97" i="3"/>
  <c r="M96" i="3"/>
  <c r="M95" i="3"/>
  <c r="M94" i="3"/>
  <c r="L94" i="3"/>
  <c r="K94" i="3"/>
  <c r="J94" i="3"/>
  <c r="I94" i="3"/>
  <c r="H94" i="3"/>
  <c r="G94" i="3"/>
  <c r="E94" i="3"/>
  <c r="M88" i="3"/>
  <c r="L88" i="3"/>
  <c r="K88" i="3"/>
  <c r="J88" i="3"/>
  <c r="I88" i="3"/>
  <c r="H88" i="3"/>
  <c r="G88" i="3"/>
  <c r="E88" i="3"/>
  <c r="M44" i="3"/>
  <c r="L44" i="3"/>
  <c r="K44" i="3"/>
  <c r="J44" i="3"/>
  <c r="I44" i="3"/>
  <c r="H44" i="3"/>
  <c r="G44" i="3"/>
  <c r="E44" i="3"/>
  <c r="A33" i="3"/>
  <c r="A34" i="3" s="1"/>
  <c r="A35" i="3" s="1"/>
  <c r="A36" i="3" s="1"/>
  <c r="A37" i="3" s="1"/>
  <c r="A26" i="3"/>
  <c r="A27" i="3" s="1"/>
  <c r="A28" i="3" s="1"/>
  <c r="A29" i="3" s="1"/>
  <c r="A30" i="3" s="1"/>
  <c r="A31" i="3" s="1"/>
  <c r="A19" i="3"/>
  <c r="A20" i="3" s="1"/>
  <c r="A21" i="3" s="1"/>
  <c r="A22" i="3" s="1"/>
  <c r="A23" i="3" s="1"/>
  <c r="A24" i="3" s="1"/>
  <c r="A16" i="3"/>
  <c r="A17" i="3" s="1"/>
  <c r="A13" i="3"/>
  <c r="A14" i="3" s="1"/>
  <c r="M11" i="3"/>
  <c r="L11" i="3"/>
  <c r="K11" i="3"/>
  <c r="J11" i="3"/>
  <c r="I11" i="3"/>
  <c r="H11" i="3"/>
  <c r="G11" i="3"/>
  <c r="E11" i="3"/>
  <c r="F4" i="2"/>
  <c r="H4" i="2"/>
  <c r="D28" i="2"/>
  <c r="J12" i="2"/>
  <c r="H12" i="2"/>
  <c r="G12" i="2"/>
  <c r="F12" i="2"/>
  <c r="E12" i="2"/>
  <c r="K43" i="2"/>
  <c r="L43" i="2"/>
  <c r="M43" i="2"/>
  <c r="N43" i="2"/>
  <c r="K42" i="2"/>
  <c r="L42" i="2"/>
  <c r="M42" i="2"/>
  <c r="N42" i="2"/>
  <c r="K41" i="2"/>
  <c r="L41" i="2"/>
  <c r="M41" i="2"/>
  <c r="N41" i="2"/>
  <c r="K40" i="2"/>
  <c r="L40" i="2"/>
  <c r="M40" i="2"/>
  <c r="N40" i="2"/>
  <c r="K39" i="2"/>
  <c r="L39" i="2"/>
  <c r="M39" i="2"/>
  <c r="N39" i="2"/>
  <c r="K38" i="2"/>
  <c r="L38" i="2"/>
  <c r="M38" i="2"/>
  <c r="N38" i="2"/>
  <c r="K37" i="2"/>
  <c r="L37" i="2"/>
  <c r="M37" i="2"/>
  <c r="N37" i="2"/>
  <c r="K36" i="2"/>
  <c r="L36" i="2"/>
  <c r="M36" i="2"/>
  <c r="N36" i="2"/>
  <c r="K35" i="2"/>
  <c r="L35" i="2"/>
  <c r="M35" i="2"/>
  <c r="N35" i="2"/>
  <c r="K34" i="2"/>
  <c r="L34" i="2"/>
  <c r="M34" i="2"/>
  <c r="N34" i="2"/>
  <c r="K33" i="2"/>
  <c r="L33" i="2"/>
  <c r="M33" i="2"/>
  <c r="N33" i="2"/>
  <c r="K32" i="2"/>
  <c r="L32" i="2"/>
  <c r="M32" i="2"/>
  <c r="N32" i="2"/>
  <c r="K31" i="2"/>
  <c r="L31" i="2"/>
  <c r="M31" i="2"/>
  <c r="N31" i="2"/>
  <c r="K30" i="2"/>
  <c r="L30" i="2"/>
  <c r="M30" i="2"/>
  <c r="N30" i="2"/>
  <c r="K29" i="2"/>
  <c r="L29" i="2"/>
  <c r="M29" i="2"/>
  <c r="N29" i="2"/>
  <c r="K28" i="2"/>
  <c r="L28" i="2"/>
  <c r="M28" i="2"/>
  <c r="N28" i="2"/>
  <c r="K27" i="2"/>
  <c r="L27" i="2"/>
  <c r="M27" i="2"/>
  <c r="N27" i="2"/>
  <c r="K26" i="2"/>
  <c r="L26" i="2"/>
  <c r="M26" i="2"/>
  <c r="N26" i="2"/>
  <c r="K25" i="2"/>
  <c r="L25" i="2"/>
  <c r="M25" i="2"/>
  <c r="N25" i="2"/>
  <c r="K24" i="2"/>
  <c r="L24" i="2"/>
  <c r="M24" i="2"/>
  <c r="N24" i="2"/>
  <c r="K23" i="2"/>
  <c r="L23" i="2"/>
  <c r="M23" i="2"/>
  <c r="N23" i="2"/>
  <c r="K22" i="2"/>
  <c r="L22" i="2"/>
  <c r="M22" i="2"/>
  <c r="N22" i="2"/>
  <c r="K21" i="2"/>
  <c r="L21" i="2"/>
  <c r="M21" i="2"/>
  <c r="N21" i="2"/>
  <c r="K20" i="2"/>
  <c r="L20" i="2"/>
  <c r="M20" i="2"/>
  <c r="N20" i="2"/>
  <c r="K19" i="2"/>
  <c r="L19" i="2"/>
  <c r="M19" i="2"/>
  <c r="N19" i="2"/>
  <c r="K18" i="2"/>
  <c r="L18" i="2"/>
  <c r="M18" i="2"/>
  <c r="N18" i="2"/>
  <c r="K17" i="2"/>
  <c r="L17" i="2"/>
  <c r="M17" i="2"/>
  <c r="N17" i="2"/>
  <c r="K16" i="2"/>
  <c r="L16" i="2"/>
  <c r="M16" i="2"/>
  <c r="N16" i="2"/>
  <c r="K15" i="2"/>
  <c r="L15" i="2"/>
  <c r="M15" i="2"/>
  <c r="N15" i="2"/>
  <c r="K14" i="2"/>
  <c r="L14" i="2"/>
  <c r="M14" i="2"/>
  <c r="N14" i="2"/>
  <c r="I12" i="2"/>
  <c r="K12" i="2"/>
  <c r="M12" i="2"/>
  <c r="K13" i="2"/>
  <c r="L13" i="2"/>
  <c r="M13" i="2"/>
  <c r="N13" i="2"/>
  <c r="K11" i="2"/>
  <c r="L11" i="2"/>
  <c r="M11" i="2"/>
  <c r="N11" i="2"/>
  <c r="K10" i="2"/>
  <c r="L10" i="2"/>
  <c r="M10" i="2"/>
  <c r="N10" i="2"/>
  <c r="K9" i="2"/>
  <c r="L9" i="2"/>
  <c r="M9" i="2"/>
  <c r="N9" i="2"/>
  <c r="K8" i="2"/>
  <c r="L8" i="2"/>
  <c r="M8" i="2"/>
  <c r="N8" i="2"/>
  <c r="K7" i="2"/>
  <c r="L7" i="2"/>
  <c r="M7" i="2"/>
  <c r="N7" i="2"/>
  <c r="K6" i="2"/>
  <c r="L6" i="2"/>
  <c r="M6" i="2"/>
  <c r="N6" i="2"/>
  <c r="K5" i="2"/>
  <c r="L5" i="2"/>
  <c r="M5" i="2"/>
  <c r="N5" i="2"/>
  <c r="K3" i="2"/>
  <c r="L3" i="2"/>
  <c r="M3" i="2"/>
  <c r="N3" i="2"/>
  <c r="M2" i="2"/>
  <c r="N2" i="2"/>
  <c r="L2" i="2"/>
  <c r="K2" i="2"/>
  <c r="F15" i="2"/>
  <c r="G15" i="2"/>
  <c r="J15" i="2"/>
  <c r="D16" i="2"/>
  <c r="G16" i="2"/>
  <c r="H16" i="2"/>
  <c r="E21" i="2"/>
  <c r="F21" i="2"/>
  <c r="G21" i="2"/>
  <c r="H21" i="2"/>
  <c r="I21" i="2"/>
  <c r="J21" i="2"/>
  <c r="G23" i="2"/>
  <c r="E24" i="2"/>
  <c r="G24" i="2"/>
  <c r="H24" i="2"/>
  <c r="D27" i="2"/>
  <c r="E27" i="2"/>
  <c r="F27" i="2"/>
  <c r="G27" i="2"/>
  <c r="H27" i="2"/>
  <c r="I27" i="2"/>
  <c r="J27" i="2"/>
  <c r="D34" i="2"/>
  <c r="E34" i="2"/>
  <c r="F34" i="2"/>
  <c r="G34" i="2"/>
  <c r="H34" i="2"/>
  <c r="I34" i="2"/>
  <c r="J34" i="2"/>
  <c r="D35" i="2"/>
  <c r="E35" i="2"/>
  <c r="F35" i="2"/>
  <c r="G35" i="2"/>
  <c r="H35" i="2"/>
  <c r="I35" i="2"/>
  <c r="J35" i="2"/>
  <c r="I36" i="2"/>
  <c r="D39" i="2"/>
  <c r="E39" i="2"/>
  <c r="F39" i="2"/>
  <c r="G39" i="2"/>
  <c r="H39" i="2"/>
  <c r="I39" i="2"/>
  <c r="J39" i="2"/>
  <c r="F40" i="2"/>
  <c r="J40" i="2"/>
  <c r="F41" i="2"/>
  <c r="H41" i="2"/>
  <c r="J41" i="2"/>
  <c r="E42" i="2"/>
  <c r="F42" i="2"/>
  <c r="G42" i="2"/>
  <c r="H42" i="2"/>
  <c r="I42" i="2"/>
  <c r="J42" i="2"/>
  <c r="D43" i="2"/>
  <c r="E43" i="2"/>
  <c r="G43" i="2"/>
  <c r="H43" i="2"/>
  <c r="I43" i="2"/>
  <c r="C43" i="2"/>
  <c r="C42" i="2"/>
  <c r="C39" i="2"/>
  <c r="C35" i="2"/>
  <c r="C34" i="2"/>
  <c r="C27" i="2"/>
  <c r="C23" i="2"/>
  <c r="C21" i="2"/>
  <c r="C16" i="2"/>
  <c r="C15" i="2"/>
  <c r="B43" i="2"/>
  <c r="B42" i="2"/>
  <c r="B39" i="2"/>
  <c r="B35" i="2"/>
  <c r="B34" i="2"/>
  <c r="B27" i="2"/>
  <c r="B21" i="2"/>
  <c r="B15" i="2"/>
  <c r="I1586" i="3"/>
  <c r="E902" i="3"/>
  <c r="H1586" i="3"/>
  <c r="G26" i="2" l="1"/>
  <c r="G44" i="2" s="1"/>
  <c r="B24" i="2"/>
  <c r="M109" i="3"/>
  <c r="E26" i="2"/>
  <c r="E44" i="2" s="1"/>
  <c r="J6" i="2"/>
  <c r="J44" i="2" s="1"/>
  <c r="F5" i="4"/>
  <c r="I26" i="2"/>
  <c r="I44" i="2" s="1"/>
  <c r="C28" i="2"/>
  <c r="C44" i="2" s="1"/>
  <c r="F26" i="2"/>
  <c r="F44" i="2" s="1"/>
  <c r="B20" i="2"/>
  <c r="B19" i="2"/>
  <c r="B41" i="2"/>
  <c r="B22" i="2"/>
  <c r="B11" i="2"/>
  <c r="K44" i="2"/>
  <c r="N44" i="2"/>
  <c r="M44" i="2"/>
  <c r="A46" i="2"/>
  <c r="A58" i="2" s="1"/>
  <c r="F6" i="4"/>
  <c r="L44" i="2"/>
  <c r="H44" i="2"/>
  <c r="D44" i="2"/>
  <c r="A49" i="2" s="1"/>
  <c r="B17" i="2" l="1"/>
  <c r="A52" i="2"/>
  <c r="F3" i="4"/>
  <c r="F3" i="5"/>
  <c r="B4" i="2"/>
  <c r="B44" i="2" s="1"/>
</calcChain>
</file>

<file path=xl/sharedStrings.xml><?xml version="1.0" encoding="utf-8"?>
<sst xmlns="http://schemas.openxmlformats.org/spreadsheetml/2006/main" count="41838" uniqueCount="8834">
  <si>
    <t>Адрес МКД</t>
  </si>
  <si>
    <t>Год по-строй-ки</t>
  </si>
  <si>
    <t>Площадь МКД, общая, м2</t>
  </si>
  <si>
    <t>Площадь МКД, жилая, м2</t>
  </si>
  <si>
    <t>УЛ. 50-ЛЕТИЯ МАГНИТКИ,   51А</t>
  </si>
  <si>
    <t>УК</t>
  </si>
  <si>
    <t>УЛ. 50-ЛЕТИЯ МАГНИТКИ,   55</t>
  </si>
  <si>
    <t>УЛ. 50-ЛЕТИЯ МАГНИТКИ,   55А</t>
  </si>
  <si>
    <t>УЛ. 50-ЛЕТИЯ МАГНИТКИ,   59А</t>
  </si>
  <si>
    <t>УЛ. 50-ЛЕТИЯ МАГНИТКИ,   63А</t>
  </si>
  <si>
    <t>УЛ. 50-ЛЕТИЯ МАГНИТКИ,   67А</t>
  </si>
  <si>
    <t>УЛ. ТЕВОСЯНА,   17А</t>
  </si>
  <si>
    <t>Способ управления                                                                                                                                                                                                                                                                    (НСУ / УК)</t>
  </si>
  <si>
    <t>этажей</t>
  </si>
  <si>
    <t>подъездов</t>
  </si>
  <si>
    <t>лифтов</t>
  </si>
  <si>
    <t>мусоропроводов</t>
  </si>
  <si>
    <t>проживающих</t>
  </si>
  <si>
    <t>УЛ. БИБИШЕВА, 19</t>
  </si>
  <si>
    <t>УЛ. БИБИШЕВА, 41</t>
  </si>
  <si>
    <t>УЛ. ОЛЕГА КОШЕВОГО, 3</t>
  </si>
  <si>
    <t>УЛ. ОДЕГА КОШЕВОГО, 4</t>
  </si>
  <si>
    <t>УЛ. ОЛЕГА КОШЕВОГО, 5</t>
  </si>
  <si>
    <t>УЛ. ОЛЕГА КОШЕВОГО, 6</t>
  </si>
  <si>
    <t>УЛ. КУРГАНСКАЯ, 4</t>
  </si>
  <si>
    <t>УЛ. КУРГАНСКАЯ, 7</t>
  </si>
  <si>
    <t>УЛ. ЛЕНСКАЯ, 2а</t>
  </si>
  <si>
    <t>УЛ. ЛИЗЫ ЧАЙКИНОЙ, 33</t>
  </si>
  <si>
    <t>УЛ. ЛИЗЫ ЧАЙКИНОЙ, 35</t>
  </si>
  <si>
    <t>УЛ. ЩОРСА, 3</t>
  </si>
  <si>
    <t>УЛ. ЩОРСА, 7</t>
  </si>
  <si>
    <t>УЛ. ЩОРСА, 9</t>
  </si>
  <si>
    <t>УЛ. ЩОРСА, 11</t>
  </si>
  <si>
    <t>УЛ. ЩОРСА, 19</t>
  </si>
  <si>
    <t>УЛ. ЛЕРМОНТОВА, 103</t>
  </si>
  <si>
    <t>УЛ. НАРОВЧАТСКАЯ, 32</t>
  </si>
  <si>
    <t>УЛ. ПОКРОВСКАЯ, 14</t>
  </si>
  <si>
    <t>УЛ. РЯЗАНСКАЯ, 5</t>
  </si>
  <si>
    <t>ПЕР. НЕЧАЕВСКИЙ, 5/1</t>
  </si>
  <si>
    <t>УЛ. КАЛИНОВАЯ, 7</t>
  </si>
  <si>
    <t>ПЕР. НЕЧАЕВСКИЙ, 6</t>
  </si>
  <si>
    <t>ПЕР. НЕЧАЕВСКИЙ, 4</t>
  </si>
  <si>
    <t>ПЕР. НЕЧАЕВСКИЙ, 1</t>
  </si>
  <si>
    <t>УЛ. БОРОДИНА, 4</t>
  </si>
  <si>
    <t>УЛ. БОРОДИНА, 8</t>
  </si>
  <si>
    <t>УЛ. БОРОДИНА, 1</t>
  </si>
  <si>
    <t>УЛ. ЗАГОТОВИТЕЛЬНАЯ, 14</t>
  </si>
  <si>
    <t>УЛ. ЗАГОТОВИТЕЛЬНАЯ, 17</t>
  </si>
  <si>
    <t>228.8</t>
  </si>
  <si>
    <t>УЛ. ЛИХАЧЁВА, 27</t>
  </si>
  <si>
    <t>УЛ. ЛИХАЧЁВА, 30</t>
  </si>
  <si>
    <t>УЛ. ПАНЬКОВА, 54</t>
  </si>
  <si>
    <t>УЛ. ПЕЧЕРСКАЯ, 18</t>
  </si>
  <si>
    <t>УЛ. ПРОСЕЛОЧНАЯ, 20а</t>
  </si>
  <si>
    <t>УЛ. САЛТЫКОВА-ЩЕДРИНА, 74</t>
  </si>
  <si>
    <t>УЛ. САЛТЫКОВА-ЩЕДРИНА, 97</t>
  </si>
  <si>
    <t>УЛ. ТАРАСЕНКО, 81</t>
  </si>
  <si>
    <t>УЛ. ТАРАСЕНКО, 83</t>
  </si>
  <si>
    <t>УЛ. ЭЛЕВАТОРНАЯ, 8</t>
  </si>
  <si>
    <t>УЛ. ПАНЬКОВА, 24</t>
  </si>
  <si>
    <t>ПЕР. УРОЖАЙНЫЙ, 1 - 2</t>
  </si>
  <si>
    <t>ПР.ЛЕНИНА,82</t>
  </si>
  <si>
    <t>УЛ.СТАЛЕВАРОВ, 17/2</t>
  </si>
  <si>
    <t>УЛ.СТАЛЕВАРОВ, 17/3</t>
  </si>
  <si>
    <t>УЛ.СТАЛЕВАРОВ, 15/2</t>
  </si>
  <si>
    <t>УЛ.СТАЛЕВАРОВ, 15/3</t>
  </si>
  <si>
    <t>50-ЛЕТ МАГНИТКИ 29/1</t>
  </si>
  <si>
    <t>ЖУКОВА 11/1</t>
  </si>
  <si>
    <t>ЖУКОВА 13/1</t>
  </si>
  <si>
    <t>ЖУКОВА 15/1</t>
  </si>
  <si>
    <t>ЖУКОВА  19</t>
  </si>
  <si>
    <t>ЖУКОВА 21</t>
  </si>
  <si>
    <t>ЖУКОВА 23</t>
  </si>
  <si>
    <t>ЗЕЛЁНЫЙ ЛОГ 34</t>
  </si>
  <si>
    <t>ЖУКОВА 17</t>
  </si>
  <si>
    <t>ЖУКОВА 19/1</t>
  </si>
  <si>
    <t>СОВЕТСКАЯ 22</t>
  </si>
  <si>
    <t>ТРУДА 27/1</t>
  </si>
  <si>
    <t>СОВЕТСКАЯ 24</t>
  </si>
  <si>
    <t>УЛ. КАЛМЫКОВА, 3</t>
  </si>
  <si>
    <t>УЛ. КАЛМЫКОВА, 7</t>
  </si>
  <si>
    <t>УЛ. КОРОБОВА, 2</t>
  </si>
  <si>
    <t>УЛ. КОРОБОВА, 4</t>
  </si>
  <si>
    <t>УЛ. КОРОБОВА, 6</t>
  </si>
  <si>
    <t>УЛ. КОРОБОВА, 8</t>
  </si>
  <si>
    <t>УЛ. КОРОБОВА, 10</t>
  </si>
  <si>
    <t>УЛ. КОРОБОВА, 12</t>
  </si>
  <si>
    <t>УЛ. КОРОБОВА, 14/2</t>
  </si>
  <si>
    <t>УЛ. КОРОБОВА, 16/1</t>
  </si>
  <si>
    <t>ПРОЕЗД. СИРЕНЕВЫЙ, 8</t>
  </si>
  <si>
    <t>ПРОЕЗД. СИРЕНЕВЫЙ, 10</t>
  </si>
  <si>
    <t>ПРОЕЗД. СИРЕНЕВЫЙ, 11</t>
  </si>
  <si>
    <t>ПРОЕЗД. СИРЕНЕВЫЙ, 12</t>
  </si>
  <si>
    <t>ПРОЕЗД. СИРЕНЕВЫЙ, 12/1</t>
  </si>
  <si>
    <t>2008,2010,2013</t>
  </si>
  <si>
    <t>ПРОЕЗД. СИРЕНЕВЫЙ, 14/1</t>
  </si>
  <si>
    <t>ПРОЕЗД. СИРЕНЕВЫЙ, 14/2</t>
  </si>
  <si>
    <t>ПРОЕЗД. СИРЕНЕВЫЙ, 16/1</t>
  </si>
  <si>
    <t>УЛ. ТРУДА, 1/1</t>
  </si>
  <si>
    <t>УЛ. ТРУДА, 3</t>
  </si>
  <si>
    <t>УЛ. ТРУДА, 3/1</t>
  </si>
  <si>
    <t>УЛ. КАЛМЫКОВА, 2</t>
  </si>
  <si>
    <t>УЛ. КАЛМЫКОВА, 4</t>
  </si>
  <si>
    <t>УЛ. КАЛМЫКОВА, 6</t>
  </si>
  <si>
    <t>УЛ. КАЛМЫКОВА, 8/1</t>
  </si>
  <si>
    <t>УЛ. КАЛМЫКОВА, 10</t>
  </si>
  <si>
    <t>УЛ. КАЛМЫКОВА, 10/1</t>
  </si>
  <si>
    <t>УЛ. КАЛМЫКОВА, 12</t>
  </si>
  <si>
    <t>УЛ. КАЛМЫКОВА, 12/2</t>
  </si>
  <si>
    <t>ПР. ЛЕНИНА, 141</t>
  </si>
  <si>
    <t>ПР. ЛЕНИНА, 143/1</t>
  </si>
  <si>
    <t>ПР. ЛЕНИНА, 143/2</t>
  </si>
  <si>
    <t>ПР. ЛЕНИНА, 145</t>
  </si>
  <si>
    <t>ПР. ЛЕНИНА, 145/1</t>
  </si>
  <si>
    <t>ПРОЕЗД. СИРЕНЕВЫЙ, 20</t>
  </si>
  <si>
    <t>ПРОЕЗД. СИРЕНЕВЫЙ, 22</t>
  </si>
  <si>
    <t>ПРОЕЗД. СИРЕНЕВЫЙ, 22/1</t>
  </si>
  <si>
    <t>ПРОЕЗД. СИРЕНЕВЫЙ, 24</t>
  </si>
  <si>
    <t>ПРОЕЗД. СИРЕНЕВЫЙ, 24/1</t>
  </si>
  <si>
    <t>ПРОЕЗД. СИРЕНЕВЫЙ, 24/2</t>
  </si>
  <si>
    <t>ПРОЕЗД. СИРЕНЕВЫЙ, 26</t>
  </si>
  <si>
    <t>ПРОЕЗД. СИРЕНЕВЫЙ, 28</t>
  </si>
  <si>
    <t>УЛ. ТРУДА, 5</t>
  </si>
  <si>
    <t>УЛ. ТРУДА, 5/1</t>
  </si>
  <si>
    <t>УЛ. ТРУДА, 7</t>
  </si>
  <si>
    <t>УЛ. ТРУДА, 7/1</t>
  </si>
  <si>
    <t>УЛ. ТРУДА, 9/2</t>
  </si>
  <si>
    <t>УЛ. ТРУДА, 11а</t>
  </si>
  <si>
    <t>УЛ. ТРУДА, 11/1</t>
  </si>
  <si>
    <t>50-летия Магнитки,41</t>
  </si>
  <si>
    <t>50-летия Магнитки,47</t>
  </si>
  <si>
    <t>50-летия Магнитки,47/1</t>
  </si>
  <si>
    <t>Советская, 207</t>
  </si>
  <si>
    <t>Советская, 209</t>
  </si>
  <si>
    <t>Советская, 209/1</t>
  </si>
  <si>
    <t>Советская, 213</t>
  </si>
  <si>
    <t>Советская, 213/1</t>
  </si>
  <si>
    <t>Советская, 215</t>
  </si>
  <si>
    <t>Советская, 217</t>
  </si>
  <si>
    <t>УЛ.ГАЛИУЛЛИНА,11</t>
  </si>
  <si>
    <t>УЛ.ГАЛИУЛЛИНА,11/2</t>
  </si>
  <si>
    <t>УЛ.ГАЛИУЛЛИНА,3</t>
  </si>
  <si>
    <t>УЛ.ГАЛИУЛЛИНА,3/2</t>
  </si>
  <si>
    <t>УЛ.ГАЛИУЛЛИНА,3/3</t>
  </si>
  <si>
    <t>УЛ.ГАЛИУЛЛИНА,5</t>
  </si>
  <si>
    <t>УЛ.ГАЛИУЛЛИНА,9</t>
  </si>
  <si>
    <t>УЛ.ГРЯЗНОВА,10</t>
  </si>
  <si>
    <t>УЛ.ГРЯЗНОВА,14/1</t>
  </si>
  <si>
    <t>УЛ.ГРЯЗНОВА,16</t>
  </si>
  <si>
    <t>УЛ.ГРЯЗНОВА,18</t>
  </si>
  <si>
    <t>УЛ.ГРЯЗНОВА,2</t>
  </si>
  <si>
    <t>УЛ.ГРЯЗНОВА,20</t>
  </si>
  <si>
    <t>УЛ.ГРЯЗНОВА,30</t>
  </si>
  <si>
    <t>УЛ.ГРЯЗНОВА,4</t>
  </si>
  <si>
    <t>УЛ.ГРЯЗНОВА,6</t>
  </si>
  <si>
    <t>УЛ.ГРЯЗНОВА,8</t>
  </si>
  <si>
    <t>УЛ.ЗАВЕНЯГИНА,10</t>
  </si>
  <si>
    <t>УЛ.ЗАВЕНЯГИНА,12</t>
  </si>
  <si>
    <t>УЛ.ЗАВЕНЯГИНА,14/1</t>
  </si>
  <si>
    <t>УЛ.ЗАВЕНЯГИНА,14/2</t>
  </si>
  <si>
    <t>УЛ.ЗАВЕНЯГИНА,16</t>
  </si>
  <si>
    <t>УЛ.ЗАВЕНЯГИНА,4/2</t>
  </si>
  <si>
    <t>ПР-Т.К.МАРКСА,109</t>
  </si>
  <si>
    <t>ПР-Т.К.МАРКСА,111</t>
  </si>
  <si>
    <t>ПР-Т.К.МАРКСА,113</t>
  </si>
  <si>
    <t>ПР-Т.К.МАРКСА,115</t>
  </si>
  <si>
    <t>ПР-Т.К.МАРКСА,115/1</t>
  </si>
  <si>
    <t>ПР-Т.К.МАРКСА,115/2</t>
  </si>
  <si>
    <t>ПР-Т.К.МАРКСА,115/4</t>
  </si>
  <si>
    <t>ПР-Т.К.МАРКСА,115/5</t>
  </si>
  <si>
    <t>ПР-Т.К.МАРКСА,117</t>
  </si>
  <si>
    <t>ПР-Т.К.МАРКСА,117/2</t>
  </si>
  <si>
    <t>ПР-Т.К.МАРКСА,117/3</t>
  </si>
  <si>
    <t>ПР-Т.К.МАРКСА,119</t>
  </si>
  <si>
    <t>ПР-Т.К.МАРКСА,119/1</t>
  </si>
  <si>
    <t>ПР-Т.К.МАРКСА,119/2</t>
  </si>
  <si>
    <t>ПР-Т.К.МАРКСА,121</t>
  </si>
  <si>
    <t>ПР-Т.К.МАРКСА,121/1</t>
  </si>
  <si>
    <t>ПР-Т.К.МАРКСА,121/2</t>
  </si>
  <si>
    <t>ПР-Т.К.МАРКСА,121/3</t>
  </si>
  <si>
    <t>ПР-Т.К.МАРКСА,121/4</t>
  </si>
  <si>
    <t>ПР-Т.К.МАРКСА,121/5</t>
  </si>
  <si>
    <t>ПР-Т.К.МАРКСА,123</t>
  </si>
  <si>
    <t>ПР-Т.К.МАРКСА,136</t>
  </si>
  <si>
    <t>ПР-Т.К.МАРКСА,136/1</t>
  </si>
  <si>
    <t>ПР-Т.К.МАРКСА,136/2</t>
  </si>
  <si>
    <t>ПР-Т.К.МАРКСА,138</t>
  </si>
  <si>
    <t>ПР-Т.К.МАРКСА,138/1</t>
  </si>
  <si>
    <t>ПР-Т.К.МАРКСА,138/2</t>
  </si>
  <si>
    <t>ПР-Т.К.МАРКСА,139</t>
  </si>
  <si>
    <t>ПР-Т.К.МАРКСА,139/1</t>
  </si>
  <si>
    <t>ПР-Т.К.МАРКСА,139/2</t>
  </si>
  <si>
    <t>ПР-Т.К.МАРКСА,141</t>
  </si>
  <si>
    <t>ПР-Т.К.МАРКСА,141/1</t>
  </si>
  <si>
    <t>ПР-Т.К.МАРКСА,141/2</t>
  </si>
  <si>
    <t>ПР-Т.К.МАРКСА,141/3</t>
  </si>
  <si>
    <t>ПР-Т.К.МАРКСА,141/3А</t>
  </si>
  <si>
    <t>ПР-Т.К.МАРКСА,141/5</t>
  </si>
  <si>
    <t>ПР-Т.К.МАРКСА,142</t>
  </si>
  <si>
    <t>ПР-Т.К.МАРКСА,143</t>
  </si>
  <si>
    <t>ПР-Т.К.МАРКСА,143/1</t>
  </si>
  <si>
    <t>ПР-Т.К.МАРКСА,143/3</t>
  </si>
  <si>
    <t>ПР-Т.К.МАРКСА,144</t>
  </si>
  <si>
    <t>ПР-Т.К.МАРКСА,145</t>
  </si>
  <si>
    <t>ПР-Т.К.МАРКСА,145/1</t>
  </si>
  <si>
    <t>ПР-Т.К.МАРКСА,145/5</t>
  </si>
  <si>
    <t>ПР-Т.К.МАРКСА,146</t>
  </si>
  <si>
    <t>ПР-Т.К.МАРКСА,147</t>
  </si>
  <si>
    <t>ПР-Т.К.МАРКСА,148</t>
  </si>
  <si>
    <t>ПР-Т.К.МАРКСА,148/1</t>
  </si>
  <si>
    <t>ПР-Т.К.МАРКСА,148/2</t>
  </si>
  <si>
    <t>ПР-Т.К.МАРКСА,149</t>
  </si>
  <si>
    <t>ПР-Т.К.МАРКСА,149/1</t>
  </si>
  <si>
    <t>ПР-Т.К.МАРКСА,149/2</t>
  </si>
  <si>
    <t>ПР-Т.К.МАРКСА,152</t>
  </si>
  <si>
    <t>ПР-Т.К.МАРКСА,154</t>
  </si>
  <si>
    <t>ПР-Т.К.МАРКСА,156</t>
  </si>
  <si>
    <t>ПР-Т.К.МАРКСА,160</t>
  </si>
  <si>
    <t>ПР-Т.К.МАРКСА,162/2</t>
  </si>
  <si>
    <t>ПР-Т.К.МАРКСА,164</t>
  </si>
  <si>
    <t>ПР-Т.К.МАРКСА,164/3</t>
  </si>
  <si>
    <t>ПР-Т.К.МАРКСА,164/5</t>
  </si>
  <si>
    <t>ПР-Т.К.МАРКСА,166</t>
  </si>
  <si>
    <t>ПР-Т.К.МАРКСА,166/1</t>
  </si>
  <si>
    <t>ПР-Т.К.МАРКСА,168</t>
  </si>
  <si>
    <t>ПР-Т.К.МАРКСА,168/2</t>
  </si>
  <si>
    <t>ПР-Т.К.МАРКСА,168/3</t>
  </si>
  <si>
    <t>ПР-Т.К.МАРКСА,170</t>
  </si>
  <si>
    <t>ПР-Т.ЛЕНИНА,100</t>
  </si>
  <si>
    <t>ПР-Т.ЛЕНИНА,102</t>
  </si>
  <si>
    <t>ПР-Т.ЛЕНИНА,104</t>
  </si>
  <si>
    <t>ПР-Т.ЛЕНИНА,106</t>
  </si>
  <si>
    <t>ПР-Т.ЛЕНИНА,106/1</t>
  </si>
  <si>
    <t>ПР-Т.ЛЕНИНА,108</t>
  </si>
  <si>
    <t>ПР-Т.ЛЕНИНА,116</t>
  </si>
  <si>
    <t>ПР-Т.ЛЕНИНА,116/1</t>
  </si>
  <si>
    <t>ПР-Т.ЛЕНИНА,122/2</t>
  </si>
  <si>
    <t>ПР-Т.ЛЕНИНА,124</t>
  </si>
  <si>
    <t>ПР-Т.ЛЕНИНА,126</t>
  </si>
  <si>
    <t>ПР-Т.ЛЕНИНА,126/2</t>
  </si>
  <si>
    <t>ПР-Т.ЛЕНИНА,128</t>
  </si>
  <si>
    <t>ПР-Т.ЛЕНИНА,128/1</t>
  </si>
  <si>
    <t>ПР-Т.ЛЕНИНА,128/2</t>
  </si>
  <si>
    <t>ПР-Т.ЛЕНИНА,98</t>
  </si>
  <si>
    <t>ПР-Т.ЛЕНИНА,98/3</t>
  </si>
  <si>
    <t>ПР-Т.ЛЕНИНА,98/4</t>
  </si>
  <si>
    <t>П.ЛЕСОПАРК,36</t>
  </si>
  <si>
    <t>НСУ</t>
  </si>
  <si>
    <t>П.ЛЕСОПАРК,37</t>
  </si>
  <si>
    <t>УЛ.САНАТОРНАЯ,13</t>
  </si>
  <si>
    <t>УЛ.САНАТОРНАЯ,15</t>
  </si>
  <si>
    <t>УЛ.САНАТОРНАЯ,17</t>
  </si>
  <si>
    <t>УЛ.СОВЕТСКАЯ,141</t>
  </si>
  <si>
    <t>УЛ.СОВЕТСКАЯ,143</t>
  </si>
  <si>
    <t>УЛ.СОВЕТСКАЯ,143/1</t>
  </si>
  <si>
    <t>УЛ.СОВЕТСКАЯ,143/2</t>
  </si>
  <si>
    <t>УЛ.СОВЕТСКАЯ,143/3</t>
  </si>
  <si>
    <t>УЛ.СОВЕТСКАЯ,145</t>
  </si>
  <si>
    <t>УЛ.СОВЕТСКАЯ,145/1</t>
  </si>
  <si>
    <t>УЛ.СОВЕТСКАЯ,145/2</t>
  </si>
  <si>
    <t>УЛ.СОВЕТСКАЯ,147</t>
  </si>
  <si>
    <t>УЛ.СОВЕТСКАЯ,147/1</t>
  </si>
  <si>
    <t>УЛ.СОВЕТСКАЯ,147/2</t>
  </si>
  <si>
    <t>УЛ.СОВЕТСКАЯ,147/3</t>
  </si>
  <si>
    <t>УЛ.СОВЕТСКАЯ,147/5</t>
  </si>
  <si>
    <t>УЛ.СОВЕТСКАЯ,149</t>
  </si>
  <si>
    <t>УЛ.СОВЕТСКАЯ,153</t>
  </si>
  <si>
    <t>УЛ.СОВЕТСКАЯ,155</t>
  </si>
  <si>
    <t>УЛ.СОВЕТСКАЯ,155/1</t>
  </si>
  <si>
    <t>УЛ.СОВЕТСКАЯ,155/2</t>
  </si>
  <si>
    <t>УЛ.СОВЕТСКАЯ,155/3</t>
  </si>
  <si>
    <t>УЛ.СОВЕТСКАЯ,157</t>
  </si>
  <si>
    <t>УЛ.СОВЕТСКАЯ,159</t>
  </si>
  <si>
    <t>УЛ.СОВЕТСКАЯ,159/1</t>
  </si>
  <si>
    <t>УЛ.СОВЕТСКАЯ,159/2</t>
  </si>
  <si>
    <t>ПЕР.СОВЕТСКИЙ,10</t>
  </si>
  <si>
    <t>ПЕР.СОВЕТСКИЙ,10/1</t>
  </si>
  <si>
    <t>ПЕР.СОВЕТСКИЙ,12/1</t>
  </si>
  <si>
    <t>ПЕР.СОВЕТСКИЙ,14</t>
  </si>
  <si>
    <t>ПЕР.СОВЕТСКИЙ,14/1</t>
  </si>
  <si>
    <t>ПЕР.СОВЕТСКИЙ,2</t>
  </si>
  <si>
    <t>ПЕР.СОВЕТСКИЙ,3</t>
  </si>
  <si>
    <t>ПЕР.СОВЕТСКИЙ,4</t>
  </si>
  <si>
    <t>ПЕР.СОВЕТСКИЙ,5</t>
  </si>
  <si>
    <t>ПЕР.СОВЕТСКИЙ,6</t>
  </si>
  <si>
    <t>ПЕР.СОВЕТСКИЙ,7</t>
  </si>
  <si>
    <t>ПЕР.СОВЕТСКИЙ,8</t>
  </si>
  <si>
    <t>ПЕР.СОВЕТСКИЙ,9</t>
  </si>
  <si>
    <t>УЛ.СОВ.АРМИИ,1</t>
  </si>
  <si>
    <t>УЛ.СОВ.АРМИИ,15</t>
  </si>
  <si>
    <t>УЛ.СОВ.АРМИИ,17</t>
  </si>
  <si>
    <t>УЛ.СОВ.АРМИИ,27</t>
  </si>
  <si>
    <t>УЛ.СОВ.АРМИИ,29</t>
  </si>
  <si>
    <t>УЛ.СОВ.АРМИИ,3/1</t>
  </si>
  <si>
    <t>УЛ.СОВ.АРМИИ,3/2</t>
  </si>
  <si>
    <t>УЛ.СОВ.АРМИИ,33</t>
  </si>
  <si>
    <t>УЛ.СОВ.АРМИИ,35</t>
  </si>
  <si>
    <t>УЛ.СОВ.АРМИИ,37</t>
  </si>
  <si>
    <t>УЛ.СОВ.АРМИИ,39</t>
  </si>
  <si>
    <t>УЛ.СОВ.АРМИИ,41</t>
  </si>
  <si>
    <t>УЛ.СОВ.АРМИИ,43</t>
  </si>
  <si>
    <t>УЛ.СОВ.АРМИИ,43/1</t>
  </si>
  <si>
    <t>УЛ.СОВ.АРМИИ,47</t>
  </si>
  <si>
    <t>УЛ.СОВ.АРМИИ,49</t>
  </si>
  <si>
    <t>УЛ.СОВ.АРМИИ,5</t>
  </si>
  <si>
    <t>УЛ.СОВ.АРМИИ,51</t>
  </si>
  <si>
    <t>УЛ.СОВ.АРМИИ,51А</t>
  </si>
  <si>
    <t>УЛ.СОВ.АРМИИ,7</t>
  </si>
  <si>
    <t>УЛ.СОВ.АРМИИ,9</t>
  </si>
  <si>
    <t>УЛ.СТАЛЕВАРОВ,10</t>
  </si>
  <si>
    <t>УЛ.СТАЛЕВАРОВ,10/1</t>
  </si>
  <si>
    <t>УЛ.СТАЛЕВАРОВ,10/2</t>
  </si>
  <si>
    <t>УЛ.СТАЛЕВАРОВ,12</t>
  </si>
  <si>
    <t>УЛ.СТАЛЕВАРОВ,15</t>
  </si>
  <si>
    <t>УЛ.СТАЛЕВАРОВ,16</t>
  </si>
  <si>
    <t>УЛ.СТАЛЕВАРОВ,17</t>
  </si>
  <si>
    <t>УЛ.СТАЛЕВАРОВ,20</t>
  </si>
  <si>
    <t>УЛ.СТАЛЕВАРОВ,22/1</t>
  </si>
  <si>
    <t>УЛ.СТАЛЕВАРОВ,24</t>
  </si>
  <si>
    <t>УЛ.СТАЛЕВАРОВ,26/2</t>
  </si>
  <si>
    <t>УЛ.СТАЛЕВАРОВ,28</t>
  </si>
  <si>
    <t>УЛ.СТАЛЕВАРОВ,30</t>
  </si>
  <si>
    <t>УЛ.СТАЛЕВАРОВ,4</t>
  </si>
  <si>
    <t>УЛ.СТАЛЕВАРОВ,6</t>
  </si>
  <si>
    <t>УЛ.СТАЛЕВАРОВ,6/1</t>
  </si>
  <si>
    <t>УЛ.СУВОРОВА,125</t>
  </si>
  <si>
    <t>УЛ.СУВОРОВА,125/3</t>
  </si>
  <si>
    <t>УЛ.СУВОРОВА,125/4</t>
  </si>
  <si>
    <t>УЛ.СУВОРОВА,126</t>
  </si>
  <si>
    <t>УЛ.СУВОРОВА,126/1</t>
  </si>
  <si>
    <t>УЛ.СУВОРОВА,127</t>
  </si>
  <si>
    <t>УЛ.СУВОРОВА,128</t>
  </si>
  <si>
    <t>УЛ.СУВОРОВА,128/1</t>
  </si>
  <si>
    <t>УЛ.СУВОРОВА,129</t>
  </si>
  <si>
    <t>УЛ.СУВОРОВА,130</t>
  </si>
  <si>
    <t>УЛ.СУВОРОВА,131</t>
  </si>
  <si>
    <t>УЛ.СУВОРОВА,132</t>
  </si>
  <si>
    <t>УЛ.СУВОРОВА,132/1</t>
  </si>
  <si>
    <t>УЛ.СУВОРОВА,132/2</t>
  </si>
  <si>
    <t>УЛ.СУВОРОВА,132/3</t>
  </si>
  <si>
    <t>УЛ.СУВОРОВА,133</t>
  </si>
  <si>
    <t>УЛ.СУВОРОВА,133/1</t>
  </si>
  <si>
    <t>УЛ.СУВОРОВА,133/2</t>
  </si>
  <si>
    <t>УЛ.СУВОРОВА,133/3</t>
  </si>
  <si>
    <t>УЛ.СУВОРОВА,133/4</t>
  </si>
  <si>
    <t>УЛ.СУВОРОВА,134</t>
  </si>
  <si>
    <t>УЛ.СУВОРОВА,134А</t>
  </si>
  <si>
    <t>УЛ.СУВОРОВА,136</t>
  </si>
  <si>
    <t>УЛ.СУВОРОВА,136/1</t>
  </si>
  <si>
    <t>УЛ.СУВОРОВА,136/2</t>
  </si>
  <si>
    <t>УЛ.СУВОРОВА,136/3</t>
  </si>
  <si>
    <t>УЛ.СУВОРОВА,137</t>
  </si>
  <si>
    <t>УЛ.СУВОРОВА,137/1</t>
  </si>
  <si>
    <t>УЛ.СУВОРОВА,138</t>
  </si>
  <si>
    <t>УЛ.СУВОРОВА,138/2</t>
  </si>
  <si>
    <t>УЛ.СУВОРОВА,139</t>
  </si>
  <si>
    <t>УЛ.СУВОРОВА,140</t>
  </si>
  <si>
    <t>УЛ.СУВОРОВА,142</t>
  </si>
  <si>
    <t>УЛ.СУВОРОВА,144</t>
  </si>
  <si>
    <t>УЛ.СУВОРОВА,146</t>
  </si>
  <si>
    <t>ПЛ. ГОРЬКОГО, 7</t>
  </si>
  <si>
    <t>ПР-КТ ЛЕНИНА, 17/1</t>
  </si>
  <si>
    <t>УЛ. АНОСОВА, 37</t>
  </si>
  <si>
    <t>УЛ. АНОСОВА, 39</t>
  </si>
  <si>
    <t>УЛ. АНОСОВА, 39/1</t>
  </si>
  <si>
    <t>УЛ. АНОСОВА, 41</t>
  </si>
  <si>
    <t>УЛ. ЖЕМЧУЖНАЯ, 1</t>
  </si>
  <si>
    <t>УЛ. ЖЕМЧУЖНАЯ, 13</t>
  </si>
  <si>
    <t>УЛ. ЖЕМЧУЖНАЯ, 15</t>
  </si>
  <si>
    <t>УЛ. ЖЕМЧУЖНАЯ, 17</t>
  </si>
  <si>
    <t>УЛ. ЖЕМЧУЖНАЯ, 19</t>
  </si>
  <si>
    <t>УЛ. ЖЕМЧУЖНАЯ, 19/1</t>
  </si>
  <si>
    <t>УЛ. ЖЕМЧУЖНАЯ, 21</t>
  </si>
  <si>
    <t>УЛ. ЖЕМЧУЖНАЯ, 3</t>
  </si>
  <si>
    <t>УЛ. ЖЕМЧУЖНАЯ, 5</t>
  </si>
  <si>
    <t>УЛ. ЖЕМЧУЖНАЯ, 7</t>
  </si>
  <si>
    <t>УЛ. ЖЕМЧУЖНАЯ, 9</t>
  </si>
  <si>
    <t>УЛ. ЗЕЛЕНОДОЛЬСКАЯ, 23</t>
  </si>
  <si>
    <t>УЛ. ЗЕЛЕНОДОЛЬСКАЯ, 25</t>
  </si>
  <si>
    <t>УЛ. ЗЕЛЕНОДОЛЬСКАЯ, 26</t>
  </si>
  <si>
    <t>УЛ. ЛАЗНИКА, 32</t>
  </si>
  <si>
    <t>УЛ. ЛАЗНИКА, 36</t>
  </si>
  <si>
    <t>УЛ. ЛАЗНИКА, 38</t>
  </si>
  <si>
    <t>УЛ. ЛАЗНИКА, 40</t>
  </si>
  <si>
    <t>УЛ. МЕНДЕЛЕЕВА, 20</t>
  </si>
  <si>
    <t>УЛ. МЕНДЕЛЕЕВА, 22/1</t>
  </si>
  <si>
    <t>УЛ. МЕНДЕЛЕЕВА, 24/1</t>
  </si>
  <si>
    <t>УЛ. СТРОИТЕЛЕЙ, 28</t>
  </si>
  <si>
    <t>УЛ. СТРОИТЕЛЕЙ, 32</t>
  </si>
  <si>
    <t>УЛ. УРАЛЬСКАЯ, 43/1</t>
  </si>
  <si>
    <t>УЛ. УРАЛЬСКАЯ, 45</t>
  </si>
  <si>
    <t>УЛ. УРАЛЬСКАЯ, 45/1</t>
  </si>
  <si>
    <t>УЛ. УРАЛЬСКАЯ, 47</t>
  </si>
  <si>
    <t>УЛ. УРАЛЬСКАЯ, 49</t>
  </si>
  <si>
    <t>УЛ. КИРОВА, 111</t>
  </si>
  <si>
    <t>УЛ. КИРОВА, 117</t>
  </si>
  <si>
    <t>УЛ. КИРОВА, 119</t>
  </si>
  <si>
    <t>УЛ. КИРОВА, 121</t>
  </si>
  <si>
    <t>УЛ. КИРОВА, 194</t>
  </si>
  <si>
    <t>УЛ. КИРОВА, 198</t>
  </si>
  <si>
    <t>УЛ. КИРОВА, 204</t>
  </si>
  <si>
    <t>УЛ. КИРОВА, 206</t>
  </si>
  <si>
    <t>УЛ. КИРОВА, 206/1</t>
  </si>
  <si>
    <t>УЛ. ФАДЕЕВА, 10</t>
  </si>
  <si>
    <t>УЛ. ФАДЕЕВА, 18</t>
  </si>
  <si>
    <t>УЛ. КЛАРЫ ЦЕТКИН, 4</t>
  </si>
  <si>
    <t>УЛ. КЛАРЫ ЦЕТКИН, 8</t>
  </si>
  <si>
    <t>УЛ. КЛАРЫ ЦЕТКИН, 10</t>
  </si>
  <si>
    <t>УЛ. КЛАРЫ ЦЕТКИН, 12</t>
  </si>
  <si>
    <t>УЛ. ЩОРСА, 23</t>
  </si>
  <si>
    <t>УЛ. ЩОРСА, 29</t>
  </si>
  <si>
    <t>УЛ. ЩОРСА, 38</t>
  </si>
  <si>
    <t>УЛ. АЭРОДРОМНАЯ, 12</t>
  </si>
  <si>
    <t>УЛ. АЭРОДРОМНАЯ, 14</t>
  </si>
  <si>
    <t>УЛ. АЭРОДРОМНАЯ, 16</t>
  </si>
  <si>
    <t>УЛ. АЭРОДРОМНАЯ, 18</t>
  </si>
  <si>
    <t>УЛ. АЭРОДРОМНАЯ, 20</t>
  </si>
  <si>
    <t>УЛ. АЭРОДРОМНАЯ, 22</t>
  </si>
  <si>
    <t>УЛ. АЭРОДРОМНАЯ, 24</t>
  </si>
  <si>
    <t>УЛ. АЭРОДРОМНАЯ, 26</t>
  </si>
  <si>
    <t>АЭРОДРОМНАЯ, 28</t>
  </si>
  <si>
    <t>УЛ. АЭРОДРОМНАЯ, 30</t>
  </si>
  <si>
    <t>УЛ. АЭРОДРОМНАЯ, 32</t>
  </si>
  <si>
    <t>УЛ. АЭРОДРОМНАЯ, 34</t>
  </si>
  <si>
    <t>УЛ. АЭРОДРОМНАЯ, 36</t>
  </si>
  <si>
    <t>УЛ. ВАЙНЕРА, 2б</t>
  </si>
  <si>
    <t>УЛ. ВАЙНЕРА, 2в</t>
  </si>
  <si>
    <t>УЛ. ВАЙНЕРА, 3/1</t>
  </si>
  <si>
    <t>УЛ. ДАРВИНА, 45</t>
  </si>
  <si>
    <t>УЛ. ДАРВИНА, 47</t>
  </si>
  <si>
    <t>УЛ. КРАСНОАРМЕЙСКАЯ, 5</t>
  </si>
  <si>
    <t>УЛ. КРАСНОАРМЕЙКАЯ, 6</t>
  </si>
  <si>
    <t>УЛ. ЛЕРМОНТОВА,101</t>
  </si>
  <si>
    <t>УЛ. ЛЕРМОНТОВА, 104</t>
  </si>
  <si>
    <t>УЛ. ЛЕРМОНТОВА,106</t>
  </si>
  <si>
    <t>УЛ. 8- МАРТА, 14</t>
  </si>
  <si>
    <t>УЛ. НЕСТЕРОВА, 11</t>
  </si>
  <si>
    <t>УЛ. НЕСТЕРОВА, 15</t>
  </si>
  <si>
    <t>УЛ. НЕСТЕРОВА, 17</t>
  </si>
  <si>
    <t>УЛ. НЕСТЕРОВА, 21</t>
  </si>
  <si>
    <t>УЛ. НЕСТЕРОВА, 23</t>
  </si>
  <si>
    <t>УЛ. НЕСТЕРОВА, 25</t>
  </si>
  <si>
    <t>УЛ. НЕСТЕРОВА, 27</t>
  </si>
  <si>
    <t>УЛ. НЕСТЕРОВА, 29</t>
  </si>
  <si>
    <t>УЛ. НЕСТЕРОВА, 31</t>
  </si>
  <si>
    <t>УЛ. НЕСТЕРОВА, 33</t>
  </si>
  <si>
    <t>УЛ. НЕСТЕРОВА, 35</t>
  </si>
  <si>
    <t>УЛ. НЕСТЕРОВА,37</t>
  </si>
  <si>
    <t>УЛ. ШОТА РУСТАВЕЛИ, 9</t>
  </si>
  <si>
    <t>УЛ. ШОТА РУСТАВЕЛИ, 11</t>
  </si>
  <si>
    <t>УЛ. ТАНКИСТОВ, 17</t>
  </si>
  <si>
    <t>УЛ. ФРУНЗЕ, 23а</t>
  </si>
  <si>
    <t>УЛ. ЧКАЛОВА, 100</t>
  </si>
  <si>
    <t>УЛ. ЧКАЛОВА, 102</t>
  </si>
  <si>
    <t>УЛ. ЧКАЛОВА, 104</t>
  </si>
  <si>
    <t>УЛ. ДЕКАБРИСТОВ, 75</t>
  </si>
  <si>
    <t>УЛ. КРАСНОАРМЕЙСКАЯ, 7</t>
  </si>
  <si>
    <t>УЛ. НЕКРАСОВА, 9</t>
  </si>
  <si>
    <t>УЛ. ШОССЕЙНАЯ, 16</t>
  </si>
  <si>
    <t>УЛ. ШОССЕЙНАЯ, 18</t>
  </si>
  <si>
    <t>УЛ. ШОССЕЙНАЯ, 20</t>
  </si>
  <si>
    <t>УЛ. ШОССЕЙНАЯ, 22</t>
  </si>
  <si>
    <t>УЛ. ШОССЕЙНАЯ, 26</t>
  </si>
  <si>
    <t>УЛ. ШОССЕЙНАЯ, 28</t>
  </si>
  <si>
    <t>УЛ. КАЛИНОВАЯ, 9</t>
  </si>
  <si>
    <t>УЛ. КАЛИНОВАЯ,  5</t>
  </si>
  <si>
    <t>ПЕР. НЕЧАЕВСКИЙ,  5</t>
  </si>
  <si>
    <t>УЛ. КАЛИНОВАЯ, 13</t>
  </si>
  <si>
    <t>УЛ. ЛАЗНИКА, 30</t>
  </si>
  <si>
    <t>УЛ. АНОСОВА, 33</t>
  </si>
  <si>
    <t>УЛ. ТРУБНАЯ, 13</t>
  </si>
  <si>
    <t>-</t>
  </si>
  <si>
    <t>УЛ. КИРОВА, 63</t>
  </si>
  <si>
    <t>УЛ. МАГНИТНАЯ, 10</t>
  </si>
  <si>
    <t>УЛ. МАЯКОВСКОГО, 40</t>
  </si>
  <si>
    <t>ПЕР. РЖЕВСКИЙ, 1</t>
  </si>
  <si>
    <t>УЛ. СОСНОВАЯ, 15</t>
  </si>
  <si>
    <t>УЛ. СОСНОВАЯ, 17</t>
  </si>
  <si>
    <t>УЛ. ЧАЙКОВСКОГО, 18</t>
  </si>
  <si>
    <t>НЕТ</t>
  </si>
  <si>
    <t xml:space="preserve">        УК</t>
  </si>
  <si>
    <t>УЛ. ГЕРЦЕНА,2/2</t>
  </si>
  <si>
    <t>УЛ. МОСКОВСКАЯ,69</t>
  </si>
  <si>
    <t>УЛ. МОСКОВСКАЯ,71</t>
  </si>
  <si>
    <t>УЛ.ГРЯЗНОВА,42/2</t>
  </si>
  <si>
    <t>УЛ.ГРЯЗНОВА,44/1</t>
  </si>
  <si>
    <t>УЛ.ГРЯЗНОВА,44/3</t>
  </si>
  <si>
    <t>УЛ.ГРЯЗНОВА,44/4</t>
  </si>
  <si>
    <t>ПР-Т.ЛЕНИНА,91</t>
  </si>
  <si>
    <t>ПР-Т.ЛЕНИНА,91/1</t>
  </si>
  <si>
    <t>ПР-Т.ЛЕНИНА,93</t>
  </si>
  <si>
    <t>ПР-Т.ЛЕНИНА,98/1</t>
  </si>
  <si>
    <t>УЛ.СОВ.АРМИИ,33/1</t>
  </si>
  <si>
    <t>УЛ.СОВ.АРМИИ,37/1</t>
  </si>
  <si>
    <t>№ п/п</t>
  </si>
  <si>
    <t>К МАРКСА 159</t>
  </si>
  <si>
    <t>2 п г/п</t>
  </si>
  <si>
    <t>+</t>
  </si>
  <si>
    <t>СОВЕТСКАЯ 123</t>
  </si>
  <si>
    <t>МИЧУРИНА 136/2</t>
  </si>
  <si>
    <t>МИЧУРИНА 136/3</t>
  </si>
  <si>
    <t>ГАЛИУЛЛИНА 11а</t>
  </si>
  <si>
    <t>ЖУКОВА 25</t>
  </si>
  <si>
    <t>ЗЕЛЕНЫЙ ЛОГ 33</t>
  </si>
  <si>
    <t>ЗЕЛЕНЫЙ ЛОГ 35</t>
  </si>
  <si>
    <t>ЗЕЛЕНЫЙ ЛОГ 35/1</t>
  </si>
  <si>
    <t>ЗЕЛЕНЫЙ ЛОГ 33/1</t>
  </si>
  <si>
    <t>ЗЕЛЕНЫЙ ЛОГ 33/2</t>
  </si>
  <si>
    <t>ЖУКОВА 27</t>
  </si>
  <si>
    <t>ЖУКОВА 29</t>
  </si>
  <si>
    <t>ЖУКОВА 31</t>
  </si>
  <si>
    <t>ЖУКОВА 33</t>
  </si>
  <si>
    <t>СОВЕТСКАЯ 119А</t>
  </si>
  <si>
    <t>ТРУДА 11Б</t>
  </si>
  <si>
    <t>К МАРКСА 230</t>
  </si>
  <si>
    <t>К МАРКСА 230/1</t>
  </si>
  <si>
    <t>К МАРКСА 230/2</t>
  </si>
  <si>
    <t>СОВЕТСКАЯ 172</t>
  </si>
  <si>
    <t>СОВЕТСКАЯ 179</t>
  </si>
  <si>
    <t>МИЧУРИНА 138/1</t>
  </si>
  <si>
    <t>СОВЕТСКАЯ 123 А3</t>
  </si>
  <si>
    <t>ЗЕЛЕНЫЙ ЛОГ 27/1</t>
  </si>
  <si>
    <t>ЗЕЛЕНЫЙ ЛОГ 23</t>
  </si>
  <si>
    <t>ЗЕЛЕНЫЙ ЛОГ 25</t>
  </si>
  <si>
    <t>К МАРКСА 228</t>
  </si>
  <si>
    <t>К МАРКСА 229</t>
  </si>
  <si>
    <t>К МАРКСА 229/1</t>
  </si>
  <si>
    <t>ЗЕЛЕНЫЙ ЛОГ 29/1</t>
  </si>
  <si>
    <t>К МАРКСА 226</t>
  </si>
  <si>
    <t>К МАРКСА 224</t>
  </si>
  <si>
    <t>ЗЕЛЕНЫЙ ЛОГ 21</t>
  </si>
  <si>
    <t>СОВЕТСКАЯ 123 А1</t>
  </si>
  <si>
    <t>СУВОРОВА 54</t>
  </si>
  <si>
    <t>РАЗДОЛЬНАЯ  4</t>
  </si>
  <si>
    <t>РАЗДОЛЬНАЯ  2</t>
  </si>
  <si>
    <t>ЗЕЛЕНЫЙ ЛОГ 19</t>
  </si>
  <si>
    <t>ЗЕЛЕНЫЙ ЛОГ 17</t>
  </si>
  <si>
    <t>СОВЕТСКАЯ 123 А2</t>
  </si>
  <si>
    <t>ЛЕНИНА 92</t>
  </si>
  <si>
    <t>ЗЕЛЕНЫЙ ЛОГ 27</t>
  </si>
  <si>
    <t>К МАРКСА 231/1</t>
  </si>
  <si>
    <t>К МАРКСА 231/2</t>
  </si>
  <si>
    <t>К МАРКСА 231/3</t>
  </si>
  <si>
    <t>РАЗДОЛЬНАЯ  6</t>
  </si>
  <si>
    <t>РАЗДОЛЬНАЯ  8</t>
  </si>
  <si>
    <t>К МАРКСА 227</t>
  </si>
  <si>
    <t>ПР-КТ КАРЛА МАРКСА, 218</t>
  </si>
  <si>
    <t>ПР-КТ КАРЛА МАРКСА, 218/1</t>
  </si>
  <si>
    <t>ПР-КТ КАРЛА МАРКСА, 218/2</t>
  </si>
  <si>
    <t>ПР-КТ КАРЛА МАРКСА, 218/3</t>
  </si>
  <si>
    <t>ПР-КТ КАРЛА МАРКСА, 220</t>
  </si>
  <si>
    <t>ПР-КТ КАРЛА МАРКСА, 220/1</t>
  </si>
  <si>
    <t>ПР-КТ КАРЛА МАРКСА, 222</t>
  </si>
  <si>
    <t>УЛ. ЗЕЛЕНЫЙ ЛОГ, 30</t>
  </si>
  <si>
    <t>УЛ. ЗЕЛЕНЫЙ ЛОГ, 30/1</t>
  </si>
  <si>
    <t>УЛ. ЖУКОВА 17/2</t>
  </si>
  <si>
    <t>УЛ. 50-ЛЕТИЯ МАГНИТКИ, 35</t>
  </si>
  <si>
    <t>УЛ. КИРОВА, 115</t>
  </si>
  <si>
    <t>УЛ. КИРОВА, 196</t>
  </si>
  <si>
    <t>УЛ. ФАДЕЕВА, 14</t>
  </si>
  <si>
    <t>УЛ. ФАДЕЕВА, 20</t>
  </si>
  <si>
    <t>УЛ. КРАСНОАРМЕЙСКАЯ, 1</t>
  </si>
  <si>
    <t>УЛ. КРАСНОАРМЕЙСКАЯ, 3</t>
  </si>
  <si>
    <t>УЛ. КРАВСНОАРМЕЙСКАЯ, 4</t>
  </si>
  <si>
    <t>УЛ. КРАСНОАРМЕЙСКАЯ, 8</t>
  </si>
  <si>
    <t>УЛ. КРАСНОАРМЕЙСКАЯ, 10</t>
  </si>
  <si>
    <t>УЛ. ТАНКИСТОВ,  21</t>
  </si>
  <si>
    <t>УЛ. ТРАМВАЙНАЯ, 25</t>
  </si>
  <si>
    <t>УЛ. ФРУНЗЕ, 32</t>
  </si>
  <si>
    <t>УЛ. ФРУНЗЕ, 34</t>
  </si>
  <si>
    <t>УЛ. ФРУНЗЕ, 36</t>
  </si>
  <si>
    <t>УЛ. ЧАЙКОВСКОГО, 74</t>
  </si>
  <si>
    <t>УЛ. ЧАЙКОВСКОГО, 76</t>
  </si>
  <si>
    <t>УЛ. ЧАЙКОВСКОГО, 80</t>
  </si>
  <si>
    <t>УЛ. ЧКАЛОВА, 4/1</t>
  </si>
  <si>
    <t>УЛ. ЧКАЛОВА, 8/3</t>
  </si>
  <si>
    <t>УЛ. ЧКАЛОВА, 9</t>
  </si>
  <si>
    <t>УЛ. ЧКАЛОВА, 15</t>
  </si>
  <si>
    <t>УЛ. ЧКАЛОВА, 19</t>
  </si>
  <si>
    <t>УЛ. ЧКАЛОВА, 21</t>
  </si>
  <si>
    <t>УЛ. ЧКАЛОВА, 23</t>
  </si>
  <si>
    <t>УЛ. ЧКАЛОВА, 25</t>
  </si>
  <si>
    <t>УЛ. ЧКАЛОВА, 27</t>
  </si>
  <si>
    <t>УЛ. ДЕКАБРИСТОВ, 77</t>
  </si>
  <si>
    <t>УЛ. ДЕКАБРИСТОВ, 79</t>
  </si>
  <si>
    <t>УЛ. ДЕКАБРИСТОВ, 73</t>
  </si>
  <si>
    <t>УЛ. ЛЕСНАЯ, 2а</t>
  </si>
  <si>
    <t>УЛ. ЛЕСНАЯ, 4а</t>
  </si>
  <si>
    <t>УЛ. ЛЕСНАЯ, 6а</t>
  </si>
  <si>
    <t>УЛ. ЛЕСНАЯ, 8а</t>
  </si>
  <si>
    <t>УЛ. ЛЕСНАЯ, 10а</t>
  </si>
  <si>
    <t>УЛ. ЛЕСНАЯ, 12а</t>
  </si>
  <si>
    <t>УЛ. МАЯКОВСКОГО, 21а</t>
  </si>
  <si>
    <t>УЛ. МАЯКОВСКОГО, 23а</t>
  </si>
  <si>
    <t>УЛ. МАЯКОВСКОГО, 56</t>
  </si>
  <si>
    <t>УЛ. МАЯКОВСКОГО, 58</t>
  </si>
  <si>
    <t>УЛ. МАЯКОВСКОГО, 60</t>
  </si>
  <si>
    <t>ПЕР. РЖЕВСКИЙ, 7</t>
  </si>
  <si>
    <t>УЛ. РУБИНШТЕЙНА, 1</t>
  </si>
  <si>
    <t>УЛ. РУБИНШТЕЙНА, 3</t>
  </si>
  <si>
    <t xml:space="preserve">УЛ. РУБИНШТЕЙНА,  5 </t>
  </si>
  <si>
    <t>УЛ. ФРУНЗЕ, 3</t>
  </si>
  <si>
    <t>УЛ. ФРУНЗЕ, 9</t>
  </si>
  <si>
    <t>УЛ. ФРУНЗЕ, 13</t>
  </si>
  <si>
    <t>УЛ. ЧАЙКОВСКОГО,  59а</t>
  </si>
  <si>
    <t>УЛ. ЧАЙКОВСКОГО, 61</t>
  </si>
  <si>
    <t>УЛ. ЧАЙКОВСКОГО, 61а</t>
  </si>
  <si>
    <t>УЛ. ЧАЙКОВСКОГО, 63</t>
  </si>
  <si>
    <t>УЛ. КИРОВА, 12а</t>
  </si>
  <si>
    <t>УЛ. МАЯКОВСКОГО, 11</t>
  </si>
  <si>
    <t>УЛ. МАЯКОВСКОГО, 13</t>
  </si>
  <si>
    <t>УЛ. МАЯКОВСКОГО, 15</t>
  </si>
  <si>
    <t>УЛ. МАЯКОВСКОГО, 19</t>
  </si>
  <si>
    <t>УЛ. МАЯКОВСКОГО, 19/1</t>
  </si>
  <si>
    <t>УЛ. МАЯКОВСКОГО, 19/2</t>
  </si>
  <si>
    <t>УЛ. МАЯКОВСКОГО, 30</t>
  </si>
  <si>
    <t>УЛ. МАЯКОВСКОГО, 32</t>
  </si>
  <si>
    <t>УЛ. МАЯКОВСКОГО, 34</t>
  </si>
  <si>
    <t>УЛ. МАЯКОВСКОГО, 36</t>
  </si>
  <si>
    <t>УЛ. МАЯКОВСКОГО, 38</t>
  </si>
  <si>
    <t>УЛ. МАЯКОВСКОГО, 42</t>
  </si>
  <si>
    <t>УЛ. МАЯКОВСКОГО, 44</t>
  </si>
  <si>
    <t>УЛ. МАЯКОВСКОГО, 46</t>
  </si>
  <si>
    <t>УЛ. МАЯКОВСКОГО, 48</t>
  </si>
  <si>
    <t>УЛ. МАЯКОВСКОГО, 52</t>
  </si>
  <si>
    <t>УЛ. ПИОНЕРСКАЯ, 21</t>
  </si>
  <si>
    <t>УЛ. ПИОНЕРСКАЯ, 22</t>
  </si>
  <si>
    <t>УЛ. ПИОНЕРСКАЯ, 23</t>
  </si>
  <si>
    <t>УЛ. ПИ ОНЕРСКАЯ, 24</t>
  </si>
  <si>
    <t>УЛ. ПИОНЕРСКАЯ, 25</t>
  </si>
  <si>
    <t>УЛ. ПИОНЕСКАЯ, 26</t>
  </si>
  <si>
    <t>УЛ. ПИОНЕРСКАЯ, 27</t>
  </si>
  <si>
    <t>УЛ. ПИОНЕРСКАЯ, 28</t>
  </si>
  <si>
    <t>УЛ. ПИОНЕРСКАЯ, 29</t>
  </si>
  <si>
    <t>УЛ. ПИОНЕРСКАЯ, 30</t>
  </si>
  <si>
    <t>УЛ. ПИОНЕРСКАЯ, 31</t>
  </si>
  <si>
    <t>УЛ. ПИОНЕРСКАЯ, 32</t>
  </si>
  <si>
    <t>ПЕР. РЖЕВСКИЙ, 2</t>
  </si>
  <si>
    <t>УЛ. ЧАЙКОВСКОГО, 35</t>
  </si>
  <si>
    <t>УЛ. ЧАЙКОВСКОГО, 37</t>
  </si>
  <si>
    <t>УЛ. ЧАЙКОВСКОГО, 39</t>
  </si>
  <si>
    <t>УЛ. ЧАЙКОВСКОГО, 41</t>
  </si>
  <si>
    <t>УЛ. ЧАЙКОВСКОГО, 43</t>
  </si>
  <si>
    <t>УЛ. ЧАЙКОВСКОГО, 45</t>
  </si>
  <si>
    <t>УЛ. ЧАЙКОВСКОГО, 51</t>
  </si>
  <si>
    <t>УЛ. ЧАЙКОВСКОГО, 53</t>
  </si>
  <si>
    <t xml:space="preserve">УК </t>
  </si>
  <si>
    <t>заварен</t>
  </si>
  <si>
    <t>нет</t>
  </si>
  <si>
    <t>1996 (1,2 п.)</t>
  </si>
  <si>
    <t>5из9</t>
  </si>
  <si>
    <t>1998 ( 1,2 п.) 2001(3,5 п)</t>
  </si>
  <si>
    <t>Бахметьева, 1</t>
  </si>
  <si>
    <t>Бахметьева,3</t>
  </si>
  <si>
    <t>Бахметьева,3/1</t>
  </si>
  <si>
    <t>Бахметьева,5</t>
  </si>
  <si>
    <t>Бахметьева,6</t>
  </si>
  <si>
    <t>Бахметьева,7</t>
  </si>
  <si>
    <t>Бахметьева,9</t>
  </si>
  <si>
    <t>Бахметьева,12</t>
  </si>
  <si>
    <t>Бахметьева,13</t>
  </si>
  <si>
    <t>Бахметьева,14</t>
  </si>
  <si>
    <t>Бахметьева,15</t>
  </si>
  <si>
    <t>Бахметьева,17</t>
  </si>
  <si>
    <t>Бахметьева,19</t>
  </si>
  <si>
    <t>Бахметьева,21</t>
  </si>
  <si>
    <t>Бахметьева,23</t>
  </si>
  <si>
    <t>Бахметьева,35</t>
  </si>
  <si>
    <t>Бородина 3</t>
  </si>
  <si>
    <t>Бородина 5</t>
  </si>
  <si>
    <t>Бородина 7</t>
  </si>
  <si>
    <t>Заготовительная13</t>
  </si>
  <si>
    <t>Заготовительная13\2</t>
  </si>
  <si>
    <t>Заготовительная15</t>
  </si>
  <si>
    <t>Лихачева 2</t>
  </si>
  <si>
    <t>Лихачева 3</t>
  </si>
  <si>
    <t>Лихачева 4</t>
  </si>
  <si>
    <t>Лихачева 5</t>
  </si>
  <si>
    <t>Лихачева 26</t>
  </si>
  <si>
    <t>Лихачева 58</t>
  </si>
  <si>
    <t>Панькова,1</t>
  </si>
  <si>
    <t>Панькова,2</t>
  </si>
  <si>
    <t>Панькова,3</t>
  </si>
  <si>
    <t>Панькова,3/1</t>
  </si>
  <si>
    <t>Панькова,4</t>
  </si>
  <si>
    <t>Панькова,6</t>
  </si>
  <si>
    <t>Панькова,6/1</t>
  </si>
  <si>
    <t>Панькова,7</t>
  </si>
  <si>
    <t>Панькова,8</t>
  </si>
  <si>
    <t>Панькова,9</t>
  </si>
  <si>
    <t>Панькова,10</t>
  </si>
  <si>
    <t>Панькова,11</t>
  </si>
  <si>
    <t>Панькова,12</t>
  </si>
  <si>
    <t>Панькова,12/1</t>
  </si>
  <si>
    <t>Панькова,13</t>
  </si>
  <si>
    <t>Панькова 14</t>
  </si>
  <si>
    <t>Панькова,15</t>
  </si>
  <si>
    <t>Панькова,17</t>
  </si>
  <si>
    <t>Панькова,18</t>
  </si>
  <si>
    <t>Панькова,18/1</t>
  </si>
  <si>
    <t>Панькова,19</t>
  </si>
  <si>
    <t>Панькова, 20</t>
  </si>
  <si>
    <t>Панькова,20/1</t>
  </si>
  <si>
    <t>Панькова,21</t>
  </si>
  <si>
    <t>Панькова,22</t>
  </si>
  <si>
    <t>Панькова,23</t>
  </si>
  <si>
    <t>Панькова, 26</t>
  </si>
  <si>
    <t>Панькова,26/1</t>
  </si>
  <si>
    <t>Панькова,28</t>
  </si>
  <si>
    <t>Панькова,28/1</t>
  </si>
  <si>
    <t>Панькова,30</t>
  </si>
  <si>
    <t>Панькова,40/1</t>
  </si>
  <si>
    <t>Проселочная, 22</t>
  </si>
  <si>
    <t>Проселочная22а</t>
  </si>
  <si>
    <t>Проселочная, 24</t>
  </si>
  <si>
    <t>Проселочная,24а</t>
  </si>
  <si>
    <t>Проселочная,26а</t>
  </si>
  <si>
    <t>С-Щедрина, 1</t>
  </si>
  <si>
    <t>С-Щедрина,2</t>
  </si>
  <si>
    <t>С-Щедрина,3</t>
  </si>
  <si>
    <t>С-Щедрина,3/1</t>
  </si>
  <si>
    <t>С-Щедрина,3/2</t>
  </si>
  <si>
    <t>С-Щедрина,4/1</t>
  </si>
  <si>
    <t>С-Щедрина,11</t>
  </si>
  <si>
    <t>С-Щедрина,12</t>
  </si>
  <si>
    <t>С-Щедрина,13</t>
  </si>
  <si>
    <t>С-Щедрина,15</t>
  </si>
  <si>
    <t>С-Щедрина,15/1</t>
  </si>
  <si>
    <t>С-Щедрина,16</t>
  </si>
  <si>
    <t>С-Щедрина,16/1</t>
  </si>
  <si>
    <t>С.Щедрина 18</t>
  </si>
  <si>
    <t>С-Щедрина,19</t>
  </si>
  <si>
    <t>С-Щедрина,21</t>
  </si>
  <si>
    <t>С-Щедрина,21а</t>
  </si>
  <si>
    <t>С-Щедрина,23</t>
  </si>
  <si>
    <t>С.Щедрина 46</t>
  </si>
  <si>
    <t>С.Щедрина 48</t>
  </si>
  <si>
    <t>С.Щедрина 50</t>
  </si>
  <si>
    <t>С.Щедрина 77</t>
  </si>
  <si>
    <t>Тарасенко, 2</t>
  </si>
  <si>
    <t>Тарасенко,2/1</t>
  </si>
  <si>
    <t>Тарасенко,4</t>
  </si>
  <si>
    <t>Тарасенко,6</t>
  </si>
  <si>
    <t>Тарасенко,8</t>
  </si>
  <si>
    <t>Тарасенко,12</t>
  </si>
  <si>
    <t>Тарасенко,12/1</t>
  </si>
  <si>
    <t>Тарасенко,14</t>
  </si>
  <si>
    <t>Тарасенко,18</t>
  </si>
  <si>
    <t>Элеваторная 2</t>
  </si>
  <si>
    <t>Элеваторная 6</t>
  </si>
  <si>
    <t>50-летия Магнитки,45</t>
  </si>
  <si>
    <t>Зеленый Лог,46/1</t>
  </si>
  <si>
    <t>УЛ.Б.РУЧЬЕВА, 3</t>
  </si>
  <si>
    <t>УЛ.Б.РУЧЬЕВА, 3А</t>
  </si>
  <si>
    <t>УЛ.Б.РУЧЬЕВА, 5</t>
  </si>
  <si>
    <t>УЛ.Б.РУЧЬЕВА, 7</t>
  </si>
  <si>
    <t>ПР. ЛЕНИНА,  148</t>
  </si>
  <si>
    <t>12  14</t>
  </si>
  <si>
    <t>ПР. ЛЕНИНА,  150</t>
  </si>
  <si>
    <t>ПР. ЛЕНИНА,  152</t>
  </si>
  <si>
    <t>ПР. ЛЕНИНА,  154</t>
  </si>
  <si>
    <t>УЛ.ВОРОШИЛОВА, 23/1</t>
  </si>
  <si>
    <t>УЛ.ВОРОШИЛОВА, 25</t>
  </si>
  <si>
    <t>УЛ.ВОРОШИЛОВА, 31</t>
  </si>
  <si>
    <t>УЛ.ТРУДА, 14</t>
  </si>
  <si>
    <t>УЛ.ТРУДА, 16</t>
  </si>
  <si>
    <t>УЛ.ТРУДА, 18</t>
  </si>
  <si>
    <t>УЛ. БЕХТЕРЕВА,1</t>
  </si>
  <si>
    <t>    -    </t>
  </si>
  <si>
    <t>УЛ. БЕХТЕРЕВА,3</t>
  </si>
  <si>
    <t>УЛ. БЕХТЕРЕВА,5</t>
  </si>
  <si>
    <t>УЛ. ВОКЗАЛЬНАЯ,106</t>
  </si>
  <si>
    <t>УЛ. ВОКЗАЛЬНАЯ,108</t>
  </si>
  <si>
    <t>УЛ. ВОКЗАЛЬНАЯ,110</t>
  </si>
  <si>
    <t>УЛ. ВОКЗАЛЬНАЯ,112</t>
  </si>
  <si>
    <t>УЛ. ВОКЗАЛЬНАЯ,114</t>
  </si>
  <si>
    <t>УЛ. ВОКЗАЛЬНАЯ,114/1</t>
  </si>
  <si>
    <t>УЛ. ВОКЗАЛЬНАЯ,116</t>
  </si>
  <si>
    <t>УЛ. ВОКЗАЛЬНАЯ,118</t>
  </si>
  <si>
    <t>УЛ. ВОКЗАЛЬНАЯ,122</t>
  </si>
  <si>
    <t>УЛ. ВОКЗАЛЬНАЯ,124</t>
  </si>
  <si>
    <t>УЛ. ВОКЗАЛЬНАЯ,126</t>
  </si>
  <si>
    <t>УЛ. ВОКЗАЛЬНАЯ,126/1</t>
  </si>
  <si>
    <t>УЛ. ВОКЗАЛЬНАЯ,128</t>
  </si>
  <si>
    <t>УЛ. ВОКЗАЛЬНАЯ,128/1</t>
  </si>
  <si>
    <t>УЛ. ВОКЗАЛЬНАЯ,130</t>
  </si>
  <si>
    <t>УЛ. ВОКЗАЛЬНАЯ,132</t>
  </si>
  <si>
    <t>УЛ. ВОКЗАЛЬНАЯ,134/1</t>
  </si>
  <si>
    <t>УЛ. ВОКЗАЛЬНАЯ,136</t>
  </si>
  <si>
    <t>УЛ. ВОКЗАЛЬНАЯ,138</t>
  </si>
  <si>
    <t>УЛ. ВОКЗАЛЬНАЯ,138/1</t>
  </si>
  <si>
    <t>УЛ. ВОКЗАЛЬНАЯ,140</t>
  </si>
  <si>
    <t>УЛ. ВОКЗАЛЬНАЯ,142</t>
  </si>
  <si>
    <t>УЛ. ВОКЗАЛЬНАЯ,144/1</t>
  </si>
  <si>
    <t>УЛ. ВОКЗАЛЬНАЯ,144/2</t>
  </si>
  <si>
    <t>УЛ.ГЕРЦЕНА,23</t>
  </si>
  <si>
    <t>УЛ.ГЕРЦЕНА,23 А</t>
  </si>
  <si>
    <t>УЛ.ГЕРЦЕНА,25</t>
  </si>
  <si>
    <t>УЛ.ГЕРЦЕНА,27</t>
  </si>
  <si>
    <t>УЛ.ГЕРЦЕНА,31</t>
  </si>
  <si>
    <t>УЛ.ГЕРЦЕНА,33</t>
  </si>
  <si>
    <t>УЛ.ГЕРЦЕНА,35</t>
  </si>
  <si>
    <t>УЛ.ГЕРЦЕНА,37</t>
  </si>
  <si>
    <t>УЛ.ГЕРЦЕНА,39</t>
  </si>
  <si>
    <t>ПЛ.ГОРЬКОГО,2/1</t>
  </si>
  <si>
    <t>ПЛ.ГОРЬКОГО,4</t>
  </si>
  <si>
    <t>ПЛ.ГОРЬКОГО,6</t>
  </si>
  <si>
    <t>ПЛ.ГОРЬКОГО,6/1</t>
  </si>
  <si>
    <t>УЛ.КАЗАКОВА,1</t>
  </si>
  <si>
    <t>УЛ.КАЗАКОВА,3</t>
  </si>
  <si>
    <t>УЛ.КАЗАКОВА,4</t>
  </si>
  <si>
    <t>    -     </t>
  </si>
  <si>
    <t>УЛ.КАЗАКОВА,5</t>
  </si>
  <si>
    <t>УЛ.КАЗАКОВА,6</t>
  </si>
  <si>
    <t>УЛ.КАЗАКОВА,7</t>
  </si>
  <si>
    <t>УЛ.КАЗАКОВА,8</t>
  </si>
  <si>
    <t>    -     </t>
  </si>
  <si>
    <t>УЛ.КАЗАКОВА,10</t>
  </si>
  <si>
    <t>УЛ.КАЗАКОВА,12</t>
  </si>
  <si>
    <t>ПР.КАРЛА МАРКСА,3</t>
  </si>
  <si>
    <t>ПР.КАРЛА МАРКСА,5</t>
  </si>
  <si>
    <t>ПР.КАРЛА МАРКСА,6</t>
  </si>
  <si>
    <t>ПР.КАРЛА МАРКСА,7</t>
  </si>
  <si>
    <t>ПР.КАРЛА МАРКСА,7/1</t>
  </si>
  <si>
    <t>ПР.КАРЛА МАРКСА,8/1</t>
  </si>
  <si>
    <t>ПР.КАРЛА МАРКСА,9</t>
  </si>
  <si>
    <t>ПР.КАРЛА МАРКСА,10</t>
  </si>
  <si>
    <t>ПР.КАРЛА МАРКСА,12</t>
  </si>
  <si>
    <t>   -    </t>
  </si>
  <si>
    <t>ПР.КАРЛА МАРКСА,12/1</t>
  </si>
  <si>
    <t>ПР.КАРЛА МАРКСА,12/2</t>
  </si>
  <si>
    <t>ПР.КАРЛА МАРКСА,13</t>
  </si>
  <si>
    <t>ПР.КАРЛА МАРКСА,14</t>
  </si>
  <si>
    <t>ПР.КАРЛА МАРКСА,15</t>
  </si>
  <si>
    <t>ПР.КАРЛА МАРКСА,16</t>
  </si>
  <si>
    <t>ПР.КАРЛА МАРКСА,16/1</t>
  </si>
  <si>
    <t>ПР.КАРЛА МАРКСА,17</t>
  </si>
  <si>
    <t>ПР.КАРЛА МАРКСА,18</t>
  </si>
  <si>
    <t>ПР.КАРЛА МАРКСА,18/1</t>
  </si>
  <si>
    <t>ПР.КАРЛА МАРКСА,20</t>
  </si>
  <si>
    <t>ПР.КАРЛА МАРКСА,22</t>
  </si>
  <si>
    <t>ПР.КАРЛА МАРКСА,22 А</t>
  </si>
  <si>
    <t>ПР.КАРЛА МАРКСА,23</t>
  </si>
  <si>
    <t>ПР.КАРЛА МАРКСА,24</t>
  </si>
  <si>
    <t>ПР.КАРЛА МАРКСА,25</t>
  </si>
  <si>
    <t>ПР.КАРЛА МАРКСА,29</t>
  </si>
  <si>
    <t>ПР.КАРЛА МАРКСА,30</t>
  </si>
  <si>
    <t>ПР.КАРЛА МАРКСА,32</t>
  </si>
  <si>
    <t>ПР.КАРЛА МАРКСА,34</t>
  </si>
  <si>
    <t>ПР.КАРЛА МАРКСА,35</t>
  </si>
  <si>
    <t>ПР.КАРЛА МАРКСА,36</t>
  </si>
  <si>
    <t>ПР.КАРЛА МАРКСА,37</t>
  </si>
  <si>
    <t>ПР.КАРЛА МАРКСА,38</t>
  </si>
  <si>
    <t>ПР.КАРЛА МАРКСА,40</t>
  </si>
  <si>
    <t>ПР.КАРЛА МАРКСА,42</t>
  </si>
  <si>
    <t>УЛ. КОМСОМОЛЬСКАЯ,2</t>
  </si>
  <si>
    <t>УЛ. КОМСОМОЛЬСКАЯ,4</t>
  </si>
  <si>
    <t>УЛ. КОМСОМОЛЬСКАЯ,8</t>
  </si>
  <si>
    <t>    -    </t>
  </si>
  <si>
    <t>УЛ. КОМСОМОЛЬСКАЯ,10</t>
  </si>
  <si>
    <t>УЛ. КОМСОМОЛЬСКАЯ,12</t>
  </si>
  <si>
    <t>УЛ. КОМСОМОЛЬСКАЯ,14</t>
  </si>
  <si>
    <t>УЛ. КОМСОМОЛЬСКАЯ,18</t>
  </si>
  <si>
    <t>УЛ. КОМСОМОЛЬСКАЯ,20</t>
  </si>
  <si>
    <t>УЛ. КОМСОМОЛЬСКАЯ,22</t>
  </si>
  <si>
    <t>УЛ. КОМСОМОЛЬСКАЯ,28</t>
  </si>
  <si>
    <t>УЛ. КОМСОМОЛЬСКАЯ,36</t>
  </si>
  <si>
    <t>УЛ. КОМСОМОЛЬСКАЯ,38</t>
  </si>
  <si>
    <t>УЛ. КОМСОМОЛЬСКАЯ,40</t>
  </si>
  <si>
    <t>ПР. ЛЕНИНА,1</t>
  </si>
  <si>
    <t>ПР. ЛЕНИНА,1/1</t>
  </si>
  <si>
    <t>ПР. ЛЕНИНА,2/2</t>
  </si>
  <si>
    <t>ПР. ЛЕНИНА,3</t>
  </si>
  <si>
    <t>ПР. ЛЕНИНА,3/1</t>
  </si>
  <si>
    <t>ПР. ЛЕНИНА,4</t>
  </si>
  <si>
    <t>ПР. ЛЕНИНА,4/1</t>
  </si>
  <si>
    <t>ПР. ЛЕНИНА,5</t>
  </si>
  <si>
    <t>ПР. ЛЕНИНА,6</t>
  </si>
  <si>
    <t>ПР. ЛЕНИНА,7</t>
  </si>
  <si>
    <t>ПР. ЛЕНИНА,8</t>
  </si>
  <si>
    <t>ПР. ЛЕНИНА,9</t>
  </si>
  <si>
    <t>ПР. ЛЕНИНА,10</t>
  </si>
  <si>
    <t>ПР. ЛЕНИНА,10/1</t>
  </si>
  <si>
    <t>ПР. ЛЕНИНА,15</t>
  </si>
  <si>
    <t>ПР. ЛЕНИНА,17</t>
  </si>
  <si>
    <t>ПР. ЛЕНИНА,17/2</t>
  </si>
  <si>
    <t>ПР. ЛЕНИНА,17/3</t>
  </si>
  <si>
    <t>ПР. ЛЕНИНА,19</t>
  </si>
  <si>
    <t>ПР. ЛЕНИНА,19/1</t>
  </si>
  <si>
    <t>ПР. ЛЕНИНА,19/2</t>
  </si>
  <si>
    <t>ПР. ЛЕНИНА,19/3</t>
  </si>
  <si>
    <t>ПР. ЛЕНИНА,19/4</t>
  </si>
  <si>
    <t>ПР. ЛЕНИНА,21</t>
  </si>
  <si>
    <t>ПР. ЛЕНИНА,21/1</t>
  </si>
  <si>
    <t>ПР. ЛЕНИНА,21/2</t>
  </si>
  <si>
    <t>ПР. ЛЕНИНА,21/3</t>
  </si>
  <si>
    <t>ПР. ЛЕНИНА,25</t>
  </si>
  <si>
    <t>ПР. ЛЕНИНА,25/1</t>
  </si>
  <si>
    <t>ПР. ЛЕНИНА,28</t>
  </si>
  <si>
    <t>ПР. ЛЕНИНА,29/1</t>
  </si>
  <si>
    <t>УЛ.МЕНДЕЛЕЕВА,1</t>
  </si>
  <si>
    <t>УЛ.МЕНДЕЛЕЕВА,3</t>
  </si>
  <si>
    <t>УЛ.МЕНДЕЛЕЕВА,5</t>
  </si>
  <si>
    <t>УЛ.МЕНДЕЛЕЕВА,5/1</t>
  </si>
  <si>
    <t>УЛ.МЕНДЕЛЕЕВА,6</t>
  </si>
  <si>
    <t>УЛ.МЕНДЕЛЕЕВА,6 А</t>
  </si>
  <si>
    <t>УЛ.МЕНДЕЛЕЕВА,8А</t>
  </si>
  <si>
    <t>УЛ.МЕНДЕЛЕЕВА,9</t>
  </si>
  <si>
    <t>УЛ.МЕНДЕЛЕЕВА,9/1</t>
  </si>
  <si>
    <t>УЛ.МЕНДЕЛЕЕВА,10</t>
  </si>
  <si>
    <t>УЛ.МЕНДЕЛЕЕВА,10/1</t>
  </si>
  <si>
    <t>УЛ.МЕНДЕЛЕЕВА,13</t>
  </si>
  <si>
    <t>УЛ.МЕНДЕЛЕЕВА,15</t>
  </si>
  <si>
    <t>УЛ.МЕНДЕЛЕЕВА,17</t>
  </si>
  <si>
    <t>УЛ.МЕНДЕЛЕЕВА,17/1</t>
  </si>
  <si>
    <t>УЛ.МЕНДЕЛЕЕВА,19</t>
  </si>
  <si>
    <t>УЛ.МЕНДЕЛЕЕВА,19/1</t>
  </si>
  <si>
    <t>УЛ.МЕНДЕЛЕЕВА,21</t>
  </si>
  <si>
    <t>УЛ.МЕНДЕЛЕЕВА,23</t>
  </si>
  <si>
    <t>УЛ.МЕНДЕЛЕЕВА,25</t>
  </si>
  <si>
    <t>УЛ. МОСКОВСКАЯ,2</t>
  </si>
  <si>
    <t>УЛ. МОСКОВСКАЯ,2/1</t>
  </si>
  <si>
    <t>УЛ. МОСКОВСКАЯ,4</t>
  </si>
  <si>
    <t>УЛ. МОСКОВСКАЯ,6</t>
  </si>
  <si>
    <t>УЛ. МОСКОВСКАЯ,8</t>
  </si>
  <si>
    <t>УЛ. МОСКОВСКАЯ,10</t>
  </si>
  <si>
    <t>УЛ. МОСКОВСКАЯ,11</t>
  </si>
  <si>
    <t>УЛ. МОСКОВСКАЯ,12</t>
  </si>
  <si>
    <t>УЛ. МОСКОВСКАЯ,12/1</t>
  </si>
  <si>
    <t>УЛ. МОСКОВСКАЯ,12/2</t>
  </si>
  <si>
    <t>УЛ. МОСКОВСКАЯ,13</t>
  </si>
  <si>
    <t>УЛ. МОСКОВСКАЯ,13/1</t>
  </si>
  <si>
    <t>УЛ. МОСКОВСКАЯ,13/2</t>
  </si>
  <si>
    <t>УЛ. МОСКОВСКАЯ,16</t>
  </si>
  <si>
    <t>УЛ. МОСКОВСКАЯ,17/1</t>
  </si>
  <si>
    <t>УЛ. МОСКОВСКАЯ,17/2</t>
  </si>
  <si>
    <t>УЛ. МОСКОВСКАЯ,19/1</t>
  </si>
  <si>
    <t>УЛ. МОСКОВСКАЯ,19/2</t>
  </si>
  <si>
    <t>УЛ. МОСКОВСКАЯ,19/3</t>
  </si>
  <si>
    <t>Дом признан аварийным №11184-П от 21.08.2015, выселен</t>
  </si>
  <si>
    <t>УЛ. МОСКОВСКАЯ,22</t>
  </si>
  <si>
    <t>УЛ. МОСКОВСКАЯ,24</t>
  </si>
  <si>
    <t>УЛ. МОСКОВСКАЯ,24/1</t>
  </si>
  <si>
    <t>УЛ. МОСКОВСКАЯ,25</t>
  </si>
  <si>
    <t>УЛ. МОСКОВСКАЯ,26</t>
  </si>
  <si>
    <t>УЛ. МОСКОВСКАЯ,26/1</t>
  </si>
  <si>
    <t>УЛ. МОСКОВСКАЯ,26/3</t>
  </si>
  <si>
    <t>УЛ. МОСКОВСКАЯ,27</t>
  </si>
  <si>
    <t>УЛ. МОСКОВСКАЯ,33</t>
  </si>
  <si>
    <t>УЛ. МОСКОВСКАЯ,35</t>
  </si>
  <si>
    <t>УЛ. МОСКОВСКАЯ,37</t>
  </si>
  <si>
    <t>УЛ. МОСКОВСКАЯ,43</t>
  </si>
  <si>
    <t>УЛ. МОСКОВСКАЯ,45/1</t>
  </si>
  <si>
    <t>УЛ. МОСКОВСКАЯ,47</t>
  </si>
  <si>
    <t>УЛ. МОСКОВСКАЯ,49/1</t>
  </si>
  <si>
    <t>УЛ.НИКОЛАЯ ШИШКА,1</t>
  </si>
  <si>
    <t>УЛ.НИКОЛАЯ ШИШКА,2</t>
  </si>
  <si>
    <t>УЛ.НИКОЛАЯ ШИШКА,3</t>
  </si>
  <si>
    <t>УЛ.НИКОЛАЯ ШИШКА,4</t>
  </si>
  <si>
    <t>УЛ.НИКОЛАЯ ШИШКА,6</t>
  </si>
  <si>
    <t>УЛ.НИКОЛАЯ ШИШКА,9</t>
  </si>
  <si>
    <t>УЛ.НИКОЛАЯ ШИШКА,12</t>
  </si>
  <si>
    <t>УЛ.НИКОЛАЯ ШИШКА,13</t>
  </si>
  <si>
    <t>УЛ.НИКОЛАЯ ШИШКА,15/1</t>
  </si>
  <si>
    <t>УЛ.НИКОЛАЯ ШИШКА,15/2</t>
  </si>
  <si>
    <t>УЛ.НИКОЛАЯ ШИШКА,20</t>
  </si>
  <si>
    <t>УЛ.НИКОЛАЯ ШИШКА,20/1</t>
  </si>
  <si>
    <t>УЛ.НИКОЛАЯ ШИШКА,20/2</t>
  </si>
  <si>
    <t>УЛ.НИКОЛАЯ ШИШКА,21</t>
  </si>
  <si>
    <t>УЛ.НИКОЛАЯ ШИШКА,22</t>
  </si>
  <si>
    <t>УЛ.НИКОЛАЯ ШИШКА,23</t>
  </si>
  <si>
    <t>УЛ.НИКОЛАЯ ШИШКА,26</t>
  </si>
  <si>
    <t>УЛ.НИКОЛАЯ ШИШКА,28</t>
  </si>
  <si>
    <t>УЛ.НИКОЛАЯ ШИШКА,28/1</t>
  </si>
  <si>
    <t>УЛ.НИКОЛАЯ ШИШКА,29</t>
  </si>
  <si>
    <t>УЛ.НИКОЛАЯ ШИШКА,32</t>
  </si>
  <si>
    <t>УЛ.НИКОЛАЯ ШИШКА,32/1</t>
  </si>
  <si>
    <t>УЛ.НИКОЛАЯ ШИШКА,34</t>
  </si>
  <si>
    <t>УЛ.ПАРКОВАЯ,14</t>
  </si>
  <si>
    <t>УЛ.ПАРКОВАЯ,16</t>
  </si>
  <si>
    <t>УЛ. ПЕРВОМАЙСКАЯ,1</t>
  </si>
  <si>
    <t>УЛ. ПЕРВОМАЙСКАЯ,2</t>
  </si>
  <si>
    <t>УЛ. ПЕРВОМАЙСКАЯ,3</t>
  </si>
  <si>
    <t>УЛ. ПЕРВОМАЙСКАЯ,4</t>
  </si>
  <si>
    <t>УЛ. ПЕРВОМАЙСКАЯ,5</t>
  </si>
  <si>
    <t>УЛ. ПЕРВОМАЙСКАЯ,6</t>
  </si>
  <si>
    <t>УЛ. ПЕРВОМАЙСКАЯ,8</t>
  </si>
  <si>
    <t>УЛ. ПЕРВОМАЙСКАЯ,9</t>
  </si>
  <si>
    <t>УЛ. ПЕРВОМАЙСКАЯ,11</t>
  </si>
  <si>
    <t>УЛ. ПЕРВОМАЙСКАЯ,12</t>
  </si>
  <si>
    <t>УЛ. ПЕРВОМАЙСКАЯ,14</t>
  </si>
  <si>
    <t>УЛ. ПЕРВОМАЙСКАЯ,16</t>
  </si>
  <si>
    <t>УЛ. ПЕРВОМАЙСКАЯ,17</t>
  </si>
  <si>
    <t>УЛ. ПЕРВОМАЙСКАЯ,19</t>
  </si>
  <si>
    <t>УЛ. ПЕРВОМАЙСКАЯ,19/1</t>
  </si>
  <si>
    <t>УЛ. ПЕРВОМАЙСКАЯ,21</t>
  </si>
  <si>
    <t>УЛ. ПЕРВОМАЙСКАЯ,22</t>
  </si>
  <si>
    <t>УЛ. ПЕРВОМАЙСКАЯ,23</t>
  </si>
  <si>
    <t>УЛ. ПЕРВОМАЙСКАЯ,23/1</t>
  </si>
  <si>
    <t>УЛ. ПЕРВОМАЙСКАЯ,24</t>
  </si>
  <si>
    <t>УЛ. ПЕРВОМАЙСКАЯ,25</t>
  </si>
  <si>
    <t>УЛ. ПЕРВОМАЙСКАЯ,26</t>
  </si>
  <si>
    <t>УЛ. ПЕРВОМАЙСКАЯ,26/1</t>
  </si>
  <si>
    <t>ПЕР.СПАРТАКОВСКИЙ,2</t>
  </si>
  <si>
    <t>ПЕР.СПАРТАКОВСКИЙ,4</t>
  </si>
  <si>
    <t>ПЕР.СПАРТАКОВСКИЙ,6/1</t>
  </si>
  <si>
    <t>ПЕР.СПАРТАКОВСКИЙ,8</t>
  </si>
  <si>
    <t>ПЕР.СПАРТАКОВСКИЙ,10</t>
  </si>
  <si>
    <t>ПЕР.СПАРТАКОВСКИЙ,10/1</t>
  </si>
  <si>
    <t>ПЕР.СПАРТАКОВСКИЙ,10/2</t>
  </si>
  <si>
    <t>УЛ. СТРОИТЕЛЕЙ,3</t>
  </si>
  <si>
    <t>УЛ. СТРОИТЕЛЕЙ,4</t>
  </si>
  <si>
    <t>УЛ. СТРОИТЕЛЕЙ,5</t>
  </si>
  <si>
    <t>УЛ. СТРОИТЕЛЕЙ,6</t>
  </si>
  <si>
    <t>УЛ. СТРОИТЕЛЕЙ,7</t>
  </si>
  <si>
    <t>УЛ. СТРОИТЕЛЕЙ,7/1</t>
  </si>
  <si>
    <t>УЛ. СТРОИТЕЛЕЙ,10</t>
  </si>
  <si>
    <t>УЛ. СТРОИТЕЛЕЙ,13А</t>
  </si>
  <si>
    <t>УЛ. СТРОИТЕЛЕЙ,18</t>
  </si>
  <si>
    <t>УЛ. СТРОИТЕЛЕЙ,20</t>
  </si>
  <si>
    <t>УЛ. СТРОИТЕЛЕЙ,21</t>
  </si>
  <si>
    <t>УЛ. СТРОИТЕЛЕЙ,23</t>
  </si>
  <si>
    <t>УЛ. СТРОИТЕЛЕЙ,25</t>
  </si>
  <si>
    <t>УЛ. СТРОИТЕЛЕЙ,27</t>
  </si>
  <si>
    <t>УЛ. СТРОИТЕЛЕЙ,27А</t>
  </si>
  <si>
    <t>УЛ. СТРОИТЕЛЕЙ,29</t>
  </si>
  <si>
    <t>УЛ. СТРОИТЕЛЕЙ,31</t>
  </si>
  <si>
    <t>УЛ. СТРОИТЕЛЕЙ,33</t>
  </si>
  <si>
    <t>УЛ. СТРОИТЕЛЕЙ,33/1</t>
  </si>
  <si>
    <t>УЛ. СТРОИТЕЛЕЙ,35/1</t>
  </si>
  <si>
    <t>УЛ. СТРОИТЕЛЕЙ,35/2</t>
  </si>
  <si>
    <t>УЛ. СТРОИТЕЛЕЙ,37</t>
  </si>
  <si>
    <t>УЛ. СТРОИТЕЛЕЙ,37/1</t>
  </si>
  <si>
    <t>УЛ. СТРОИТЕЛЕЙ,38</t>
  </si>
  <si>
    <t>УЛ. СТРОИТЕЛЕЙ,39</t>
  </si>
  <si>
    <t>УЛ. СТРОИТЕЛЕЙ,40</t>
  </si>
  <si>
    <t>УЛ. СТРОИТЕЛЕЙ,40/1</t>
  </si>
  <si>
    <t>УЛ. СТРОИТЕЛЕЙ,41</t>
  </si>
  <si>
    <t>УЛ. СТРОИТЕЛЕЙ,42</t>
  </si>
  <si>
    <t>УЛ. СТРОИТЕЛЕЙ,42/1</t>
  </si>
  <si>
    <t>УЛ. СТРОИТЕЛЕЙ,44</t>
  </si>
  <si>
    <t>УЛ.СУВОРОВА,31</t>
  </si>
  <si>
    <t>УЛ. ТУРГЕНЕВА,2</t>
  </si>
  <si>
    <t>УЛ. ТУРГЕНЕВА,4</t>
  </si>
  <si>
    <t>УЛ. ТУРГЕНЕВА,16</t>
  </si>
  <si>
    <t>УЛ. ТУРГЕНЕВА,16/1</t>
  </si>
  <si>
    <t>УЛ. ТУРГЕНЕВА,18</t>
  </si>
  <si>
    <t>УЛ. ТУРГЕНЕВА,18/1</t>
  </si>
  <si>
    <t>УЛ. УРАЛЬСКАЯ,4</t>
  </si>
  <si>
    <t>УЛ. УРАЛЬСКАЯ,4/1</t>
  </si>
  <si>
    <t>УЛ. УРАЛЬСКАЯ,6</t>
  </si>
  <si>
    <t>УЛ. УРАЛЬСКАЯ,6/1</t>
  </si>
  <si>
    <t>УЛ. УРАЛЬСКАЯ,7</t>
  </si>
  <si>
    <t>УЛ. УРАЛЬСКАЯ,7/1</t>
  </si>
  <si>
    <t>УЛ. УРАЛЬСКАЯ,8</t>
  </si>
  <si>
    <t>УЛ. УРАЛЬСКАЯ,8/1</t>
  </si>
  <si>
    <t>УЛ. УРАЛЬСКАЯ,9</t>
  </si>
  <si>
    <t>УЛ. УРАЛЬСКАЯ,9/1</t>
  </si>
  <si>
    <t>УЛ. УРАЛЬСКАЯ,9А</t>
  </si>
  <si>
    <t>УЛ. УРАЛЬСКАЯ,11А</t>
  </si>
  <si>
    <t>УЛ. УРАЛЬСКАЯ,16/1</t>
  </si>
  <si>
    <t>УЛ. УРАЛЬСКАЯ,25</t>
  </si>
  <si>
    <t>УЛ. УРАЛЬСКАЯ,26</t>
  </si>
  <si>
    <t>УЛ. УРАЛЬСКАЯ,27</t>
  </si>
  <si>
    <t>УЛ. УРАЛЬСКАЯ,28</t>
  </si>
  <si>
    <t>УЛ. УРАЛЬСКАЯ,29</t>
  </si>
  <si>
    <t>УЛ. УРАЛЬСКАЯ,30</t>
  </si>
  <si>
    <t>УЛ. УРАЛЬСКАЯ,32</t>
  </si>
  <si>
    <t>УЛ. УРАЛЬСКАЯ,34</t>
  </si>
  <si>
    <t>УЛ. УРАЛЬСКАЯ,35</t>
  </si>
  <si>
    <t>УЛ. УРАЛЬСКАЯ,36</t>
  </si>
  <si>
    <t>УЛ. УРАЛЬСКАЯ,36/1</t>
  </si>
  <si>
    <t>УЛ. УРАЛЬСКАЯ,36/2</t>
  </si>
  <si>
    <t>УЛ. УРАЛЬСКАЯ,36/3</t>
  </si>
  <si>
    <t>УЛ. УРАЛЬСКАЯ,37</t>
  </si>
  <si>
    <t>УЛ. УРАЛЬСКАЯ,38</t>
  </si>
  <si>
    <t>УЛ. УРАЛЬСКАЯ,40</t>
  </si>
  <si>
    <t>УЛ. УРАЛЬСКАЯ,42</t>
  </si>
  <si>
    <t>УЛ. УРАЛЬСКАЯ,51</t>
  </si>
  <si>
    <t>УЛ. УРАЛЬСКАЯ,53</t>
  </si>
  <si>
    <t>УЛ. УРАЛЬСКАЯ,55</t>
  </si>
  <si>
    <t>УЛ. УРАЛЬСКАЯ,56</t>
  </si>
  <si>
    <t>УЛ. УРАЛЬСКАЯ,58/1</t>
  </si>
  <si>
    <t>УЛ. УРАЛЬСКАЯ,60</t>
  </si>
  <si>
    <t>УЛ. УРАЛЬСКАЯ,60/1</t>
  </si>
  <si>
    <t>УЛ. УРАЛЬСКАЯ,62</t>
  </si>
  <si>
    <t>УЛ. УРАЛЬСКАЯ,62/1</t>
  </si>
  <si>
    <t>УЛ. УРАЛЬСКАЯ,64</t>
  </si>
  <si>
    <t>УЛ. УРАЛЬСКАЯ,64/1</t>
  </si>
  <si>
    <t>    -     </t>
  </si>
  <si>
    <t>УЛ. УРАЛЬСКАЯ,66</t>
  </si>
  <si>
    <t>УЛ. УРАЛЬСКАЯ,66/1</t>
  </si>
  <si>
    <t>УЛ. УРАЛЬСКАЯ,67</t>
  </si>
  <si>
    <t>УЛ. УРИЦКОГО,3</t>
  </si>
  <si>
    <t>УЛ.ЧЕКАЛИНА,4</t>
  </si>
  <si>
    <t>УЛ.ЧЕКАЛИНА,8</t>
  </si>
  <si>
    <t>УЛ.ЧЕКАЛИНА,10</t>
  </si>
  <si>
    <t>УЛ. АНГАРСКАЯ, 135</t>
  </si>
  <si>
    <t>УЛ. АНГАРСКАЯ, 137</t>
  </si>
  <si>
    <t>УЛ. АНГАРСКАЯ, 139</t>
  </si>
  <si>
    <t>УЛ. ГАГАРИНА, 15</t>
  </si>
  <si>
    <t>УЛ. ГАГАРИНА, 17</t>
  </si>
  <si>
    <t>УЛ. ГАГАРИНА, 25</t>
  </si>
  <si>
    <t>УЛ. ГАГАРИНА, 39</t>
  </si>
  <si>
    <t>УЛ. ГАГАРИНА, 41</t>
  </si>
  <si>
    <t>УЛ. ГАГАРИНА, 45</t>
  </si>
  <si>
    <t>УЛ. ГАГАРИНА, 51</t>
  </si>
  <si>
    <t>УЛ. ГАГАРИНА, 53</t>
  </si>
  <si>
    <t>УЛ. ГАГАРИНА, 55</t>
  </si>
  <si>
    <t>УЛ. ГАГАРИНА, 57</t>
  </si>
  <si>
    <t>УЛ. ГАГАРИНА, 61</t>
  </si>
  <si>
    <t>УЛ. ГАГАРИНА, 63</t>
  </si>
  <si>
    <t>УЛ. ГАГАРИНА, 69</t>
  </si>
  <si>
    <t>УЛ. ГРЯЗНОВА, 1</t>
  </si>
  <si>
    <t>УЛ. ГРЯЗНОВА, 13</t>
  </si>
  <si>
    <t>УЛ. ГРЯЗНОВА, 13/1</t>
  </si>
  <si>
    <t>УЛ. ГРЯЗНОВА, 15</t>
  </si>
  <si>
    <t>УЛ. ГРЯЗНОВА, 17</t>
  </si>
  <si>
    <t>УЛ. ГРЯЗНОВА, 19</t>
  </si>
  <si>
    <t>УЛ. ГРЯЗНОВА, 21</t>
  </si>
  <si>
    <t>УЛ. ГРЯЗНОВА, 27</t>
  </si>
  <si>
    <t>УЛ. ГРЯЗНОВА, 29</t>
  </si>
  <si>
    <t>УЛ. ГРЯЗНОВА, 3</t>
  </si>
  <si>
    <t>УЛ. ГРЯЗНОВА, 31</t>
  </si>
  <si>
    <t>УЛ. ГРЯЗНОВА, 33</t>
  </si>
  <si>
    <t>УЛ. ГРЯЗНОВА, 37</t>
  </si>
  <si>
    <t>УЛ. ГРЯЗНОВА, 39</t>
  </si>
  <si>
    <t>УЛ. ГРЯЗНОВА, 41</t>
  </si>
  <si>
    <t>УЛ. ГРЯЗНОВА, 47</t>
  </si>
  <si>
    <t>УЛ. ГРЯЗНОВА, 49</t>
  </si>
  <si>
    <t>УЛ. ГРЯЗНОВА, 5</t>
  </si>
  <si>
    <t>УЛ. ГРЯЗНОВА, 5/1</t>
  </si>
  <si>
    <t>УЛ. ГРЯЗНОВА, 7</t>
  </si>
  <si>
    <t>УЛ. ГРЯЗНОВА, 9</t>
  </si>
  <si>
    <t>УЛ. ГРЯЗНОВА, 9/1</t>
  </si>
  <si>
    <t>УЛ. ДРУЖБЫ, 11</t>
  </si>
  <si>
    <t>УЛ. ДРУЖБЫ, 13</t>
  </si>
  <si>
    <t>УЛ. ДРУЖБЫ, 17</t>
  </si>
  <si>
    <t>УЛ. ДРУЖБЫ, 17/1</t>
  </si>
  <si>
    <t>УЛ. ДРУЖБЫ, 19</t>
  </si>
  <si>
    <t>УЛ. ДРУЖБЫ, 21</t>
  </si>
  <si>
    <t>УЛ. ДРУЖБЫ, 22</t>
  </si>
  <si>
    <t>УЛ. ДРУЖБЫ, 26</t>
  </si>
  <si>
    <t>УЛ. ДРУЖБЫ, 27</t>
  </si>
  <si>
    <t>УЛ. ДРУЖБЫ, 28</t>
  </si>
  <si>
    <t>1979</t>
  </si>
  <si>
    <t>УЛ. ДРУЖБЫ, 30</t>
  </si>
  <si>
    <t>УЛ. ДРУЖБЫ, 31</t>
  </si>
  <si>
    <t>УЛ. ДРУЖБЫ, 38</t>
  </si>
  <si>
    <t>УЛ. ДРУЖБЫ, 40</t>
  </si>
  <si>
    <t>УЛ. ДРУЖБЫ, 42</t>
  </si>
  <si>
    <t>УЛ. ДРУЖБЫ, 44</t>
  </si>
  <si>
    <t>УЛ. ЕНИСЕЙСКАЯ, 133</t>
  </si>
  <si>
    <t>УЛ. ЕНИСЕЙСКАЯ, 133/1</t>
  </si>
  <si>
    <t>УЛ. ЕНИСЕЙСКАЯ, 137</t>
  </si>
  <si>
    <t>УЛ. ЕНИСЕЙСКАЯ, 22</t>
  </si>
  <si>
    <t>УЛ. ЕНИСЕЙСКАЯ, 22/1</t>
  </si>
  <si>
    <t>УЛ. ЕНИСЕЙСКАЯ, 24</t>
  </si>
  <si>
    <t>УЛ. ЕНИСЕЙСКАЯ, 26</t>
  </si>
  <si>
    <t>УЛ. ЕНИСЕЙСКАЯ, 26/1</t>
  </si>
  <si>
    <t>УЛ. ЕНИСЕЙСКАЯ, 28</t>
  </si>
  <si>
    <t>УЛ. ЕНИСЕЙСКАЯ, 30</t>
  </si>
  <si>
    <t>УЛ. ЕНИСЕЙСКАЯ, 30/1</t>
  </si>
  <si>
    <t>УЛ. ЕНИСЕЙСКАЯ, 32/1</t>
  </si>
  <si>
    <t>УЛ. ЕНИСЕЙСКАЯ, 34</t>
  </si>
  <si>
    <t>УЛ. ЕНИСЕЙСКАЯ, 34/1</t>
  </si>
  <si>
    <t>УЛ. ЕНИСЕЙСКАЯ, 42</t>
  </si>
  <si>
    <t>УЛ. ЕНИСЕЙСКАЯ, 44</t>
  </si>
  <si>
    <t>УЛ. ЕНИСЕЙСКАЯ, 44/1</t>
  </si>
  <si>
    <t>УЛ. ЕНИСЕЙСКАЯ, 46/1</t>
  </si>
  <si>
    <t>УЛ. ЕНИСЕЙСКАЯ, 48</t>
  </si>
  <si>
    <t>УЛ. ЕНИСЕЙСКАЯ, 48/1</t>
  </si>
  <si>
    <t>УЛ. ЕНИСЕЙСКАЯ, 50</t>
  </si>
  <si>
    <t>УЛ. ЕНИСЕЙСКАЯ, 50/1</t>
  </si>
  <si>
    <t>УЛ. ЕНИСЕЙСКАЯ, 52</t>
  </si>
  <si>
    <t>УЛ. ЕНИСЕЙСКАЯ, 52/1</t>
  </si>
  <si>
    <t>УЛ. ЕНИСЕЙСКАЯ, 54/1</t>
  </si>
  <si>
    <t>УЛ. ЕНИСЕЙСКАЯ, 56</t>
  </si>
  <si>
    <t>УЛ. ЕНИСЕЙСКАЯ, 56/1</t>
  </si>
  <si>
    <t>УЛ. ЕНИСЕЙСКАЯ, 58</t>
  </si>
  <si>
    <t>УЛ. ЕНИСЕЙСКАЯ, 58/1</t>
  </si>
  <si>
    <t>УЛ. ЕНИСЕЙСКАЯ, 60</t>
  </si>
  <si>
    <t>УЛ. ЕНИСЕЙСКАЯ, 60/1</t>
  </si>
  <si>
    <t>УЛ. ЕНИСЕЙСКАЯ, 66</t>
  </si>
  <si>
    <t>УЛ. ЕНИСЕЙСКАЯ, 68</t>
  </si>
  <si>
    <t>УЛ. ЕНИСЕЙСКАЯ, 68/1</t>
  </si>
  <si>
    <t>УЛ. ЕНИСЕЙСКАЯ, 72</t>
  </si>
  <si>
    <t>УЛ. ЕНИСЕЙСКАЯ, 72/1</t>
  </si>
  <si>
    <t>УЛ. ЕНИСЕЙСКАЯ, 74</t>
  </si>
  <si>
    <t>УЛ. ИНДУСТРИАЛЬНАЯ, 1</t>
  </si>
  <si>
    <t>УЛ. ИНДУСТРИАЛЬНАЯ, 11/1</t>
  </si>
  <si>
    <t>УЛ. ИНДУСТРИАЛЬНАЯ, 13</t>
  </si>
  <si>
    <t>УЛ. ИНДУСТРИАЛЬНАЯ, 13/1</t>
  </si>
  <si>
    <t>УЛ. ИНДУСТРИАЛЬНАЯ, 14</t>
  </si>
  <si>
    <t>УЛ. ИНДУСТРИАЛЬНАЯ, 14/1</t>
  </si>
  <si>
    <t>УЛ. ИНДУСТРИАЛЬНАЯ, 15</t>
  </si>
  <si>
    <t>УЛ. ИНДУСТРИАЛЬНАЯ, 15/1</t>
  </si>
  <si>
    <t>УЛ. ИНДУСТРИАЛЬНАЯ, 16</t>
  </si>
  <si>
    <t>УЛ. ИНДУСТРИАЛЬНАЯ, 17</t>
  </si>
  <si>
    <t>УЛ. ИНДУСТРИАЛЬНАЯ, 17/1</t>
  </si>
  <si>
    <t>УЛ. ИНДУСТРИАЛЬНАЯ, 18</t>
  </si>
  <si>
    <t>УЛ. ИНДУСТРИАЛЬНАЯ, 18А</t>
  </si>
  <si>
    <t>УЛ. ИНДУСТРИАЛЬНАЯ, 19</t>
  </si>
  <si>
    <t>УЛ. ИНДУСТРИАЛЬНАЯ, 2</t>
  </si>
  <si>
    <t>УЛ. ИНДУСТРИАЛЬНАЯ, 20</t>
  </si>
  <si>
    <t>УЛ. ИНДУСТРИАЛЬНАЯ, 21</t>
  </si>
  <si>
    <t>УЛ. ИНДУСТРИАЛЬНАЯ, 22</t>
  </si>
  <si>
    <t>УЛ. ИНДУСТРИАЛЬНАЯ, 22/1</t>
  </si>
  <si>
    <t>УЛ. ИНДУСТРИАЛЬНАЯ, 23/1</t>
  </si>
  <si>
    <t>УЛ. ИНДУСТРИАЛЬНАЯ, 24/1</t>
  </si>
  <si>
    <t>УЛ. ИНДУСТРИАЛЬНАЯ, 25</t>
  </si>
  <si>
    <t>УЛ. ИНДУСТРИАЛЬНАЯ, 25/1</t>
  </si>
  <si>
    <t>УЛ. ИНДУСТРИАЛЬНАЯ, 27</t>
  </si>
  <si>
    <t>УЛ. ИНДУСТРИАЛЬНАЯ, 27/1</t>
  </si>
  <si>
    <t>УЛ. ИНДУСТРИАЛЬНАЯ, 28</t>
  </si>
  <si>
    <t>УЛ. ИНДУСТРИАЛЬНАЯ, 29</t>
  </si>
  <si>
    <t>УЛ. ИНДУСТРИАЛЬНАЯ, 29/1</t>
  </si>
  <si>
    <t>УЛ. ИНДУСТРИАЛЬНАЯ, 3</t>
  </si>
  <si>
    <t>УЛ. ИНДУСТРИАЛЬНАЯ, 3/1</t>
  </si>
  <si>
    <t>УЛ. ИНДУСТРИАЛЬНАЯ, 30</t>
  </si>
  <si>
    <t>УЛ. ИНДУСТРИАЛЬНАЯ, 31</t>
  </si>
  <si>
    <t>УЛ. ИНДУСТРИАЛЬНАЯ, 31/1</t>
  </si>
  <si>
    <t>УЛ. ИНДУСТРИАЛЬНАЯ, 33</t>
  </si>
  <si>
    <t>УЛ. ИНДУСТРИАЛЬНАЯ, 33/1</t>
  </si>
  <si>
    <t>УЛ. ИНДУСТРИАЛЬНАЯ, 35</t>
  </si>
  <si>
    <t>УЛ. ИНДУСТРИАЛЬНАЯ, 35/1</t>
  </si>
  <si>
    <t>УЛ. ИНДУСТРИАЛЬНАЯ, 36</t>
  </si>
  <si>
    <t>УЛ. ИНДУСТРИАЛЬНАЯ, 37</t>
  </si>
  <si>
    <t>УЛ. ИНДУСТРИАЛЬНАЯ, 37/1</t>
  </si>
  <si>
    <t>УЛ. ИНДУСТРИАЛЬНАЯ, 39</t>
  </si>
  <si>
    <t>УЛ. ИНДУСТРИАЛЬНАЯ, 39/1</t>
  </si>
  <si>
    <t>УЛ. ИНДУСТРИАЛЬНАЯ, 4</t>
  </si>
  <si>
    <t>УЛ. ИНДУСТРИАЛЬНАЯ, 43</t>
  </si>
  <si>
    <t>УЛ. ИНДУСТРИАЛЬНАЯ, 45</t>
  </si>
  <si>
    <t>УЛ. ИНДУСТРИАЛЬНАЯ, 47</t>
  </si>
  <si>
    <t>УЛ. ИНДУСТРИАЛЬНАЯ, 47/1</t>
  </si>
  <si>
    <t>УЛ. ИНДУСТРИАЛЬНАЯ, 49</t>
  </si>
  <si>
    <t>УЛ. ИНДУСТРИАЛЬНАЯ, 5</t>
  </si>
  <si>
    <t>УЛ. ИНДУСТРИАЛЬНАЯ, 5/1</t>
  </si>
  <si>
    <t>УЛ. ИНДУСТРИАЛЬНАЯ, 51</t>
  </si>
  <si>
    <t>УЛ. ИНДУСТРИАЛЬНАЯ, 51/1</t>
  </si>
  <si>
    <t>УЛ. ИНДУСТРИАЛЬНАЯ, 7/1</t>
  </si>
  <si>
    <t>УЛ. ИНДУСТРИАЛЬНАЯ, 9</t>
  </si>
  <si>
    <t>УЛ. ИНДУСТРИАЛЬНАЯ, 9/1</t>
  </si>
  <si>
    <t>ПР-КТ КАРЛА МАРКСА, 100</t>
  </si>
  <si>
    <t>ПР-КТ КАРЛА МАРКСА, 101</t>
  </si>
  <si>
    <t>ПР-КТ КАРЛА МАРКСА, 101/1</t>
  </si>
  <si>
    <t>ПР-КТ КАРЛА МАРКСА, 102</t>
  </si>
  <si>
    <t>ПР-КТ КАРЛА МАРКСА, 102/1</t>
  </si>
  <si>
    <t>ПР-КТ КАРЛА МАРКСА, 104</t>
  </si>
  <si>
    <t>ПР-КТ КАРЛА МАРКСА, 105</t>
  </si>
  <si>
    <t>ПР-КТ КАРЛА МАРКСА, 105/1</t>
  </si>
  <si>
    <t>ПР-КТ КАРЛА МАРКСА, 105/2</t>
  </si>
  <si>
    <t>ПР-КТ КАРЛА МАРКСА, 107</t>
  </si>
  <si>
    <t>ПР-КТ КАРЛА МАРКСА, 108</t>
  </si>
  <si>
    <t>ПР-КТ КАРЛА МАРКСА, 112</t>
  </si>
  <si>
    <t>ПР-КТ КАРЛА МАРКСА, 114</t>
  </si>
  <si>
    <t>ПР-КТ КАРЛА МАРКСА, 116</t>
  </si>
  <si>
    <t>ПР-КТ КАРЛА МАРКСА, 118</t>
  </si>
  <si>
    <t>ПР-КТ КАРЛА МАРКСА, 120</t>
  </si>
  <si>
    <t>ПР-КТ КАРЛА МАРКСА, 122</t>
  </si>
  <si>
    <t>ПР-КТ КАРЛА МАРКСА, 124</t>
  </si>
  <si>
    <t>ПР-КТ КАРЛА МАРКСА, 124/1</t>
  </si>
  <si>
    <t>ПР-КТ КАРЛА МАРКСА, 124/2</t>
  </si>
  <si>
    <t>ПР-КТ КАРЛА МАРКСА, 128</t>
  </si>
  <si>
    <t>ПР-КТ КАРЛА МАРКСА, 130</t>
  </si>
  <si>
    <t>ПР-КТ КАРЛА МАРКСА, 134</t>
  </si>
  <si>
    <t>ПР-КТ КАРЛА МАРКСА, 81</t>
  </si>
  <si>
    <t>ПР-КТ КАРЛА МАРКСА, 88</t>
  </si>
  <si>
    <t>ПР-КТ КАРЛА МАРКСА, 88/1</t>
  </si>
  <si>
    <t>ПР-КТ КАРЛА МАРКСА, 89</t>
  </si>
  <si>
    <t>ПР-КТ КАРЛА МАРКСА, 90</t>
  </si>
  <si>
    <t>ПР-КТ КАРЛА МАРКСА, 91</t>
  </si>
  <si>
    <t>ПР-КТ КАРЛА МАРКСА, 91/2</t>
  </si>
  <si>
    <t>ПР-КТ КАРЛА МАРКСА, 92</t>
  </si>
  <si>
    <t>ПР-КТ КАРЛА МАРКСА, 92/1</t>
  </si>
  <si>
    <t>ПР-КТ КАРЛА МАРКСА, 93</t>
  </si>
  <si>
    <t>ПР-КТ КАРЛА МАРКСА, 93/1</t>
  </si>
  <si>
    <t>ПР-КТ КАРЛА МАРКСА, 94</t>
  </si>
  <si>
    <t>ПР-КТ КАРЛА МАРКСА, 95/1</t>
  </si>
  <si>
    <t>ПР-КТ КАРЛА МАРКСА, 96</t>
  </si>
  <si>
    <t>ПР-КТ КАРЛА МАРКСА, 97</t>
  </si>
  <si>
    <t>ПР-КТ КАРЛА МАРКСА, 98</t>
  </si>
  <si>
    <t>ПР-КТ КАРЛА МАРКСА, 99</t>
  </si>
  <si>
    <t>ПР-КТ КАРЛА МАРКСА, 99/1</t>
  </si>
  <si>
    <t>ПР-КТ ЛЕНИНА, 68/1</t>
  </si>
  <si>
    <t>ПР-КТ ЛЕНИНА, 74</t>
  </si>
  <si>
    <t>ПР-КТ ЛЕНИНА, 78</t>
  </si>
  <si>
    <t>ПР-КТ ЛЕНИНА, 78/1</t>
  </si>
  <si>
    <t>ПР-КТ ЛЕНИНА, 80</t>
  </si>
  <si>
    <t>ПР-КТ ЛЕНИНА, 82/1</t>
  </si>
  <si>
    <t>ПР-КТ ЛЕНИНА, 84</t>
  </si>
  <si>
    <t>ПР-КТ ЛЕНИНА, 84/1</t>
  </si>
  <si>
    <t>ПР-КТ ЛЕНИНА, 84/2</t>
  </si>
  <si>
    <t>1987</t>
  </si>
  <si>
    <t>ПР-КТ ЛЕНИНА, 86</t>
  </si>
  <si>
    <t>ПР-КТ ЛЕНИНА, 88/1</t>
  </si>
  <si>
    <t>ПР-КТ ЛЕНИНА, 90/1</t>
  </si>
  <si>
    <t>УЛ. ЛЕСОПАРКОВАЯ, 100</t>
  </si>
  <si>
    <t>УЛ. ЛЕСОПАРКОВАЯ, 102</t>
  </si>
  <si>
    <t>УЛ. ЛЕСОПАРКОВАЯ, 92</t>
  </si>
  <si>
    <t>УЛ. ЛЕСОПАРКОВАЯ, 94</t>
  </si>
  <si>
    <t>УЛ. ЛЕСОПАРКОВАЯ, 96</t>
  </si>
  <si>
    <t>УЛ. МИЧУРИНА, 101</t>
  </si>
  <si>
    <t>УЛ. МИЧУРИНА, 103</t>
  </si>
  <si>
    <t>УЛ. МИЧУРИНА, 105</t>
  </si>
  <si>
    <t>УЛ. МИЧУРИНА, 126</t>
  </si>
  <si>
    <t>УЛ. МИЧУРИНА, 128</t>
  </si>
  <si>
    <t>УЛ. МИЧУРИНА, 130</t>
  </si>
  <si>
    <t>УЛ. МИЧУРИНА, 136</t>
  </si>
  <si>
    <t>УЛ. МИЧУРИНА, 138</t>
  </si>
  <si>
    <t>УЛ. МИЧУРИНА, 93</t>
  </si>
  <si>
    <t>УЛ. МИЧУРИНА, 93/1</t>
  </si>
  <si>
    <t>УЛ. МИЧУРИНА, 95</t>
  </si>
  <si>
    <t>УЛ. МИЧУРИНА, 99</t>
  </si>
  <si>
    <t>УЛ. ОРАНЖЕРЕЙНАЯ, 1/1</t>
  </si>
  <si>
    <t>УЛ. ОРАНЖЕРЕЙНАЯ, 29</t>
  </si>
  <si>
    <t>УЛ. ОРАНЖЕРЕЙНАЯ, 31</t>
  </si>
  <si>
    <t>УЛ. ОРАНЖЕРЕЙНАЯ, 33</t>
  </si>
  <si>
    <t>ПЕР. ЛЕНИНГРАДСКИЙ, 25</t>
  </si>
  <si>
    <t>ПЕР. ЛЕНИНГРАДСКИЙ, 27</t>
  </si>
  <si>
    <t>УЛ. ИМ ГАЗЕТЫ ПРАВДА, 10/1</t>
  </si>
  <si>
    <t>УЛ. ИМ ГАЗЕТЫ ПРАВДА, 11</t>
  </si>
  <si>
    <t>УЛ. ИМ ГАЗЕТЫ ПРАВДА, 12/1</t>
  </si>
  <si>
    <t>УЛ. ИМ ГАЗЕТЫ ПРАВДА, 13</t>
  </si>
  <si>
    <t>УЛ. ИМ ГАЗЕТЫ ПРАВДА, 14/1</t>
  </si>
  <si>
    <t>УЛ. ИМ ГАЗЕТЫ ПРАВДА, 20</t>
  </si>
  <si>
    <t>УЛ. ИМ ГАЗЕТЫ ПРАВДА, 21</t>
  </si>
  <si>
    <t>УЛ. ИМ ГАЗЕТЫ ПРАВДА, 22</t>
  </si>
  <si>
    <t>УЛ. ИМ ГАЗЕТЫ ПРАВДА, 23</t>
  </si>
  <si>
    <t>УЛ. ИМ ГАЗЕТЫ ПРАВДА, 26</t>
  </si>
  <si>
    <t>УЛ. ИМ ГАЗЕТЫ ПРАВДА, 26/1</t>
  </si>
  <si>
    <t>УЛ. ИМ ГАЗЕТЫ ПРАВДА, 27</t>
  </si>
  <si>
    <t>УЛ. ИМ ГАЗЕТЫ ПРАВДА, 27/1</t>
  </si>
  <si>
    <t>УЛ. ИМ ГАЗЕТЫ ПРАВДА, 28</t>
  </si>
  <si>
    <t>УЛ. ИМ ГАЗЕТЫ ПРАВДА, 28/1</t>
  </si>
  <si>
    <t>УЛ. ИМ ГАЗЕТЫ ПРАВДА, 29</t>
  </si>
  <si>
    <t>УЛ. ИМ ГАЗЕТЫ ПРАВДА, 29/1</t>
  </si>
  <si>
    <t>УЛ. ИМ ГАЗЕТЫ ПРАВДА, 30</t>
  </si>
  <si>
    <t>УЛ. ИМ ГАЗЕТЫ ПРАВДА, 30/1</t>
  </si>
  <si>
    <t>УЛ. ИМ ГАЗЕТЫ ПРАВДА, 31</t>
  </si>
  <si>
    <t>УЛ. ИМ ГАЗЕТЫ ПРАВДА, 31/1</t>
  </si>
  <si>
    <t>УЛ. ИМ ГАЗЕТЫ ПРАВДА, 34</t>
  </si>
  <si>
    <t>УЛ. ИМ ГАЗЕТЫ ПРАВДА, 35</t>
  </si>
  <si>
    <t>УЛ. ИМ ГАЗЕТЫ ПРАВДА, 36</t>
  </si>
  <si>
    <t>УЛ. ИМ ГАЗЕТЫ ПРАВДА, 37</t>
  </si>
  <si>
    <t>УЛ. ИМ ГАЗЕТЫ ПРАВДА, 42</t>
  </si>
  <si>
    <t>УЛ. ИМ ГАЗЕТЫ ПРАВДА, 43</t>
  </si>
  <si>
    <t>УЛ. ИМ ГАЗЕТЫ ПРАВДА, 44</t>
  </si>
  <si>
    <t>УЛ. ИМ ГАЗЕТЫ ПРАВДА, 45</t>
  </si>
  <si>
    <t>УЛ. ИМ ГАЗЕТЫ ПРАВДА, 46</t>
  </si>
  <si>
    <t>УЛ. ИМ ГАЗЕТЫ ПРАВДА, 48</t>
  </si>
  <si>
    <t>УЛ. ИМ ГАЗЕТЫ ПРАВДА, 49</t>
  </si>
  <si>
    <t>УЛ. ИМ ГАЗЕТЫ ПРАВДА, 50</t>
  </si>
  <si>
    <t>УЛ. ИМ ГАЗЕТЫ ПРАВДА, 52</t>
  </si>
  <si>
    <t>УЛ. ИМ ГАЗЕТЫ ПРАВДА, 53</t>
  </si>
  <si>
    <t>УЛ. ИМ ГАЗЕТЫ ПРАВДА, 54</t>
  </si>
  <si>
    <t>УЛ. ИМ ГАЗЕТЫ ПРАВДА, 55</t>
  </si>
  <si>
    <t>УЛ. ИМ ГАЗЕТЫ ПРАВДА, 56</t>
  </si>
  <si>
    <t>УЛ. ИМ ГАЗЕТЫ ПРАВДА, 57</t>
  </si>
  <si>
    <t>УЛ. ИМ ГАЗЕТЫ ПРАВДА, 58</t>
  </si>
  <si>
    <t>УЛ. ИМ ГАЗЕТЫ ПРАВДА, 59</t>
  </si>
  <si>
    <t>УЛ. ИМ ГАЗЕТЫ ПРАВДА, 62</t>
  </si>
  <si>
    <t>УЛ. ИМ ГАЗЕТЫ ПРАВДА, 62/1</t>
  </si>
  <si>
    <t>УЛ. ИМ ГАЗЕТЫ ПРАВДА, 62/2</t>
  </si>
  <si>
    <t>УЛ. ИМ ГАЗЕТЫ ПРАВДА, 63</t>
  </si>
  <si>
    <t>УЛ. ИМ ГАЗЕТЫ ПРАВДА, 63/2</t>
  </si>
  <si>
    <t xml:space="preserve">    5-7-9</t>
  </si>
  <si>
    <t>УЛ. ИМ ГАЗЕТЫ ПРАВДА, 64</t>
  </si>
  <si>
    <t>УЛ. ИМ ГАЗЕТЫ ПРАВДА, 64/1</t>
  </si>
  <si>
    <t>УЛ. ИМ ГАЗЕТЫ ПРАВДА, 64/2</t>
  </si>
  <si>
    <t>УЛ. ИМ ГАЗЕТЫ ПРАВДА, 66</t>
  </si>
  <si>
    <t>УЛ. ИМ ГАЗЕТЫ ПРАВДА, 66/1</t>
  </si>
  <si>
    <t>УЛ. ИМ ГАЗЕТЫ ПРАВДА, 72</t>
  </si>
  <si>
    <t>УЛ. ИМ ГАЗЕТЫ ПРАВДА, 75</t>
  </si>
  <si>
    <t>УЛ. ИМ ГАЗЕТЫ ПРАВДА, 78</t>
  </si>
  <si>
    <t>УЛ. ИМ ГАЗЕТЫ ПРАВДА, 80</t>
  </si>
  <si>
    <t>УЛ. ИМ ГАЗЕТЫ ПРАВДА, 83</t>
  </si>
  <si>
    <t>УЛ. ИМ ГАЗЕТЫ ПРАВДА, 84</t>
  </si>
  <si>
    <t>УЛ. ИМ ГАЗЕТЫ ПРАВДА, 86</t>
  </si>
  <si>
    <t>УЛ. ИМ ГАЗЕТЫ ПРАВДА, 9</t>
  </si>
  <si>
    <t>УЛ. СОВЕТСКАЯ, 111</t>
  </si>
  <si>
    <t>УЛ. СОВЕТСКАЯ, 113</t>
  </si>
  <si>
    <t>УЛ. СОВЕТСКАЯ, 115</t>
  </si>
  <si>
    <t>УЛ. СОВЕТСКАЯ, 117</t>
  </si>
  <si>
    <t>УЛ. СОВЕТСКАЯ, 125</t>
  </si>
  <si>
    <t>УЛ. СОВЕТСКАЯ, 127</t>
  </si>
  <si>
    <t>УЛ. СОВЕТСКАЯ, 127/1</t>
  </si>
  <si>
    <t>УЛ. СОВЕТСКАЯ, 127/2</t>
  </si>
  <si>
    <t>УЛ. СОВЕТСКАЯ, 127/3</t>
  </si>
  <si>
    <t>УЛ. СОВЕТСКАЯ, 127/4</t>
  </si>
  <si>
    <t>УЛ. СОВЕТСКАЯ, 129</t>
  </si>
  <si>
    <t>УЛ. СОВЕТСКАЯ, 129/1</t>
  </si>
  <si>
    <t>УЛ. СОВЕТСКАЯ, 129/2</t>
  </si>
  <si>
    <t>УЛ. СОВЕТСКАЯ, 129/3</t>
  </si>
  <si>
    <t>УЛ. СОВЕТСКАЯ, 131</t>
  </si>
  <si>
    <t>УЛ. СОВЕТСКАЯ, 133</t>
  </si>
  <si>
    <t>УЛ. СОВЕТСКАЯ, 135</t>
  </si>
  <si>
    <t>УЛ. СОВЕТСКАЯ, 137</t>
  </si>
  <si>
    <t>УЛ. СОВЕТСКАЯ, 137/1</t>
  </si>
  <si>
    <t>УЛ. СОВЕТСКАЯ, 139</t>
  </si>
  <si>
    <t>УЛ. СОВЕТСКАЯ, 54</t>
  </si>
  <si>
    <t>УЛ. СОВЕТСКАЯ, 58</t>
  </si>
  <si>
    <t>УЛ. СОВЕТСКАЯ, 60</t>
  </si>
  <si>
    <t>УЛ. СОВЕТСКАЯ, 62</t>
  </si>
  <si>
    <t>УЛ. СОВЕТСКАЯ, 64</t>
  </si>
  <si>
    <t>УЛ. СОВЕТСКАЯ, 66</t>
  </si>
  <si>
    <t>УЛ. СОВЕТСКАЯ, 68/1</t>
  </si>
  <si>
    <t>УЛ. СОВЕТСКАЯ, 72</t>
  </si>
  <si>
    <t>УЛ. СОВЕТСКАЯ, 74</t>
  </si>
  <si>
    <t>УЛ. СОВЕТСКАЯ, 74/1</t>
  </si>
  <si>
    <t>УЛ. СОВЕТСКАЯ, 76</t>
  </si>
  <si>
    <t>УЛ. СОВЕТСКАЯ, 76/1</t>
  </si>
  <si>
    <t>УЛ. СОВЕТСКАЯ, 78</t>
  </si>
  <si>
    <t>УЛ. СОВЕТСКАЯ, 80</t>
  </si>
  <si>
    <t>УЛ. СОВЕТСКАЯ, 84</t>
  </si>
  <si>
    <t>УЛ. СОВЕТСКАЯ, 86</t>
  </si>
  <si>
    <t>УЛ. СУВОРОВА, 101</t>
  </si>
  <si>
    <t>УЛ. СУВОРОВА, 102</t>
  </si>
  <si>
    <t>УЛ. СУВОРОВА, 103</t>
  </si>
  <si>
    <t>УЛ. СУВОРОВА, 105</t>
  </si>
  <si>
    <t>УЛ. СУВОРОВА, 105/1</t>
  </si>
  <si>
    <t>УЛ. СУВОРОВА, 106</t>
  </si>
  <si>
    <t>УЛ. СУВОРОВА, 107</t>
  </si>
  <si>
    <t>УЛ. СУВОРОВА, 108</t>
  </si>
  <si>
    <t>УЛ. СУВОРОВА, 109</t>
  </si>
  <si>
    <t>УЛ. СУВОРОВА, 109/1</t>
  </si>
  <si>
    <t>УЛ. СУВОРОВА, 111</t>
  </si>
  <si>
    <t>УЛ. СУВОРОВА, 113</t>
  </si>
  <si>
    <t>УЛ. СУВОРОВА, 114</t>
  </si>
  <si>
    <t>УЛ. СУВОРОВА, 114/1</t>
  </si>
  <si>
    <t>УЛ. СУВОРОВА, 114/2</t>
  </si>
  <si>
    <t>УЛ. СУВОРОВА, 114/3</t>
  </si>
  <si>
    <t>УЛ. СУВОРОВА, 114/4</t>
  </si>
  <si>
    <t>УЛ. СУВОРОВА, 114/5</t>
  </si>
  <si>
    <t>УЛ. СУВОРОВА, 114/6</t>
  </si>
  <si>
    <t>УЛ. СУВОРОВА, 115</t>
  </si>
  <si>
    <t>УЛ. СУВОРОВА, 115/1</t>
  </si>
  <si>
    <t>УЛ. СУВОРОВА, 116/4</t>
  </si>
  <si>
    <t>УЛ. СУВОРОВА, 118</t>
  </si>
  <si>
    <t>УЛ. СУВОРОВА, 118/1</t>
  </si>
  <si>
    <t>УЛ. СУВОРОВА, 118/2</t>
  </si>
  <si>
    <t>УЛ. СУВОРОВА, 119</t>
  </si>
  <si>
    <t>УЛ. СУВОРОВА, 119/1</t>
  </si>
  <si>
    <t>УЛ. СУВОРОВА, 119/2</t>
  </si>
  <si>
    <t>УЛ. СУВОРОВА, 120</t>
  </si>
  <si>
    <t>УЛ. СУВОРОВА, 120/1</t>
  </si>
  <si>
    <t>УЛ. СУВОРОВА, 120/2</t>
  </si>
  <si>
    <t>УЛ. СУВОРОВА, 120/3</t>
  </si>
  <si>
    <t>УЛ. СУВОРОВА, 121</t>
  </si>
  <si>
    <t>УЛ. СУВОРОВА, 122</t>
  </si>
  <si>
    <t>УЛ. СУВОРОВА, 91</t>
  </si>
  <si>
    <t>УЛ. СУВОРОВА, 91/1</t>
  </si>
  <si>
    <t>УЛ. СУВОРОВА, 93</t>
  </si>
  <si>
    <t>УЛ. СУВОРОВА, 95</t>
  </si>
  <si>
    <t>УЛ. СУВОРОВА, 95/1</t>
  </si>
  <si>
    <t>УЛ. СУВОРОВА, 97</t>
  </si>
  <si>
    <t>УЛ. СУВОРОВА, 99</t>
  </si>
  <si>
    <t>ПР.ЛЕНИНА, 121</t>
  </si>
  <si>
    <t>ПР.ЛЕНИНА, 123</t>
  </si>
  <si>
    <t>ПР.ЛЕНИНА, 133/4</t>
  </si>
  <si>
    <t>ПР.ЛЕНИНА,133/5</t>
  </si>
  <si>
    <t>УЛ.БЕЛИHСKОГО, 83</t>
  </si>
  <si>
    <t>УЛ.БОЛОТHИKОВА, 13</t>
  </si>
  <si>
    <t>УЛ.БОЛОТHИKОВА,21</t>
  </si>
  <si>
    <t>УЛ.БОЛОТHИKОВА, 26</t>
  </si>
  <si>
    <t>УЛ.БЕСТУЖЕВА, 4</t>
  </si>
  <si>
    <t>УЛ.БЕСТУЖЕВА, 10</t>
  </si>
  <si>
    <t>УЛ.ВОЛОДАРСKОГО,16</t>
  </si>
  <si>
    <t>УЛ.KРЫЛОВА, 29</t>
  </si>
  <si>
    <t>УЛ.KРЫЛОВА, 39</t>
  </si>
  <si>
    <t>УЛ.KРЫЛОВА, 40</t>
  </si>
  <si>
    <t>УЛ.ТИМИРЯЗЕВА, 9</t>
  </si>
  <si>
    <t>УЛ.ТИМИРЯЗЕВА, 28</t>
  </si>
  <si>
    <t>УЛ.ТИМИРЯЗЕВА, 38</t>
  </si>
  <si>
    <t>УЛ.ТИМИРЯЗЕВА, 40</t>
  </si>
  <si>
    <t>УЛ.УШАKОВА, 61</t>
  </si>
  <si>
    <t>УЛ.УШАKОВА, 73</t>
  </si>
  <si>
    <t>УЛ.ВОЙKОВА, 58</t>
  </si>
  <si>
    <t>УЛ.ВОЙKОВА, 61</t>
  </si>
  <si>
    <t>УЛ.ВОЙKОВА, 62</t>
  </si>
  <si>
    <t>УЛ.ВОЙKОВА, 63</t>
  </si>
  <si>
    <t>УЛ.ЖУРАВСKОГО, 5</t>
  </si>
  <si>
    <t>УЛ.ЖУРАВСKОГО, 7</t>
  </si>
  <si>
    <t>УЛ.ЖУРАВСKОГО, 13</t>
  </si>
  <si>
    <t>УЛ.РАСKОВОЙ, 19</t>
  </si>
  <si>
    <t>УЛ.РАСKОВОЙ, 19/1</t>
  </si>
  <si>
    <t>УЛ.РАСKОВОЙ, 21</t>
  </si>
  <si>
    <t>УЛ.ЦЕМЕHТHАЯ, 5</t>
  </si>
  <si>
    <t>УЛ.ЦЕМЕHТHАЯ, 6</t>
  </si>
  <si>
    <t>УЛ.ЦЕМЕHТHАЯ, 7</t>
  </si>
  <si>
    <t>УЛ.ЦЕМЕHТHАЯ, 9</t>
  </si>
  <si>
    <t>УЛ.ЦЕМЕHТHАЯ, 11</t>
  </si>
  <si>
    <t>УЛ.ЦЕМЕHТHАЯ, 12</t>
  </si>
  <si>
    <t>УЛ.ЦЕМЕHТHАЯ, 17</t>
  </si>
  <si>
    <t>УЛ.ЦЕМЕHТHАЯ, 18</t>
  </si>
  <si>
    <t>УЛ.ЦЕМЕHТHАЯ, 19</t>
  </si>
  <si>
    <t>УЛ.ЦЕМЕHТHАЯ, 20</t>
  </si>
  <si>
    <t>УЛ.ЦЕМЕHТHАЯ, 21</t>
  </si>
  <si>
    <t>УЛ.ЦЕМЕHТHАЯ, 22</t>
  </si>
  <si>
    <t>УЛ.KОРСИKОВА, 11</t>
  </si>
  <si>
    <t>УЛ.KОРСИKОВА, 11А</t>
  </si>
  <si>
    <t>УЛ.KОРСИKОВА, 12/1</t>
  </si>
  <si>
    <t>УЛ.KОРСИKОВА, 13</t>
  </si>
  <si>
    <t>УЛ.KОРСИKОВА, 14</t>
  </si>
  <si>
    <t>УЛ.KОРСИKОВА, 14/1</t>
  </si>
  <si>
    <t>УЛ.KОРСИKОВА, 15</t>
  </si>
  <si>
    <t>УЛ.KОРСИKОВА, 15А</t>
  </si>
  <si>
    <t>УЛ.KОРСИKОВА, 16</t>
  </si>
  <si>
    <t>УЛ.KОРСИKОВА, 16/1</t>
  </si>
  <si>
    <t>УЛ.KОРСИKОВА, 17</t>
  </si>
  <si>
    <t>УЛ.KОРСИKОВА, 17А</t>
  </si>
  <si>
    <t>УЛ.KОРСИKОВА, 19</t>
  </si>
  <si>
    <t>УЛ.KОРСИKОВА, 21</t>
  </si>
  <si>
    <t>УЛ.KОРСИKОВА, 21А</t>
  </si>
  <si>
    <t>УЛ.KОРСИKОВА, 23</t>
  </si>
  <si>
    <t>УЛ.KОРСИKОВА, 23А</t>
  </si>
  <si>
    <t>УЛ.KОРСИKОВА, 25</t>
  </si>
  <si>
    <t>УЛ.KОРСИKОВА, 25А</t>
  </si>
  <si>
    <t>УЛ.БУРДЕHKО, 3</t>
  </si>
  <si>
    <t>УЛ.БУРДЕHKО, 5</t>
  </si>
  <si>
    <t>УЛ.БУРДЕHKО, 7</t>
  </si>
  <si>
    <t>УЛ.ВОKЗАЛЬHАЯ, 92</t>
  </si>
  <si>
    <t>УЛ.ВОKЗАЛЬHА, 94</t>
  </si>
  <si>
    <t>УЛ.ВОKЗАЛЬHАЯ, 96</t>
  </si>
  <si>
    <t>УЛ.ВОKЗАЛЬHАЯ, 98</t>
  </si>
  <si>
    <t>УЛ.МИЧУРИHА, 1А</t>
  </si>
  <si>
    <t>УЛ.МОСKОВСKАЯ, 36</t>
  </si>
  <si>
    <t>УЛ.МОСKОВСKАЯ, 36Б</t>
  </si>
  <si>
    <t>УЛ.МОСKОВСKАЯ, 38А</t>
  </si>
  <si>
    <t>УЛ.МОСKОВСKАЯ, 40</t>
  </si>
  <si>
    <t>УЛ.МОСKОВСKАЯ, 40А</t>
  </si>
  <si>
    <t>УЛ.МОСKОВСKАЯ, 40Б</t>
  </si>
  <si>
    <t>УЛ.МОСKОВСKАЯ, 42</t>
  </si>
  <si>
    <t>УЛ.МОСKОВСKАЯ, 42А</t>
  </si>
  <si>
    <t>УЛ.МОСKОВСKАЯ, 42Б</t>
  </si>
  <si>
    <t>УЛ.МОСKОВСKАЯ, 44А</t>
  </si>
  <si>
    <t>УЛ.МОСKОВСKАЯ, 46</t>
  </si>
  <si>
    <t>УЛ.МОСKОВСKАЯ, 46А</t>
  </si>
  <si>
    <t>УЛ.МОСKОВСKАЯ, 46Б</t>
  </si>
  <si>
    <t>УЛ.МОСKОВСKАЯ, 83</t>
  </si>
  <si>
    <t>УЛ.ПИСАРЕВА, 17</t>
  </si>
  <si>
    <t>УЛ.ПИСАРЕВА, 19</t>
  </si>
  <si>
    <t>УЛ.ПИСАРЕВА, 21</t>
  </si>
  <si>
    <t>УЛ.ПИСАРЕВА, 26/1</t>
  </si>
  <si>
    <t>УЛ.ПИСАРЕВА, 28</t>
  </si>
  <si>
    <t>УЛ.РАЗИHА, 17</t>
  </si>
  <si>
    <t>УЛ.БУРДЕHKО, 13</t>
  </si>
  <si>
    <t>УЛ.ВОKЗАЛЬHАЯ, 82</t>
  </si>
  <si>
    <t>УЛ.ВОKЗАЛЬHАЯ, 84</t>
  </si>
  <si>
    <t>УЛ.ДОСТОЕВСKОГО, 24</t>
  </si>
  <si>
    <t>УЛ.ДОСТОЕВСKОГО, 26</t>
  </si>
  <si>
    <t>УЛ.ДОСТОЕВСKОГО, 28</t>
  </si>
  <si>
    <t>УЛ.ДОСТОЕВСKОГО, 28/1</t>
  </si>
  <si>
    <t>УЛ.ДОСТОЕВСKОГО, 30</t>
  </si>
  <si>
    <t>УЛ.ДОСТОЕВСKОГО, 32</t>
  </si>
  <si>
    <t>УЛ.ДОСТОЕВСKОГО, 32/1</t>
  </si>
  <si>
    <t>УЛ.ДОСТОЕВСKОГО, 32А</t>
  </si>
  <si>
    <t>УЛ.KОМСОМОЛЬСKАЯ, 75</t>
  </si>
  <si>
    <t>УЛ.КОМСОМОЛЬСКАЯ, 77</t>
  </si>
  <si>
    <t>УЛ.KОРСИKОВА, 2</t>
  </si>
  <si>
    <t>УЛ.KОРСИKОВА, 3</t>
  </si>
  <si>
    <t>УЛ.KОРСИKОВА, 4</t>
  </si>
  <si>
    <t>УЛ.KОРСИKОВА, 6</t>
  </si>
  <si>
    <t>УЛ.KОРСИKОВА, 7</t>
  </si>
  <si>
    <t>УЛ.KОРСИKОВА, 9</t>
  </si>
  <si>
    <t>УЛ.KОРСИKОВА, 18</t>
  </si>
  <si>
    <t>УЛ.KОРСИKОВА, 18/1</t>
  </si>
  <si>
    <t>УЛ.KОРСИKОВА, 20</t>
  </si>
  <si>
    <t>УЛ.KОРСИKОВА, 22</t>
  </si>
  <si>
    <t>УЛ.KОРСИKОВА, 22/1</t>
  </si>
  <si>
    <t>УЛ.KОРСИKОВА, 24</t>
  </si>
  <si>
    <t>УЛ.KОРСИKОВА, 24/1</t>
  </si>
  <si>
    <t>УЛ.KОРСИKОВА, 27</t>
  </si>
  <si>
    <t>УЛ.МОСKОВСKАЯ, 28</t>
  </si>
  <si>
    <t>18,56,72</t>
  </si>
  <si>
    <t>УЛ.МОСKОВСKАЯ, 32</t>
  </si>
  <si>
    <t>УЛ.МОСKОВСKАЯ, 34</t>
  </si>
  <si>
    <t>УЛ.МОСKОВСKАЯ, 48</t>
  </si>
  <si>
    <t>УЛ.МОСКОВСКАЯ, 75</t>
  </si>
  <si>
    <t>УЛ.МОСKОВСKАЯ, 77</t>
  </si>
  <si>
    <t>УЛ.МОСKОВСKАЯ, 81</t>
  </si>
  <si>
    <t>УЛ.ПИСАРЕВА, 18</t>
  </si>
  <si>
    <t>УЛ.ПИСАРЕВА, 25</t>
  </si>
  <si>
    <t>УЛ.ПИСАРЕВА, 26</t>
  </si>
  <si>
    <t>УЛ.ПИСАРЕВА, 27</t>
  </si>
  <si>
    <t>УЛ.РАЗИHА, 3</t>
  </si>
  <si>
    <t>УЛ.РАЗИHА, 7</t>
  </si>
  <si>
    <t>УЛ.РАЗИHА, 13</t>
  </si>
  <si>
    <t>УЛ.РАЗИHА, 13/1</t>
  </si>
  <si>
    <t>УЛ.СОВЕТСKАЯ, 23А</t>
  </si>
  <si>
    <t>УЛ.СОВЕТСKАЯ, 27</t>
  </si>
  <si>
    <t>УЛ.СОВЕТСKАЯ, 29</t>
  </si>
  <si>
    <t>УЛ.СОВЕТСKАЯ, 31</t>
  </si>
  <si>
    <t>УЛ.СОВЕТСКАЯ, 35</t>
  </si>
  <si>
    <t>УЛ.УРАЛЬСKАЯ, 149</t>
  </si>
  <si>
    <t>УЛ.УРАЛЬСKАЯ, 151</t>
  </si>
  <si>
    <t>УЛ.УРАЛЬСKАЯ, 153</t>
  </si>
  <si>
    <t>УЛ.УШАKОВА, 38</t>
  </si>
  <si>
    <t>УЛ.УШАKОВА, 40</t>
  </si>
  <si>
    <t>УЛ.УШАKОВА, 42</t>
  </si>
  <si>
    <t>УЛ.БЕЛИНСКОГО, 57</t>
  </si>
  <si>
    <t>УЛ.БЕЛИHСKОГО, 59</t>
  </si>
  <si>
    <t>УЛ.БЕЛИHСKОГО, 61</t>
  </si>
  <si>
    <t>УЛ.БЕЛИHСKОГО, 67</t>
  </si>
  <si>
    <t>УЛ.БЕЛИHСKОГО, 69</t>
  </si>
  <si>
    <t>УЛ.БЕЛИHСKОГО, 69А</t>
  </si>
  <si>
    <t>УЛ.БЕЛИHСKОГО, 71</t>
  </si>
  <si>
    <t>УЛ.БЕЛИHСKОГО, 71А</t>
  </si>
  <si>
    <t>УЛ.БОЛОТHИKОВА, 15</t>
  </si>
  <si>
    <t>УЛ.БОЛОТHИKОВА, 19А</t>
  </si>
  <si>
    <t>УЛ.ВОЛОДАРСKОГО, 20</t>
  </si>
  <si>
    <t>УЛ.ВОЛОДАРСKОГО, 26</t>
  </si>
  <si>
    <t>УЛ.KРЫЛОВА, 31А</t>
  </si>
  <si>
    <t>УЛ.KРЫЛОВА, 36</t>
  </si>
  <si>
    <t>УЛ.KРЫЛОВА, 38</t>
  </si>
  <si>
    <t>УЛ.ТИМИРЯЗЕВА, 32</t>
  </si>
  <si>
    <t>УЛ.ТИМИРЯЗЕВА, 33</t>
  </si>
  <si>
    <t>УЛ.ТИМИРЯЗЕВА, 35</t>
  </si>
  <si>
    <t>УЛ.ТИМИРЯЗЕВА, 51</t>
  </si>
  <si>
    <t>УЛ.ВОKЗАЛЬHАЯ, 94/1</t>
  </si>
  <si>
    <t>УЛ.МИЧУРИHА, 3</t>
  </si>
  <si>
    <t>УЛ.ВОЙKОВА, 59</t>
  </si>
  <si>
    <t>УЛ.ВОЙKОВА, 67</t>
  </si>
  <si>
    <t>УЛ.KЛИHKЕРHАЯ, 9/1</t>
  </si>
  <si>
    <t>УЛ.KЛИHKЕРHАЯ, 9/2</t>
  </si>
  <si>
    <t>УЛ.ПЕKИHСKИЙ, 27</t>
  </si>
  <si>
    <t>УЛ.ПЕСЧАHАЯ, 1</t>
  </si>
  <si>
    <t>УЛ.РАСKОВОЙ, 17</t>
  </si>
  <si>
    <t>УЛ.KОРСИKОВА, 5</t>
  </si>
  <si>
    <t>УЛ.МОСKОВСKАЯ, 75/1</t>
  </si>
  <si>
    <t>УЛ.ПИСАРЕВА, 20</t>
  </si>
  <si>
    <t>УЛ. ВОРОШИЛОВА, 37</t>
  </si>
  <si>
    <t>УЛ. ВОРОШИЛОВА, 35</t>
  </si>
  <si>
    <t>УЛ. ВОРОШИЛОВА, 33</t>
  </si>
  <si>
    <t>УЛ. ВОРОШИЛОВА, 39</t>
  </si>
  <si>
    <t>УЛ. ТРУДА,13</t>
  </si>
  <si>
    <t>ПР. СИРЕНЕВЫЙ, 30</t>
  </si>
  <si>
    <t>ПР. СИРЕНЕВЫЙ, 32</t>
  </si>
  <si>
    <t>ПР. СИРЕНЕВЫЙ, 32/1</t>
  </si>
  <si>
    <t>ПР. СИРЕНЕВЫЙ,41</t>
  </si>
  <si>
    <t>УЛ. ВОРОШИЛОВА, 26</t>
  </si>
  <si>
    <t>УЛ. ВОРОШИЛОВА, 35/1</t>
  </si>
  <si>
    <t>ПР.К.МАРКСА, 185</t>
  </si>
  <si>
    <t>УЛ. ТРУДА,15</t>
  </si>
  <si>
    <t>УЛ. ТРУДА,17</t>
  </si>
  <si>
    <t>УЛ. ТРУДА,19</t>
  </si>
  <si>
    <t>УЛ. ТРУДА,21/1</t>
  </si>
  <si>
    <t>УЛ. ТРУДА,21</t>
  </si>
  <si>
    <t>УЛ. ТРУДА,23</t>
  </si>
  <si>
    <t>2199,70</t>
  </si>
  <si>
    <t>УЛ.ГАГАРИНА, 10</t>
  </si>
  <si>
    <t>УЛ.ГАГАРИНА, 14</t>
  </si>
  <si>
    <t>УЛ.ГАГАРИНА, 18</t>
  </si>
  <si>
    <t>УЛ.ГАГАРИНА, 18/1</t>
  </si>
  <si>
    <t>УЛ.ГАГАРИНА, 20</t>
  </si>
  <si>
    <t>УЛ.ГАГАРИНА, 24</t>
  </si>
  <si>
    <t>УЛ.ГАГАРИНА, 28</t>
  </si>
  <si>
    <t>УЛ.ГАГАРИНА, 42</t>
  </si>
  <si>
    <t>УЛ.ГАГАРИНА, 44</t>
  </si>
  <si>
    <t xml:space="preserve">ПЛОЩ.ГОРЬКОГО, 1 </t>
  </si>
  <si>
    <t>УЛ.ГОРЬКОГО, 11</t>
  </si>
  <si>
    <t>УЛ.ГОРЬКОГО, 12</t>
  </si>
  <si>
    <t>УЛ.ГОРЬКОГО, 17</t>
  </si>
  <si>
    <t>УЛ.ГОРЬКОГО, 18</t>
  </si>
  <si>
    <t>УЛ.ГОРЬКОГО, 19</t>
  </si>
  <si>
    <t>УЛ.ГОРЬКОГО, 21</t>
  </si>
  <si>
    <t>УЛ.ГОРЬКОГО, 25</t>
  </si>
  <si>
    <t>УЛ.ГОРЬКОГО, 26</t>
  </si>
  <si>
    <t>УЛ.ГОРЬКОГО, 27</t>
  </si>
  <si>
    <t>УЛ.ГОРЬКОГО, 28</t>
  </si>
  <si>
    <t>УЛ.ГОРЬКОГО, 3</t>
  </si>
  <si>
    <t>УЛ.ГОРЬКОГО, 4</t>
  </si>
  <si>
    <t xml:space="preserve">ПЛОЩ.ГОРЬКОГО, 5 </t>
  </si>
  <si>
    <t>УЛ.ГОРЬКОГО, 9</t>
  </si>
  <si>
    <t xml:space="preserve">ПЛОЩ.ГОРЬКОГО, 9 </t>
  </si>
  <si>
    <t>УЛ.КАЛИНИНА, 1</t>
  </si>
  <si>
    <t>5,7</t>
  </si>
  <si>
    <t>УЛ.КАЛИНИНА, 10</t>
  </si>
  <si>
    <t>УЛ.КАЛИНИНА, 11</t>
  </si>
  <si>
    <t>УЛ.КАЛИНИНА, 12</t>
  </si>
  <si>
    <t>УЛ.КАЛИНИНА, 14</t>
  </si>
  <si>
    <t>УЛ.КАЛИНИНА, 17</t>
  </si>
  <si>
    <t>УЛ.КАЛИНИНА, 17/1</t>
  </si>
  <si>
    <t>УЛ.КАЛИНИНА, 20</t>
  </si>
  <si>
    <t>УЛ.КАЛИНИНА, 21</t>
  </si>
  <si>
    <t>УЛ.КАЛИНИНА, 22</t>
  </si>
  <si>
    <t>4,5</t>
  </si>
  <si>
    <t>УЛ.КАЛИНИНА, 23</t>
  </si>
  <si>
    <t>УЛ.КАЛИНИНА, 25</t>
  </si>
  <si>
    <t>УЛ.КАЛИНИНА, 3</t>
  </si>
  <si>
    <t>УЛ.КАЛИНИНА, 3/1</t>
  </si>
  <si>
    <t>УЛ.КАЛИНИНА, 3/2</t>
  </si>
  <si>
    <t>УЛ.КАЛИНИНА, 4</t>
  </si>
  <si>
    <t>УЛ.КАЛИНИНА, 4/1</t>
  </si>
  <si>
    <t>УЛ.КАЛИНИНА, 9</t>
  </si>
  <si>
    <t>ПР.КАРЛА МАРКСА, 43</t>
  </si>
  <si>
    <t>ПР.КАРЛА МАРКСА, 44</t>
  </si>
  <si>
    <t>ПР.КАРЛА МАРКСА, 45/4</t>
  </si>
  <si>
    <t>ПР.КАРЛА МАРКСА, 46</t>
  </si>
  <si>
    <t>ПР.КАРЛА МАРКСА, 48</t>
  </si>
  <si>
    <t>ПР.КАРЛА МАРКСА, 49</t>
  </si>
  <si>
    <t>ПР.КАРЛА МАРКСА, 51</t>
  </si>
  <si>
    <t>ПР.КАРЛА МАРКСА, 54</t>
  </si>
  <si>
    <t>ПР.КАРЛА МАРКСА, 55/1</t>
  </si>
  <si>
    <t>ПР.КАРЛА МАРКСА, 56</t>
  </si>
  <si>
    <t>ПР.КАРЛА МАРКСА, 57/1</t>
  </si>
  <si>
    <t>ПР.КАРЛА МАРКСА, 58</t>
  </si>
  <si>
    <t>ПР.КАРЛА МАРКСА, 59</t>
  </si>
  <si>
    <t>ПР.КАРЛА МАРКСА, 60</t>
  </si>
  <si>
    <t>ПР.КАРЛА МАРКСА, 61</t>
  </si>
  <si>
    <t>ПР.КАРЛА МАРКСА, 61/1</t>
  </si>
  <si>
    <t>ПР.КАРЛА МАРКСА, 62</t>
  </si>
  <si>
    <t>ПР.КАРЛА МАРКСА, 63</t>
  </si>
  <si>
    <t>ПР.КАРЛА МАРКСА, 63/1</t>
  </si>
  <si>
    <t>ПР.КАРЛА МАРКСА, 64</t>
  </si>
  <si>
    <t>ПР.КАРЛА МАРКСА, 64/1</t>
  </si>
  <si>
    <t>ПР.КАРЛА МАРКСА, 65</t>
  </si>
  <si>
    <t>ПР.КАРЛА МАРКСА, 67</t>
  </si>
  <si>
    <t>ПР.КАРЛА МАРКСА, 67/1</t>
  </si>
  <si>
    <t>ПР.КАРЛА МАРКСА, 67/2</t>
  </si>
  <si>
    <t>ПР.КАРЛА МАРКСА, 68</t>
  </si>
  <si>
    <t>ПР.КАРЛА МАРКСА, 70</t>
  </si>
  <si>
    <t>ПР.КАРЛА МАРКСА, 71</t>
  </si>
  <si>
    <t>ПР.КАРЛА МАРКСА, 71/1</t>
  </si>
  <si>
    <t>ПР.КАРЛА МАРКСА, 71/2</t>
  </si>
  <si>
    <t>ПР.КАРЛА МАРКСА, 72</t>
  </si>
  <si>
    <t>ПР.КАРЛА МАРКСА, 73</t>
  </si>
  <si>
    <t>ПР.КАРЛА МАРКСА, 73/1</t>
  </si>
  <si>
    <t>ПР.КАРЛА МАРКСА, 75</t>
  </si>
  <si>
    <t>ПР.КАРЛА МАРКСА, 76</t>
  </si>
  <si>
    <t>ПР.КАРЛА МАРКСА, 78</t>
  </si>
  <si>
    <t>ПР.КАРЛА МАРКСА, 78/1</t>
  </si>
  <si>
    <t>ПР.КАРЛА МАРКСА, 80</t>
  </si>
  <si>
    <t>ПР.КАРЛА МАРКСА, 82</t>
  </si>
  <si>
    <t>ПР.КАРЛА МАРКСА, 82/1</t>
  </si>
  <si>
    <t>ПР.КАРЛА МАРКСА, 82/2</t>
  </si>
  <si>
    <t>УЛ.КОМСОМОЛЬСКАЯ, 1</t>
  </si>
  <si>
    <t>УЛ.КОМСОМОЛЬСКАЯ, 11</t>
  </si>
  <si>
    <t>УЛ.КОМСОМОЛЬСКАЯ, 13</t>
  </si>
  <si>
    <t>УЛ.КОМСОМОЛЬСКАЯ, 15</t>
  </si>
  <si>
    <t>УЛ.КОМСОМОЛЬСКАЯ, 17</t>
  </si>
  <si>
    <t>УЛ.КОМСОМОЛЬСКАЯ, 19</t>
  </si>
  <si>
    <t>УЛ.КОМСОМОЛЬСКАЯ, 21</t>
  </si>
  <si>
    <t>УЛ.КОМСОМОЛЬСКАЯ, 23</t>
  </si>
  <si>
    <t>УЛ.КОМСОМОЛЬСКАЯ, 25</t>
  </si>
  <si>
    <t>УЛ.КОМСОМОЛЬСКАЯя, 29</t>
  </si>
  <si>
    <t>УЛ.КОМСОМОЛЬСКАЯ, 3</t>
  </si>
  <si>
    <t>УЛ.КОМСОМОЛЬСКАЯ, 3/1</t>
  </si>
  <si>
    <t>УЛ.КОМСОМОЛЬСКАЯ, 37</t>
  </si>
  <si>
    <t>УЛ.КОМСОМОЛЬСКАЯ, 5</t>
  </si>
  <si>
    <t>УЛ.КОМСОМОЛЬСКАЯ, 7</t>
  </si>
  <si>
    <t>УЛ.КОМСОМОЛЬСКАЯ, 9</t>
  </si>
  <si>
    <t>УЛ.КУЙБЫШЕВА, 10</t>
  </si>
  <si>
    <t>УЛ.КУЙБЫШЕВА, 11</t>
  </si>
  <si>
    <t>УЛ.КУЙБЫШЕВА, 11/1</t>
  </si>
  <si>
    <t>УЛ.КУЙБЫШЕВА, 12</t>
  </si>
  <si>
    <t>УЛ.КУЙБЫШЕВА, 17</t>
  </si>
  <si>
    <t>УЛ.КУЙБЫШЕВА, 18</t>
  </si>
  <si>
    <t>УЛ.КУЙБЫШЕВА, 20</t>
  </si>
  <si>
    <t>УЛ.КУЙБЫШЕВА, 21</t>
  </si>
  <si>
    <t>УЛ.КУЙБЫШЕВА, 22</t>
  </si>
  <si>
    <t>4</t>
  </si>
  <si>
    <t>УЛ.КУЙБЫШЕВА, 23</t>
  </si>
  <si>
    <t>УЛ.КУЙБЫШЕВА, 24</t>
  </si>
  <si>
    <t>УЛ.КУЙБЫШЕВА, 25</t>
  </si>
  <si>
    <t>УЛ.КУЙБЫШЕВА, 26</t>
  </si>
  <si>
    <t>УЛ.КУЙБЫШЕВА, 28</t>
  </si>
  <si>
    <t>УЛ.КУЙБЫШЕВА, 4</t>
  </si>
  <si>
    <t>ПР.ЛЕНИНА, 30</t>
  </si>
  <si>
    <t>ПР.ЛЕНИНА, 33</t>
  </si>
  <si>
    <t>ПР.ЛЕНИНА, 34</t>
  </si>
  <si>
    <t>ПР.ЛЕНИНА, 35</t>
  </si>
  <si>
    <t>ПР.ЛЕНИНА, 37</t>
  </si>
  <si>
    <t>ПР.ЛЕНИНА, 39</t>
  </si>
  <si>
    <t>ПР.ЛЕНИНА, 43</t>
  </si>
  <si>
    <t>ПР.ЛЕНИНА, 43/1</t>
  </si>
  <si>
    <t>ПР.ЛЕНИНА, 45</t>
  </si>
  <si>
    <t>ПР.ЛЕНИНА, 45/1</t>
  </si>
  <si>
    <t>ПР.ЛЕНИНА, 46</t>
  </si>
  <si>
    <t>ПР.ЛЕНИНА, 47</t>
  </si>
  <si>
    <t>ПР.ЛЕНИНА, 47/1</t>
  </si>
  <si>
    <t>ПР.ЛЕНИНА, 48</t>
  </si>
  <si>
    <t>ПР.ЛЕНИНА, 49</t>
  </si>
  <si>
    <t>ПР.ЛЕНИНА, 50</t>
  </si>
  <si>
    <t>ПР.ЛЕНИНА, 50/1</t>
  </si>
  <si>
    <t>ПР.ЛЕНИНА, 51</t>
  </si>
  <si>
    <t>ПР.ЛЕНИНА, 51/1</t>
  </si>
  <si>
    <t>ПР.ЛЕНИНА, 52</t>
  </si>
  <si>
    <t>ПР.ЛЕНИНА, 52/1</t>
  </si>
  <si>
    <t>ПР.ЛЕНИНА, 52/3</t>
  </si>
  <si>
    <t>ПР.ЛЕНИНА, 53</t>
  </si>
  <si>
    <t>ПР.ЛЕНИНА, 53/1</t>
  </si>
  <si>
    <t>ПР.ЛЕНИНА, 54</t>
  </si>
  <si>
    <t>ПР.ЛЕНИНА, 54/1</t>
  </si>
  <si>
    <t>ПР.ЛЕНИНА, 55</t>
  </si>
  <si>
    <t>ПР.ЛЕНИНА, 55/1</t>
  </si>
  <si>
    <t>ПР.ЛЕНИНА, 56</t>
  </si>
  <si>
    <t>ПР.ЛЕНИНА, 57</t>
  </si>
  <si>
    <t>ПР.ЛЕНИНА, 57/1</t>
  </si>
  <si>
    <t>ПР.ЛЕНИНА, 58</t>
  </si>
  <si>
    <t>ПР.ЛЕНИНА, 58/1</t>
  </si>
  <si>
    <t>ПР.ЛЕНИНА, 60</t>
  </si>
  <si>
    <t>ПР.ЛЕНИНА, 60/1</t>
  </si>
  <si>
    <t>ПР.ЛЕНИНА, 61</t>
  </si>
  <si>
    <t>ПР.ЛЕНИНА, 61/1</t>
  </si>
  <si>
    <t>ПР.ЛЕНИНА, 62</t>
  </si>
  <si>
    <t>ПР.ЛЕНИНА, 63</t>
  </si>
  <si>
    <t>ПР.ЛЕНИНА, 63/1</t>
  </si>
  <si>
    <t>ПР.ЛЕНИНА, 64</t>
  </si>
  <si>
    <t>ПР.ЛЕНИНА, 64/1</t>
  </si>
  <si>
    <t>ПР.ЛЕНИНА, 65/1</t>
  </si>
  <si>
    <t>ПР.ЛЕНИНА, 67</t>
  </si>
  <si>
    <t>ПР.ЛЕНИНА, 69</t>
  </si>
  <si>
    <t>ПР.ЛЕНИНА, 69/1</t>
  </si>
  <si>
    <t>УЛ.ЛЕНИНГРАДСКАЯ, 10</t>
  </si>
  <si>
    <t>УЛ.ЛЕНИНГРАДСКАЯ, 11</t>
  </si>
  <si>
    <t>УЛ.ЛЕНИНГРАДСКАЯ, 12</t>
  </si>
  <si>
    <t>УЛ.ЛЕНИНГРАДСКАЯ, 13</t>
  </si>
  <si>
    <t>УЛ.ЛЕНИНГРАДСКАЯ, 13/1</t>
  </si>
  <si>
    <t>УЛ.ЛЕНИНГРАДСКАЯ, 15</t>
  </si>
  <si>
    <t>УЛ.ЛЕНИНГРАДСКАЯ, 15/1</t>
  </si>
  <si>
    <t>УЛ.ЛЕНИНГРАДСКАЯ, 16</t>
  </si>
  <si>
    <t>УЛ.ЛЕНИНГРАДСКАЯ, 16/1</t>
  </si>
  <si>
    <t>УЛ.ЛЕНИНГРАДСКАЯ, 17/1</t>
  </si>
  <si>
    <t>УЛ.ЛЕНИНГРАДСКАЯ, 18</t>
  </si>
  <si>
    <t>УЛ.ЛЕНИНГРАДСКАЯ, 19</t>
  </si>
  <si>
    <t>УЛ.ЛЕНИНГРАДСКАЯ, 19/1</t>
  </si>
  <si>
    <t>УЛ.ЛЕНИНГРАДСКАЯ, 2</t>
  </si>
  <si>
    <t>УЛ.ЛЕНИНГРАДСКАЯ, 21</t>
  </si>
  <si>
    <t>УЛ.ЛЕНИНГРАДСКАЯ, 22</t>
  </si>
  <si>
    <t>УЛ.ЛЕНИНГРАДСКАЯ, 22/1</t>
  </si>
  <si>
    <t>УЛ.ЛЕНИНГРАДСКАЯ, 23</t>
  </si>
  <si>
    <t>УЛ.ЛЕНИНГРАДСКАЯ, 25/1</t>
  </si>
  <si>
    <t>УЛ.ЛЕНИНГРАДСКАЯ, 26</t>
  </si>
  <si>
    <t>УЛ.ЛЕНИНГРАДСКАЯ, 26/1</t>
  </si>
  <si>
    <t>УЛ.ЛЕНИНГРАДСКАЯ, 27</t>
  </si>
  <si>
    <t>УЛ.ЛЕНИНГРАДСКАЯ, 3/1</t>
  </si>
  <si>
    <t>УЛ.ЛЕНИНГРАДСКАЯ, 31</t>
  </si>
  <si>
    <t>УЛ.ЛЕНИНГРАДСКАЯ, 31/1</t>
  </si>
  <si>
    <t>УЛ.ЛЕНИНГРАДСКАЯ, 32</t>
  </si>
  <si>
    <t>УЛ.ЛЕНИНГРАДСКАЯ, 33</t>
  </si>
  <si>
    <t>УЛ.ЛЕНИНГРАДСКАЯ, 33/1</t>
  </si>
  <si>
    <t>УЛ.ЛЕНИНГРАДСКАЯ, 34</t>
  </si>
  <si>
    <t>УЛ.ЛЕНИНГРАДСКАЯ, 35</t>
  </si>
  <si>
    <t>УЛ.ЛЕНИНГРАДСКАЯ, 37</t>
  </si>
  <si>
    <t>УЛ.ЛЕНИНГРАДСКАЯ, 37а</t>
  </si>
  <si>
    <t>УЛ.ЛЕНИНГРАДСКАЯ, 39</t>
  </si>
  <si>
    <t>УЛ.ЛЕНИНГРАДСКАЯ, 4</t>
  </si>
  <si>
    <t>УЛ.ЛЕНИНГРАДСКАЯ, 4/1</t>
  </si>
  <si>
    <t>УЛ.ЛЕНИНГРАДСКАЯ, 5</t>
  </si>
  <si>
    <t>УЛ.ЛЕНИНГРАДСКАЯ, 5/1</t>
  </si>
  <si>
    <t>УЛ.ЛЕНИНГРАДСКАЯ, 5/2</t>
  </si>
  <si>
    <t>УЛ.ЛОБАЧЕВСКОГО, 23</t>
  </si>
  <si>
    <t>УЛ.ЛОМОНОСОВА, 10</t>
  </si>
  <si>
    <t>УЛ.ЛОМОНОСОВА, 11</t>
  </si>
  <si>
    <t>УЛ.ЛОМОНОСОВА, 12</t>
  </si>
  <si>
    <t>УЛ.ЛОМОНОСОВА, 13</t>
  </si>
  <si>
    <t>УЛ.ЛОМОНОСОВА, 13/1</t>
  </si>
  <si>
    <t>УЛ.ЛОМОНОСОВА, 14</t>
  </si>
  <si>
    <t>УЛ.ЛОМОНОСОВА, 15</t>
  </si>
  <si>
    <t>УЛ.ЛОМОНОСОВА, 16</t>
  </si>
  <si>
    <t>УЛ.ЛОМОНОСОВА, 17</t>
  </si>
  <si>
    <t>УЛ.ЛОМОНОСОВА, 18</t>
  </si>
  <si>
    <t>УЛ.ЛОМОНОСОВА, 19</t>
  </si>
  <si>
    <t>УЛ.ЛОМОНОСОВА, 19/1</t>
  </si>
  <si>
    <t>УЛ.ЛОМОНОСОВА, 2</t>
  </si>
  <si>
    <t>УЛ.ЛОМОНОСОВА, 22</t>
  </si>
  <si>
    <t>УЛ.ЛОМОНОСОВА, 22/2</t>
  </si>
  <si>
    <t>УЛ.ЛОМОНОСОВА, 23</t>
  </si>
  <si>
    <t>УЛ.ЛОМОНОСОВА, 23/1</t>
  </si>
  <si>
    <t>УЛ.ЛОМОНОСОВА, 26</t>
  </si>
  <si>
    <t>УЛ.ЛОМОНОСОВА, 26/1</t>
  </si>
  <si>
    <t>УЛ.ЛОМОНОСОВА, 26/2</t>
  </si>
  <si>
    <t>УЛ.ЛОМОНОСОВА, 28</t>
  </si>
  <si>
    <t>УЛ.ЛОМОНОСОВА, 3</t>
  </si>
  <si>
    <t>УЛ.ЛОМОНОСОВА, 3/1</t>
  </si>
  <si>
    <t>УЛ.ЛОМОНОСОВА, 3/2</t>
  </si>
  <si>
    <t>УЛ.ЛОМОНОСОВА, 34</t>
  </si>
  <si>
    <t>УЛ.ЛОМОНОСОВА, 4</t>
  </si>
  <si>
    <t>УЛ.ЛОМОНОСОВА, 5</t>
  </si>
  <si>
    <t>УЛ.ЛОМОНОСОВА, 6</t>
  </si>
  <si>
    <t>УЛ.ЛОМОНОСОВА, 8</t>
  </si>
  <si>
    <t>УЛ.ЛОМОНОСОВА, 9</t>
  </si>
  <si>
    <t>УЛ.ЛОМОНОСОВА, 9/1</t>
  </si>
  <si>
    <t>УЛ.МЕНДЕЛЕЕВА, 16</t>
  </si>
  <si>
    <t>УЛ.МЕНДЕЛЕЕВА, 18</t>
  </si>
  <si>
    <t>УЛ.МЕНДЕЛЕЕВА, 18/1</t>
  </si>
  <si>
    <t>УЛ.МЕНДЕЛЕЕВА, 20/1</t>
  </si>
  <si>
    <t>УЛ.МЕНДЕЛЕЕВА, 22</t>
  </si>
  <si>
    <t>УЛ.МЕНДЕЛЕЕВА, 24</t>
  </si>
  <si>
    <t>УЛ.МЕНДЕЛЕЕВА, 26</t>
  </si>
  <si>
    <t>ПР.МЕТАЛЛУРГОВ, 1</t>
  </si>
  <si>
    <t>ПР.МЕТАЛЛУРГОВ, 10</t>
  </si>
  <si>
    <t>ПР.МЕТАЛЛУРГОВ, 10/1</t>
  </si>
  <si>
    <t>ПР.МЕТАЛЛУРГОВ, 11</t>
  </si>
  <si>
    <t>ПР.МЕТАЛЛУРГОВ, 12</t>
  </si>
  <si>
    <t>3,4,5</t>
  </si>
  <si>
    <t>ПР.МЕТАЛЛУРГОВ, 12/1</t>
  </si>
  <si>
    <t>ПР.МЕТАЛЛУРГОВ, 12/2</t>
  </si>
  <si>
    <t>ПР.МЕТАЛЛУРГОВ, 12/3</t>
  </si>
  <si>
    <t>ПР.МЕТАЛЛУРГОВ, 12/4</t>
  </si>
  <si>
    <t>ПР.МЕТАЛЛУРГОВ, 13</t>
  </si>
  <si>
    <t>ПР.МЕТАЛЛУРГОВ, 13/1</t>
  </si>
  <si>
    <t>ПР.МЕТАЛЛУРГОВ, 14</t>
  </si>
  <si>
    <t>ПР.МЕТАЛЛУРГОВ, 15</t>
  </si>
  <si>
    <t>ПР.МЕТАЛЛУРГОВ, 15/1</t>
  </si>
  <si>
    <t>ПР.МЕТАЛЛУРГОВ, 16</t>
  </si>
  <si>
    <t>ПР.МЕТАЛЛУРГОВ, 16/1</t>
  </si>
  <si>
    <t>ПР.МЕТАЛЛУРГОВ, 17</t>
  </si>
  <si>
    <t>ПР.МЕТАЛЛУРГОВ, 17/1</t>
  </si>
  <si>
    <t>ПР.МЕТАЛЛУРГОВ, 18</t>
  </si>
  <si>
    <t>ПР.МЕТАЛЛУРГОВ, 18/1</t>
  </si>
  <si>
    <t>ПР.МЕТАЛЛУРГОВ, 18/2</t>
  </si>
  <si>
    <t>ПР.МЕТАЛЛУРГОВ, 19</t>
  </si>
  <si>
    <t>ПР.МЕТАЛЛУРГОВ, 1а</t>
  </si>
  <si>
    <t>ПР.МЕТАЛЛУРГОВ, 2</t>
  </si>
  <si>
    <t>ПР.МЕТАЛЛУРГОВ, 20</t>
  </si>
  <si>
    <t>ПР.МЕТАЛЛУРГОВ, 2а</t>
  </si>
  <si>
    <t>ПР.МЕТАЛЛУРГОВ, 2б</t>
  </si>
  <si>
    <t>ПР.МЕТАЛЛУРГОВ, 3</t>
  </si>
  <si>
    <t>ПР.МЕТАЛЛУРГОВ, 3/1</t>
  </si>
  <si>
    <t>ПР.МЕТАЛЛУРГОВ, 3/2</t>
  </si>
  <si>
    <t>ПР.МЕТАЛЛУРГОВ, 4</t>
  </si>
  <si>
    <t>ПР.МЕТАЛЛУРГОВ, 4а</t>
  </si>
  <si>
    <t>ПР.МЕТАЛЛУРГОВ, 5</t>
  </si>
  <si>
    <t>ПР.МЕТАЛЛУРГОВ, 5/1</t>
  </si>
  <si>
    <t>ПР.МЕТАЛЛУРГОВ, 6</t>
  </si>
  <si>
    <t>ПР.МЕТАЛЛУРГОВ, 6/1</t>
  </si>
  <si>
    <t>ПР.МЕТАЛЛУРГОВ, 7</t>
  </si>
  <si>
    <t>ПР.МЕТАЛЛУРГОВ, 8</t>
  </si>
  <si>
    <t>ПР.МЕТАЛЛУРГОВ, 9</t>
  </si>
  <si>
    <t>ПР.МЕТАЛЛУРГОВ, 9/1</t>
  </si>
  <si>
    <t>УЛ.МИЧУРИНА, 124</t>
  </si>
  <si>
    <t>УЛ.НАБЕРЕЖНАЯ, 10</t>
  </si>
  <si>
    <t>УЛ.НАБЕРЕЖНАЯ, 12</t>
  </si>
  <si>
    <t>УЛ.НАБЕРЕЖНАЯ, 14</t>
  </si>
  <si>
    <t>УЛ.НАБЕРЕЖНАЯ, 16</t>
  </si>
  <si>
    <t>УЛ.НАБЕРЕЖНАЯ, 2</t>
  </si>
  <si>
    <t>УЛ.НАБЕРЕЖНАЯ, 20</t>
  </si>
  <si>
    <t>УЛ.НАБЕРЕЖНАЯ, 22</t>
  </si>
  <si>
    <t>УЛ.НАБЕРЕЖНАЯ, 22/1</t>
  </si>
  <si>
    <t>УЛ.НАБЕРЕЖНАЯ, 24</t>
  </si>
  <si>
    <t>УЛ.НАБЕРЕЖНАЯ, 4</t>
  </si>
  <si>
    <t>УЛ.НАБЕРЕЖНАЯ, 6</t>
  </si>
  <si>
    <t>УЛ.НАБЕРЕЖНАЯ, 8</t>
  </si>
  <si>
    <t>УЛ.ОКТЯБРЬСКАЯ, 10</t>
  </si>
  <si>
    <t>УЛ.ОКТЯБРЬСКАЯ, 11</t>
  </si>
  <si>
    <t>УЛ.ОКТЯБРЬСКАЯ, 12</t>
  </si>
  <si>
    <t>УЛ.ОКТЯБРЬСКАЯ, 13</t>
  </si>
  <si>
    <t>УЛ.ОКТЯБРЬСКАЯ, 14</t>
  </si>
  <si>
    <t>УЛ.ОКТЯБРЬСКАЯ, 15</t>
  </si>
  <si>
    <t>УЛ.ОКТЯБРЬСКАЯ, 16</t>
  </si>
  <si>
    <t>УЛ.ОКТЯБРЬСКАЯ, 17</t>
  </si>
  <si>
    <t>УЛ.ОКТЯБРЬСКАЯ, 19</t>
  </si>
  <si>
    <t>УЛ.ОКТЯБРЬСКАЯ, 19/1</t>
  </si>
  <si>
    <t>УЛ.ОКТЯБРЬСКАЯ, 2</t>
  </si>
  <si>
    <t>УЛ.ОКТЯБРЬСКАЯ, 2/1</t>
  </si>
  <si>
    <t>УЛ.ОКТЯБРЬСКАЯ, 20</t>
  </si>
  <si>
    <t>УЛ.ОКТЯБРЬСКАЯ, 21</t>
  </si>
  <si>
    <t>УЛ.ОКТЯБРЬСКАЯ, 21/1</t>
  </si>
  <si>
    <t>УЛ.ОКТЯБРЬСКАЯ, 22</t>
  </si>
  <si>
    <t>УЛ.ОКТЯБРЬСКАЯ, 22/1</t>
  </si>
  <si>
    <t>УЛ.ОКТЯБРЬСКАЯ, 23</t>
  </si>
  <si>
    <t>УЛ.ОКТЯБРЬСКАЯ, 23/1</t>
  </si>
  <si>
    <t>УЛ.ОКТЯБРЬСКАЯ, 24</t>
  </si>
  <si>
    <t>УЛ.ОКТЯБРЬСКАЯ, 26</t>
  </si>
  <si>
    <t>УЛ.ОКТЯБРЬСКАЯ, 28</t>
  </si>
  <si>
    <t>УЛ.ОКТЯБРЬСКАЯ, 28/1</t>
  </si>
  <si>
    <t>УЛ.ОКТЯБРЬСКАЯ, 3</t>
  </si>
  <si>
    <t>УЛ.ОКТЯБРЬСКАЯ, 30</t>
  </si>
  <si>
    <t>УЛ.ОКТЯБРЬСКАЯ, 32/1</t>
  </si>
  <si>
    <t>УЛ.ОКТЯБРЬСКАЯ, 34</t>
  </si>
  <si>
    <t>УЛ.ОКТЯБРЬСКАЯ, 36</t>
  </si>
  <si>
    <t>УЛ.ОКТЯБРЬСКАЯ, 38</t>
  </si>
  <si>
    <t>УЛ.ОКТЯБРЬСКАЯ, 4</t>
  </si>
  <si>
    <t>УЛ.ОКТЯБРЬСКАЯ, 5</t>
  </si>
  <si>
    <t>УЛ.ОКТЯБРЬСКАЯ, 5/1</t>
  </si>
  <si>
    <t>УЛ.ОКТЯБРЬСКАЯ, 6</t>
  </si>
  <si>
    <t>УЛ.ОКТЯБРЬСКАЯ, 6/1</t>
  </si>
  <si>
    <t>УЛ.ОКТЯБРЬСКАЯ, 8</t>
  </si>
  <si>
    <t>УЛ.ОКТЯБРЬСКАЯ, 9</t>
  </si>
  <si>
    <t>УЛ.ПОМЯЛОВСКОГО, 13</t>
  </si>
  <si>
    <t>УЛ.ПОМЯЛОВСКОГО, 15</t>
  </si>
  <si>
    <t>УЛ.ПОМЯЛОВСКОГО, 15/1</t>
  </si>
  <si>
    <t>УЛ.ПОМЯЛОВСКОГО, 17</t>
  </si>
  <si>
    <t>УЛ.ПОМЯЛОВСКОГО, 17/1</t>
  </si>
  <si>
    <t>УЛ.ПОМЯЛОВСКОГО, 7</t>
  </si>
  <si>
    <t>УЛ.ПОМЯЛОВСКОГО, 9</t>
  </si>
  <si>
    <t>УЛ.СТРОИТЕЛЕЙ, 26</t>
  </si>
  <si>
    <t>УЛ.СТРОИТЕЛЕЙ, 34</t>
  </si>
  <si>
    <t>УЛ.СТРОИТЕЛЕЙ, 43</t>
  </si>
  <si>
    <t>УЛ.СТРОИТЕЛЕЙ, 43/1</t>
  </si>
  <si>
    <t>УЛ.СТРОИТЕЛЕЙ, 45</t>
  </si>
  <si>
    <t>УЛ.СТРОИТЕЛЕЙ, 47</t>
  </si>
  <si>
    <t>УЛ.СТРОИТЕЛЕЙ, 48</t>
  </si>
  <si>
    <t>УЛ.СТРОИТЕЛЕЙ, 49</t>
  </si>
  <si>
    <t>УЛ.СТРОИТЕЛЕЙ, 50</t>
  </si>
  <si>
    <t>УЛ.СТРОИТЕЛЕЙ, 52</t>
  </si>
  <si>
    <t>УЛ.СТРОИТЕЛЕЙ, 54</t>
  </si>
  <si>
    <t>УЛ.СТРОИТЕЛЕЙ, 54/1</t>
  </si>
  <si>
    <t>УЛ.СТРОИТЕЛЕЙ, 54/2</t>
  </si>
  <si>
    <t>УЛ.СТРОИТЕЛЕЙ, 55</t>
  </si>
  <si>
    <t>УЛ.СТРОИТЕЛЕЙ, 57</t>
  </si>
  <si>
    <t>УЛ.СТРОИТЕЛЕЙ, 58</t>
  </si>
  <si>
    <t>УЛ.СТРОИТЕЛЕЙ, 58/1</t>
  </si>
  <si>
    <t>УЛ.СТРОИТЕЛЕЙ, 58/2</t>
  </si>
  <si>
    <t>УЛ.СТРОИТЕЛЕЙ, 59</t>
  </si>
  <si>
    <t>УЛ.СУВОРОВА, 85</t>
  </si>
  <si>
    <t>УЛ.УРАЛЬСКАЯ, 39</t>
  </si>
  <si>
    <t>УЛ.УРАЛЬСКАЯ, 43</t>
  </si>
  <si>
    <t>УЛ.УРИЦКОГО, 16</t>
  </si>
  <si>
    <t>УЛ.УРИЦКОГО, 18</t>
  </si>
  <si>
    <t>УЛ.УРИЦКОГО, 19</t>
  </si>
  <si>
    <t>УЛ.УРИЦКОГО, 20</t>
  </si>
  <si>
    <t>УЛ.УРИЦКОГО, 21</t>
  </si>
  <si>
    <t>УЛ.УРИЦКОГО, 22</t>
  </si>
  <si>
    <t>УЛ.УРИЦКОГО, 7</t>
  </si>
  <si>
    <t>УЛ.УРИЦКОГО, 9</t>
  </si>
  <si>
    <t>УЛ.ЧАПАЕВА, 10</t>
  </si>
  <si>
    <t>УЛ.ЧАПАЕВА, 11</t>
  </si>
  <si>
    <t>УЛ.ЧАПАЕВА, 12</t>
  </si>
  <si>
    <t>УЛ.ЧАПАЕВА, 13</t>
  </si>
  <si>
    <t>УЛ.ЧАПАЕВА, 15</t>
  </si>
  <si>
    <t>УЛ.ЧАПАЕВА, 18</t>
  </si>
  <si>
    <t>УЛ.ЧАПАЕВА, 19</t>
  </si>
  <si>
    <t>УЛ.ЧАПАЕВА, 19/1</t>
  </si>
  <si>
    <t>УЛ.ЧАПАЕВА, 20</t>
  </si>
  <si>
    <t>УЛ.ЧАПАЕВА, 21</t>
  </si>
  <si>
    <t>УЛ.ЧАПАЕВА, 22</t>
  </si>
  <si>
    <t>УЛ.ЧАПАЕВА, 23</t>
  </si>
  <si>
    <t>УЛ.ЧАПАЕВА, 3</t>
  </si>
  <si>
    <t>УЛ.ЧАПАЕВА, 30</t>
  </si>
  <si>
    <t>УЛ.ЧАПАЕВА, 4</t>
  </si>
  <si>
    <t>УЛ.ЧАПАЕВА, 5</t>
  </si>
  <si>
    <t>УЛ.ЧАПАЕВА, 5/1</t>
  </si>
  <si>
    <t>УЛ.ЧАПАЕВА, 7</t>
  </si>
  <si>
    <t>УЛ.ЧАПАЕВА, 7/1</t>
  </si>
  <si>
    <t>УЛ.ЧАПАЕВА, 7/2</t>
  </si>
  <si>
    <t>УЛ.ЧАПАЕВА, 8</t>
  </si>
  <si>
    <t>УЛ.ЧАПАЕВА, 9</t>
  </si>
  <si>
    <t>УЛ.ЧАПЛЫГИНА, 2а</t>
  </si>
  <si>
    <t>ВОЗНЕСЕНСКАЯ, 7</t>
  </si>
  <si>
    <t>ВОЗНЕСЕНСКАЯ, 9</t>
  </si>
  <si>
    <t>УЛ. 50-ЛЕТИЯ МАГНИТКИ, 50</t>
  </si>
  <si>
    <t>УЛ. 50-ЛЕТИЯ МАГНИТКИ, 52</t>
  </si>
  <si>
    <t>УЛ. 50-ЛЕТИЯ МАГНИТКИ, 52/2</t>
  </si>
  <si>
    <t>УЛ. 50-ЛЕТИЯ МАГНИТКИ, 54</t>
  </si>
  <si>
    <t>УЛ. 50-ЛЕТИЯ МАГНИТКИ, 58</t>
  </si>
  <si>
    <t>УЛ. 50-ЛЕТИЯ МАГНИТКИ, 62</t>
  </si>
  <si>
    <t>УЛ. СОВЕТСКАЯ, 166</t>
  </si>
  <si>
    <t>УЛ. СОВЕТСКАЯ, 166/2</t>
  </si>
  <si>
    <t>УЛ. СОВЕТСКАЯ, 168</t>
  </si>
  <si>
    <t>УЛ. ТЕВОСЯНА, 8</t>
  </si>
  <si>
    <t>УЛ. ТЕВОСЯНА, 8/1</t>
  </si>
  <si>
    <t>УЛ. ТЕВОСЯНА, 9</t>
  </si>
  <si>
    <t>УЛ. ТЕВОСЯНА, 11</t>
  </si>
  <si>
    <t>УЛ. ТЕВОСЯНА, 11/3</t>
  </si>
  <si>
    <t>УЛ. ТЕВОСЯНА, 15</t>
  </si>
  <si>
    <t>УЛ. ТРУДА, 43</t>
  </si>
  <si>
    <t>УЛ. ТРУДА, 47</t>
  </si>
  <si>
    <t>УЛ. ТРУДА, 49/1</t>
  </si>
  <si>
    <t>УЛ. ТРУДА, 51</t>
  </si>
  <si>
    <t>УЛ. 50-ЛЕТИЯ МАГНИТКИ, 34</t>
  </si>
  <si>
    <t>УЛ. 50-ЛЕТИЯ МАГНИТКИ, 40</t>
  </si>
  <si>
    <t>УЛ. ЖУКОВА,3</t>
  </si>
  <si>
    <t>УЛ. ЖУКОВА,3/2</t>
  </si>
  <si>
    <t>УЛ. ЖУКОВА,7</t>
  </si>
  <si>
    <t>ПР.К.МАРКСА, 202</t>
  </si>
  <si>
    <t>ПР.К.МАРКСА, 204/1</t>
  </si>
  <si>
    <t>ПР.К.МАРКСА, 204/2</t>
  </si>
  <si>
    <t>ПР.К.МАРКСА, 204/3</t>
  </si>
  <si>
    <t>ПР.К.МАРКСА, 208</t>
  </si>
  <si>
    <t>УЛ. ТРУДА 27</t>
  </si>
  <si>
    <t>Тевосяна,  35</t>
  </si>
  <si>
    <t>2008/2010</t>
  </si>
  <si>
    <t>УЛ.КОРОБОВА, 2/1</t>
  </si>
  <si>
    <t>УЛ.КОРОБОВА, 6/1</t>
  </si>
  <si>
    <t>УЛ.КОРОБОВА, 10/1</t>
  </si>
  <si>
    <t>УЛ.ТРУДА,41</t>
  </si>
  <si>
    <t>УЛ. ЖУКОВА,2</t>
  </si>
  <si>
    <t>УЛ. ЖУКОВА, 2/2</t>
  </si>
  <si>
    <t>4013.6</t>
  </si>
  <si>
    <t>УЛ. ЖУКОВА,4</t>
  </si>
  <si>
    <t>УЛ. СОВЕТСКАЯ, 178</t>
  </si>
  <si>
    <t>1999-2000</t>
  </si>
  <si>
    <t>ПР. СИРЕНЕВЫЙ, 36</t>
  </si>
  <si>
    <t>ПР-КТ. К. МАРКСА, 183</t>
  </si>
  <si>
    <t>14-12осн.</t>
  </si>
  <si>
    <t>УЛ. 50-Л. МАГНИТКИ, 32</t>
  </si>
  <si>
    <t>ОЧИСТНЫЕ СООРУЖЕНИЯ,2</t>
  </si>
  <si>
    <t>СУРИКОВА, 82</t>
  </si>
  <si>
    <t>ЦЕМЗАВОД, 44</t>
  </si>
  <si>
    <t>СТ. 10 НАСОСНАЯ, 1</t>
  </si>
  <si>
    <t>СТРОИТЕЛЕЙ, 30</t>
  </si>
  <si>
    <t>СУРИКОВА, 76</t>
  </si>
  <si>
    <t>ПР. ЛЕНИНА, 125</t>
  </si>
  <si>
    <t>9-10</t>
  </si>
  <si>
    <t>ПР. ЛЕНИНА, 127</t>
  </si>
  <si>
    <t>ПР. ЛЕНИНА, 129</t>
  </si>
  <si>
    <t>ПР. ЛЕНИНА, 129/1</t>
  </si>
  <si>
    <t>ПР. ЛЕНИНА, 129/2</t>
  </si>
  <si>
    <t>ПР. ЛЕНИНА, 131</t>
  </si>
  <si>
    <t>ПР. ЛЕНИНА, 131/1</t>
  </si>
  <si>
    <t>ПР. ЛЕНИНА, 133</t>
  </si>
  <si>
    <t>ПР. ЛЕНИНА, 133/1</t>
  </si>
  <si>
    <t>ПР. ЛЕНИНА, 133/2</t>
  </si>
  <si>
    <t>ПР. ЛЕНИНА, 133/3</t>
  </si>
  <si>
    <t>ПР. ЛЕНИНА, 135</t>
  </si>
  <si>
    <t>9-14</t>
  </si>
  <si>
    <t>ПР. ЛЕНИНА, 135/1</t>
  </si>
  <si>
    <t>ПР. ЛЕНИНА, 135/2</t>
  </si>
  <si>
    <t>ПР. ЛЕНИНА, 135/3</t>
  </si>
  <si>
    <t>ПР. ЛЕНИНА, 135А</t>
  </si>
  <si>
    <t>ПР. ЛЕНИНА, 137</t>
  </si>
  <si>
    <t>УЛ. ТРУДА,12</t>
  </si>
  <si>
    <t xml:space="preserve"> </t>
  </si>
  <si>
    <t>ул.ТРУДА, 32</t>
  </si>
  <si>
    <t>ЖУКОВА 14/2</t>
  </si>
  <si>
    <t>ЖУКОВА 14/3</t>
  </si>
  <si>
    <t>ЖУКОВА 16</t>
  </si>
  <si>
    <t>ЖУКОВА 18</t>
  </si>
  <si>
    <t>ЗЕЛЕНЫЙ ЛОГ 46/2</t>
  </si>
  <si>
    <t>ЗЕЛЕНЫЙ ЛОГ 48</t>
  </si>
  <si>
    <t>ЗЕЛЕНЫЙ ЛОГ 50</t>
  </si>
  <si>
    <t>ЗЕЛЕНЫЙ ЛОГ 52</t>
  </si>
  <si>
    <t>СОВЕТСКАЯ 180/1</t>
  </si>
  <si>
    <t>СОВЕТСКАЯ  182</t>
  </si>
  <si>
    <t>СОВЕТСКАЯ  215</t>
  </si>
  <si>
    <t>СОВЕТСКАЯ  221</t>
  </si>
  <si>
    <t>СОВЕТСКАЯ  223</t>
  </si>
  <si>
    <t>УРАЛЬСКАЯ 10/2</t>
  </si>
  <si>
    <t>БЕХТЕРЕВА 8</t>
  </si>
  <si>
    <t>БЕХТЕРЕВА 10</t>
  </si>
  <si>
    <t>МОСКОВСКАЯ 15/2</t>
  </si>
  <si>
    <t>МОСКОВСКАЯ  36А</t>
  </si>
  <si>
    <t>СУРИКОВА 70</t>
  </si>
  <si>
    <t>К.МАРКСА 45</t>
  </si>
  <si>
    <t>К.МАРКСА 45/3</t>
  </si>
  <si>
    <t>ЛЕНИНА 80/2</t>
  </si>
  <si>
    <t>Н.ШИШКА 11</t>
  </si>
  <si>
    <t>ЖУКОВА 17/1</t>
  </si>
  <si>
    <t>КОМСОМОЛЬСКАЯ 120/1</t>
  </si>
  <si>
    <t>ГАЛИУЛЛИНА 7А</t>
  </si>
  <si>
    <t>ПР. ЛЕНИНА, 156</t>
  </si>
  <si>
    <t>ПР. ЛЕНИНА, 156/1</t>
  </si>
  <si>
    <t>ПР. ЛЕНИНА, 158/1</t>
  </si>
  <si>
    <t>ПР. ЛЕНИНА, 160/1</t>
  </si>
  <si>
    <t>ПР. ЛЕНИНА, 162</t>
  </si>
  <si>
    <t>ПР. ЛЕНИНА, 164</t>
  </si>
  <si>
    <t>УЛ.ЧКАЛОВА, 6/1</t>
  </si>
  <si>
    <t>УЛ.ГОРЬКОГО, 6</t>
  </si>
  <si>
    <t>УЛ.ЛОМОНОСОВА, 22/1</t>
  </si>
  <si>
    <t>УЛ. Н. ШИШКА, 3/1</t>
  </si>
  <si>
    <t>УЛ.МЕНДЕЛЕЕВА, 4</t>
  </si>
  <si>
    <t>нет информации</t>
  </si>
  <si>
    <t>ГАЛИУЛЛИНА  16</t>
  </si>
  <si>
    <t>ГАЛИУЛЛИНА   18/2</t>
  </si>
  <si>
    <t>ГАЛИУЛЛИНА   18/3</t>
  </si>
  <si>
    <t>ГАЛИУЛЛИНА   24</t>
  </si>
  <si>
    <t>ГАЛИУЛЛИНА   24/3</t>
  </si>
  <si>
    <t>ГАЛИУЛЛИНА   26</t>
  </si>
  <si>
    <t>ГАЛИУЛЛИНА   26/1</t>
  </si>
  <si>
    <t>ГАЛИУЛЛИНА   28/1</t>
  </si>
  <si>
    <t>ГАЛИУЛЛИНА   19</t>
  </si>
  <si>
    <t>ГАЛИУЛЛИНА   19/2</t>
  </si>
  <si>
    <t>ГАЛИУЛЛИНА   19/3</t>
  </si>
  <si>
    <t>ГАЛИУЛЛИНА  23</t>
  </si>
  <si>
    <t>ГАЛИУЛЛИНА   25/1</t>
  </si>
  <si>
    <t>ГАЛИУЛЛИНА   25/3</t>
  </si>
  <si>
    <t>ГАЛИУЛЛИНА   27</t>
  </si>
  <si>
    <t>ГАЛИУЛЛИНА   27/2</t>
  </si>
  <si>
    <t>ГАЛИУЛЛИНА   29</t>
  </si>
  <si>
    <t>ГАЛИУЛЛИНА   29/1</t>
  </si>
  <si>
    <t>ГАЛИУЛЛИНА   31/1</t>
  </si>
  <si>
    <t>ГАЛИУЛЛИНА   33</t>
  </si>
  <si>
    <t>ГАЛИУЛЛИНА   35</t>
  </si>
  <si>
    <t>ЗАВЕНЯГИНА  7</t>
  </si>
  <si>
    <t>ЗАВЕНЯГИНА  9</t>
  </si>
  <si>
    <t>ЗАВЕНЯГИНА  11</t>
  </si>
  <si>
    <t>ЗАВЕНЯГИНА  13</t>
  </si>
  <si>
    <t>ДОМЕНЩИКОВ  1</t>
  </si>
  <si>
    <t>ДОМЕНЩИКОВ  3</t>
  </si>
  <si>
    <t>ДОМЕНЩИКОВ  5</t>
  </si>
  <si>
    <t>ДОМЕНЩИКОВ  5/1</t>
  </si>
  <si>
    <t>ДОМЕНЩИКОВ  5/2</t>
  </si>
  <si>
    <t>ДОМЕНЩИКОВ  7</t>
  </si>
  <si>
    <t>ДОМЕНЩИКОВ  7/1</t>
  </si>
  <si>
    <t>ДОМЕНЩИКОВ  9</t>
  </si>
  <si>
    <t>ДОМЕНЩИКОВ  9/3</t>
  </si>
  <si>
    <t>ДОМЕНЩИКОВ  11</t>
  </si>
  <si>
    <t>ДОМЕНЩИКОВ  11/2</t>
  </si>
  <si>
    <t>ДОМЕНЩИКОВ  13</t>
  </si>
  <si>
    <t>ДОМЕНЩИКОВ  13/1</t>
  </si>
  <si>
    <t>ДОМЕНЩИКОВ 14</t>
  </si>
  <si>
    <t>ДОМЕНЩИКОВ  15</t>
  </si>
  <si>
    <t>ДОМЕНЩИКОВ  16</t>
  </si>
  <si>
    <t>ДОМЕНЩИКОВ 17</t>
  </si>
  <si>
    <t>ДОМЕНЩИКОВ  17/1</t>
  </si>
  <si>
    <t>ДОМЕНЩИКОВ  19</t>
  </si>
  <si>
    <t>ДОМЕНЩИКОВ  20</t>
  </si>
  <si>
    <t>ДОМЕНЩИКОВ  21</t>
  </si>
  <si>
    <t>ДОМЕНЩИКОВ 23</t>
  </si>
  <si>
    <t>ДОМЕНЩИКОВ  23/1</t>
  </si>
  <si>
    <t>ДОМЕНЩИКОВ  24</t>
  </si>
  <si>
    <t>ДОМЕНЩИКОВ  25</t>
  </si>
  <si>
    <t>ГАЛИУЛЛИНА   30</t>
  </si>
  <si>
    <t>ГАЛИУЛЛИНА   30/1</t>
  </si>
  <si>
    <t>ГАЛИУЛЛИНА   37</t>
  </si>
  <si>
    <t>ГАЛИУЛЛИНА   39</t>
  </si>
  <si>
    <t>ГАЛИУЛЛИНА   39/1</t>
  </si>
  <si>
    <t>ГАЛИУЛЛИНА   41/1</t>
  </si>
  <si>
    <t>ГАЛИУЛЛИНА   45</t>
  </si>
  <si>
    <t>ГАЛИУЛЛИНА   45/1</t>
  </si>
  <si>
    <t>ГАЛИУЛЛИНА   45/2</t>
  </si>
  <si>
    <t>ГАЛИУЛЛИНА   47/2</t>
  </si>
  <si>
    <t>ГАЛИУЛЛИНА  49/1</t>
  </si>
  <si>
    <t>ГАЛИУЛЛИНА   49/2</t>
  </si>
  <si>
    <t>К.МАРКСА 174</t>
  </si>
  <si>
    <t>К.МАРКСА  176</t>
  </si>
  <si>
    <t>К.МАРКСА  178</t>
  </si>
  <si>
    <t>К.МАРКСА 180</t>
  </si>
  <si>
    <t>К.МАРКСА  180/1</t>
  </si>
  <si>
    <t>К.МАРКСА  180/2</t>
  </si>
  <si>
    <t>К.МАРКСА 180/3</t>
  </si>
  <si>
    <t>К.МАРКСА  182</t>
  </si>
  <si>
    <t>К.МАРКСА 184</t>
  </si>
  <si>
    <t>К.МАРКСА  184/1</t>
  </si>
  <si>
    <t>К.МАРКСА 184/2</t>
  </si>
  <si>
    <t>К.МАРКСА  184/3</t>
  </si>
  <si>
    <t>К.МАРКСА 186</t>
  </si>
  <si>
    <t>К.МАРКСА  188</t>
  </si>
  <si>
    <t>К.МАРКСА  190</t>
  </si>
  <si>
    <t>К.МАРКСА  192</t>
  </si>
  <si>
    <t>К.МАРКСА  194</t>
  </si>
  <si>
    <t>К.МАРКСА  194/1</t>
  </si>
  <si>
    <t>К.МАРКСА  196</t>
  </si>
  <si>
    <t>К.МАРКСА  198</t>
  </si>
  <si>
    <t>К.МАРКСА  155</t>
  </si>
  <si>
    <t>К.МАРКСА 157</t>
  </si>
  <si>
    <t>К.МАРКСА  161</t>
  </si>
  <si>
    <t>К.МАРКСА 163</t>
  </si>
  <si>
    <t>К.МАРКСА  165</t>
  </si>
  <si>
    <t>К.МАРКСА 169</t>
  </si>
  <si>
    <t>К.МАРКСА  177</t>
  </si>
  <si>
    <t>К.МАРКСА  179</t>
  </si>
  <si>
    <t>К.МАРКСА  181</t>
  </si>
  <si>
    <t>СОВЕТСКАЯ  183</t>
  </si>
  <si>
    <t>СОВЕТСКАЯ  185</t>
  </si>
  <si>
    <t>СОВЕТСКАЯ  187</t>
  </si>
  <si>
    <t>СОВЕТСКАЯ  187/1</t>
  </si>
  <si>
    <t>СОВЕТСКАЯ  189</t>
  </si>
  <si>
    <t>Б.РУЧЬЕВА  9</t>
  </si>
  <si>
    <t>Б.РУЧЬЕВА  11</t>
  </si>
  <si>
    <t>Б.РУЧЬЕВА  13</t>
  </si>
  <si>
    <t>Б.РУЧЬЕВА  13/2</t>
  </si>
  <si>
    <t>Б.РУЧЬЕВА  15</t>
  </si>
  <si>
    <t>Б.РУЧЬЕВА  15/1</t>
  </si>
  <si>
    <t>Б.РУЧЬЕВА  17</t>
  </si>
  <si>
    <t>Б.РУЧЬЕВА  17/2</t>
  </si>
  <si>
    <t>Б.РУЧЬЕВА 12</t>
  </si>
  <si>
    <t>ЛЕНИНА  146</t>
  </si>
  <si>
    <t>ЛЕНИНА  144</t>
  </si>
  <si>
    <t>ЛЕНИНА 142/2</t>
  </si>
  <si>
    <t>ЛЕНИНА  142/1</t>
  </si>
  <si>
    <t>ЛЕНИНА 142</t>
  </si>
  <si>
    <t>ЛЕНИНА  140/1</t>
  </si>
  <si>
    <t>ЛЕНИНА  140</t>
  </si>
  <si>
    <t>ЛЕНИНА  138</t>
  </si>
  <si>
    <t>ЛЕНИНА  136/3</t>
  </si>
  <si>
    <t>ЛЕНИНА  136/2</t>
  </si>
  <si>
    <t>ЛЕНИНА 136/1</t>
  </si>
  <si>
    <t>ЛЕНИНА  136</t>
  </si>
  <si>
    <t>Б.РУЧЬЕВА  16</t>
  </si>
  <si>
    <t>Б.РУЧЬЕВА  18</t>
  </si>
  <si>
    <t>СОВЕТСКАЯ  191</t>
  </si>
  <si>
    <t>СОВЕТСКАЯ  193</t>
  </si>
  <si>
    <t>СОВЕТСКАЯ  197</t>
  </si>
  <si>
    <t>ТРУДА  22</t>
  </si>
  <si>
    <t>ТРУДА 24</t>
  </si>
  <si>
    <t>ТРУДА  24/1</t>
  </si>
  <si>
    <t>ТРУДА  26</t>
  </si>
  <si>
    <t>ТРУДА  28</t>
  </si>
  <si>
    <t>ТРУДА  32</t>
  </si>
  <si>
    <t>ТРУДА  38</t>
  </si>
  <si>
    <t>ВОРОШИЛОВА 1</t>
  </si>
  <si>
    <t>ВОРОШИЛОВА  4</t>
  </si>
  <si>
    <t>ВОРОШИЛОВА  5</t>
  </si>
  <si>
    <t>ВОРОШИЛОВА  6</t>
  </si>
  <si>
    <t>ВОРОШИЛОВА  7</t>
  </si>
  <si>
    <t>ВОРОШИЛОВА  7/1</t>
  </si>
  <si>
    <t>ВОРОШИЛОВА  7/2</t>
  </si>
  <si>
    <t>ВОРОШИЛОВА  7/3</t>
  </si>
  <si>
    <t>ВОРОШИЛОВА  8</t>
  </si>
  <si>
    <t>ВОРОШИЛОВА  9</t>
  </si>
  <si>
    <t>ВОРОШИЛОВА  9/3</t>
  </si>
  <si>
    <t>ВОРОШИЛОВА 11</t>
  </si>
  <si>
    <t>ВОРОШИЛОВА 12</t>
  </si>
  <si>
    <t>ВОРОШИЛОВА 13</t>
  </si>
  <si>
    <t>ВОРОШИЛОВА 13/1</t>
  </si>
  <si>
    <t>ВОРОШИЛОВА 13/2</t>
  </si>
  <si>
    <t>ВОРОШИЛОВА 14</t>
  </si>
  <si>
    <t>ВОРОШИЛОВА 15</t>
  </si>
  <si>
    <t>ВОРОШИЛОВА 16</t>
  </si>
  <si>
    <t>ВОРОШИЛОВА 18</t>
  </si>
  <si>
    <t>ВОРОШИЛОВА 20</t>
  </si>
  <si>
    <t>ВОРОШИЛОВА 21</t>
  </si>
  <si>
    <t>ЗАВЕНЯГИНА  1</t>
  </si>
  <si>
    <t>ЗАВЕНЯГИНА  1/5</t>
  </si>
  <si>
    <t>ЗАВЕНЯГИНА  3/1</t>
  </si>
  <si>
    <t>ЗАВЕНЯГИНА  5</t>
  </si>
  <si>
    <t xml:space="preserve"> пер. Нежный, д. 1</t>
  </si>
  <si>
    <t>пер. Нежный, д. 3</t>
  </si>
  <si>
    <t xml:space="preserve"> пер. Нежный, д. 3/1</t>
  </si>
  <si>
    <t xml:space="preserve"> ул. Тополиная, д. 109</t>
  </si>
  <si>
    <t>ул. Демы, д. 123</t>
  </si>
  <si>
    <t>ш. Западное, д. 95</t>
  </si>
  <si>
    <t xml:space="preserve"> ш. Западное, д. 97</t>
  </si>
  <si>
    <t xml:space="preserve"> ш. Западное, д. 99</t>
  </si>
  <si>
    <t xml:space="preserve"> ш. Западное, д. 101</t>
  </si>
  <si>
    <t>ш. Западное, д. 103</t>
  </si>
  <si>
    <t xml:space="preserve"> ул. Зеленая, д. 22</t>
  </si>
  <si>
    <t>ул. Зеленая, д. 20</t>
  </si>
  <si>
    <t>УЛ.50ЛЕТИЯ МАГНИТКИ  31</t>
  </si>
  <si>
    <t>УЛ.50ЛЕТИЯ МАГНИТКИ  33/1</t>
  </si>
  <si>
    <t>УЛ.50ЛЕТИЯ МАГНИТКИ 37</t>
  </si>
  <si>
    <t>УЛ.50ЛЕТИЯ МАГНИТКИ 39</t>
  </si>
  <si>
    <t>УЛ.50ЛЕТИЯ МАГНИТКИ 42</t>
  </si>
  <si>
    <t>УЛ.50ЛЕТИЯ МАГНИТКИ 44</t>
  </si>
  <si>
    <t>УЛ.50ЛЕТИЯ МАГНИТКИ  46</t>
  </si>
  <si>
    <t>УЛ.50ЛЕТИЯ МАГНИТКИ 48</t>
  </si>
  <si>
    <t>УЛ.50ЛЕТИЯ МАГНИТКИ 48/1</t>
  </si>
  <si>
    <t>УЛ.50ЛЕТИЯ МАГНИТКИ, 65</t>
  </si>
  <si>
    <t>УЛ.50ЛЕТИЯ МАГНИТКИ, 36</t>
  </si>
  <si>
    <t>УЛ.50ЛЕТИЯ МАГНИТКИ, 38</t>
  </si>
  <si>
    <t>УЛ.50ЛЕТИЯ МАГНИТКИ, 40/1</t>
  </si>
  <si>
    <t>ЖУКОВА, 1</t>
  </si>
  <si>
    <t>ЖУКОВА, 3/3</t>
  </si>
  <si>
    <t>ЖУКОВА, 7/1</t>
  </si>
  <si>
    <t>ЖУКОВА  12</t>
  </si>
  <si>
    <t>ЖУКОВА  10/1</t>
  </si>
  <si>
    <t>ЖУКОВА  6</t>
  </si>
  <si>
    <t>ЖУКОВА  8</t>
  </si>
  <si>
    <t>ЖУКОВА 10</t>
  </si>
  <si>
    <t>СОВЕТСКАЯ   199</t>
  </si>
  <si>
    <t>СОВЕТСКАЯ  201</t>
  </si>
  <si>
    <t>СОВЕТСКАЯ   201/1</t>
  </si>
  <si>
    <t>СОВЕТСКАЯ  201/2</t>
  </si>
  <si>
    <t>СОВЕТСКАЯ  201/3</t>
  </si>
  <si>
    <t>СОВЕТСКАЯ  205/1</t>
  </si>
  <si>
    <t>ТРУДА 35</t>
  </si>
  <si>
    <t>ТРУДА, 31</t>
  </si>
  <si>
    <t>ТРУДА, 29/1</t>
  </si>
  <si>
    <t>Площадь общая</t>
  </si>
  <si>
    <t>Площадь жилая</t>
  </si>
  <si>
    <t>ВСЕГО</t>
  </si>
  <si>
    <t>Всего МКД:</t>
  </si>
  <si>
    <t>МКД на НСУ:</t>
  </si>
  <si>
    <t>МКД на УО:</t>
  </si>
  <si>
    <t>4км 42</t>
  </si>
  <si>
    <t>4км 43</t>
  </si>
  <si>
    <t>4км 66</t>
  </si>
  <si>
    <t>Бибишева 22</t>
  </si>
  <si>
    <t>Бибишева 25</t>
  </si>
  <si>
    <t>Бибишева 27</t>
  </si>
  <si>
    <t>Бибишева 31</t>
  </si>
  <si>
    <t>Бибишева 32</t>
  </si>
  <si>
    <t>Бибишева 34</t>
  </si>
  <si>
    <t>Лазо 14</t>
  </si>
  <si>
    <t>Наровчатская 33</t>
  </si>
  <si>
    <t>Путейцев 22</t>
  </si>
  <si>
    <t>Репина 4</t>
  </si>
  <si>
    <t>Репина 6</t>
  </si>
  <si>
    <t>Репина 8</t>
  </si>
  <si>
    <t>Репина 10</t>
  </si>
  <si>
    <t>Репина 12</t>
  </si>
  <si>
    <t>Репина 14</t>
  </si>
  <si>
    <t>Репина 16</t>
  </si>
  <si>
    <t>Репина 20</t>
  </si>
  <si>
    <t>Репина 22</t>
  </si>
  <si>
    <t>Щорса 13</t>
  </si>
  <si>
    <t>Щорса 22</t>
  </si>
  <si>
    <t>Щорса 44</t>
  </si>
  <si>
    <t>Щорса 46</t>
  </si>
  <si>
    <t>Фадеева 16</t>
  </si>
  <si>
    <t xml:space="preserve">Панькова 24 </t>
  </si>
  <si>
    <t>Насосная 1</t>
  </si>
  <si>
    <t>Насосная 2</t>
  </si>
  <si>
    <t>Насосная 3</t>
  </si>
  <si>
    <t>Протокол от 24.03.2015 года.</t>
  </si>
  <si>
    <t>Протокол от 17.03.2015года</t>
  </si>
  <si>
    <t>Протокол от 17.03.2015года, Протокол от 15.12.2015 года</t>
  </si>
  <si>
    <t>Протокол от 17.03.2015года. Протокол от 14.12.2015 года</t>
  </si>
  <si>
    <t>Протокол от 27.04.2015года. Протокол от 12.12.2015 года</t>
  </si>
  <si>
    <t>Протокол от 24.04.2015</t>
  </si>
  <si>
    <t>Протокол от 15.06.2011</t>
  </si>
  <si>
    <t>Протокол от 05.09.2011</t>
  </si>
  <si>
    <t>Протокол от 13.02.2012</t>
  </si>
  <si>
    <t>Протокол от 28.09.2012</t>
  </si>
  <si>
    <t>Протокол от 14.11.2011</t>
  </si>
  <si>
    <t>Протокол от 25.11.2014</t>
  </si>
  <si>
    <t>Протокол от 27.11.2014</t>
  </si>
  <si>
    <t>Протокол от 12.09.2014</t>
  </si>
  <si>
    <t>Протокол от 25.04.2012</t>
  </si>
  <si>
    <t>Протокол от 30.04.2013</t>
  </si>
  <si>
    <t>Протокол от 29.11.2012</t>
  </si>
  <si>
    <t>Протокол от 17.09.2014</t>
  </si>
  <si>
    <t>Протокол от 10.07.2014</t>
  </si>
  <si>
    <t>Протокол от 25.09.2014</t>
  </si>
  <si>
    <t>Протокол от 01.02.2014</t>
  </si>
  <si>
    <t>Протокол от 10.02.2015</t>
  </si>
  <si>
    <t>Протокол от 20.02.2014</t>
  </si>
  <si>
    <t>Протокол от 14.02.2015</t>
  </si>
  <si>
    <t>Протокол от 25.01.2014</t>
  </si>
  <si>
    <t>Протокол от 15.04.2014</t>
  </si>
  <si>
    <t>Протокол от 15.12.2014</t>
  </si>
  <si>
    <t>Протокол от 25.08.2014</t>
  </si>
  <si>
    <t>Протокол от 23.09.2014</t>
  </si>
  <si>
    <t>Протокол от 28.08.2014</t>
  </si>
  <si>
    <t>Протокол от 28.11.2014</t>
  </si>
  <si>
    <t>Протокол от 22.12.2014</t>
  </si>
  <si>
    <t>Протокол от 26.11.2014</t>
  </si>
  <si>
    <t>Протокол от 23.12.2014</t>
  </si>
  <si>
    <t>Протокол от 16.03.2015</t>
  </si>
  <si>
    <t>Протокол от 15.04.2015</t>
  </si>
  <si>
    <t>протокол от 07.10.2015</t>
  </si>
  <si>
    <t>протокол от 15.10.2015</t>
  </si>
  <si>
    <t>протокол от 01.10.2015</t>
  </si>
  <si>
    <t>Протокол от 12.01.11</t>
  </si>
  <si>
    <t>Протокол от 21.02.08</t>
  </si>
  <si>
    <t>Протокол от 20.08.08</t>
  </si>
  <si>
    <t>Протокол от 04.12.08</t>
  </si>
  <si>
    <t>Протокол от 03.02.14</t>
  </si>
  <si>
    <t>Протокол от 16.04.09</t>
  </si>
  <si>
    <t>Протокол от 12.03.15</t>
  </si>
  <si>
    <t>Протокол от 25.06.09</t>
  </si>
  <si>
    <t>Протокол от 24.12.13</t>
  </si>
  <si>
    <t>Протокол от 18.03.2015, б/н</t>
  </si>
  <si>
    <t>Протокол от 19.03.2015, б/н</t>
  </si>
  <si>
    <t>Протокол от 30.04.2008, б/н</t>
  </si>
  <si>
    <t>Протокол от 10.03.2015, б/н</t>
  </si>
  <si>
    <t>Протокол от 26.03.2015, б/н</t>
  </si>
  <si>
    <t>Протокол от 20.03.2015, б/н</t>
  </si>
  <si>
    <t>Протокол от 06.03.2015, б/н</t>
  </si>
  <si>
    <t>Протокол от 27.03.2015, б/н</t>
  </si>
  <si>
    <t>Протокол от 02.03.2015, б/н</t>
  </si>
  <si>
    <t>Протокол от 16.03.2015, б/н</t>
  </si>
  <si>
    <t>Протокол от 25.03.2015, б/н</t>
  </si>
  <si>
    <t>Протокол от 24.03.2015, б/н</t>
  </si>
  <si>
    <t>Протокол от 23.03.2015, б/н</t>
  </si>
  <si>
    <t>Протокол от 14.11.2012, б/н</t>
  </si>
  <si>
    <t>Протокол от 15.10.2012, б/н</t>
  </si>
  <si>
    <t>Протокол от 18.10.2012, б/н</t>
  </si>
  <si>
    <t>Протокол от 02.11.2012, б/н</t>
  </si>
  <si>
    <t>Протокол от 07.04.2015, б/н</t>
  </si>
  <si>
    <t>Протокол от 29.03.2015, б/н</t>
  </si>
  <si>
    <t>Протокол от 01.11.2012, б/н</t>
  </si>
  <si>
    <t>Протокол от 22.03.2015, б/н</t>
  </si>
  <si>
    <t>Протокол от 12.03.2015, б/н</t>
  </si>
  <si>
    <t>Протокол от 17.03.2015, б/н</t>
  </si>
  <si>
    <t>Протокол от 21.03.2015, б/н</t>
  </si>
  <si>
    <t xml:space="preserve">Протокол от 14.10.2015 </t>
  </si>
  <si>
    <t>Протокол от 19.10.2015</t>
  </si>
  <si>
    <t>Протокол от 30.10.2012, б/н</t>
  </si>
  <si>
    <t>Протокол от 24.11.2015 года</t>
  </si>
  <si>
    <t>Протокол от 21.10.2015</t>
  </si>
  <si>
    <t>Протокол от 12.10..2015</t>
  </si>
  <si>
    <t>Протокол от 28.10.2015</t>
  </si>
  <si>
    <t>Протокол от 30.03.2015, б/н</t>
  </si>
  <si>
    <t>Протокол от 01.10.2012, б/н</t>
  </si>
  <si>
    <t>Протокол от 20.10.2015</t>
  </si>
  <si>
    <t>Протокол от 05.03.2015, б/н</t>
  </si>
  <si>
    <t>Протокол от 04.03.2015, б/н</t>
  </si>
  <si>
    <t>Протокол от 26.11.2015 года</t>
  </si>
  <si>
    <t>Протокол от 19.11.2012, б/н</t>
  </si>
  <si>
    <t>Протокол от 26.10.2012, б/н</t>
  </si>
  <si>
    <t>Протокол от 28.09.2015, б/н</t>
  </si>
  <si>
    <t>Протокол от 04.10.2012, б/н</t>
  </si>
  <si>
    <t>Протокол от 27.05.2014, б/н</t>
  </si>
  <si>
    <t>Протокол от 13.03.2015, б/н</t>
  </si>
  <si>
    <t>Протокол от 28.09.2012, б/н</t>
  </si>
  <si>
    <t>Протокол от 03.10.2012, б/н</t>
  </si>
  <si>
    <t>Протокол от 23.10.2012, б/н</t>
  </si>
  <si>
    <t>Протокол от 03.03.2015, б/н</t>
  </si>
  <si>
    <t>Протокол от 12.10.2015</t>
  </si>
  <si>
    <t>Протокол от 08.10.2012, б/н</t>
  </si>
  <si>
    <t>Протокол от 07.10.2015</t>
  </si>
  <si>
    <t xml:space="preserve">Протокол от 08.10.2015, </t>
  </si>
  <si>
    <t>Протокол от 27.09.2012, №1</t>
  </si>
  <si>
    <t>Протокол от 02.10.2012, №1</t>
  </si>
  <si>
    <t>Протокол от 03.10.2012, №1</t>
  </si>
  <si>
    <t>Протокол от 08.10.2012, №1</t>
  </si>
  <si>
    <t>Протокол от 09.10.2012, №1</t>
  </si>
  <si>
    <t>Протокол от 10.09.2012, №1</t>
  </si>
  <si>
    <t>Протокол от 10.10.2012, №1</t>
  </si>
  <si>
    <t>Протокол от 23.11.2012, б/н</t>
  </si>
  <si>
    <t>Протокол от 06.11.2012, б/н</t>
  </si>
  <si>
    <t>Протокол от 16.10.2012, б/н</t>
  </si>
  <si>
    <t>Протокол от 07.11.2012, б/н</t>
  </si>
  <si>
    <t>Протокол от 26.09.2012, №1</t>
  </si>
  <si>
    <t>Протокол от 21.10.2015,</t>
  </si>
  <si>
    <t>Протокол от 25.10.2015</t>
  </si>
  <si>
    <t>Протокол от 26.10.2015</t>
  </si>
  <si>
    <t>Протокол от 28.03.2015, б/н</t>
  </si>
  <si>
    <t>Протокол от 19.08.2014, №1</t>
  </si>
  <si>
    <t>Протокол от 20.10..2015</t>
  </si>
  <si>
    <t>Протокол от 11.03.2015, б/н</t>
  </si>
  <si>
    <t>Протокол от 20.10.2015,</t>
  </si>
  <si>
    <t xml:space="preserve">Протокол от 20.10.2015, </t>
  </si>
  <si>
    <t>Протокол от 13.10.2012, б/н</t>
  </si>
  <si>
    <t>Протокол от 05.11.2012, б/н</t>
  </si>
  <si>
    <t>Протокол от 22.11.2012, б/н</t>
  </si>
  <si>
    <t>Протокол от 26.11.2012, б/н</t>
  </si>
  <si>
    <t>Протокол от 24.10.2012, б/н</t>
  </si>
  <si>
    <t>Протокол от 24.11.2012, б/н</t>
  </si>
  <si>
    <t>Протокол от 30.08.2008, б/н</t>
  </si>
  <si>
    <t xml:space="preserve">Протокол от 09.10.2015, </t>
  </si>
  <si>
    <t>Протокол от 09.03.2015, б/н</t>
  </si>
  <si>
    <t>Протокол от 16.02.2015, б/н</t>
  </si>
  <si>
    <t>Протокол от 20.03.2014, б/н</t>
  </si>
  <si>
    <t>Протокол от 12.10.2012, б/н</t>
  </si>
  <si>
    <t>Протокол от 22.05.2014, б/н</t>
  </si>
  <si>
    <t>Протокол от 15.10.2015</t>
  </si>
  <si>
    <t xml:space="preserve">протокол общего собрания от 27.10.2010, </t>
  </si>
  <si>
    <t xml:space="preserve">протокол общего собрания от 20.11.2010, </t>
  </si>
  <si>
    <t xml:space="preserve">протокол общего собрания от 25.01.2011, </t>
  </si>
  <si>
    <t>протокол общего собрания от 01.10.2010,</t>
  </si>
  <si>
    <t xml:space="preserve">протокол общего собрания от 24.02.2011, </t>
  </si>
  <si>
    <t xml:space="preserve">протокол общего собрания от 23.12.2010, </t>
  </si>
  <si>
    <t>протокол общего собрания от 27.10.2010,</t>
  </si>
  <si>
    <t>протокол общего собрания от 25.07.2011, договор управления от 01.08.2011</t>
  </si>
  <si>
    <t>протокол общего собрания от 26.11.2011, договор управления от 01.12.2011</t>
  </si>
  <si>
    <t>протокол общего собрания от 29.10.2013, договор управления от 29.10.2013</t>
  </si>
  <si>
    <t>протокол общего собрания от 18.04.2013, договор управления от 01.05.2013</t>
  </si>
  <si>
    <t>протокол общего собрания от 26.04.2012, договор управления от 01.05.2012</t>
  </si>
  <si>
    <t>протокол общего собрания от 23.09.2011, договор управления от 01.10.2011</t>
  </si>
  <si>
    <t>протокол общего собрания от 24.09.2011, договор управления от 01.10.2011</t>
  </si>
  <si>
    <t>протокол общего собрания от 19.07.2011, договор управления от 01.08.2011</t>
  </si>
  <si>
    <t>протокол общего собрания от 26.09.2011</t>
  </si>
  <si>
    <t>протокол общего собрания от 31.08.2011</t>
  </si>
  <si>
    <t>Протокол ОСС от 15.02.2008</t>
  </si>
  <si>
    <t>Протокол ОСС от 07.02.2008</t>
  </si>
  <si>
    <t>Протокол ОСС от 27.02.2008</t>
  </si>
  <si>
    <t>Протокол ОСС от 04.03.2008</t>
  </si>
  <si>
    <t>Протокол ОСС от 09.02.2008</t>
  </si>
  <si>
    <t>Протокол ОСС от 12.11.2014</t>
  </si>
  <si>
    <t>Протокол ОСС от 05.02.2008</t>
  </si>
  <si>
    <t>Протокол ОСС от 14.02.2008</t>
  </si>
  <si>
    <t>Протокол ОСС от 25.04.2014</t>
  </si>
  <si>
    <t>Протокол ОСС от 19.11.2014</t>
  </si>
  <si>
    <t>Протокол ОСС от 21.10.2014</t>
  </si>
  <si>
    <t>Протокол ОСС от 15.12.2014</t>
  </si>
  <si>
    <t>Протокол ОСС от 15.10.2014</t>
  </si>
  <si>
    <t>Протокол ОСС от 20.01.2015</t>
  </si>
  <si>
    <t>Протокол ОСС от 20.02.2008</t>
  </si>
  <si>
    <t>Протокол ОСС от 29.01.2015</t>
  </si>
  <si>
    <t>Протокол ОСС от 12.01.2015</t>
  </si>
  <si>
    <t>Протокол ОСС от 17.10.2014</t>
  </si>
  <si>
    <t>Протокол ОСС от 13.11.2014</t>
  </si>
  <si>
    <t>Протокол ОСС от 12.02.2015</t>
  </si>
  <si>
    <t>Протокол ОСС от 24.10.2012</t>
  </si>
  <si>
    <t>Протокол ОСС от 17.12.2012</t>
  </si>
  <si>
    <t>Протокол ОСС от 28.04.2014</t>
  </si>
  <si>
    <t>Протокол ОСС от  09.11.2014</t>
  </si>
  <si>
    <t>Протокол ОСС от  18.12.2014</t>
  </si>
  <si>
    <t>Протокол ОСС от  05.03.2008</t>
  </si>
  <si>
    <t>Протокол ОСС от  19.02.2015</t>
  </si>
  <si>
    <t>Протокол ОСС от 24.11.2014</t>
  </si>
  <si>
    <t>Протокол ОСС от 17.12.2014</t>
  </si>
  <si>
    <t>Протокол ОСС от 20.11.2014</t>
  </si>
  <si>
    <t>Протокол ОСС отт 06.02.2015</t>
  </si>
  <si>
    <t>Протокол ОСС от 04.12.2014</t>
  </si>
  <si>
    <t>Протокол ОСС от 03.03.2008</t>
  </si>
  <si>
    <t>Протокол ОСС от 06.02.2008</t>
  </si>
  <si>
    <t>Протокол ОСС от 29.10.2014</t>
  </si>
  <si>
    <t>Протокол ОСС от 08.02.2008</t>
  </si>
  <si>
    <t>Протокол ОСС от06.02.2008</t>
  </si>
  <si>
    <t>Протокол ОСС от 25.10.2014</t>
  </si>
  <si>
    <t>Протокол ОСС от 13.01.2015</t>
  </si>
  <si>
    <t>Протокол ОСС от 23.06.2014</t>
  </si>
  <si>
    <t>Протокол ОСС от 26.11.2014</t>
  </si>
  <si>
    <t>Протокол ОСС от 29.02.2008</t>
  </si>
  <si>
    <t>Протокол ОСС от 12.02.2008</t>
  </si>
  <si>
    <t>Протокол ОСС от 18.12.2014</t>
  </si>
  <si>
    <t>Протокол ОСС от 16.01.2015</t>
  </si>
  <si>
    <t>Протокол ОСС от 23.01.2015</t>
  </si>
  <si>
    <t>Протокол ОСС от 30.01.2015</t>
  </si>
  <si>
    <t>Протокол ОСС от 16.02.2015</t>
  </si>
  <si>
    <t>Протокол ОСС от 09.12.2014</t>
  </si>
  <si>
    <t>Протокол ОСС от 13.02.2008</t>
  </si>
  <si>
    <t>Протокол ОСС от 26.02.2008</t>
  </si>
  <si>
    <t>Протокол ОСС от 22.10.2012</t>
  </si>
  <si>
    <t>Протокол ОСС от 07.07.2014</t>
  </si>
  <si>
    <t>Протокол ОСС от 06.11.2014</t>
  </si>
  <si>
    <t>Протокол ОСС от 10.11.2014</t>
  </si>
  <si>
    <t>Протокол ОСС от 19.11.2012</t>
  </si>
  <si>
    <t>Протокол ОСС от 22.12.2014</t>
  </si>
  <si>
    <t>Протокол ОСС от 26.12.2014</t>
  </si>
  <si>
    <t>Протокол ОСС от 08.12.2014</t>
  </si>
  <si>
    <t>Протокол ОСС от 17.11.2014</t>
  </si>
  <si>
    <t>Протокол ОСС от 19.02.2015</t>
  </si>
  <si>
    <t>Протокол ОСС от 11.12.2014</t>
  </si>
  <si>
    <t>Протокол ОСС от 22.01.2015</t>
  </si>
  <si>
    <t>Протокол ОСС от 16.12.2014</t>
  </si>
  <si>
    <t>Протокол ОСС от 12.12.2014</t>
  </si>
  <si>
    <t>Протокол ОСС от 22.10.2014</t>
  </si>
  <si>
    <t>Протокол ОСС от 28.11.2014</t>
  </si>
  <si>
    <t>Протокол ОСС от 27.11.2014</t>
  </si>
  <si>
    <t>Протокол ОСС от 03.12.2014</t>
  </si>
  <si>
    <t>Протокол ОСС от 21.02.2008</t>
  </si>
  <si>
    <t>Протокол ОСС от 01.12.2014</t>
  </si>
  <si>
    <t>Протокол ОСС от 02.12.2014</t>
  </si>
  <si>
    <t>Протокол ОСС от 22.02.2008</t>
  </si>
  <si>
    <t>Протокол ОСС от 21.11.2014</t>
  </si>
  <si>
    <t>Протокол ОСС от 05.03.2008</t>
  </si>
  <si>
    <t>Протокол ОСС от 03.02.2015</t>
  </si>
  <si>
    <t>Протокол ОСС от 09.11.2014</t>
  </si>
  <si>
    <t>Протокол ОСС от 27.01.2015</t>
  </si>
  <si>
    <t>Протокол ОСС от 28.01.2015</t>
  </si>
  <si>
    <t>Протокол ОСС от 15.01.2015</t>
  </si>
  <si>
    <t>Протокол ОСС от 18.11.2014</t>
  </si>
  <si>
    <t>Протокол ОСС от 19.01.2015</t>
  </si>
  <si>
    <t>Протокол ОСС от 11.02.2015</t>
  </si>
  <si>
    <t>Протокол ОСС от 25.11.2014</t>
  </si>
  <si>
    <t>Протокол ОСС от 11.11.2014</t>
  </si>
  <si>
    <t>Протокол ОСС от 30.10.2014</t>
  </si>
  <si>
    <t>Протокол ОСС от 04.02.2008</t>
  </si>
  <si>
    <t>Протокол ОСС от 18.10.2012</t>
  </si>
  <si>
    <t>Протокол ОСС от 28.11.2012</t>
  </si>
  <si>
    <t>Протокол ОСС от 12.07.2013</t>
  </si>
  <si>
    <t>Протокол ОСС от 30.11.2012</t>
  </si>
  <si>
    <t>Протокол ОСС от 25.02.2015</t>
  </si>
  <si>
    <t>Протокол ОСС от 04.12.2012</t>
  </si>
  <si>
    <t>Протокол ОСС от 19.12.2012</t>
  </si>
  <si>
    <t>Протокол ОСС от 26.12.2012</t>
  </si>
  <si>
    <t>Протокол ОСС от 22.11.2012</t>
  </si>
  <si>
    <t>Протокол ОСС от 16.11.2012</t>
  </si>
  <si>
    <t>Протокол ОСС от 13.02.2013</t>
  </si>
  <si>
    <t>Протокол ОСС от 10.12.2014</t>
  </si>
  <si>
    <t>Протокол ОСС от 24.04.2014</t>
  </si>
  <si>
    <t>Протокол ОСС от 29.04.2014</t>
  </si>
  <si>
    <t>Протокол ОСС от 23.04.2014</t>
  </si>
  <si>
    <t>Протокол ОСС от 05.05.2014</t>
  </si>
  <si>
    <t>Протокол ОСС от 15.07.2014</t>
  </si>
  <si>
    <t>Протокол ОСС от 02.03.2015</t>
  </si>
  <si>
    <t>Протокол ОСС от 20.06.2013</t>
  </si>
  <si>
    <t>Протокол ОСС от 17.07.2014</t>
  </si>
  <si>
    <t>Протокол ОСС от 19.02.2008</t>
  </si>
  <si>
    <t>Протокол ОСС от 16.05.2014</t>
  </si>
  <si>
    <t>Протокол ОСС от 04.02.2015</t>
  </si>
  <si>
    <t>Протокол ОСС от 24.02.2015</t>
  </si>
  <si>
    <t>Протокол ОСС от 03.03.2015</t>
  </si>
  <si>
    <t>Протокол ОСС от 11.02.2008</t>
  </si>
  <si>
    <t>Протокол ОСС от 06.02.2015</t>
  </si>
  <si>
    <t>Протокол ОСС от 25.12.2014</t>
  </si>
  <si>
    <t>Протокол ОСС от 10.02.2008</t>
  </si>
  <si>
    <t>Протокол ОСС от 18.02.2008</t>
  </si>
  <si>
    <t>Протокол ОСС от 11.03.2008</t>
  </si>
  <si>
    <t>Протокол ОСС от 30.06.2009</t>
  </si>
  <si>
    <t>Протокол ОСС от 08.07.2014</t>
  </si>
  <si>
    <t>Протокол ОСС от 19.12.2014</t>
  </si>
  <si>
    <t>Протокол ОСС от 05.11.2014</t>
  </si>
  <si>
    <t>Протокол ОСС от 09.07.2014</t>
  </si>
  <si>
    <t>Протокол ОСС от 06.05.2014</t>
  </si>
  <si>
    <t>Протокол ОСС от 14.02.2015</t>
  </si>
  <si>
    <t>Протокол ОСС от 27.02.2015</t>
  </si>
  <si>
    <t>Протокол ОСС от 23.12.2014</t>
  </si>
  <si>
    <t>Протокол ОСС от 14.11.2012</t>
  </si>
  <si>
    <t>протокол от 22.01.2014</t>
  </si>
  <si>
    <t>протокол от 11.03.2015</t>
  </si>
  <si>
    <t>протокол от 13.03.2015</t>
  </si>
  <si>
    <t>протокол от 24.03.2015</t>
  </si>
  <si>
    <t>протокол от 20.01.2014</t>
  </si>
  <si>
    <t>протокол от 26.01.2014</t>
  </si>
  <si>
    <t>протокол от 26.03.2015</t>
  </si>
  <si>
    <t>протокол от10.01.2014</t>
  </si>
  <si>
    <t>протокол от 25.03.2015</t>
  </si>
  <si>
    <t>протокол от 10.01.2014</t>
  </si>
  <si>
    <t>протокол от 23.01.2014</t>
  </si>
  <si>
    <t>протокол от 04.01.2014</t>
  </si>
  <si>
    <t>протокол от 31.01.2014</t>
  </si>
  <si>
    <t>протокол от 30.01.2014</t>
  </si>
  <si>
    <t>протокол от 20.03.2015</t>
  </si>
  <si>
    <t>договор от 08.06.2015 г.</t>
  </si>
  <si>
    <t>протокол от 21.01.2014</t>
  </si>
  <si>
    <t>протокол от 27.03.2015</t>
  </si>
  <si>
    <t>протокол от 17.01.2014</t>
  </si>
  <si>
    <t>протокол от 21.02.2014</t>
  </si>
  <si>
    <t>протокол от 25.01.2014</t>
  </si>
  <si>
    <t>протокол от 19.01.2014</t>
  </si>
  <si>
    <t>протокол от 23.03.2015</t>
  </si>
  <si>
    <t>протокол от 15.01.2014</t>
  </si>
  <si>
    <t>протокол от 24.01.2014</t>
  </si>
  <si>
    <t>протокол от 11.01.2014</t>
  </si>
  <si>
    <t>протокол от 13.01.2014</t>
  </si>
  <si>
    <t>протокол от 16.03.2015</t>
  </si>
  <si>
    <t>протокол от 22.03.2015</t>
  </si>
  <si>
    <t>Протокол №3 конкурса по отбору управляющей организации от 25 февраля 2015 года.</t>
  </si>
  <si>
    <t>протокол общего собрания б/н от 01.03.2010</t>
  </si>
  <si>
    <t>протокол  б/н от 08.04.2015г</t>
  </si>
  <si>
    <t>протокол  б/н от 06.04.2015г</t>
  </si>
  <si>
    <t>протокол  б/н от 10.02.2015г</t>
  </si>
  <si>
    <t xml:space="preserve">протокол  б/н от 08.04.2015г </t>
  </si>
  <si>
    <t>протокол  б/н от 11.02.2015г</t>
  </si>
  <si>
    <t>протокол  б/н от 05.04.2015г</t>
  </si>
  <si>
    <t>протокол  б/н от 18.02.2015г</t>
  </si>
  <si>
    <t>протокол  б/н от 03.04.2015г</t>
  </si>
  <si>
    <t>протокол  б/н от 20.03.2015г</t>
  </si>
  <si>
    <t>протокол  б/н от 10.04.2015г</t>
  </si>
  <si>
    <t>протокол  б/н от 13.04.2015г</t>
  </si>
  <si>
    <t>протокол  б/н от 16.02.2015г</t>
  </si>
  <si>
    <t>протокол общего собрания собственников помещений от 07.04.2015г., договор управления от 01.07.2015г.</t>
  </si>
  <si>
    <t>протокол общего собрания собственников помещений от 15.12.2010г., договор управления от 01.02.2011г.</t>
  </si>
  <si>
    <t>протокол общего собрания собственников помещений от 10.12.2014г., договор управления от 01.01.2015г.</t>
  </si>
  <si>
    <t>УК, протокол общего собрания собственников от 28.04.2014</t>
  </si>
  <si>
    <t>Протокол № 2 от 21.01.2008г.</t>
  </si>
  <si>
    <t>1. Протокол № 2 от 13.03.2014г. (по конкурсу) 2.Протокол б/н от 02.04.2015г.</t>
  </si>
  <si>
    <t>Протокол рассмотрения заявок на участие в конкурсе по отбору управляющей организации №2 от 18.06.2015</t>
  </si>
  <si>
    <t>№56 от 07.11.2013</t>
  </si>
  <si>
    <t xml:space="preserve"> 16.01.2014</t>
  </si>
  <si>
    <t>№60 от 11.11.2013</t>
  </si>
  <si>
    <t>№122 от 20.04.2014</t>
  </si>
  <si>
    <t>№120 от 09.04.2014</t>
  </si>
  <si>
    <t>№119 от 11.04.2014</t>
  </si>
  <si>
    <t>№121от 11.04.2014</t>
  </si>
  <si>
    <t>№117 от 10.04.2014</t>
  </si>
  <si>
    <t>№22 от 22.10.2012</t>
  </si>
  <si>
    <t>№27 от 04.10.2012</t>
  </si>
  <si>
    <t>№24 от 27.10.2012</t>
  </si>
  <si>
    <t>№115 от 09.04.2014</t>
  </si>
  <si>
    <t xml:space="preserve"> 02.07.2013</t>
  </si>
  <si>
    <t>№45 от 11.07.2013</t>
  </si>
  <si>
    <t>№124 от 10.04.2014</t>
  </si>
  <si>
    <t>№113 от 11.04.2014</t>
  </si>
  <si>
    <t>№108 от 08.04.2014</t>
  </si>
  <si>
    <t>№111 от 09.04.2014</t>
  </si>
  <si>
    <t>№105 от 08.04.2014</t>
  </si>
  <si>
    <t>№110 от 09.04.2014</t>
  </si>
  <si>
    <t>№106 от 08.04.2014</t>
  </si>
  <si>
    <t>№25 от 05.10.2012</t>
  </si>
  <si>
    <t>№36 от 02.07.2013</t>
  </si>
  <si>
    <t>№40 от 28.06.2013</t>
  </si>
  <si>
    <t>№20 от 05.11.2012</t>
  </si>
  <si>
    <t>№53 от 24.08.2013</t>
  </si>
  <si>
    <t>№4 от 12.10.2012</t>
  </si>
  <si>
    <t>№9 от 27.10.2012</t>
  </si>
  <si>
    <t>№123 от 21.04.2014</t>
  </si>
  <si>
    <t>№19 от 15.10.2012</t>
  </si>
  <si>
    <t>№35 от 22.01.2013</t>
  </si>
  <si>
    <t>№19 от 23.07.2013</t>
  </si>
  <si>
    <t>№17 от 23.07.2013</t>
  </si>
  <si>
    <t>№20 от 23.07.2013</t>
  </si>
  <si>
    <t>№32 от 03.10.2013</t>
  </si>
  <si>
    <t>№38 от 25.01.2014</t>
  </si>
  <si>
    <t>№25 от 30.08.2013</t>
  </si>
  <si>
    <t>№31 от 30.09.2013</t>
  </si>
  <si>
    <t>№36 от 20.11.2013</t>
  </si>
  <si>
    <t>№52 от 30.09.2013</t>
  </si>
  <si>
    <t>№55 от 07.10.2013</t>
  </si>
  <si>
    <t>№21 от 15.06.2013</t>
  </si>
  <si>
    <t>№63 от 30.12.2013</t>
  </si>
  <si>
    <t>от 16.02.2015</t>
  </si>
  <si>
    <t>от 17.02.2015</t>
  </si>
  <si>
    <t>от 12.03.2015</t>
  </si>
  <si>
    <t>от 28.02.2015</t>
  </si>
  <si>
    <t>от 01.03.2015</t>
  </si>
  <si>
    <t>от 19.03.2015</t>
  </si>
  <si>
    <t>от 18.02.2015</t>
  </si>
  <si>
    <t>от 02.03.2015</t>
  </si>
  <si>
    <t>от 20.03.2015</t>
  </si>
  <si>
    <t>от 27.02.2015</t>
  </si>
  <si>
    <t>от 08.03.2015</t>
  </si>
  <si>
    <t>от 18.03.2015</t>
  </si>
  <si>
    <t>от 29.04.2015</t>
  </si>
  <si>
    <t>от 07.03.2015</t>
  </si>
  <si>
    <t>от 09.03.2015</t>
  </si>
  <si>
    <t>от 29.03.2015</t>
  </si>
  <si>
    <t>от 06.03.2015</t>
  </si>
  <si>
    <t>от 03.03.2015</t>
  </si>
  <si>
    <t>от 04.03.2015</t>
  </si>
  <si>
    <t>от 05.03.2015</t>
  </si>
  <si>
    <t>от 09.03.2016</t>
  </si>
  <si>
    <t>от 11.03.2015</t>
  </si>
  <si>
    <t>от 21.03.2015</t>
  </si>
  <si>
    <t>от 13.03.2015</t>
  </si>
  <si>
    <t>от 30.03.2015</t>
  </si>
  <si>
    <t>от 14.03.2015</t>
  </si>
  <si>
    <t>от 26.03.2015</t>
  </si>
  <si>
    <t>Протокол №1 от 27.03.2015</t>
  </si>
  <si>
    <t>Протокол№1 от 27.03.2015</t>
  </si>
  <si>
    <t>Протокол№1 от 15.12.2010</t>
  </si>
  <si>
    <t>Протокол№1 от 28.03.2015</t>
  </si>
  <si>
    <t>протокол общего собрания</t>
  </si>
  <si>
    <t>протокол общего собрания от 12.08.2015г</t>
  </si>
  <si>
    <t>протокол общего собрания от 17.02.2016</t>
  </si>
  <si>
    <t xml:space="preserve">протокол общего собрания от </t>
  </si>
  <si>
    <t>протокол общего собрания от 24.02.2016</t>
  </si>
  <si>
    <t>протокол общего собрания от 30.03.2016</t>
  </si>
  <si>
    <t>Протокол общего собрания собственников помещений</t>
  </si>
  <si>
    <t>Протокол общего собрания собственников помещений от 03.08.2015</t>
  </si>
  <si>
    <t xml:space="preserve">Протокол общего собрания собственников помещений </t>
  </si>
  <si>
    <t>Протокол общего собрания собственников помещений от 07.08.2015</t>
  </si>
  <si>
    <t>Протокол общего собрания собственников помещений от 05.08.2015</t>
  </si>
  <si>
    <t>Протокол общего собрания собственников помещений от 30.07.2015</t>
  </si>
  <si>
    <t>Протокол общего собрания собственников помещений от 29.07.2015</t>
  </si>
  <si>
    <t>Протокол общего собрания собственников помещений от 31.07.2015</t>
  </si>
  <si>
    <t>28.02.2015 г.</t>
  </si>
  <si>
    <t>Решение собственника, договор управления с 02.04.2010г.</t>
  </si>
  <si>
    <t>Решение собственника, договор управления с 01.08.2015 г.</t>
  </si>
  <si>
    <t>30.11.2015 г.</t>
  </si>
  <si>
    <t>30.03.2016 г.</t>
  </si>
  <si>
    <t xml:space="preserve">протокол от 25.12.2015 года </t>
  </si>
  <si>
    <t>протокол от 29.10.2014 г.</t>
  </si>
  <si>
    <t>протокол от 15.06.2015 г.</t>
  </si>
  <si>
    <t>пртокол от 31.03.2015 г.</t>
  </si>
  <si>
    <t xml:space="preserve"> от 01.07.2007 г.</t>
  </si>
  <si>
    <t xml:space="preserve"> 01.07.2007 г.</t>
  </si>
  <si>
    <t xml:space="preserve"> от 01.08.2007 г.</t>
  </si>
  <si>
    <t xml:space="preserve"> от 28.07.2008 г.</t>
  </si>
  <si>
    <t xml:space="preserve"> от 19.03.2010 г.</t>
  </si>
  <si>
    <t>от 30.04.2008 г.</t>
  </si>
  <si>
    <t xml:space="preserve"> от 01.03.2013 г.</t>
  </si>
  <si>
    <t xml:space="preserve"> от 25 февраля 2016 года</t>
  </si>
  <si>
    <t>от 25 февраля 2016 года</t>
  </si>
  <si>
    <t xml:space="preserve"> от 25 марта2016 года</t>
  </si>
  <si>
    <t>от 25 марта2016 года</t>
  </si>
  <si>
    <t xml:space="preserve"> от 02.02.2007 г. б/н</t>
  </si>
  <si>
    <t>от 25.12.2009 г. б/н</t>
  </si>
  <si>
    <t xml:space="preserve"> от 01.10.2007 г. № 1</t>
  </si>
  <si>
    <t xml:space="preserve"> от 01.03.2006 г. № 3</t>
  </si>
  <si>
    <t>от 20.05.2013 г. б/н</t>
  </si>
  <si>
    <t xml:space="preserve"> № 2 от 04.04.2007г.</t>
  </si>
  <si>
    <t>от 21.03.2016 года</t>
  </si>
  <si>
    <t>№ 2 от 29.81.2007г.</t>
  </si>
  <si>
    <t xml:space="preserve"> № 2 от 20.10.2008г.</t>
  </si>
  <si>
    <t xml:space="preserve"> № 2 от 22.04.2009г.</t>
  </si>
  <si>
    <t>№ 2 от 20.11.2009г.</t>
  </si>
  <si>
    <t>№ 2 от 14.03.2012г.</t>
  </si>
  <si>
    <t xml:space="preserve"> б/н от 14.08.2013г.</t>
  </si>
  <si>
    <t xml:space="preserve">  от 28.06.2013г.</t>
  </si>
  <si>
    <t xml:space="preserve"> от 10.11.2014г.</t>
  </si>
  <si>
    <t xml:space="preserve"> № 1 от 27.08.2012г.</t>
  </si>
  <si>
    <t xml:space="preserve"> от 30.03.2015</t>
  </si>
  <si>
    <t xml:space="preserve"> от 27.03.2015</t>
  </si>
  <si>
    <t>от 27.03.2015</t>
  </si>
  <si>
    <t xml:space="preserve"> от 29.03.2015</t>
  </si>
  <si>
    <t xml:space="preserve"> от 28.03.2015</t>
  </si>
  <si>
    <t>от 28.03.2015</t>
  </si>
  <si>
    <t>от 25.03.2015</t>
  </si>
  <si>
    <t>24.04.2006 б/н</t>
  </si>
  <si>
    <t>от 10.05.2006 б/н</t>
  </si>
  <si>
    <t xml:space="preserve"> от 25.07.2007 б/н</t>
  </si>
  <si>
    <t xml:space="preserve"> от 29.04.2006 б/н</t>
  </si>
  <si>
    <t>от 29.04.2006 б/н</t>
  </si>
  <si>
    <t xml:space="preserve"> от 10.05.2006 б/н</t>
  </si>
  <si>
    <t>от 29.11.2012 б/н</t>
  </si>
  <si>
    <t xml:space="preserve"> №1 от 14.11.2012  г.</t>
  </si>
  <si>
    <t xml:space="preserve">  №1 от 16.12.2011 г.</t>
  </si>
  <si>
    <t xml:space="preserve"> №1 от 02.04.2010 г.</t>
  </si>
  <si>
    <t xml:space="preserve">  №1 от 02.04.2010 г.</t>
  </si>
  <si>
    <t>№1 от 02.04.2010 г.</t>
  </si>
  <si>
    <t>№1 от 23.01.2006 г.</t>
  </si>
  <si>
    <t>№1 от 17.01.2006 г.</t>
  </si>
  <si>
    <t xml:space="preserve">  №1 от 17.01.2006 г.</t>
  </si>
  <si>
    <t>№1 от 20.01.2006 г.</t>
  </si>
  <si>
    <t>№1 от 25.01.2006 г.</t>
  </si>
  <si>
    <t xml:space="preserve"> №1 от 25.01.2006 г.</t>
  </si>
  <si>
    <t xml:space="preserve"> №1 от 27.01.2006 г.</t>
  </si>
  <si>
    <t xml:space="preserve"> №1 от 26.01.2006 г.</t>
  </si>
  <si>
    <t>№1 от 22.01.2006 г.</t>
  </si>
  <si>
    <t xml:space="preserve">  №1 от 01.12.2008 г.</t>
  </si>
  <si>
    <t>№1 от 16.11.2012 г.</t>
  </si>
  <si>
    <t>№1 от 14.11.2012 г.</t>
  </si>
  <si>
    <t>№1 от 12.11.2012 г.</t>
  </si>
  <si>
    <t xml:space="preserve"> №1 от 12.11.2012 г.</t>
  </si>
  <si>
    <t xml:space="preserve">  №1 от 15.11.2012 г.</t>
  </si>
  <si>
    <t xml:space="preserve"> №1 от 17.11.2012  г.</t>
  </si>
  <si>
    <t>б/н от 29.09.2014г.</t>
  </si>
  <si>
    <t>протокол  б/н от 6.04.2015г</t>
  </si>
  <si>
    <t xml:space="preserve"> б/н от. 15.03.2011 года</t>
  </si>
  <si>
    <t>б/н от. 01.04.2011 года</t>
  </si>
  <si>
    <t xml:space="preserve"> б/н от. 01.04.2011 года </t>
  </si>
  <si>
    <t>б/н от. 15.03.2011 года</t>
  </si>
  <si>
    <t xml:space="preserve"> б/н от. 01.04.2011 года</t>
  </si>
  <si>
    <t xml:space="preserve"> б/н от. 19.06.2011 года</t>
  </si>
  <si>
    <t>б/н от 19.06.2011 года</t>
  </si>
  <si>
    <t xml:space="preserve"> б/н от.15.03.2011 года</t>
  </si>
  <si>
    <t>от 7 мая 2014 года</t>
  </si>
  <si>
    <t>от 27 мая 2014 года</t>
  </si>
  <si>
    <t xml:space="preserve"> от 27  мая 2014 года</t>
  </si>
  <si>
    <t>от 17 июля 2014 года</t>
  </si>
  <si>
    <t xml:space="preserve"> от 17 июля 2014 года</t>
  </si>
  <si>
    <t xml:space="preserve"> от 25 августа 2014 года</t>
  </si>
  <si>
    <t xml:space="preserve"> от 18 августа 2014 года</t>
  </si>
  <si>
    <t xml:space="preserve"> от 11 сентября 2014 года</t>
  </si>
  <si>
    <t>от 20 октября 2014 года</t>
  </si>
  <si>
    <t>от 24 октября 2014 года.</t>
  </si>
  <si>
    <t>от 15 декабря 2014г.</t>
  </si>
  <si>
    <t>от 22 декабря 2014 года</t>
  </si>
  <si>
    <t xml:space="preserve"> от 10 февраля 2015 года</t>
  </si>
  <si>
    <t>от  1 апреля 2015 года</t>
  </si>
  <si>
    <t>от  23.02.2016</t>
  </si>
  <si>
    <t>б/н от 11.03.2015 г.</t>
  </si>
  <si>
    <t xml:space="preserve"> б/н от 11.03.2015 г.</t>
  </si>
  <si>
    <t xml:space="preserve"> б/н от 15.03.2015 г.</t>
  </si>
  <si>
    <t xml:space="preserve"> б/н от 30.03.2015 г.</t>
  </si>
  <si>
    <t xml:space="preserve"> б/н от 20.03.2015 г.</t>
  </si>
  <si>
    <t>б/н от 20.03.2015 г.</t>
  </si>
  <si>
    <t xml:space="preserve"> б/н от 29.07.2012 г.</t>
  </si>
  <si>
    <t xml:space="preserve"> б/н от 05.03.2015 г.</t>
  </si>
  <si>
    <t>б/н от 05.03.2015 г.</t>
  </si>
  <si>
    <t xml:space="preserve"> б/н от 12.03.2015 г.</t>
  </si>
  <si>
    <t>б/н от 12.03.2015 г.</t>
  </si>
  <si>
    <t xml:space="preserve"> б/н от 15.03.2008 г.</t>
  </si>
  <si>
    <t xml:space="preserve"> б/н от 24.03.2015 г.</t>
  </si>
  <si>
    <t xml:space="preserve"> от 12.03.2015 г.</t>
  </si>
  <si>
    <t xml:space="preserve"> б/н от 11.03.2012 г.</t>
  </si>
  <si>
    <t xml:space="preserve"> б/н от 24.06.2013 г.</t>
  </si>
  <si>
    <t>б/н от 24.06.2013 г.</t>
  </si>
  <si>
    <t xml:space="preserve"> б/н от 11.03.2013 г.</t>
  </si>
  <si>
    <t>б/н от 11.03.2013 г.</t>
  </si>
  <si>
    <t>б/н от 01.04.2014 г.</t>
  </si>
  <si>
    <t xml:space="preserve"> б/н от 01.04.2014 г.</t>
  </si>
  <si>
    <t>б/н от 29.07.2012 г.</t>
  </si>
  <si>
    <t xml:space="preserve"> б/н от 01.04.2013 г.</t>
  </si>
  <si>
    <t>б/н от 01.04.2013 г.</t>
  </si>
  <si>
    <t>б/н от 28.07.2012 г.</t>
  </si>
  <si>
    <t>б/н от 28.08.2012 г.</t>
  </si>
  <si>
    <t xml:space="preserve"> б/н от 22.04.2013 г.</t>
  </si>
  <si>
    <t>б/н от 22.04.2013 г.</t>
  </si>
  <si>
    <t xml:space="preserve"> б/н от 16.03.2015 г.</t>
  </si>
  <si>
    <t>б/н от 15.03.2015 г.</t>
  </si>
  <si>
    <t>б/н от 16.03.2015 г.</t>
  </si>
  <si>
    <t xml:space="preserve"> б/н от 18.03.2015 г.</t>
  </si>
  <si>
    <t xml:space="preserve"> б/н от 21.03.2015 г.</t>
  </si>
  <si>
    <t>б/н от 25.03.2015 г.</t>
  </si>
  <si>
    <t xml:space="preserve"> б/н от 27.03.2015 г.</t>
  </si>
  <si>
    <t>б/н от 27.03.2015 г.</t>
  </si>
  <si>
    <t xml:space="preserve"> б/н от 26.12.2008 г.</t>
  </si>
  <si>
    <t>б/н от 10.03.2015 г.</t>
  </si>
  <si>
    <t>№2-з от 13.03.2015 г.</t>
  </si>
  <si>
    <t xml:space="preserve"> б/н от 28.07.2012 г.</t>
  </si>
  <si>
    <t xml:space="preserve"> б/н от 28.08.2012 г.</t>
  </si>
  <si>
    <t xml:space="preserve"> от 05.03.2015 г.</t>
  </si>
  <si>
    <t>от 15.12.2015 года</t>
  </si>
  <si>
    <t xml:space="preserve"> от 23.01.2016</t>
  </si>
  <si>
    <t xml:space="preserve"> от 08.10.2015 года</t>
  </si>
  <si>
    <t xml:space="preserve"> от 05 октября 2015</t>
  </si>
  <si>
    <t xml:space="preserve"> от 03 сентября 2012</t>
  </si>
  <si>
    <t>от 27 июля 2013</t>
  </si>
  <si>
    <t xml:space="preserve"> от 01 июля 2014</t>
  </si>
  <si>
    <t>от 29 марта 2015</t>
  </si>
  <si>
    <t>от 10 декабря 2014г.</t>
  </si>
  <si>
    <t>от 24 декабря 2014г.</t>
  </si>
  <si>
    <t>от 12 апреля 2011г.</t>
  </si>
  <si>
    <t>от 24 февраля 2015г.</t>
  </si>
  <si>
    <t xml:space="preserve"> от 30 декабря 2014г.</t>
  </si>
  <si>
    <t xml:space="preserve"> от 19 марта 2015г.</t>
  </si>
  <si>
    <t>от 25 марта 2015г.</t>
  </si>
  <si>
    <t>от 09 декабря 2014г.</t>
  </si>
  <si>
    <t xml:space="preserve"> от 28 ноября 2014г.</t>
  </si>
  <si>
    <t>от 24 апреля 2012г.</t>
  </si>
  <si>
    <t>от 25 ноября 2014г.</t>
  </si>
  <si>
    <t xml:space="preserve">  от 04 февраля 2015г.</t>
  </si>
  <si>
    <t xml:space="preserve"> от 17 ноября 2014г.</t>
  </si>
  <si>
    <t>от 05 ноября 2014г.</t>
  </si>
  <si>
    <t xml:space="preserve"> от 16 февраля 2015г.</t>
  </si>
  <si>
    <t>от 23 марта 2015г.</t>
  </si>
  <si>
    <t xml:space="preserve"> от 24 ноября 2014г.</t>
  </si>
  <si>
    <t>от 21 января 2015г.</t>
  </si>
  <si>
    <t xml:space="preserve"> от 26 октября 2010г.</t>
  </si>
  <si>
    <t xml:space="preserve"> от 20 февраля 2015г.</t>
  </si>
  <si>
    <t xml:space="preserve">  от 09 декабря 2014г.</t>
  </si>
  <si>
    <t>от 29 декабря 2009</t>
  </si>
  <si>
    <t xml:space="preserve"> от 18 января 2010г.</t>
  </si>
  <si>
    <t xml:space="preserve"> от 29 декабря 2009г.</t>
  </si>
  <si>
    <t>от 20.08.2013 г.</t>
  </si>
  <si>
    <t>от 21.08.2013 г.</t>
  </si>
  <si>
    <t xml:space="preserve"> от 26.01.2014 г.</t>
  </si>
  <si>
    <t>от 10.10.2013 г.</t>
  </si>
  <si>
    <t>от 28.01.2014 г.</t>
  </si>
  <si>
    <t xml:space="preserve"> от 19.02.2018 г.</t>
  </si>
  <si>
    <t xml:space="preserve">от 30 декабря 2013 года </t>
  </si>
  <si>
    <t>от 28 июля 2014 года</t>
  </si>
  <si>
    <t>от 21 декабря 2015 года</t>
  </si>
  <si>
    <t xml:space="preserve"> от  31 января 2015 г.</t>
  </si>
  <si>
    <t>от 01.01.2013 г.</t>
  </si>
  <si>
    <t>от 01.08.2010 г.</t>
  </si>
  <si>
    <t xml:space="preserve"> от 01.04.2015 г.</t>
  </si>
  <si>
    <t>от 01.04.2015 г.</t>
  </si>
  <si>
    <t xml:space="preserve"> от 01.01.2013 г.</t>
  </si>
  <si>
    <t xml:space="preserve"> от 17.04.2015 г.</t>
  </si>
  <si>
    <t xml:space="preserve"> от 22 ноября 2012 года</t>
  </si>
  <si>
    <t xml:space="preserve"> от 22 ноября 2010 года</t>
  </si>
  <si>
    <t>от 25 ноября 2010 года</t>
  </si>
  <si>
    <t>от 24 ноября 2010 года</t>
  </si>
  <si>
    <t xml:space="preserve"> от 12 октября 2010 года</t>
  </si>
  <si>
    <t>УЛ. ГЕРЦЕНА,2</t>
  </si>
  <si>
    <t>УЛ. ГЕРЦЕНА,2/1</t>
  </si>
  <si>
    <t>УЛ. МОСКОВСКАЯ,73</t>
  </si>
  <si>
    <t>УЛ.ТЕВОСЯНА,2</t>
  </si>
  <si>
    <t xml:space="preserve"> УЛ.ТЕВОСЯНА,4</t>
  </si>
  <si>
    <t>УЛ.ТЕВОСЯНА,4/1</t>
  </si>
  <si>
    <t>УЛ.ТЕВОСЯНА,4а</t>
  </si>
  <si>
    <t>УЛ.ТЕВОСЯНА,6/1</t>
  </si>
  <si>
    <t>УЛ.ТЕВОСЯНА,31/2</t>
  </si>
  <si>
    <t>УЛ. ВОРОШИЛОВА,41</t>
  </si>
  <si>
    <t>УЛ. ЖУКОВА,14</t>
  </si>
  <si>
    <t>УЛ. ЖУКОВА,20</t>
  </si>
  <si>
    <t>УЛ. ЖУКОВА,20/1</t>
  </si>
  <si>
    <t>ПР-КТ. ЛЕНИНА,27</t>
  </si>
  <si>
    <t xml:space="preserve"> ПР-КТ.ЛЕНИНА,88/4</t>
  </si>
  <si>
    <t>ПР-КТ. ЛЕНИНА,90/4</t>
  </si>
  <si>
    <t>ПР-КТ. ЛЕНИНА,143</t>
  </si>
  <si>
    <t xml:space="preserve"> УЛ. ТРУДА,55</t>
  </si>
  <si>
    <t xml:space="preserve"> УЛ. ТРУДА,55/1</t>
  </si>
  <si>
    <t xml:space="preserve"> УЛ. ТРУДА,57</t>
  </si>
  <si>
    <t>УЛ. ТРУДА,59</t>
  </si>
  <si>
    <t>УЛ. ТРУДА,59/1</t>
  </si>
  <si>
    <t>УЛ. ТРУДА,61</t>
  </si>
  <si>
    <t>УЛ. ТРУДА, 61/1</t>
  </si>
  <si>
    <t>УЛ. ТРУДА,61/2</t>
  </si>
  <si>
    <t>ПР-КТ. КАРЛА МАРКСА,101/2</t>
  </si>
  <si>
    <t>ПР-КТ. КАРЛА МАРКСА,212</t>
  </si>
  <si>
    <t>ПР-КТ. КАРЛА МАРКСА,216</t>
  </si>
  <si>
    <t>УЛ. СОВЕТСКАЯ,219/2</t>
  </si>
  <si>
    <t>2/02 от 11.11.02г.</t>
  </si>
  <si>
    <t>2/1/02 от 11.11.02г.</t>
  </si>
  <si>
    <t>2/2/02 от 13.01.02г.</t>
  </si>
  <si>
    <t>От 24.06.05г.</t>
  </si>
  <si>
    <t>88/4/05 от 14.02.05г.</t>
  </si>
  <si>
    <t>90/4/05 от 07.02.05г.</t>
  </si>
  <si>
    <t>101/2/05 от 04.07.05г.</t>
  </si>
  <si>
    <t>14/05 от 16.12.05г.</t>
  </si>
  <si>
    <t>№1 от 15.05.05г.</t>
  </si>
  <si>
    <t>№1 от 1.11.05г.</t>
  </si>
  <si>
    <t>41/03 от 15.12.03г.</t>
  </si>
  <si>
    <t>219/2/13 от 05.08.13г.</t>
  </si>
  <si>
    <t>2/07 от 08.09.07г.</t>
  </si>
  <si>
    <t>№2 от 21.12.07г.</t>
  </si>
  <si>
    <t>4а/08 от 03.03.08г.</t>
  </si>
  <si>
    <t>41/08 от 08.08.08г.</t>
  </si>
  <si>
    <t>59/1/08 от 08.12.08г.</t>
  </si>
  <si>
    <t>57/09 от 18.05.09г.</t>
  </si>
  <si>
    <t>59/09 от 14.09.09г.</t>
  </si>
  <si>
    <t>61/09 от 22.07.09г.</t>
  </si>
  <si>
    <t>61/1/09 от 20.10.09г.</t>
  </si>
  <si>
    <t>61/2/09 от 1.12.09г.</t>
  </si>
  <si>
    <t>55/1/11 от 15.08.11г.</t>
  </si>
  <si>
    <t>55/12 от 13.08.12г.</t>
  </si>
  <si>
    <t>от 15.12.14г .</t>
  </si>
  <si>
    <t>от 20.07.2015 г.</t>
  </si>
  <si>
    <t>протокол конкурса от 16.10.2015</t>
  </si>
  <si>
    <t>от 22.03.2016</t>
  </si>
  <si>
    <t>от 23.03.2016</t>
  </si>
  <si>
    <t>от 30.03.2016</t>
  </si>
  <si>
    <t>Наименование, реквизиты управляющей организации</t>
  </si>
  <si>
    <t>Количество квартир</t>
  </si>
  <si>
    <t>Наименование улица</t>
  </si>
  <si>
    <t>№ дома</t>
  </si>
  <si>
    <t>51 А</t>
  </si>
  <si>
    <t>55 А</t>
  </si>
  <si>
    <t>59 А</t>
  </si>
  <si>
    <t>63 А</t>
  </si>
  <si>
    <t>67А</t>
  </si>
  <si>
    <t>51/1</t>
  </si>
  <si>
    <t>17 А</t>
  </si>
  <si>
    <t>7 А</t>
  </si>
  <si>
    <t>2 А</t>
  </si>
  <si>
    <t>5 корп 1</t>
  </si>
  <si>
    <t>20 А</t>
  </si>
  <si>
    <t>1 кв. 2</t>
  </si>
  <si>
    <t>17 корп2</t>
  </si>
  <si>
    <t>17 корп3</t>
  </si>
  <si>
    <t>15 корп2</t>
  </si>
  <si>
    <t>15 корп 3</t>
  </si>
  <si>
    <t>29/1</t>
  </si>
  <si>
    <t>11/1</t>
  </si>
  <si>
    <t>13/1</t>
  </si>
  <si>
    <t>15/1</t>
  </si>
  <si>
    <t>19</t>
  </si>
  <si>
    <t>21</t>
  </si>
  <si>
    <t>23</t>
  </si>
  <si>
    <t>34</t>
  </si>
  <si>
    <t>17</t>
  </si>
  <si>
    <t>19/1</t>
  </si>
  <si>
    <t>22</t>
  </si>
  <si>
    <t>27/1</t>
  </si>
  <si>
    <t>24</t>
  </si>
  <si>
    <t>14/2</t>
  </si>
  <si>
    <t>16/1</t>
  </si>
  <si>
    <t>11</t>
  </si>
  <si>
    <t>12</t>
  </si>
  <si>
    <t>12/1</t>
  </si>
  <si>
    <t>14/1</t>
  </si>
  <si>
    <t>1/1</t>
  </si>
  <si>
    <t>3</t>
  </si>
  <si>
    <t>3/1</t>
  </si>
  <si>
    <t>2</t>
  </si>
  <si>
    <t>6</t>
  </si>
  <si>
    <t>8/1</t>
  </si>
  <si>
    <t>10</t>
  </si>
  <si>
    <t>10/1</t>
  </si>
  <si>
    <t>12/2</t>
  </si>
  <si>
    <t>141</t>
  </si>
  <si>
    <t>143/1</t>
  </si>
  <si>
    <t>143/2</t>
  </si>
  <si>
    <t>145</t>
  </si>
  <si>
    <t>145/1</t>
  </si>
  <si>
    <t>20</t>
  </si>
  <si>
    <t>22/1</t>
  </si>
  <si>
    <t>24/1</t>
  </si>
  <si>
    <t>24/2</t>
  </si>
  <si>
    <t>26</t>
  </si>
  <si>
    <t>28</t>
  </si>
  <si>
    <t>5</t>
  </si>
  <si>
    <t>5/1</t>
  </si>
  <si>
    <t>7</t>
  </si>
  <si>
    <t>7/1</t>
  </si>
  <si>
    <t>9/2</t>
  </si>
  <si>
    <t>11 А</t>
  </si>
  <si>
    <t>41</t>
  </si>
  <si>
    <t>47</t>
  </si>
  <si>
    <t>47/1</t>
  </si>
  <si>
    <t>207</t>
  </si>
  <si>
    <t>209</t>
  </si>
  <si>
    <t>209/1</t>
  </si>
  <si>
    <t>213</t>
  </si>
  <si>
    <t>213/1</t>
  </si>
  <si>
    <t>215</t>
  </si>
  <si>
    <t>217</t>
  </si>
  <si>
    <t>11/2</t>
  </si>
  <si>
    <t>3/2</t>
  </si>
  <si>
    <t>3/3</t>
  </si>
  <si>
    <t>9</t>
  </si>
  <si>
    <t>16</t>
  </si>
  <si>
    <t>18</t>
  </si>
  <si>
    <t>30</t>
  </si>
  <si>
    <t>8</t>
  </si>
  <si>
    <t>4/2</t>
  </si>
  <si>
    <t>109</t>
  </si>
  <si>
    <t>111</t>
  </si>
  <si>
    <t>113</t>
  </si>
  <si>
    <t>115</t>
  </si>
  <si>
    <t>115/1</t>
  </si>
  <si>
    <t>115/2</t>
  </si>
  <si>
    <t>115/4</t>
  </si>
  <si>
    <t>115/5</t>
  </si>
  <si>
    <t>117</t>
  </si>
  <si>
    <t>117/2</t>
  </si>
  <si>
    <t>117/3</t>
  </si>
  <si>
    <t>119</t>
  </si>
  <si>
    <t>119/1</t>
  </si>
  <si>
    <t>119/2</t>
  </si>
  <si>
    <t>121</t>
  </si>
  <si>
    <t>121/1</t>
  </si>
  <si>
    <t>121/2</t>
  </si>
  <si>
    <t>121/3</t>
  </si>
  <si>
    <t>121/4</t>
  </si>
  <si>
    <t>121/5</t>
  </si>
  <si>
    <t>123</t>
  </si>
  <si>
    <t>136</t>
  </si>
  <si>
    <t>136/1</t>
  </si>
  <si>
    <t>136/2</t>
  </si>
  <si>
    <t>138</t>
  </si>
  <si>
    <t>138/1</t>
  </si>
  <si>
    <t>138/2</t>
  </si>
  <si>
    <t>139</t>
  </si>
  <si>
    <t>139/1</t>
  </si>
  <si>
    <t>139/2</t>
  </si>
  <si>
    <t>141/1</t>
  </si>
  <si>
    <t>141/2</t>
  </si>
  <si>
    <t>141/3</t>
  </si>
  <si>
    <t>141/3А</t>
  </si>
  <si>
    <t>141/5</t>
  </si>
  <si>
    <t>142</t>
  </si>
  <si>
    <t>143</t>
  </si>
  <si>
    <t>143/3</t>
  </si>
  <si>
    <t>144</t>
  </si>
  <si>
    <t>145/5</t>
  </si>
  <si>
    <t>146</t>
  </si>
  <si>
    <t>147</t>
  </si>
  <si>
    <t>148</t>
  </si>
  <si>
    <t>148/1</t>
  </si>
  <si>
    <t>148/2</t>
  </si>
  <si>
    <t>149</t>
  </si>
  <si>
    <t>149/1</t>
  </si>
  <si>
    <t>149/2</t>
  </si>
  <si>
    <t>152</t>
  </si>
  <si>
    <t>154</t>
  </si>
  <si>
    <t>156</t>
  </si>
  <si>
    <t>160</t>
  </si>
  <si>
    <t>162/2</t>
  </si>
  <si>
    <t>164</t>
  </si>
  <si>
    <t>164/3</t>
  </si>
  <si>
    <t>164/5</t>
  </si>
  <si>
    <t>166</t>
  </si>
  <si>
    <t>166/1</t>
  </si>
  <si>
    <t>168</t>
  </si>
  <si>
    <t>168/2</t>
  </si>
  <si>
    <t>168/3</t>
  </si>
  <si>
    <t>170</t>
  </si>
  <si>
    <t>100</t>
  </si>
  <si>
    <t>102</t>
  </si>
  <si>
    <t>104</t>
  </si>
  <si>
    <t>106</t>
  </si>
  <si>
    <t>106/1</t>
  </si>
  <si>
    <t>108</t>
  </si>
  <si>
    <t>116</t>
  </si>
  <si>
    <t>116/1</t>
  </si>
  <si>
    <t>122/2</t>
  </si>
  <si>
    <t>124</t>
  </si>
  <si>
    <t>126</t>
  </si>
  <si>
    <t>126/2</t>
  </si>
  <si>
    <t>128</t>
  </si>
  <si>
    <t>128/1</t>
  </si>
  <si>
    <t>128/2</t>
  </si>
  <si>
    <t>98</t>
  </si>
  <si>
    <t>98/3</t>
  </si>
  <si>
    <t>98/4</t>
  </si>
  <si>
    <t>36</t>
  </si>
  <si>
    <t>37</t>
  </si>
  <si>
    <t>13</t>
  </si>
  <si>
    <t>15</t>
  </si>
  <si>
    <t>145/2</t>
  </si>
  <si>
    <t>147/1</t>
  </si>
  <si>
    <t>147/2</t>
  </si>
  <si>
    <t>147/3</t>
  </si>
  <si>
    <t>147/5</t>
  </si>
  <si>
    <t>153</t>
  </si>
  <si>
    <t>155</t>
  </si>
  <si>
    <t>155/1</t>
  </si>
  <si>
    <t>155/2</t>
  </si>
  <si>
    <t>155/3</t>
  </si>
  <si>
    <t>157</t>
  </si>
  <si>
    <t>159</t>
  </si>
  <si>
    <t>159/1</t>
  </si>
  <si>
    <t>159/2</t>
  </si>
  <si>
    <t>14</t>
  </si>
  <si>
    <t>1</t>
  </si>
  <si>
    <t>27</t>
  </si>
  <si>
    <t>29</t>
  </si>
  <si>
    <t>33</t>
  </si>
  <si>
    <t>35</t>
  </si>
  <si>
    <t>39</t>
  </si>
  <si>
    <t>43</t>
  </si>
  <si>
    <t>43/1</t>
  </si>
  <si>
    <t>49</t>
  </si>
  <si>
    <t>51</t>
  </si>
  <si>
    <t>10/2</t>
  </si>
  <si>
    <t>26/2</t>
  </si>
  <si>
    <t>6/1</t>
  </si>
  <si>
    <t>125</t>
  </si>
  <si>
    <t>125/3</t>
  </si>
  <si>
    <t>125/4</t>
  </si>
  <si>
    <t>126/1</t>
  </si>
  <si>
    <t>127</t>
  </si>
  <si>
    <t>129</t>
  </si>
  <si>
    <t>130</t>
  </si>
  <si>
    <t>131</t>
  </si>
  <si>
    <t>132</t>
  </si>
  <si>
    <t>132/1</t>
  </si>
  <si>
    <t>132/2</t>
  </si>
  <si>
    <t>132/3</t>
  </si>
  <si>
    <t>133</t>
  </si>
  <si>
    <t>133/1</t>
  </si>
  <si>
    <t>133/2</t>
  </si>
  <si>
    <t>133/3</t>
  </si>
  <si>
    <t>133/4</t>
  </si>
  <si>
    <t>134</t>
  </si>
  <si>
    <t>134 А</t>
  </si>
  <si>
    <t>136/3</t>
  </si>
  <si>
    <t>137</t>
  </si>
  <si>
    <t>137/1</t>
  </si>
  <si>
    <t>140</t>
  </si>
  <si>
    <t>17/1</t>
  </si>
  <si>
    <t>39/1</t>
  </si>
  <si>
    <t>25</t>
  </si>
  <si>
    <t>32</t>
  </si>
  <si>
    <t>38</t>
  </si>
  <si>
    <t>40</t>
  </si>
  <si>
    <t>45</t>
  </si>
  <si>
    <t>45/1</t>
  </si>
  <si>
    <t>194</t>
  </si>
  <si>
    <t>198</t>
  </si>
  <si>
    <t>204</t>
  </si>
  <si>
    <t>206</t>
  </si>
  <si>
    <t>206/1</t>
  </si>
  <si>
    <t>2 Б</t>
  </si>
  <si>
    <t>2 В</t>
  </si>
  <si>
    <t>101</t>
  </si>
  <si>
    <t>31</t>
  </si>
  <si>
    <t>23 А</t>
  </si>
  <si>
    <t>62</t>
  </si>
  <si>
    <t>75</t>
  </si>
  <si>
    <t>24, 22/1</t>
  </si>
  <si>
    <t>63</t>
  </si>
  <si>
    <t>2/1</t>
  </si>
  <si>
    <t>2/2</t>
  </si>
  <si>
    <t>69</t>
  </si>
  <si>
    <t>71</t>
  </si>
  <si>
    <t>73</t>
  </si>
  <si>
    <t>4/1</t>
  </si>
  <si>
    <t>4 А</t>
  </si>
  <si>
    <t>31/2</t>
  </si>
  <si>
    <t>20/1</t>
  </si>
  <si>
    <t>88/4</t>
  </si>
  <si>
    <t>90/4</t>
  </si>
  <si>
    <t>55</t>
  </si>
  <si>
    <t>55/1</t>
  </si>
  <si>
    <t>57</t>
  </si>
  <si>
    <t>59</t>
  </si>
  <si>
    <t>59/1</t>
  </si>
  <si>
    <t>61</t>
  </si>
  <si>
    <t>61/1</t>
  </si>
  <si>
    <t>61/2</t>
  </si>
  <si>
    <t>101/2</t>
  </si>
  <si>
    <t>212</t>
  </si>
  <si>
    <t>216</t>
  </si>
  <si>
    <t>219/2</t>
  </si>
  <si>
    <t>42/2</t>
  </si>
  <si>
    <t>44/1</t>
  </si>
  <si>
    <t>44/3</t>
  </si>
  <si>
    <t>44/4</t>
  </si>
  <si>
    <t>91</t>
  </si>
  <si>
    <t>91/1</t>
  </si>
  <si>
    <t>93</t>
  </si>
  <si>
    <t>98/1</t>
  </si>
  <si>
    <t>33/1</t>
  </si>
  <si>
    <t>37/1</t>
  </si>
  <si>
    <t>35/1</t>
  </si>
  <si>
    <t>33/2</t>
  </si>
  <si>
    <t>119А</t>
  </si>
  <si>
    <t>11 Б</t>
  </si>
  <si>
    <t>230</t>
  </si>
  <si>
    <t>230/1</t>
  </si>
  <si>
    <t>230/2</t>
  </si>
  <si>
    <t>172</t>
  </si>
  <si>
    <t>179</t>
  </si>
  <si>
    <t>123 А 3</t>
  </si>
  <si>
    <t>228</t>
  </si>
  <si>
    <t>229</t>
  </si>
  <si>
    <t>229/1</t>
  </si>
  <si>
    <t>226</t>
  </si>
  <si>
    <t>224</t>
  </si>
  <si>
    <t>123 А 1</t>
  </si>
  <si>
    <t>54</t>
  </si>
  <si>
    <t>123 А 2</t>
  </si>
  <si>
    <t>92</t>
  </si>
  <si>
    <t>231/1</t>
  </si>
  <si>
    <t>231/2</t>
  </si>
  <si>
    <t>231/3</t>
  </si>
  <si>
    <t>227</t>
  </si>
  <si>
    <t>196</t>
  </si>
  <si>
    <t>64</t>
  </si>
  <si>
    <t>64 А</t>
  </si>
  <si>
    <t>66</t>
  </si>
  <si>
    <t>68</t>
  </si>
  <si>
    <t>70</t>
  </si>
  <si>
    <t>72</t>
  </si>
  <si>
    <t>74</t>
  </si>
  <si>
    <t>76</t>
  </si>
  <si>
    <t>78</t>
  </si>
  <si>
    <t>80</t>
  </si>
  <si>
    <t>82</t>
  </si>
  <si>
    <t>84</t>
  </si>
  <si>
    <t>8/3</t>
  </si>
  <si>
    <t>14 А</t>
  </si>
  <si>
    <t>77</t>
  </si>
  <si>
    <t>79</t>
  </si>
  <si>
    <t>6 А</t>
  </si>
  <si>
    <t>8 А</t>
  </si>
  <si>
    <t>10 А</t>
  </si>
  <si>
    <t>12 А</t>
  </si>
  <si>
    <t>21 А</t>
  </si>
  <si>
    <t>56</t>
  </si>
  <si>
    <t>58</t>
  </si>
  <si>
    <t>60</t>
  </si>
  <si>
    <t>26/1</t>
  </si>
  <si>
    <t>61 А</t>
  </si>
  <si>
    <t>12  А</t>
  </si>
  <si>
    <t>19/2</t>
  </si>
  <si>
    <t>42</t>
  </si>
  <si>
    <t>44</t>
  </si>
  <si>
    <t>46</t>
  </si>
  <si>
    <t>48</t>
  </si>
  <si>
    <t>52</t>
  </si>
  <si>
    <t>53</t>
  </si>
  <si>
    <t>14/3</t>
  </si>
  <si>
    <t>46/2</t>
  </si>
  <si>
    <t>50</t>
  </si>
  <si>
    <t>180/1</t>
  </si>
  <si>
    <t>182</t>
  </si>
  <si>
    <t>221</t>
  </si>
  <si>
    <t>223</t>
  </si>
  <si>
    <t>15/2</t>
  </si>
  <si>
    <t>36 А</t>
  </si>
  <si>
    <t>45/3</t>
  </si>
  <si>
    <t>80/2</t>
  </si>
  <si>
    <t>120/1</t>
  </si>
  <si>
    <t>13/2</t>
  </si>
  <si>
    <t>18/1</t>
  </si>
  <si>
    <t>28/1</t>
  </si>
  <si>
    <t>40/1</t>
  </si>
  <si>
    <t>22 А</t>
  </si>
  <si>
    <t>24 А</t>
  </si>
  <si>
    <t>26 А</t>
  </si>
  <si>
    <t>46/1</t>
  </si>
  <si>
    <t>3 А</t>
  </si>
  <si>
    <t>150</t>
  </si>
  <si>
    <t>23/1</t>
  </si>
  <si>
    <t>218</t>
  </si>
  <si>
    <t>218/1</t>
  </si>
  <si>
    <t>218/2</t>
  </si>
  <si>
    <t>218/3</t>
  </si>
  <si>
    <t>220</t>
  </si>
  <si>
    <t>220/1</t>
  </si>
  <si>
    <t>222</t>
  </si>
  <si>
    <t>30/1</t>
  </si>
  <si>
    <t>17/2</t>
  </si>
  <si>
    <t>110</t>
  </si>
  <si>
    <t>112</t>
  </si>
  <si>
    <t>114</t>
  </si>
  <si>
    <t>114/1</t>
  </si>
  <si>
    <t>118</t>
  </si>
  <si>
    <t>122</t>
  </si>
  <si>
    <t>134/1</t>
  </si>
  <si>
    <t>144/1</t>
  </si>
  <si>
    <t>144/2</t>
  </si>
  <si>
    <t>17/3</t>
  </si>
  <si>
    <t>19/3</t>
  </si>
  <si>
    <t>19/4</t>
  </si>
  <si>
    <t>21/1</t>
  </si>
  <si>
    <t>21/2</t>
  </si>
  <si>
    <t>21/3</t>
  </si>
  <si>
    <t>25/1</t>
  </si>
  <si>
    <t>9/1</t>
  </si>
  <si>
    <t>26/3</t>
  </si>
  <si>
    <t>49/1</t>
  </si>
  <si>
    <t>20/2</t>
  </si>
  <si>
    <t>32/1</t>
  </si>
  <si>
    <t>13 А</t>
  </si>
  <si>
    <t>27 А</t>
  </si>
  <si>
    <t>35/2</t>
  </si>
  <si>
    <t>42/1</t>
  </si>
  <si>
    <t>9 А</t>
  </si>
  <si>
    <t>36/1</t>
  </si>
  <si>
    <t>36/2</t>
  </si>
  <si>
    <t>36/3</t>
  </si>
  <si>
    <t>58/1</t>
  </si>
  <si>
    <t>60/1</t>
  </si>
  <si>
    <t>62/1</t>
  </si>
  <si>
    <t>64/1</t>
  </si>
  <si>
    <t>66/1</t>
  </si>
  <si>
    <t>67</t>
  </si>
  <si>
    <t>135</t>
  </si>
  <si>
    <t>34/1</t>
  </si>
  <si>
    <t>48/1</t>
  </si>
  <si>
    <t>50/1</t>
  </si>
  <si>
    <t>52/1</t>
  </si>
  <si>
    <t>54/1</t>
  </si>
  <si>
    <t>56/1</t>
  </si>
  <si>
    <t>68/1</t>
  </si>
  <si>
    <t>72/1</t>
  </si>
  <si>
    <t>18 А</t>
  </si>
  <si>
    <t>31/1</t>
  </si>
  <si>
    <t>101/1</t>
  </si>
  <si>
    <t>102/1</t>
  </si>
  <si>
    <t>105</t>
  </si>
  <si>
    <t>105/1</t>
  </si>
  <si>
    <t>105/2</t>
  </si>
  <si>
    <t>107</t>
  </si>
  <si>
    <t>120</t>
  </si>
  <si>
    <t>124/1</t>
  </si>
  <si>
    <t>124/2</t>
  </si>
  <si>
    <t>81</t>
  </si>
  <si>
    <t>88</t>
  </si>
  <si>
    <t>88/1</t>
  </si>
  <si>
    <t>89</t>
  </si>
  <si>
    <t>90</t>
  </si>
  <si>
    <t>91/2</t>
  </si>
  <si>
    <t>92/1</t>
  </si>
  <si>
    <t>93/1</t>
  </si>
  <si>
    <t>94</t>
  </si>
  <si>
    <t>95/1</t>
  </si>
  <si>
    <t>96</t>
  </si>
  <si>
    <t>97</t>
  </si>
  <si>
    <t>99</t>
  </si>
  <si>
    <t>99/1</t>
  </si>
  <si>
    <t>78/1</t>
  </si>
  <si>
    <t>82/1</t>
  </si>
  <si>
    <t>84/1</t>
  </si>
  <si>
    <t>84/2</t>
  </si>
  <si>
    <t>86</t>
  </si>
  <si>
    <t>90/1</t>
  </si>
  <si>
    <t>103</t>
  </si>
  <si>
    <t>95</t>
  </si>
  <si>
    <t>62/2</t>
  </si>
  <si>
    <t>63/2</t>
  </si>
  <si>
    <t>64/2</t>
  </si>
  <si>
    <t>83</t>
  </si>
  <si>
    <t>127/1</t>
  </si>
  <si>
    <t>127/2</t>
  </si>
  <si>
    <t>127/3</t>
  </si>
  <si>
    <t>127/4</t>
  </si>
  <si>
    <t>129/1</t>
  </si>
  <si>
    <t>129/2</t>
  </si>
  <si>
    <t>129/3</t>
  </si>
  <si>
    <t>74/1</t>
  </si>
  <si>
    <t>76/1</t>
  </si>
  <si>
    <t>109/1</t>
  </si>
  <si>
    <t>114/2</t>
  </si>
  <si>
    <t>114/3</t>
  </si>
  <si>
    <t>114/4</t>
  </si>
  <si>
    <t>114/5</t>
  </si>
  <si>
    <t>114/6</t>
  </si>
  <si>
    <t>116/4</t>
  </si>
  <si>
    <t>118/1</t>
  </si>
  <si>
    <t>118/2</t>
  </si>
  <si>
    <t>120/2</t>
  </si>
  <si>
    <t>120/3</t>
  </si>
  <si>
    <t>133/5</t>
  </si>
  <si>
    <t>15 А</t>
  </si>
  <si>
    <t>25 А</t>
  </si>
  <si>
    <t>1 А</t>
  </si>
  <si>
    <t>36 Б</t>
  </si>
  <si>
    <t>38 А</t>
  </si>
  <si>
    <t>40 А</t>
  </si>
  <si>
    <t>40 Б</t>
  </si>
  <si>
    <t>42 А</t>
  </si>
  <si>
    <t>42 Б</t>
  </si>
  <si>
    <t>44 А</t>
  </si>
  <si>
    <t>46 А</t>
  </si>
  <si>
    <t>46 Б</t>
  </si>
  <si>
    <t>32 А</t>
  </si>
  <si>
    <t>151</t>
  </si>
  <si>
    <t>69 А</t>
  </si>
  <si>
    <t>71 А</t>
  </si>
  <si>
    <t>19 А</t>
  </si>
  <si>
    <t>31 А</t>
  </si>
  <si>
    <t>94/1</t>
  </si>
  <si>
    <t>75/1</t>
  </si>
  <si>
    <t>156/1</t>
  </si>
  <si>
    <t>158/1</t>
  </si>
  <si>
    <t>160/1</t>
  </si>
  <si>
    <t>162</t>
  </si>
  <si>
    <t>185</t>
  </si>
  <si>
    <t>45/4</t>
  </si>
  <si>
    <t>57/1</t>
  </si>
  <si>
    <t>63/1</t>
  </si>
  <si>
    <t>65</t>
  </si>
  <si>
    <t>67/1</t>
  </si>
  <si>
    <t>67/2</t>
  </si>
  <si>
    <t>71/1</t>
  </si>
  <si>
    <t>71/2</t>
  </si>
  <si>
    <t>73/1</t>
  </si>
  <si>
    <t>82/2</t>
  </si>
  <si>
    <t>52/3</t>
  </si>
  <si>
    <t>53/1</t>
  </si>
  <si>
    <t>65/1</t>
  </si>
  <si>
    <t>69/1</t>
  </si>
  <si>
    <t>37 А</t>
  </si>
  <si>
    <t>5/2</t>
  </si>
  <si>
    <t>22/2</t>
  </si>
  <si>
    <t>12/3</t>
  </si>
  <si>
    <t>12/4</t>
  </si>
  <si>
    <t>18/2</t>
  </si>
  <si>
    <t>54/2</t>
  </si>
  <si>
    <t>58/2</t>
  </si>
  <si>
    <t>85</t>
  </si>
  <si>
    <t>7/2</t>
  </si>
  <si>
    <t>18/3</t>
  </si>
  <si>
    <t>24/3</t>
  </si>
  <si>
    <t>9/3</t>
  </si>
  <si>
    <t>183</t>
  </si>
  <si>
    <t>187</t>
  </si>
  <si>
    <t>187/1</t>
  </si>
  <si>
    <t>189</t>
  </si>
  <si>
    <t>25/3</t>
  </si>
  <si>
    <t>27/2</t>
  </si>
  <si>
    <t>174</t>
  </si>
  <si>
    <t>176</t>
  </si>
  <si>
    <t>178</t>
  </si>
  <si>
    <t>180</t>
  </si>
  <si>
    <t>180/2</t>
  </si>
  <si>
    <t>180/3</t>
  </si>
  <si>
    <t>184</t>
  </si>
  <si>
    <t>184/1</t>
  </si>
  <si>
    <t>184/2</t>
  </si>
  <si>
    <t>184/3</t>
  </si>
  <si>
    <t>186</t>
  </si>
  <si>
    <t>188</t>
  </si>
  <si>
    <t>190</t>
  </si>
  <si>
    <t>41/1</t>
  </si>
  <si>
    <t>45/2</t>
  </si>
  <si>
    <t>47/2</t>
  </si>
  <si>
    <t>49/2</t>
  </si>
  <si>
    <t>192</t>
  </si>
  <si>
    <t>194/1</t>
  </si>
  <si>
    <t>191</t>
  </si>
  <si>
    <t>193</t>
  </si>
  <si>
    <t>197</t>
  </si>
  <si>
    <t>7/3</t>
  </si>
  <si>
    <t>1/5</t>
  </si>
  <si>
    <t>161</t>
  </si>
  <si>
    <t>163</t>
  </si>
  <si>
    <t>165</t>
  </si>
  <si>
    <t>169</t>
  </si>
  <si>
    <t>177</t>
  </si>
  <si>
    <t>181</t>
  </si>
  <si>
    <t>140/1</t>
  </si>
  <si>
    <t>142/1</t>
  </si>
  <si>
    <t>142/2</t>
  </si>
  <si>
    <t>52/2</t>
  </si>
  <si>
    <t>166/2</t>
  </si>
  <si>
    <t>11/3</t>
  </si>
  <si>
    <t>202</t>
  </si>
  <si>
    <t>204/1</t>
  </si>
  <si>
    <t>204/2</t>
  </si>
  <si>
    <t>204/3</t>
  </si>
  <si>
    <t>208</t>
  </si>
  <si>
    <t>300</t>
  </si>
  <si>
    <t>201</t>
  </si>
  <si>
    <t>201/1</t>
  </si>
  <si>
    <t>201/2</t>
  </si>
  <si>
    <t>201/3</t>
  </si>
  <si>
    <t>205/1</t>
  </si>
  <si>
    <t>199</t>
  </si>
  <si>
    <t>199/2</t>
  </si>
  <si>
    <t>205</t>
  </si>
  <si>
    <t>8/2</t>
  </si>
  <si>
    <t>176/1</t>
  </si>
  <si>
    <t>176/2</t>
  </si>
  <si>
    <t>64/</t>
  </si>
  <si>
    <t>131/1</t>
  </si>
  <si>
    <t>135/1</t>
  </si>
  <si>
    <t>135/2</t>
  </si>
  <si>
    <t>135/3</t>
  </si>
  <si>
    <t>135 А</t>
  </si>
  <si>
    <t>УЛ. ТРУДА</t>
  </si>
  <si>
    <t>УЛ. 50-ЛЕТИЯ МАГНИТКИ</t>
  </si>
  <si>
    <t>УЛ. КОМСО-МОЛЬСКАЯ</t>
  </si>
  <si>
    <t>УЛ. ТЕВОСЯНА</t>
  </si>
  <si>
    <t xml:space="preserve">4км </t>
  </si>
  <si>
    <t>4км</t>
  </si>
  <si>
    <t>Бибишева</t>
  </si>
  <si>
    <t xml:space="preserve">Бибишева </t>
  </si>
  <si>
    <t xml:space="preserve">Лазо </t>
  </si>
  <si>
    <t xml:space="preserve">Наровчатская </t>
  </si>
  <si>
    <t xml:space="preserve">Путейцев </t>
  </si>
  <si>
    <t xml:space="preserve">Репина </t>
  </si>
  <si>
    <t>Репина</t>
  </si>
  <si>
    <t xml:space="preserve">Щорса </t>
  </si>
  <si>
    <t>Щорса</t>
  </si>
  <si>
    <t xml:space="preserve">Янгельская </t>
  </si>
  <si>
    <t xml:space="preserve">Фадеева </t>
  </si>
  <si>
    <t xml:space="preserve">Панькова </t>
  </si>
  <si>
    <t xml:space="preserve">Насосная </t>
  </si>
  <si>
    <t>УЛ. БИБИШЕВА,</t>
  </si>
  <si>
    <t>УЛ. ОЛЕГА КОШЕВОГО</t>
  </si>
  <si>
    <t>УЛ. ОДЕГА КОШЕВОГО</t>
  </si>
  <si>
    <t>УЛ. КУРГАНСКАЯ</t>
  </si>
  <si>
    <t>УЛ. ЛЕНСКАЯ</t>
  </si>
  <si>
    <t>УЛ. ЛИЗЫ ЧАЙКИНОЙ</t>
  </si>
  <si>
    <t>УЛ. ЩОРСА</t>
  </si>
  <si>
    <t>УЛ. ЛЕРМОНТОВА</t>
  </si>
  <si>
    <t>УЛ. НАРОВЧАТСКАЯ</t>
  </si>
  <si>
    <t>УЛ. ПОКРОВСКАЯ</t>
  </si>
  <si>
    <t>УЛ. РЯЗАНСКАЯ</t>
  </si>
  <si>
    <t>ПЕР. НЕЧАЕВСКИЙ</t>
  </si>
  <si>
    <t>УЛ. КАЛИНОВАЯ</t>
  </si>
  <si>
    <t>УЛ. БОРОДИНА</t>
  </si>
  <si>
    <t>УЛ. ЗАГОТОВИТЕЛЬНАЯ</t>
  </si>
  <si>
    <t>УЛ. ЛИХАЧЁВА</t>
  </si>
  <si>
    <t>УЛ. ПАНЬКОВА</t>
  </si>
  <si>
    <t>УЛ. ПЕЧЕРСКАЯ</t>
  </si>
  <si>
    <t>УЛ. ПРОСЕЛОЧНАЯ</t>
  </si>
  <si>
    <t>УЛ. САЛТЫКОВА-ЩЕДРИНА</t>
  </si>
  <si>
    <t>УЛ. ТАРАСЕНКО</t>
  </si>
  <si>
    <t>УЛ. ЭЛЕВАТОРНАЯ</t>
  </si>
  <si>
    <t>ПЕР. УРОЖАЙНЫЙ</t>
  </si>
  <si>
    <t>ПР.ЛЕНИНА</t>
  </si>
  <si>
    <t>УЛ.СТАЛЕВАРОВ</t>
  </si>
  <si>
    <t xml:space="preserve">50-ЛЕТ МАГНИТКИ </t>
  </si>
  <si>
    <t>ЖУКОВА</t>
  </si>
  <si>
    <t xml:space="preserve">ЖУКОВА </t>
  </si>
  <si>
    <t>ЗЕЛЁНЫЙ ЛОГ</t>
  </si>
  <si>
    <t xml:space="preserve">СОВЕТСКАЯ </t>
  </si>
  <si>
    <t xml:space="preserve">ТРУДА </t>
  </si>
  <si>
    <t>УЛ. КАЛМЫКОВА</t>
  </si>
  <si>
    <t>УЛ. КОРОБОВА</t>
  </si>
  <si>
    <t>ПРОЕЗД. СИРЕНЕВЫЙ</t>
  </si>
  <si>
    <t>ПР. ЛЕНИНА</t>
  </si>
  <si>
    <t>50-летия Магнитки</t>
  </si>
  <si>
    <t>Советская</t>
  </si>
  <si>
    <t>УЛ.ГАЛИУЛЛИНА</t>
  </si>
  <si>
    <t>УЛ.ГРЯЗНОВА</t>
  </si>
  <si>
    <t>УЛ.ЗАВЕНЯГИНА</t>
  </si>
  <si>
    <t>ПР-Т.К.МАРКСА</t>
  </si>
  <si>
    <t>ПР-Т.ЛЕНИНА</t>
  </si>
  <si>
    <t>П.ЛЕСОПАРК</t>
  </si>
  <si>
    <t>УЛ.САНАТОРНАЯ</t>
  </si>
  <si>
    <t>УЛ.СОВЕТСКАЯ</t>
  </si>
  <si>
    <t>ПЕР.СОВЕТСКИЙ</t>
  </si>
  <si>
    <t>ПЕР.СОВЕТСКИЙ,</t>
  </si>
  <si>
    <t>УЛ.СОВ.АРМИИ</t>
  </si>
  <si>
    <t>УЛ.СОВ.АРМИИ,</t>
  </si>
  <si>
    <t>УЛ.СТАЛЕВАРОВ,</t>
  </si>
  <si>
    <t>УЛ.СУВОРОВА</t>
  </si>
  <si>
    <t>УЛ.СУВОРОВА,</t>
  </si>
  <si>
    <t>ПЛ. ГОРЬКОГО</t>
  </si>
  <si>
    <t>ПР-КТ ЛЕНИНА</t>
  </si>
  <si>
    <t>УЛ. АНОСОВА</t>
  </si>
  <si>
    <t>УЛ. ЖЕМЧУЖНАЯ</t>
  </si>
  <si>
    <t>УЛ. ЖЕМЧУЖНАЯ,</t>
  </si>
  <si>
    <t xml:space="preserve">УЛ. ЖЕМЧУЖНАЯ, </t>
  </si>
  <si>
    <t xml:space="preserve">УЛ. ЗЕЛЕНОДОЛЬСКАЯ, </t>
  </si>
  <si>
    <t>УЛ. ЗЕЛЕНОДОЛЬСКАЯ,</t>
  </si>
  <si>
    <t>УЛ. ЛАЗНИКА</t>
  </si>
  <si>
    <t xml:space="preserve">УЛ. ЛАЗНИКА, </t>
  </si>
  <si>
    <t xml:space="preserve">УЛ. МЕНДЕЛЕЕВА, </t>
  </si>
  <si>
    <t xml:space="preserve">УЛ. СТРОИТЕЛЕЙ, </t>
  </si>
  <si>
    <t>УЛ. УРАЛЬСКАЯ,</t>
  </si>
  <si>
    <t xml:space="preserve">УЛ. УРАЛЬСКАЯ, </t>
  </si>
  <si>
    <t xml:space="preserve">УЛ.БИБИШЕВА, </t>
  </si>
  <si>
    <t xml:space="preserve">УЛ. КИРОВА, </t>
  </si>
  <si>
    <t>УЛ. КИРОВА,</t>
  </si>
  <si>
    <t>УЛ. КИРОВА</t>
  </si>
  <si>
    <t xml:space="preserve">УЛ. ФАДЕЕВА, </t>
  </si>
  <si>
    <t xml:space="preserve">УЛ. КЛАРЫ ЦЕТКИН, </t>
  </si>
  <si>
    <t>УЛ. КЛАРЫ ЦЕТКИН,</t>
  </si>
  <si>
    <t>УЛ. КЛАРЫ ЦЕТКИН</t>
  </si>
  <si>
    <t xml:space="preserve">ПЕР. ШКОЛЬНЫЙ, </t>
  </si>
  <si>
    <t xml:space="preserve">УЛ. ЩОРСА, </t>
  </si>
  <si>
    <t>УЛ. ЩОРСА,</t>
  </si>
  <si>
    <t xml:space="preserve">УЛ. АЭРОДРОМНАЯ, </t>
  </si>
  <si>
    <t>УЛ. АЭРОДРОМНАЯ,</t>
  </si>
  <si>
    <t xml:space="preserve">АЭРОДРОМНАЯ, </t>
  </si>
  <si>
    <t xml:space="preserve">УЛ. ВАЙНЕРА, </t>
  </si>
  <si>
    <t>УЛ. ВАЙНЕРА</t>
  </si>
  <si>
    <t>УЛ. ДАРВИНА,</t>
  </si>
  <si>
    <t xml:space="preserve">УЛ. ДАРВИНА, </t>
  </si>
  <si>
    <t xml:space="preserve">УЛ. КРАСНОАРМЕЙСКАЯ, </t>
  </si>
  <si>
    <t xml:space="preserve">УЛ. КРАСНОАРМЕЙКАЯ, </t>
  </si>
  <si>
    <t>УЛ. ЛЕРМОНТОВА,</t>
  </si>
  <si>
    <t xml:space="preserve">УЛ. 8- МАРТА, </t>
  </si>
  <si>
    <t xml:space="preserve">УЛ. НЕСТЕРОВА, </t>
  </si>
  <si>
    <t>УЛ. НЕСТЕРОВА,</t>
  </si>
  <si>
    <t>УЛ. НЕСТЕРОВА</t>
  </si>
  <si>
    <t>УЛ. ОГАРЕВА</t>
  </si>
  <si>
    <t xml:space="preserve">УЛ. ШОТА РУСТАВЕЛИ, </t>
  </si>
  <si>
    <t xml:space="preserve">УЛ. ТАНКИСТОВ, </t>
  </si>
  <si>
    <t>УЛ. ФРУНЗЕ,</t>
  </si>
  <si>
    <t xml:space="preserve">УЛ. ЧАЙКОВСКОГО, </t>
  </si>
  <si>
    <t xml:space="preserve">УЛ. ЧКАЛОВА, </t>
  </si>
  <si>
    <t>УЛ. ЧКАЛОВА,</t>
  </si>
  <si>
    <t xml:space="preserve">УЛ. ДЕКАБРИСТОВ, </t>
  </si>
  <si>
    <t>УЛ. КРАСНОАРМЕЙСКАЯ,</t>
  </si>
  <si>
    <t xml:space="preserve">УЛ. НЕКРАСОВА, </t>
  </si>
  <si>
    <t>УЛ. ШОССЕЙНАЯ,</t>
  </si>
  <si>
    <t xml:space="preserve">УЛ. ШОССЕЙНАЯ, </t>
  </si>
  <si>
    <t>УЛ. КАЛИНОВАЯ,</t>
  </si>
  <si>
    <t xml:space="preserve">УЛ. КАЛИНОВАЯ,  </t>
  </si>
  <si>
    <t xml:space="preserve">ПЕР. НЕЧАЕВСКИЙ,  </t>
  </si>
  <si>
    <t xml:space="preserve">УЛ. АНОСОВА, </t>
  </si>
  <si>
    <t xml:space="preserve">УЛ. ТРУБНАЯ, </t>
  </si>
  <si>
    <t>УЛ. МАГНИТНАЯ</t>
  </si>
  <si>
    <t>УЛ. МАЯКОВСКОГО</t>
  </si>
  <si>
    <t>ПРОСПЕКТ ПУШКИНА</t>
  </si>
  <si>
    <t>ПЕР. РЖЕВСКИЙ</t>
  </si>
  <si>
    <t>УЛ. СОСНОВАЯ</t>
  </si>
  <si>
    <t>УЛ. ЧАЙКОВСКОГО</t>
  </si>
  <si>
    <t>ул.ТРУДА,</t>
  </si>
  <si>
    <t>УЛ. ГЕРЦЕНА</t>
  </si>
  <si>
    <t>УЛ. МОСКОВСКАЯ</t>
  </si>
  <si>
    <t>УЛ.ТЕВОСЯНА</t>
  </si>
  <si>
    <t xml:space="preserve"> УЛ.ТЕВОСЯНА</t>
  </si>
  <si>
    <t>УЛ. ВОРОШИЛОВА</t>
  </si>
  <si>
    <t>УЛ. ЖУКОВА</t>
  </si>
  <si>
    <t>ПР-КТ. ЛЕНИНА</t>
  </si>
  <si>
    <t xml:space="preserve"> ПР-КТ.ЛЕНИНА</t>
  </si>
  <si>
    <t xml:space="preserve"> УЛ. ТРУДА,</t>
  </si>
  <si>
    <t xml:space="preserve"> УЛ. ТРУДА</t>
  </si>
  <si>
    <t>ПР-КТ. КАРЛА МАРКСА</t>
  </si>
  <si>
    <t>ПР-КТ. КАРЛА МАРКСА,</t>
  </si>
  <si>
    <t>УЛ. СОВЕТСКАЯ,</t>
  </si>
  <si>
    <t xml:space="preserve">К МАРКСА </t>
  </si>
  <si>
    <t>СОВЕТСКАЯ</t>
  </si>
  <si>
    <t xml:space="preserve">МИЧУРИНА </t>
  </si>
  <si>
    <t xml:space="preserve">ГАЛИУЛЛИНА </t>
  </si>
  <si>
    <t xml:space="preserve">ЗЕЛЕНЫЙ ЛОГ </t>
  </si>
  <si>
    <t>ЗЕЛЕНЫЙ ЛОГ</t>
  </si>
  <si>
    <t>К МАРКСА</t>
  </si>
  <si>
    <t xml:space="preserve">СУВОРОВА </t>
  </si>
  <si>
    <t xml:space="preserve">РАЗДОЛЬНАЯ  </t>
  </si>
  <si>
    <t>РАЗДОЛЬНАЯ</t>
  </si>
  <si>
    <t xml:space="preserve">ЛЕНИНА </t>
  </si>
  <si>
    <t xml:space="preserve">РАЗДОЛЬНАЯ </t>
  </si>
  <si>
    <t>УЛ. КАРПИНСКОГО</t>
  </si>
  <si>
    <t>УЛ. ФАДЕЕВА</t>
  </si>
  <si>
    <t>УЛ. ФАДЕЕВА,</t>
  </si>
  <si>
    <t>УЛ. КРАСНОАРМЕЙСКАЯ</t>
  </si>
  <si>
    <t>УЛ. КРАВСНОАРМЕЙСКАЯ,</t>
  </si>
  <si>
    <t xml:space="preserve">УЛ. ТАНКИСТОВ,  </t>
  </si>
  <si>
    <t>УЛ. ТРАМВАЙНАЯ,</t>
  </si>
  <si>
    <t xml:space="preserve">УЛ. ТРАМВАЙНАЯ, </t>
  </si>
  <si>
    <t xml:space="preserve">УЛ. ФРУНЗЕ, </t>
  </si>
  <si>
    <t>УЛ. ФРУНЗЕ</t>
  </si>
  <si>
    <t xml:space="preserve">ЧАЙКОВСКОГО, </t>
  </si>
  <si>
    <t>УЛ. ЧАЙКОВСКОГО,</t>
  </si>
  <si>
    <t>ЧАЙКОВСКОГО,</t>
  </si>
  <si>
    <t>УЛ. ЧКАЛОВА</t>
  </si>
  <si>
    <t>УЛ. ДЕКАБРИСТОВ</t>
  </si>
  <si>
    <t xml:space="preserve">УЛ. ЛЕСНАЯ, </t>
  </si>
  <si>
    <t>УЛ. ЛЕСНАЯ</t>
  </si>
  <si>
    <t xml:space="preserve">УЛ. МАЯКОВСКОГО, </t>
  </si>
  <si>
    <t xml:space="preserve">УЛ. ПУШКИНА, </t>
  </si>
  <si>
    <t xml:space="preserve">ПЕР. РЖЕВСКИЙ, </t>
  </si>
  <si>
    <t>УЛ. РУБИНШТЕЙНА,</t>
  </si>
  <si>
    <t xml:space="preserve">УЛ. РУБИНШТЕЙНА,  </t>
  </si>
  <si>
    <t>УЛ. МАЯКОВСКОГО,</t>
  </si>
  <si>
    <t>УЛ. ПИОНЕРСКАЯ</t>
  </si>
  <si>
    <t>УЛ. ПИ ОНЕРСКАЯ</t>
  </si>
  <si>
    <t>УЛ. ПИОНЕСКАЯ</t>
  </si>
  <si>
    <t>ПЕР. РЖЕВСКИЙ,</t>
  </si>
  <si>
    <t xml:space="preserve">СОВЕТСКАЯ  </t>
  </si>
  <si>
    <t xml:space="preserve">УРАЛЬСКАЯ </t>
  </si>
  <si>
    <t xml:space="preserve">БЕХТЕРЕВА </t>
  </si>
  <si>
    <t xml:space="preserve">ЛАЗУРНАЯ </t>
  </si>
  <si>
    <t>ЛАЗУРНАЯ</t>
  </si>
  <si>
    <t xml:space="preserve">МОСКОВСКАЯ </t>
  </si>
  <si>
    <t>МОСКОВСКАЯ</t>
  </si>
  <si>
    <t xml:space="preserve">СУРИКОВА </t>
  </si>
  <si>
    <t xml:space="preserve">К.МАРКСА </t>
  </si>
  <si>
    <t>ЛЕНИНА</t>
  </si>
  <si>
    <t>Н.ШИШКА</t>
  </si>
  <si>
    <t xml:space="preserve">КОМСОМОЛЬСКАЯ </t>
  </si>
  <si>
    <t xml:space="preserve">Бахметьева, </t>
  </si>
  <si>
    <t>Бахметьева,</t>
  </si>
  <si>
    <t>Бахметьева</t>
  </si>
  <si>
    <t xml:space="preserve">Бородина </t>
  </si>
  <si>
    <t>Заготовительная</t>
  </si>
  <si>
    <t xml:space="preserve">Лихачева </t>
  </si>
  <si>
    <t>Панькова,</t>
  </si>
  <si>
    <t>Панькова</t>
  </si>
  <si>
    <t xml:space="preserve">Панькова, </t>
  </si>
  <si>
    <t>Проселочная</t>
  </si>
  <si>
    <t>С-Щедрина</t>
  </si>
  <si>
    <t xml:space="preserve">С.Щедрина </t>
  </si>
  <si>
    <t>С.Щедрина</t>
  </si>
  <si>
    <t>Тарасенко</t>
  </si>
  <si>
    <t xml:space="preserve">Элеваторная </t>
  </si>
  <si>
    <t>Зеленый Лог</t>
  </si>
  <si>
    <t xml:space="preserve">УЛ.Б.РУЧЬЕВА, </t>
  </si>
  <si>
    <t>УЛ.Б.РУЧЬЕВА,</t>
  </si>
  <si>
    <t xml:space="preserve">ПР. ЛЕНИНА,  </t>
  </si>
  <si>
    <t xml:space="preserve">УЛ.ВОРОШИЛОВА, </t>
  </si>
  <si>
    <t>УЛ.ТРУДА</t>
  </si>
  <si>
    <t>ПР-КТ КАРЛА МАРКСА</t>
  </si>
  <si>
    <t xml:space="preserve">ПР-КТ КАРЛА МАРКСА, </t>
  </si>
  <si>
    <t xml:space="preserve">УЛ. ЗЕЛЕНЫЙ ЛОГ, </t>
  </si>
  <si>
    <t>УЛ. ЗЕЛЕНЫЙ ЛОГ</t>
  </si>
  <si>
    <t xml:space="preserve">УЛ. ЖУКОВА </t>
  </si>
  <si>
    <t>УЛ. 50-ЛЕТИЯ МАГНИТКИ,</t>
  </si>
  <si>
    <t>УЛ.ЧАЙКОВСКОГО</t>
  </si>
  <si>
    <t>УЛ.ЧАЙКОВСКОГО,</t>
  </si>
  <si>
    <t>УЛ.ФРУНЗЕ,</t>
  </si>
  <si>
    <t>УЛ.ПОЛЕВАЯ</t>
  </si>
  <si>
    <t xml:space="preserve">УЛ.МАЯКОВСКОГО, </t>
  </si>
  <si>
    <t xml:space="preserve">УЛ.ФРУНЗЕ, </t>
  </si>
  <si>
    <t>УЛ.ЧКАЛОВА,</t>
  </si>
  <si>
    <t>УЛ. БЕХТЕРЕВА</t>
  </si>
  <si>
    <t>УЛ. ВОКЗАЛЬНАЯ</t>
  </si>
  <si>
    <t>УЛ. ВОКЗАЛЬНАЯ,</t>
  </si>
  <si>
    <t>УЛ.ГЕРЦЕНА,</t>
  </si>
  <si>
    <t>УЛ.ГЕРЦЕНА</t>
  </si>
  <si>
    <t>ПЛ.ГОРЬКОГО</t>
  </si>
  <si>
    <t>УЛ.КАЗАКОВА,</t>
  </si>
  <si>
    <t>УЛ.КАЗАКОВА</t>
  </si>
  <si>
    <t>ПР.КАРЛА МАРКСА,</t>
  </si>
  <si>
    <t>ПР.КАРЛА МАРКСА</t>
  </si>
  <si>
    <t>УЛ. КОМСОМОЛЬСКАЯ</t>
  </si>
  <si>
    <t>УЛ. КОМСОМОЛЬСКАЯ,</t>
  </si>
  <si>
    <t>ПР. ЛЕНИНА,</t>
  </si>
  <si>
    <t>УЛ.МЕНДЕЛЕЕВА</t>
  </si>
  <si>
    <t>УЛ.МЕНДЕЛЕЕВА,</t>
  </si>
  <si>
    <t>УЛ. МОСКОВСКАЯ,</t>
  </si>
  <si>
    <t>УЛ.НИКОЛАЯ ШИШКА,</t>
  </si>
  <si>
    <t>УЛ.НИКОЛАЯ ШИШКА</t>
  </si>
  <si>
    <t>УЛ.ПАРКОВАЯ</t>
  </si>
  <si>
    <t>УЛ.ПАРКОВАЯ,</t>
  </si>
  <si>
    <t>УЛ. ПЕРВОМАЙСКАЯ,</t>
  </si>
  <si>
    <t>УЛ. ПЕРВОМАЙСКАЯ</t>
  </si>
  <si>
    <t>ПЕР.СПАРТАКОВСКИЙ</t>
  </si>
  <si>
    <t>УЛ. СТРОИТЕЛЕЙ</t>
  </si>
  <si>
    <t>УЛ. СТРОИТЕЛЕЙ,</t>
  </si>
  <si>
    <t>УЛ. ТУРГЕНЕВА</t>
  </si>
  <si>
    <t>УЛ. УРАЛЬСКАЯ</t>
  </si>
  <si>
    <t>УЛ. УРИЦКОГО</t>
  </si>
  <si>
    <t>УЛ.ЧЕКАЛИНА,</t>
  </si>
  <si>
    <t>УЛ.ЧЕКАЛИНА</t>
  </si>
  <si>
    <t xml:space="preserve">УЛ. АНГАРСКАЯ, </t>
  </si>
  <si>
    <t>УЛ. ГАГАРИНА,</t>
  </si>
  <si>
    <t>УЛ. ГАГАРИНА</t>
  </si>
  <si>
    <t xml:space="preserve">УЛ. ГАГАРИНА, </t>
  </si>
  <si>
    <t xml:space="preserve">УЛ. ГРЯЗНОВА, </t>
  </si>
  <si>
    <t>УЛ. ГРЯЗНОВА,</t>
  </si>
  <si>
    <t>УЛ. ГРЯЗНОВА</t>
  </si>
  <si>
    <t xml:space="preserve">УЛ. ДРУЖБЫ, </t>
  </si>
  <si>
    <t>УЛ. ДРУЖБЫ,</t>
  </si>
  <si>
    <t>УЛ. ДРУЖБЫ</t>
  </si>
  <si>
    <t xml:space="preserve">УЛ. ЕНИСЕЙСКАЯ, </t>
  </si>
  <si>
    <t>УЛ. ЕНИСЕЙСКАЯ</t>
  </si>
  <si>
    <t>УЛ. ЕНИСЕЙСКАЯ,</t>
  </si>
  <si>
    <t xml:space="preserve">УЛ. ИНДУСТРИАЛЬНАЯ, </t>
  </si>
  <si>
    <t>УЛ. ИНДУСТРИАЛЬНАЯ,</t>
  </si>
  <si>
    <t>УЛ. ИНДУСТРИАЛЬНАЯ</t>
  </si>
  <si>
    <t>ПР-КТ КАРЛА МАРКСА,</t>
  </si>
  <si>
    <t xml:space="preserve">ПР-КТ ЛЕНИНА, </t>
  </si>
  <si>
    <t>ПР-КТ ЛЕНИНА,</t>
  </si>
  <si>
    <t xml:space="preserve">УЛ. ЛЕСОПАРКОВАЯ, </t>
  </si>
  <si>
    <t>УЛ. ЛЕСОПАРКОВАЯ,</t>
  </si>
  <si>
    <t xml:space="preserve">УЛ. МИЧУРИНА, </t>
  </si>
  <si>
    <t>УЛ. МИЧУРИНА,</t>
  </si>
  <si>
    <t xml:space="preserve">УЛ. ОРАНЖЕРЕЙНАЯ, </t>
  </si>
  <si>
    <t>УЛ. ОРАНЖЕРЕЙНАЯ,</t>
  </si>
  <si>
    <t>ПЕР. ЛЕНИНГРАДСКИЙ,</t>
  </si>
  <si>
    <t>ПЕР. ЛЕНИНГРАДСКИЙ</t>
  </si>
  <si>
    <t>УЛ. ИМ ГАЗЕТЫ ПРАВДА</t>
  </si>
  <si>
    <t>УЛ. ИМ ГАЗЕТЫ ПРАВДА,</t>
  </si>
  <si>
    <t xml:space="preserve">УЛ. ИМ ГАЗЕТЫ ПРАВДА, </t>
  </si>
  <si>
    <t xml:space="preserve">УЛ. СОВЕТСКАЯ, </t>
  </si>
  <si>
    <t>УЛ. СОВЕТСКАЯ</t>
  </si>
  <si>
    <t xml:space="preserve">УЛ. СУВОРОВА, </t>
  </si>
  <si>
    <t>УЛ. СУВОРОВА,</t>
  </si>
  <si>
    <t>ПР.ЛЕНИНА,</t>
  </si>
  <si>
    <t xml:space="preserve">ПР.ЛЕНИНА, </t>
  </si>
  <si>
    <t xml:space="preserve">УЛ.БЕЛИHСKОГО, </t>
  </si>
  <si>
    <t xml:space="preserve">УЛ.БОЛОТHИKОВА, </t>
  </si>
  <si>
    <t>УЛ.БОЛОТHИKОВА,</t>
  </si>
  <si>
    <t>УЛ.БЕСТУЖЕВА</t>
  </si>
  <si>
    <t xml:space="preserve">УЛ.БЕСТУЖЕВА, </t>
  </si>
  <si>
    <t>УЛ.ВОЛОДАРСKОГО,</t>
  </si>
  <si>
    <t xml:space="preserve">УЛ.KРЫЛОВА, </t>
  </si>
  <si>
    <t>УЛ.KРЫЛОВА,</t>
  </si>
  <si>
    <t>УЛ.ТИМИРЯЗЕВА</t>
  </si>
  <si>
    <t xml:space="preserve">УЛ.ТИМИРЯЗЕВА, </t>
  </si>
  <si>
    <t>УЛ.ТИМИРЯЗЕВА,</t>
  </si>
  <si>
    <t xml:space="preserve">УЛ.УШАKОВА, </t>
  </si>
  <si>
    <t>УЛ.УШАKОВА</t>
  </si>
  <si>
    <t xml:space="preserve">УЛ.ВОЙKОВА, </t>
  </si>
  <si>
    <t xml:space="preserve">УЛ.ЖУРАВСKОГО, </t>
  </si>
  <si>
    <t xml:space="preserve">УЛ.РАСKОВОЙ, </t>
  </si>
  <si>
    <t>УЛ.РАСKОВОЙ,</t>
  </si>
  <si>
    <t xml:space="preserve">УЛ.ЦЕМЕHТHАЯ, </t>
  </si>
  <si>
    <t>УЛ.ЦЕМЕHТHАЯ,</t>
  </si>
  <si>
    <t xml:space="preserve">УЛ.KОРСИKОВА, </t>
  </si>
  <si>
    <t>УЛ.KОРСИKОВА,</t>
  </si>
  <si>
    <t xml:space="preserve">УЛ.БУРДЕHKО, </t>
  </si>
  <si>
    <t xml:space="preserve">УЛ.ВОKЗАЛЬHАЯ, </t>
  </si>
  <si>
    <t xml:space="preserve">УЛ.ВОKЗАЛЬHА, </t>
  </si>
  <si>
    <t xml:space="preserve">УЛ.МИЧУРИHА, </t>
  </si>
  <si>
    <t>УЛ.МОСKОВСKАЯ</t>
  </si>
  <si>
    <t>УЛ.МОСKОВСKАЯ,</t>
  </si>
  <si>
    <t xml:space="preserve">УЛ.МОСKОВСKАЯ, </t>
  </si>
  <si>
    <t xml:space="preserve">УЛ.ПИСАРЕВА, </t>
  </si>
  <si>
    <t>УЛ.ПИСАРЕВА</t>
  </si>
  <si>
    <t>УЛ.ПИСАРЕВА,</t>
  </si>
  <si>
    <t xml:space="preserve">УЛ.РАЗИHА, </t>
  </si>
  <si>
    <t>УЛ.БУРДЕHKО,</t>
  </si>
  <si>
    <t>УЛ.ДОСТОЕВСKОГО,</t>
  </si>
  <si>
    <t xml:space="preserve">УЛ.ДОСТОЕВСKОГО, </t>
  </si>
  <si>
    <t>УЛ.ДОСТОЕВСKОГО</t>
  </si>
  <si>
    <t xml:space="preserve">УЛ.KОМСОМОЛЬСKАЯ, </t>
  </si>
  <si>
    <t>УЛ.КОМСОМОЛЬСКАЯ,</t>
  </si>
  <si>
    <t>УЛ.МОСКОВСКАЯ,</t>
  </si>
  <si>
    <t>УЛ.HАРОДHАЯ</t>
  </si>
  <si>
    <t>УЛ.РАЗИHА</t>
  </si>
  <si>
    <t>УЛ.СОВЕТСKАЯ</t>
  </si>
  <si>
    <t>УЛ.УРАЛЬСKАЯ</t>
  </si>
  <si>
    <t>УЛ.БЕЛИНСКОГО</t>
  </si>
  <si>
    <t>УЛ.БЕЛИHСKОГО</t>
  </si>
  <si>
    <t>УЛ.БОЛОТHИKОВА</t>
  </si>
  <si>
    <t>УЛ.KРЫЛОВА</t>
  </si>
  <si>
    <t>УЛ.МИЧУРИHА,</t>
  </si>
  <si>
    <t xml:space="preserve">УЛ.KЛИHKЕРHАЯ, </t>
  </si>
  <si>
    <t>УЛ.KЛИHKЕРHАЯ,</t>
  </si>
  <si>
    <t>УЛ.ПЕKИHСKИЙ,</t>
  </si>
  <si>
    <t xml:space="preserve">УЛ.ПЕСЧАHАЯ, </t>
  </si>
  <si>
    <t xml:space="preserve">УЛ. ВОРОШИЛОВА, </t>
  </si>
  <si>
    <t>УЛ. ТРУДА,</t>
  </si>
  <si>
    <t xml:space="preserve">ПР. СИРЕНЕВЫЙ, </t>
  </si>
  <si>
    <t>ПР. СИРЕНЕВЫЙ</t>
  </si>
  <si>
    <t xml:space="preserve">ПР. ЛЕНИНА, </t>
  </si>
  <si>
    <t>УЛ. ВОРОШИЛОВА,</t>
  </si>
  <si>
    <t>ПР.К.МАРКСА,</t>
  </si>
  <si>
    <t xml:space="preserve">ПР.                         СИРЕНЕВЫЙ, </t>
  </si>
  <si>
    <t xml:space="preserve">УЛ.ЧКАЛОВА, </t>
  </si>
  <si>
    <t xml:space="preserve">УЛ.ГОРЬКОГО, </t>
  </si>
  <si>
    <t xml:space="preserve">УЛ.ЛОМОНОСОВА, </t>
  </si>
  <si>
    <t>УЛ. Н. ШИШКА</t>
  </si>
  <si>
    <t xml:space="preserve">УЛ.ГАГАРИНА, </t>
  </si>
  <si>
    <t>УЛ.ГАГАРИНА</t>
  </si>
  <si>
    <t>УЛ.ГАГАРИНА,</t>
  </si>
  <si>
    <t xml:space="preserve">ПЛОЩ.ГОРЬКОГО, </t>
  </si>
  <si>
    <t>УЛ.ГОРЬКОГО,</t>
  </si>
  <si>
    <t>ПЛОЩ.ГОРЬКОГО,</t>
  </si>
  <si>
    <t xml:space="preserve">УЛ.КАЛИНИНА, </t>
  </si>
  <si>
    <t>УЛ.КАЛИНИНА,</t>
  </si>
  <si>
    <t>УЛ.КАЛИНИНА</t>
  </si>
  <si>
    <t xml:space="preserve">ПР.КАРЛА МАРКСА, </t>
  </si>
  <si>
    <t xml:space="preserve">УЛ.КОМСОМОЛЬСКАЯ, </t>
  </si>
  <si>
    <t>УЛ.КОМСОМОЛЬСКАЯ</t>
  </si>
  <si>
    <t xml:space="preserve">УЛ.КУЙБЫШЕВА, </t>
  </si>
  <si>
    <t xml:space="preserve">УЛ.ЛЕНИНГРАДСКАЯ, </t>
  </si>
  <si>
    <t>УЛ.ЛЕНИНГРАДСКАЯ</t>
  </si>
  <si>
    <t>УЛ.ЛЕНИНГРАДСКАЯ,</t>
  </si>
  <si>
    <t xml:space="preserve">УЛ.ЛОБАЧЕВСКОГО, </t>
  </si>
  <si>
    <t>УЛ.ЛОМОНОСОВА,</t>
  </si>
  <si>
    <t>УЛ.ЛОМОНОСОВА</t>
  </si>
  <si>
    <t xml:space="preserve">УЛ.МЕНДЕЛЕЕВА, </t>
  </si>
  <si>
    <t>ПР.МЕТАЛЛУРГОВ,</t>
  </si>
  <si>
    <t xml:space="preserve">ПР.МЕТАЛЛУРГОВ, </t>
  </si>
  <si>
    <t>ПР.МЕТАЛЛУРГОВ</t>
  </si>
  <si>
    <t xml:space="preserve">УЛ.МИЧУРИНА, </t>
  </si>
  <si>
    <t xml:space="preserve">УЛ.НАБЕРЕЖНАЯ, </t>
  </si>
  <si>
    <t>УЛ.НАБЕРЕЖНАЯ,</t>
  </si>
  <si>
    <t xml:space="preserve">УЛ.ОКТЯБРЬСКАЯ, </t>
  </si>
  <si>
    <t>УЛ.ОКТЯБРЬСКАЯ,</t>
  </si>
  <si>
    <t>УЛ.ПОМЯЛОВСКОГО,</t>
  </si>
  <si>
    <t xml:space="preserve">УЛ.ПОМЯЛОВСКОГО, </t>
  </si>
  <si>
    <t xml:space="preserve">УЛ.СТРОИТЕЛЕЙ, </t>
  </si>
  <si>
    <t>УЛ.СТРОИТЕЛЕЙ,</t>
  </si>
  <si>
    <t xml:space="preserve">УЛ.СУВОРОВА, </t>
  </si>
  <si>
    <t xml:space="preserve">УЛ.УРАЛЬСКАЯ, </t>
  </si>
  <si>
    <t xml:space="preserve">УЛ.УРИЦКОГО, </t>
  </si>
  <si>
    <t>УЛ.УРИЦКОГО,</t>
  </si>
  <si>
    <t xml:space="preserve">УЛ.ЧАПАЕВА, </t>
  </si>
  <si>
    <t>УЛ.ЧАПАЕВА,</t>
  </si>
  <si>
    <t>УЛ.ЧАПАЕВА</t>
  </si>
  <si>
    <t>УЛ.ЧАПЛЫГИНА,</t>
  </si>
  <si>
    <t xml:space="preserve">ГАЛИУЛЛИНА  </t>
  </si>
  <si>
    <t xml:space="preserve">ГАЛИУЛЛИНА   </t>
  </si>
  <si>
    <t xml:space="preserve">ДОМЕНЩИКОВ  </t>
  </si>
  <si>
    <t xml:space="preserve">ДОМЕНЩИКОВ </t>
  </si>
  <si>
    <t>ДОМЕНЩИКОВ</t>
  </si>
  <si>
    <t>ГАЛИУЛЛИНА</t>
  </si>
  <si>
    <t xml:space="preserve">ЗАВЕНЯГИНА  </t>
  </si>
  <si>
    <t xml:space="preserve">ЗАВЕНЯГИНА </t>
  </si>
  <si>
    <t>К.МАРКСА</t>
  </si>
  <si>
    <t xml:space="preserve">К.МАРКСА  </t>
  </si>
  <si>
    <t xml:space="preserve">Б.РУЧЬЕВА  </t>
  </si>
  <si>
    <t xml:space="preserve">Б.РУЧЬЕВА </t>
  </si>
  <si>
    <t>Б.РУЧЬЕВА</t>
  </si>
  <si>
    <t xml:space="preserve">ТРУДА  </t>
  </si>
  <si>
    <t>ТРУДА</t>
  </si>
  <si>
    <t xml:space="preserve">ВОРОШИЛОВА </t>
  </si>
  <si>
    <t xml:space="preserve">ВОРОШИЛОВА  </t>
  </si>
  <si>
    <t>ВОРОШИЛОВА</t>
  </si>
  <si>
    <t xml:space="preserve">ЛЕНИНА  </t>
  </si>
  <si>
    <t xml:space="preserve">ВОЗНЕСЕНСКАЯ, </t>
  </si>
  <si>
    <t>ВОЗНЕСЕНСКАЯ,</t>
  </si>
  <si>
    <t xml:space="preserve">УЛ. 50-ЛЕТИЯ МАГНИТКИ, </t>
  </si>
  <si>
    <t xml:space="preserve">УЛ. ТЕВОСЯНА, </t>
  </si>
  <si>
    <t xml:space="preserve">УЛ. ТРУДА, </t>
  </si>
  <si>
    <t>УЛ. ЖУКОВА,</t>
  </si>
  <si>
    <t xml:space="preserve">ПР.К.МАРКСА, </t>
  </si>
  <si>
    <t xml:space="preserve">УЛ. ТРУДА </t>
  </si>
  <si>
    <t xml:space="preserve"> ул. Татьяничевой, </t>
  </si>
  <si>
    <t xml:space="preserve"> пер. Нежный, </t>
  </si>
  <si>
    <t xml:space="preserve">пер. Нежный, </t>
  </si>
  <si>
    <t xml:space="preserve"> ул. Тополиная, </t>
  </si>
  <si>
    <t>ул. Демы,</t>
  </si>
  <si>
    <t xml:space="preserve">ш. Западное, </t>
  </si>
  <si>
    <t xml:space="preserve"> ш. Западное, </t>
  </si>
  <si>
    <t xml:space="preserve"> ул. Зеленая, </t>
  </si>
  <si>
    <t xml:space="preserve">ул. Зеленая, </t>
  </si>
  <si>
    <t xml:space="preserve">СОВЕТСКАЯ   </t>
  </si>
  <si>
    <t xml:space="preserve">УЛ.50ЛЕТИЯ МАГНИТКИ  </t>
  </si>
  <si>
    <t>УЛ.50ЛЕТИЯ МАГНИТКИ</t>
  </si>
  <si>
    <t xml:space="preserve">УЛ.50ЛЕТИЯ МАГНИТКИ </t>
  </si>
  <si>
    <t xml:space="preserve">ЖУКОВА  </t>
  </si>
  <si>
    <t xml:space="preserve">Тевосяна,  </t>
  </si>
  <si>
    <t>УЛ.50ЛЕТИЯ МАГНИТКИ,</t>
  </si>
  <si>
    <t xml:space="preserve">УЛ.50ЛЕТИЯ МАГНИТКИ, </t>
  </si>
  <si>
    <t xml:space="preserve">ЖУКОВА, </t>
  </si>
  <si>
    <t>ЖУКОВА,</t>
  </si>
  <si>
    <t xml:space="preserve">ТРУДА, </t>
  </si>
  <si>
    <t>ТРУДА,</t>
  </si>
  <si>
    <t xml:space="preserve">УЛ.КОРОБОВА, </t>
  </si>
  <si>
    <t>УЛ.ТРУДА,</t>
  </si>
  <si>
    <t xml:space="preserve">УЛ. ЖУКОВА, </t>
  </si>
  <si>
    <t>ПР-КТ. К. МАРКСА,</t>
  </si>
  <si>
    <t>УЛ. 50-Л. МАГНИТКИ,</t>
  </si>
  <si>
    <t>ОЧИСТНЫЕ СООРУЖЕНИЯ,</t>
  </si>
  <si>
    <t>УЛ.ТРУА,</t>
  </si>
  <si>
    <t>УЛ.КАЛМЫКОВА,</t>
  </si>
  <si>
    <t>УЛ. Коробова,</t>
  </si>
  <si>
    <t>ПР.СИРЕНЕВЫЙ</t>
  </si>
  <si>
    <t>ПР.СИРЕНЕВЫЙ,</t>
  </si>
  <si>
    <t>ПР, К МАРКСА,</t>
  </si>
  <si>
    <t>УЛ.50 -ЛЕТИЯ МАГНИТКИ,</t>
  </si>
  <si>
    <t>УЛ. СОВЕТСКАЯ ,</t>
  </si>
  <si>
    <t>УЛ.ТЕВОСЯНА,</t>
  </si>
  <si>
    <t>УЛ.ЗЕЛЕНЫЙ ЛОГ,</t>
  </si>
  <si>
    <t>УЛ.50-ЛЕТИЯ МАГНИТКИ,</t>
  </si>
  <si>
    <t>УЛ,50ЛЕТИЯ МАГНИТКИ,</t>
  </si>
  <si>
    <t>УЛ. ТЕВОСЯНА,</t>
  </si>
  <si>
    <t>СУРИКОВА,</t>
  </si>
  <si>
    <t>ЦЕМЗАВОД,</t>
  </si>
  <si>
    <t>СТ. 10 НАСОСНАЯ,</t>
  </si>
  <si>
    <t xml:space="preserve">СТРОИТЕЛЕЙ, </t>
  </si>
  <si>
    <t xml:space="preserve">ООО "А-Элита" , Р/сч 40702810620010002220 </t>
  </si>
  <si>
    <t xml:space="preserve">в Магнитогорском филиале ОАО «Челябинвестбанк» </t>
  </si>
  <si>
    <t xml:space="preserve">БИК 047516748 </t>
  </si>
  <si>
    <t xml:space="preserve">кор. счет 30101810600000000748 </t>
  </si>
  <si>
    <t>ИНН/КПП 7445032923/744501001 ,455034, г. Магнитогорск</t>
  </si>
  <si>
    <t>20. ООО " ТЖХ г.Магнитогорска"г. Магнитогорска" ИНН 7456025822/КПП 745601001 р/сч№40702810100000104428  ООО "КредитУрал банк"</t>
  </si>
  <si>
    <t xml:space="preserve">                              1.  ООО "УК Метизник-6"ИНН 7455018396 КПП 745501001 ОГРН 1147456005355</t>
  </si>
  <si>
    <t>26.ООО " ТЖХ" ИНН 7456025780/КПП 745601001 р/сч40702810400000104429 ООО "Кредит Урал банк"</t>
  </si>
  <si>
    <t>22. ООО "ЖЭУ № 1" г.Магнитогорск, ул Николая Шишка, д.11, корп. 1 ИНН 7444057202, ОГРН 1087444001127, КПП 744401001, р/счет 40702810200000109200, к/сч. 30101810700000000949 БИК 0 47516949 , тел 8(3519) 22-07-21, факс 20-66-91</t>
  </si>
  <si>
    <t>2. ООО"ЖРЭУ-8", ИНН 7456006611 КПП 745601001 ОГРН 1117456014598</t>
  </si>
  <si>
    <t>ООО "Управляющая компания "ЖКХ"  ИНН/КПП 7446044872/744601001, р/с 40702810972330105004 в Магнитогорском отделении № 1693 Челябинского ОСБ № 8597 г.Челябинск</t>
  </si>
  <si>
    <t xml:space="preserve"> 24. ООО УК "Домовой"    ОГРН 1067444029894   ИНН 7444049963   КПП 744401001 </t>
  </si>
  <si>
    <t>7. ООО "УПК "Доверие"ИНН 7444047518,КПП 744501001, ОГРН 1067444007630</t>
  </si>
  <si>
    <t xml:space="preserve">34. Общество с ограниченной ответственностью «КомплексСервис» (ООО «КомплексСервис») р.счет 40702810072330105179 в Челябинском отделении №8597 ОАО «Сбербанк России» г. Челябинск,                                                                                   кор. сч. 30101810700000000602, БИК 047501602, ИНН 7446044865, КПП 744501001, ОГРН 1057421012923, 
</t>
  </si>
  <si>
    <t xml:space="preserve">27. ООО "ЖРЭУ-4 г. Магнитогорска" ИНН 7444064182
КПП  744401001
ОГРН  1107444001147
Расчетный счет 40702810600000103204 в "КУБ" ОАО
БИК 047516949
Кор./счет  30101810700000000949
</t>
  </si>
  <si>
    <t>ООО "УЖЭК" Ключ""  ИНН 7444044394/744501001  р/сч 40702810800000102487 в КУБ ОАО г. Магнитогорска</t>
  </si>
  <si>
    <t>4. ООО УЖЭК "Домоуправ",  ИНН 7445034254, ОГРН 1077445001512</t>
  </si>
  <si>
    <t>3. ООО УЖЭК " Домоуправ-М" ИНН 7455004332, ОГРН 1117455002851</t>
  </si>
  <si>
    <t xml:space="preserve"> ООО "ЖРЭУ№4" 
ИНН7456020302
КПП 745601001
ОГРН 1147456000801
Р\СЧ 40702810000000104450
В "КУБ" ОАО</t>
  </si>
  <si>
    <t xml:space="preserve"> 10.   ООО УУК " Комфорт" ИНН/КПП 7456001959/745601001 р/сч 40702810690640003063 в Магнитогорском филиале ОАО "Челябинвестбанк" к/сч 301018104000000001840 ОГРН 1107456001840</t>
  </si>
  <si>
    <t>18. МУП " Трест Жилищного хозяйства" города Магнитогорска,ОГРН - 102740229117,   ИНН - 7414006271,       КПП - 744601001.</t>
  </si>
  <si>
    <t xml:space="preserve">17. ООО "ЖРЭУ-12 г. Магнитогорска" ИНН 7456019642,  КПП 745601001, БИК 047516949, р./сч 40702810600000102441 в ОАО "КРЕДИТ УРАЛ БАНК", к./сч. 30101810700000000949. </t>
  </si>
  <si>
    <t>19. ООО УК " Доверие"ОГРН 1107445000926, ИНН 7445046669, КПП 744501001</t>
  </si>
  <si>
    <t>31. ОАО"ЖРЭУ №3 г. Магнитогоска" ОГРН 1087445003766, ИНН 7445041935/КПП744501001 р/сч 40702810700000103489 в ОАО "Кредит Урал Банке" г. Магнитогорска, к/сч 30101810700000000949, БИК 047516949</t>
  </si>
  <si>
    <t>37.  ООО "Управляющая компания "Мой дом "ИНН 7456012774, КПП 745501001, ОГРН 1127456004389, р/сч 40702810090640003498, БИК 047501779 в банк ОАО "Челябинвестбанк"</t>
  </si>
  <si>
    <t>12. ООО "ЖРЭУ №1",ИНН 7444056368, ОГРН 10874440000280 КПП 744401001 БИК 047516949 к/сч 30101810700000000949 р/сч 40702810600000109017 "КредитУралБанк" ОАО</t>
  </si>
  <si>
    <t>11. ООО "ЖРЭУ№ 6"  ИНН 7446053669 Р/сч 40702810800000108180 в "КУБ" ОаО г. Магнитогорска, БИК 047516949, к/с 30101810700000000949, КПП 744601001</t>
  </si>
  <si>
    <t>38.  ООО "Управляющая компания Выбор",ИНН 7456011717,КПП 7455011001, ОГРН 1127456003289,р/с 40702810490640003467, БИК 047501779</t>
  </si>
  <si>
    <t>16. ООО " ЖРЭУ №5 города Магнитогорска" Расчетный счет 40702810500000108150 в «КУБ» ОАО города  Магнитогорска;БИК 047516949; Корр. счет  30101810700000000949; ИНН 7444056343; КПП 744401001)</t>
  </si>
  <si>
    <t>21. ООО «ЖРЭУ №3», ОГРН 1107455001510  ИНН  7455001508 / КПП 745501001,</t>
  </si>
  <si>
    <t>33. ООО "МСПК "Арендное жилье"  ИНН 7456018670 КПП 745601001р/с № 40702810590000019726 в ОАО "Челябинвестбанк" 
Кор.счет: 30101810400000000779
БИК: 047501779</t>
  </si>
  <si>
    <t>30. ООО "ЖЭУ г.Магнитогорска"  ИНН 7455020010,КПП 745501001 ОГРН 1147456009315 р/с 40702810090640003977 в ОАО "Челябинвестбанк" г. Челябинск БИК 047501779 к/сч 30101810400000000779</t>
  </si>
  <si>
    <t>32. ООО "Управляющая компания "Западный-1"", р/сч 40702810738070000338 в филиале "Екатеринбургский" ОАО к/сч 30101810600000000964 БИК 046577964 ИНН 7446059276 КПП 744601001 ОГРН 1107446000716</t>
  </si>
  <si>
    <t>5. ООО "УК"ЖРЭУ-2"ИНН 7445047292,КПП744501001,ОГНР 1107445001487,р/с 40702810500140021135 БАНК НЕЙВА ООО к/с 30101810400000000774, БИК 046577774</t>
  </si>
  <si>
    <t>6. ООО"ЖРЭУ-2" ИНН 7445043820, КПП 744501001, ОГРН 1097445001280, р/с 407028109001400221133 БАНК НЕЙВА ООО, к/с 30101810400000000774, БИК 046577774</t>
  </si>
  <si>
    <t xml:space="preserve">39.  ООО "Магнит-сервис"
ИНН 7455006249, КПП 745501001,ОГРН 1117455006690
р. счет 40702810790640003620 в 24 отделении ОАО «Челябинвестбанк»,  г. Магнитогорск
кор. сч. 30101810400000000779,БИК 047501779
</t>
  </si>
  <si>
    <t xml:space="preserve">13.ОАО  "ЖРЭУ № 2 города Магнитогорска"
  ИНН 7445041879, КПП 744501001, ОГРН 1087445003700
</t>
  </si>
  <si>
    <t>35.  ООО "Эффект " ИНН/КПП 7455012267/74501001, р/с 407028103900300003559 в ОАО "Челябинвестбанк" к/с 3010181040000000079 БИК 047501779 ОКПО 21634619</t>
  </si>
  <si>
    <t>*-признаны банкротом. В настоящее время собственники помещений проводят общие собрания по выбору способа управления или управляющей организации.</t>
  </si>
  <si>
    <t>МУП ЖРЭУ № 6" 5/с 40702810900000105300 в КУБ ОАО г. Магнитогорска  БИК 047516949 к/с 30101810700000000949 ИНН 744604862 КПП 744601001</t>
  </si>
  <si>
    <t>ООО УК ЖКХ "Качество"  ОКПО 37907568 ОГРН 1127456001200 ИНН 745600696 КПП 745501001</t>
  </si>
  <si>
    <t>Год по-стройки</t>
  </si>
  <si>
    <t>Основание, подтверждающее выбранный способ управления</t>
  </si>
  <si>
    <t>Форма собственности</t>
  </si>
  <si>
    <t>Наименование упарвляющей организации</t>
  </si>
  <si>
    <t>Директор</t>
  </si>
  <si>
    <t>Количество МКД</t>
  </si>
  <si>
    <t>Площадь общая, кв. м.</t>
  </si>
  <si>
    <t>Общество с ограниченной ответственностью "ЖРЭУ - 4 г. Магнитогорска"</t>
  </si>
  <si>
    <t>Общество с ограниченной ответственностью "ЖРЭУ № 4"</t>
  </si>
  <si>
    <t>Общество с ограниченной ответственностью "УК ЖКХ "Качество""</t>
  </si>
  <si>
    <t>частная</t>
  </si>
  <si>
    <t>муниципальная</t>
  </si>
  <si>
    <t>Муниципальное унитарное предприятие "ЖРЭУ № 6"</t>
  </si>
  <si>
    <t>Дариенко Галина Владимировна</t>
  </si>
  <si>
    <t>Тарских Сергей Степанович</t>
  </si>
  <si>
    <t>Буйкли Сергей Владимирович</t>
  </si>
  <si>
    <t>Общество с ограниченной ответственностью "ЖРЭУ - 12 г. Магнитогорска"</t>
  </si>
  <si>
    <t>Рябиченко Лариса Николаевна</t>
  </si>
  <si>
    <t>Перечень управляющих организаций, обслуживающих МКД Левобережной части города Магнитогорска</t>
  </si>
  <si>
    <t>Муниципальное унитарное предприятие "ТЖХ г. Магнитогорска"</t>
  </si>
  <si>
    <t>Жижин Вячеслав Юрьевич</t>
  </si>
  <si>
    <t>Акционерное общество "ЖРЭУ № 2 города Магнитогорска"</t>
  </si>
  <si>
    <t>Открытое акционерное общество "ЖРЭУ № 3"</t>
  </si>
  <si>
    <t>Папин Василий Анатольевич</t>
  </si>
  <si>
    <t>Суслина Лидия Александровна</t>
  </si>
  <si>
    <t>Перечень муниципальных управляющих организаций, обслуживающих МКД города Магнитогорска</t>
  </si>
  <si>
    <t>ЛЕСОПАРКОВАЯ, 93/1</t>
  </si>
  <si>
    <t>протокол от 27.04.2016 № 1</t>
  </si>
  <si>
    <t>ЛЕСОПАРКОВАЯ</t>
  </si>
  <si>
    <t>Бибишева 23 *</t>
  </si>
  <si>
    <t>год ввода в эксплуатацию\год замены лифта</t>
  </si>
  <si>
    <t>кол-во квартир</t>
  </si>
  <si>
    <t>этажность</t>
  </si>
  <si>
    <t>кол-во подьездов</t>
  </si>
  <si>
    <t>кол-во лифтов</t>
  </si>
  <si>
    <t>кол-во мусоропроводов</t>
  </si>
  <si>
    <t>кол-во проживающих</t>
  </si>
  <si>
    <t xml:space="preserve">Организация обслуживающая лифт </t>
  </si>
  <si>
    <t>Кадастровый № участка МКД</t>
  </si>
  <si>
    <t>Площадь кв.м (с указанием границ)</t>
  </si>
  <si>
    <t>Вид разрешенного использования</t>
  </si>
  <si>
    <t xml:space="preserve">Вид застройки </t>
  </si>
  <si>
    <t>Вид документа подтверждающего выбранный способ управления (протокол ОСС, протокол конкурса), реквизиты</t>
  </si>
  <si>
    <t>малоэтаж., ш\б</t>
  </si>
  <si>
    <t>малоэтаж., дощ</t>
  </si>
  <si>
    <t>малоэтаж.,кирп</t>
  </si>
  <si>
    <t>Пр-л ОСС б/н от 25.03.16</t>
  </si>
  <si>
    <t>Пр-л № 2 от 21.01.2008г.</t>
  </si>
  <si>
    <t>Пр-л ОСС б/н от 25.02.16</t>
  </si>
  <si>
    <t xml:space="preserve"> от 19 апреля 2016 года о расторжение договора оказ услуг с МУП ЖРЭУ 6 (иниц-р Бондаренко НА)</t>
  </si>
  <si>
    <t>пр-л ОСС от 01.07.2007 г.</t>
  </si>
  <si>
    <t>пр-л ОСС от 20.08.2007 г.</t>
  </si>
  <si>
    <t>пр-л ОСС  от 28.07.2008 г.</t>
  </si>
  <si>
    <t>пр-л ОСС  от 19.03.2010 г.</t>
  </si>
  <si>
    <t xml:space="preserve"> пр-л ОСС от 01.03.2013 г.</t>
  </si>
  <si>
    <t>УЛ. КОМСОМОЛЬСКАЯ,   51/1</t>
  </si>
  <si>
    <t>3 (2)</t>
  </si>
  <si>
    <t>пр-л ОСС от 07.10.2009 г.</t>
  </si>
  <si>
    <t>ООО "Лифт"</t>
  </si>
  <si>
    <t>ООО "Союзлифтмонтаж"</t>
  </si>
  <si>
    <t>2001/2026</t>
  </si>
  <si>
    <t>2002/2027</t>
  </si>
  <si>
    <t>2000/2025</t>
  </si>
  <si>
    <t>1999/2024; 1998/2023</t>
  </si>
  <si>
    <t>1996/2021</t>
  </si>
  <si>
    <t>1998/2023; 2001/2026</t>
  </si>
  <si>
    <t>74:33:0311001:243</t>
  </si>
  <si>
    <t>74:33:0311001:239</t>
  </si>
  <si>
    <t>74:33:0311001:237</t>
  </si>
  <si>
    <t>74:33:0311001:236</t>
  </si>
  <si>
    <t>74:33:0311001:241</t>
  </si>
  <si>
    <t>74:33:0311001:233</t>
  </si>
  <si>
    <t>74:33:0311001:234</t>
  </si>
  <si>
    <t>74:33:0311001:242</t>
  </si>
  <si>
    <t>74:33:0311001:246</t>
  </si>
  <si>
    <t>по отмостку</t>
  </si>
  <si>
    <t>74:33:0123004:15</t>
  </si>
  <si>
    <t>74:33:0123004:16</t>
  </si>
  <si>
    <t>74:33:0213002:133</t>
  </si>
  <si>
    <t>74:33:0101002:21</t>
  </si>
  <si>
    <t>74:33:0311002:22</t>
  </si>
  <si>
    <t>74:33:012313:67</t>
  </si>
  <si>
    <t>74:33:0126021:564</t>
  </si>
  <si>
    <t xml:space="preserve">ЛАЗУРНАЯ 12  служебный </t>
  </si>
  <si>
    <t>ЛАЗУРНАЯ 10  жилой дом</t>
  </si>
  <si>
    <t>общежитие</t>
  </si>
  <si>
    <t>пр-л ОССот 27.05.2014 г</t>
  </si>
  <si>
    <t>пр-л ОСС от 07.05.2014 г</t>
  </si>
  <si>
    <t>пр-л ОСС от 17.07.2014 г</t>
  </si>
  <si>
    <t xml:space="preserve"> пр-л ОСС от 25.08.2014 г</t>
  </si>
  <si>
    <t xml:space="preserve"> пр-л ОСС от 18.08.2014 г</t>
  </si>
  <si>
    <t xml:space="preserve"> пр-л ОСС от 11.09.2014 г</t>
  </si>
  <si>
    <t>пр-л ОСС от 20.10.2014 г</t>
  </si>
  <si>
    <t>пр-л ОСС от 24.10.2014 г</t>
  </si>
  <si>
    <t>пр-л ОСС от 15.12.2014г.</t>
  </si>
  <si>
    <t xml:space="preserve"> пр-л ОСС от 10.02.2015 г</t>
  </si>
  <si>
    <t>пр-л ОСС от 01.04..2015 г</t>
  </si>
  <si>
    <t>пр-л ОСС 15.03.2011 г</t>
  </si>
  <si>
    <t>пр-л ОСС 01.04.2011 г</t>
  </si>
  <si>
    <t xml:space="preserve"> пр-л ОСС 01.04.2011 г</t>
  </si>
  <si>
    <t>пр-л ОСС 19.06.2011 г</t>
  </si>
  <si>
    <t xml:space="preserve"> пр-л ОСС 15.03.2011 г</t>
  </si>
  <si>
    <t>74:33:0304001:0653</t>
  </si>
  <si>
    <r>
      <t xml:space="preserve">6720 </t>
    </r>
    <r>
      <rPr>
        <sz val="10"/>
        <color theme="1"/>
        <rFont val="Times New Roman"/>
        <family val="1"/>
        <charset val="204"/>
      </rPr>
      <t>(границы установлены)</t>
    </r>
  </si>
  <si>
    <t>дата постановки на учетземельного участка МКД</t>
  </si>
  <si>
    <t>Для строительства жилого дома</t>
  </si>
  <si>
    <t>Пр-л ОСС от 22.11.2015 № 1</t>
  </si>
  <si>
    <t>ООО ЮУДО «Союзлифтмонтаж»</t>
  </si>
  <si>
    <t>74:33:0304001:0655</t>
  </si>
  <si>
    <t>74:33:0304001:0657</t>
  </si>
  <si>
    <t>74:33:0304001:0658</t>
  </si>
  <si>
    <t>74:33:0304001:0659</t>
  </si>
  <si>
    <t>74:33:0304001:0660</t>
  </si>
  <si>
    <t>74:33:0304001:0661</t>
  </si>
  <si>
    <t>74:33:0304001:0666</t>
  </si>
  <si>
    <t>74:33:0304001:0668</t>
  </si>
  <si>
    <t>74:33:0304001:0669</t>
  </si>
  <si>
    <t>74:33:0304001:0663</t>
  </si>
  <si>
    <t>74:33:0304001:0665</t>
  </si>
  <si>
    <t>74:33:0304001:0670</t>
  </si>
  <si>
    <t>74:33:0304001:673</t>
  </si>
  <si>
    <t>74:33:0304001:0662</t>
  </si>
  <si>
    <t>74:33:0304001:0664</t>
  </si>
  <si>
    <r>
      <t xml:space="preserve">9771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</si>
  <si>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7211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</si>
  <si>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8506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</si>
  <si>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8556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</si>
  <si>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5597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</si>
  <si>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7217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</si>
  <si>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8354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</si>
  <si>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6164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</si>
  <si>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3817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</si>
  <si>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9915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</si>
  <si>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5624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</si>
  <si>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8353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</si>
  <si>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8747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</si>
  <si>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2931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</si>
  <si>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5583 </t>
    </r>
    <r>
      <rPr>
        <sz val="10"/>
        <color theme="1"/>
        <rFont val="Times New Roman"/>
        <family val="1"/>
        <charset val="204"/>
      </rPr>
      <t>(границы установлены)</t>
    </r>
  </si>
  <si>
    <r>
      <t xml:space="preserve">5933 </t>
    </r>
    <r>
      <rPr>
        <sz val="10"/>
        <color theme="1"/>
        <rFont val="Times New Roman"/>
        <family val="1"/>
        <charset val="204"/>
      </rPr>
      <t>(границы установлены)</t>
    </r>
  </si>
  <si>
    <t>пр-л ОСС от 10.04.2015 б/н</t>
  </si>
  <si>
    <t>пр-л от 15.06.2015 г.</t>
  </si>
  <si>
    <t>пр-л от 15.06.2015 г. (Протокол ОСС от 29.10.2014 № 1)</t>
  </si>
  <si>
    <t>пр-л от 31.03.2015 г.</t>
  </si>
  <si>
    <t>74:33:0302003:40</t>
  </si>
  <si>
    <t>пр-л ОСС б/н от 01.03.2010</t>
  </si>
  <si>
    <t>2001, 2001, 2002,2001, 2001</t>
  </si>
  <si>
    <t>ООО ЮУДО "Союзлифтмонтаж"</t>
  </si>
  <si>
    <t>74:33:0311001:245</t>
  </si>
  <si>
    <t>74:33:0311001:247</t>
  </si>
  <si>
    <t>МКД</t>
  </si>
  <si>
    <t>панельный</t>
  </si>
  <si>
    <t>Пр-л№1 от 15.12.2010</t>
  </si>
  <si>
    <t>Пр-л№1 от 27.03.2015</t>
  </si>
  <si>
    <t>Пр-л №1 от 27.03.2015</t>
  </si>
  <si>
    <t>г/п 1991            п 2000</t>
  </si>
  <si>
    <t>74:33:0303002:127</t>
  </si>
  <si>
    <t>74:33:0303002:115</t>
  </si>
  <si>
    <t>74:33:0303002:6</t>
  </si>
  <si>
    <t>74:33:0303002:133</t>
  </si>
  <si>
    <t>74:33:0303002:132</t>
  </si>
  <si>
    <t>74:33:0303002:131</t>
  </si>
  <si>
    <t>74:33:0303002:139</t>
  </si>
  <si>
    <t>74:33:0303002:128</t>
  </si>
  <si>
    <t>74:33:0303002:69</t>
  </si>
  <si>
    <t>74:33:0303002:126</t>
  </si>
  <si>
    <t>74:33:0303002:136</t>
  </si>
  <si>
    <t>74:33:0303002:134</t>
  </si>
  <si>
    <t>74:33:0303002:135</t>
  </si>
  <si>
    <t>74:33:0303002:137</t>
  </si>
  <si>
    <t>948,1(граница  не установлена )</t>
  </si>
  <si>
    <t>1046,4 (граница  не установлена )</t>
  </si>
  <si>
    <t>887,7 (граница  не установлена )</t>
  </si>
  <si>
    <t>900,0(граница  не установлена )</t>
  </si>
  <si>
    <t>Пр-л от 29.12.2015</t>
  </si>
  <si>
    <t>Пр-л от 04.06.2014</t>
  </si>
  <si>
    <t>Пр-лот 04.06.2014</t>
  </si>
  <si>
    <t>2329,4 (граница  не установлена )</t>
  </si>
  <si>
    <t>898,4 (граница  не установлена )</t>
  </si>
  <si>
    <t>2457,3 (граница  не установлена )</t>
  </si>
  <si>
    <t>1165,7 (граница  не установлена )</t>
  </si>
  <si>
    <t>2627,5 (граница  не установлена )</t>
  </si>
  <si>
    <t>1716,3 (граница  не установлена )</t>
  </si>
  <si>
    <t>843,7 (граница  не установлена )</t>
  </si>
  <si>
    <t>460 (граница  не установлена )</t>
  </si>
  <si>
    <t>1576,1 (граница  не установлена )</t>
  </si>
  <si>
    <t>991,1 (граница  не установлена )</t>
  </si>
  <si>
    <t>блочный</t>
  </si>
  <si>
    <t>Пр-л  от 19 мая 2015</t>
  </si>
  <si>
    <t>пр-л от 20.02.2016г.</t>
  </si>
  <si>
    <t>пр-л от 19.02.2016г.</t>
  </si>
  <si>
    <t>пр-л   от 30.03.2016г.</t>
  </si>
  <si>
    <t>пр-л от 24.03.2016г.</t>
  </si>
  <si>
    <t>пр-л   от 08.03.2016г.</t>
  </si>
  <si>
    <t>пр-л  от 22.03.2016г.</t>
  </si>
  <si>
    <t>пр-л  от 23.02.2016г.</t>
  </si>
  <si>
    <t>пр-л  от 24.02.2016г.</t>
  </si>
  <si>
    <t>пр-л   от 10.03.2016г.</t>
  </si>
  <si>
    <t>1994 г.</t>
  </si>
  <si>
    <t>1994 г,2005 г,1994 г,1994 г,1994 г.</t>
  </si>
  <si>
    <t>пр-л ОСС от 29.04.06</t>
  </si>
  <si>
    <t xml:space="preserve">пр-л ОСС от 29.04.06 г. </t>
  </si>
  <si>
    <t xml:space="preserve">пр-л ОСС  от 25.07.07 </t>
  </si>
  <si>
    <t>пр-л ОСС от 29.11.12</t>
  </si>
  <si>
    <t>1994 г,1994 г,1994 г.</t>
  </si>
  <si>
    <t>1994 г, 1994 г.</t>
  </si>
  <si>
    <t>1995 г.</t>
  </si>
  <si>
    <t>1997 г,1997 г,1997 г.</t>
  </si>
  <si>
    <t>2001 г.</t>
  </si>
  <si>
    <t>1996 г,1996 г,1996 г</t>
  </si>
  <si>
    <t>74:33:0311001:82</t>
  </si>
  <si>
    <t>74:33:0311001:84</t>
  </si>
  <si>
    <t>ООО ЮУДО"Союзлифтмонтаж"</t>
  </si>
  <si>
    <t>74:33:0311001:53      74:33:0311001:52</t>
  </si>
  <si>
    <t>74:33:0311001:143</t>
  </si>
  <si>
    <t>74:33:0311001:148          74:33:0311001:149</t>
  </si>
  <si>
    <t>74:33:0311001:151</t>
  </si>
  <si>
    <t>74:33:0311001:153</t>
  </si>
  <si>
    <t>74:33:0311001:230</t>
  </si>
  <si>
    <t>74:33:0311001:155   74:33:0311001:156  74:33:0311001:157</t>
  </si>
  <si>
    <t>74:33:0311001:238</t>
  </si>
  <si>
    <t>19.12.2006 г.</t>
  </si>
  <si>
    <t>30.11.1999 г.</t>
  </si>
  <si>
    <t xml:space="preserve"> 26.08.1999 г.</t>
  </si>
  <si>
    <t>01.03.2011 г.</t>
  </si>
  <si>
    <t>28.04.2011 г.</t>
  </si>
  <si>
    <t xml:space="preserve">жилое </t>
  </si>
  <si>
    <t>монолитный</t>
  </si>
  <si>
    <t>кирпичный</t>
  </si>
  <si>
    <t>пр-л  б/н от 08.04.2015г</t>
  </si>
  <si>
    <t>пр-л  б/н от 06.04.2015г</t>
  </si>
  <si>
    <t>пр-л  б/н от 10.04.2015г</t>
  </si>
  <si>
    <t>пр-л  б/н от 05.04.2015г</t>
  </si>
  <si>
    <t>пр-л  б/н от 18.02.2015г</t>
  </si>
  <si>
    <t>пр-л  б/н от 03.04.2015г</t>
  </si>
  <si>
    <t>пр-л  б/н от 20.03.2015г</t>
  </si>
  <si>
    <t>пр-л  б/н от 13.04.2015г</t>
  </si>
  <si>
    <t>74 33 0225001 133</t>
  </si>
  <si>
    <t>74 33 0225001 139</t>
  </si>
  <si>
    <t>74 33 0225001 137</t>
  </si>
  <si>
    <t>74 33 0215001 135</t>
  </si>
  <si>
    <t>74 33 0225001 136</t>
  </si>
  <si>
    <t>74 33 0225001 134</t>
  </si>
  <si>
    <t>74 33 0225001 132</t>
  </si>
  <si>
    <t>1977/2000</t>
  </si>
  <si>
    <t>1968/1998</t>
  </si>
  <si>
    <t>74 33 0216001 74</t>
  </si>
  <si>
    <t>74 33 0216001 75</t>
  </si>
  <si>
    <t>74 33 0216001 76</t>
  </si>
  <si>
    <t>74 33 0216001 82</t>
  </si>
  <si>
    <t>74 33 0216001 73</t>
  </si>
  <si>
    <t>74 33 0216001 77</t>
  </si>
  <si>
    <t>74 33 0216001 83</t>
  </si>
  <si>
    <t>74 33 0216001 19</t>
  </si>
  <si>
    <t>74 33 0216001 10</t>
  </si>
  <si>
    <t>74 33 0216004  9</t>
  </si>
  <si>
    <t>01.03.2005г.</t>
  </si>
  <si>
    <t>16. 01. 2001г.</t>
  </si>
  <si>
    <t>16.01.2001г.</t>
  </si>
  <si>
    <t>06.02.2001г.</t>
  </si>
  <si>
    <t>05.10.2005г.</t>
  </si>
  <si>
    <t>14.11.2002г.</t>
  </si>
  <si>
    <t>ЖМД</t>
  </si>
  <si>
    <t>06.04.2015г.</t>
  </si>
  <si>
    <t>08.04.2015г.</t>
  </si>
  <si>
    <t>10.04.2015г.</t>
  </si>
  <si>
    <t>10.02.2015г</t>
  </si>
  <si>
    <t>11.02.2015г.</t>
  </si>
  <si>
    <t>75 33 0225001 132</t>
  </si>
  <si>
    <t>1980/2013</t>
  </si>
  <si>
    <t>1978/2010</t>
  </si>
  <si>
    <t>1981/п.1,2(2004);3-6(2012)</t>
  </si>
  <si>
    <t>74 33 0225002 253</t>
  </si>
  <si>
    <t>74 33 0225001 164</t>
  </si>
  <si>
    <t>74 33 0225001 129</t>
  </si>
  <si>
    <t>74 33 0225001 140</t>
  </si>
  <si>
    <t>74 33 0225001 138</t>
  </si>
  <si>
    <t>74 33 0225001 156</t>
  </si>
  <si>
    <t>1391+/-13,00</t>
  </si>
  <si>
    <t>775,+/-15,00</t>
  </si>
  <si>
    <t>3343,0+/-20,00</t>
  </si>
  <si>
    <t>06.10.2010г.</t>
  </si>
  <si>
    <t>16.02.2011г.</t>
  </si>
  <si>
    <t>29.14.2004г.</t>
  </si>
  <si>
    <t>1975/1-4(1999);п.5(2000)</t>
  </si>
  <si>
    <t>1969/1994</t>
  </si>
  <si>
    <t>1970/1997</t>
  </si>
  <si>
    <t>1971/1998</t>
  </si>
  <si>
    <t>1970/1996</t>
  </si>
  <si>
    <t>1976/п.1,2(2006);п.3,4,5,(2008);п.6(2009)</t>
  </si>
  <si>
    <t>1977/2006</t>
  </si>
  <si>
    <t>1977/2009</t>
  </si>
  <si>
    <t>1978/п.1,2,3(2009); п.4(2012)</t>
  </si>
  <si>
    <t>1978/2009</t>
  </si>
  <si>
    <t>1977/2002</t>
  </si>
  <si>
    <t>1977/п.1,2,4(2002); п.3(2003)</t>
  </si>
  <si>
    <t>1985/2013</t>
  </si>
  <si>
    <t>1977/п.1(2009)</t>
  </si>
  <si>
    <t>1977/п.1,2(2010); п.3(1998)</t>
  </si>
  <si>
    <t>1977/2010</t>
  </si>
  <si>
    <t>1970/1999</t>
  </si>
  <si>
    <t>1977/п.1,2,3(2009); п.4(2012)</t>
  </si>
  <si>
    <t>1977/2012</t>
  </si>
  <si>
    <t>1977/п.1,3(2012);п.2(2010)</t>
  </si>
  <si>
    <t>1978/п.1(2009)</t>
  </si>
  <si>
    <t>1972/п.1,3(1995);п.2,4,5(1999)</t>
  </si>
  <si>
    <t>1973/п.12,3(1996) п.1,2,4-11(1995)</t>
  </si>
  <si>
    <t>1977/п.1-4(1999); п.5(1998)</t>
  </si>
  <si>
    <t>74 33 0216004 62</t>
  </si>
  <si>
    <t>74 33 0216004 220</t>
  </si>
  <si>
    <t>74 33 0216004 183</t>
  </si>
  <si>
    <t>74 33 0216004 66</t>
  </si>
  <si>
    <t>74 33 0216004 184</t>
  </si>
  <si>
    <t>74 33 0216004 187</t>
  </si>
  <si>
    <t>74 33 0216004 194</t>
  </si>
  <si>
    <t>74 33 0216004 219</t>
  </si>
  <si>
    <t>74 33 0216004 242</t>
  </si>
  <si>
    <t>74 33 0216004 195</t>
  </si>
  <si>
    <t>74 33 0216004 197</t>
  </si>
  <si>
    <t>74 33 0216004 198</t>
  </si>
  <si>
    <t>74 33 6004 199</t>
  </si>
  <si>
    <t>74 33 0216004 241</t>
  </si>
  <si>
    <t>74 33 0216004 193</t>
  </si>
  <si>
    <t>74 33 0216004 200</t>
  </si>
  <si>
    <t>74 33 0216004 203</t>
  </si>
  <si>
    <t>74 33 0216004 201</t>
  </si>
  <si>
    <t>74 33 0216004 202</t>
  </si>
  <si>
    <t>74 33 0216004 186</t>
  </si>
  <si>
    <t>74 33 0216003 96</t>
  </si>
  <si>
    <t>74 33 0216003 94</t>
  </si>
  <si>
    <t>74 33 0216003 95</t>
  </si>
  <si>
    <t>74 33 0216003 97</t>
  </si>
  <si>
    <t>74 33 0216003 98</t>
  </si>
  <si>
    <t>74 33 0216003 99</t>
  </si>
  <si>
    <t>74 33 0225002 238</t>
  </si>
  <si>
    <t>74 33 0225002 266</t>
  </si>
  <si>
    <t>74 33 0225001 270</t>
  </si>
  <si>
    <t>74 33 0225002 267</t>
  </si>
  <si>
    <t>74 33 0225002 269</t>
  </si>
  <si>
    <t>74 33 0225002 239</t>
  </si>
  <si>
    <t>74 33 0225002 240</t>
  </si>
  <si>
    <t>74 33 0216003 33</t>
  </si>
  <si>
    <t>74 33 0225002 241</t>
  </si>
  <si>
    <t>74 33 0225002 52</t>
  </si>
  <si>
    <t>74 33 0225002 128</t>
  </si>
  <si>
    <t>74 33 0216003 93</t>
  </si>
  <si>
    <t>74 33 0225002 242</t>
  </si>
  <si>
    <t>74 33 0225002 237</t>
  </si>
  <si>
    <t>74 33 0216003 100</t>
  </si>
  <si>
    <t>74 33 0225002 244</t>
  </si>
  <si>
    <t>74 33 0216003 92</t>
  </si>
  <si>
    <t>74 33 0216003 91</t>
  </si>
  <si>
    <t>74 33 0216003 90</t>
  </si>
  <si>
    <t>74 33 0225002 243</t>
  </si>
  <si>
    <t>74 33 0225002 139</t>
  </si>
  <si>
    <t>74 33 0216003 12</t>
  </si>
  <si>
    <t>74 33 0216003 42</t>
  </si>
  <si>
    <t>74 33 0216003 89</t>
  </si>
  <si>
    <t>74 33 02160031 84</t>
  </si>
  <si>
    <t>74 33 0225001 144</t>
  </si>
  <si>
    <t>74 33 0225001 167</t>
  </si>
  <si>
    <t>74 33 0225001 143</t>
  </si>
  <si>
    <t>74 33 0225001 141</t>
  </si>
  <si>
    <t>74 33 0225001 142</t>
  </si>
  <si>
    <t>74 33 0225001 147</t>
  </si>
  <si>
    <t>74 33 0225001 46</t>
  </si>
  <si>
    <t>74 33 0225001 146</t>
  </si>
  <si>
    <t>74 33 0225001 145</t>
  </si>
  <si>
    <t>74 33 0225001 162</t>
  </si>
  <si>
    <t>1047,0+/-11,00</t>
  </si>
  <si>
    <t>1485,0+/-13,0</t>
  </si>
  <si>
    <t>2535+/-18,00</t>
  </si>
  <si>
    <t>1083,00+/-12,00</t>
  </si>
  <si>
    <t>1567,00+/-14,00</t>
  </si>
  <si>
    <t>1088,00+/-12,00</t>
  </si>
  <si>
    <t>1454,00+/-13,00</t>
  </si>
  <si>
    <t>693,00+/-9,00</t>
  </si>
  <si>
    <t>13331,00+/-40,00</t>
  </si>
  <si>
    <t>684,00+/-14,00</t>
  </si>
  <si>
    <t>24.02.2011г.</t>
  </si>
  <si>
    <t>31.01.2011г.</t>
  </si>
  <si>
    <t>12.01.2011г</t>
  </si>
  <si>
    <t>01.03.2011г.</t>
  </si>
  <si>
    <t>25.01.2011г.</t>
  </si>
  <si>
    <t>22.02.2011г</t>
  </si>
  <si>
    <t>01.03.2001г.</t>
  </si>
  <si>
    <t>30.01.2001г.</t>
  </si>
  <si>
    <t>16.08.2005г.</t>
  </si>
  <si>
    <t>27.11.2003г.</t>
  </si>
  <si>
    <t>09.11.2005г.</t>
  </si>
  <si>
    <t>03.08.2010г.</t>
  </si>
  <si>
    <t>74 33 0216004 214</t>
  </si>
  <si>
    <t>74 33 0216004 10</t>
  </si>
  <si>
    <t>803,00+/-10,00</t>
  </si>
  <si>
    <t>20.11.2002г.</t>
  </si>
  <si>
    <t>74 33 0216004 11</t>
  </si>
  <si>
    <t>781,00+/-10,00</t>
  </si>
  <si>
    <t>74 33 0216004 190</t>
  </si>
  <si>
    <t>74 33 0216004 192</t>
  </si>
  <si>
    <t>74 33 0216004 213</t>
  </si>
  <si>
    <t>74 33 0216004 188</t>
  </si>
  <si>
    <t>74 33 0216004 189</t>
  </si>
  <si>
    <t>74 33 0216004 196</t>
  </si>
  <si>
    <t>1976/2008</t>
  </si>
  <si>
    <t>74 33 0225002 247</t>
  </si>
  <si>
    <t>2925,00+/-19,00</t>
  </si>
  <si>
    <t>1976/2006</t>
  </si>
  <si>
    <t>74 33 0225002 234</t>
  </si>
  <si>
    <t>1978/п.1,2,3,5(2007)</t>
  </si>
  <si>
    <t>74 33 0225002 236</t>
  </si>
  <si>
    <t>1981/2013</t>
  </si>
  <si>
    <t>74 33 0225002 151</t>
  </si>
  <si>
    <t>1857,00+/-15,00</t>
  </si>
  <si>
    <t>/1978п.1,2(2010); п.3(2001)</t>
  </si>
  <si>
    <t>74 33 0225002 156</t>
  </si>
  <si>
    <t>74 33 0225002 235</t>
  </si>
  <si>
    <t>/1978п.1-4(2009);п.5(2001)</t>
  </si>
  <si>
    <t>74 33 0225002 162</t>
  </si>
  <si>
    <t>714,00+/-9,00</t>
  </si>
  <si>
    <t>1978/1997</t>
  </si>
  <si>
    <t>1978/1998</t>
  </si>
  <si>
    <t>74 33 0226001 128</t>
  </si>
  <si>
    <t>440,00+/-7,00</t>
  </si>
  <si>
    <t>31.0.2011г.</t>
  </si>
  <si>
    <t>74 33 0000000 365</t>
  </si>
  <si>
    <t>.31.01.2011г.</t>
  </si>
  <si>
    <t>74 33 0216002 57</t>
  </si>
  <si>
    <t>74 33 0216001 72</t>
  </si>
  <si>
    <t>74 33 0216002 65</t>
  </si>
  <si>
    <t>74 33 0216001 71</t>
  </si>
  <si>
    <t>74 33 0216002 64</t>
  </si>
  <si>
    <t>74 33 0216001 70</t>
  </si>
  <si>
    <t>74 33 0216002 63</t>
  </si>
  <si>
    <t>16.01.2015г.</t>
  </si>
  <si>
    <t>74 33 0216001 69</t>
  </si>
  <si>
    <t>74 33 0216002 62</t>
  </si>
  <si>
    <t>1972/1997</t>
  </si>
  <si>
    <t>74 33 0216002 60</t>
  </si>
  <si>
    <t>1971/1996</t>
  </si>
  <si>
    <t>74 33 0216002 61</t>
  </si>
  <si>
    <t>74 33 0216002 59</t>
  </si>
  <si>
    <t>74 33 0216002 58</t>
  </si>
  <si>
    <t>74 33 0217001 60</t>
  </si>
  <si>
    <t>1063.00+/- 11.00</t>
  </si>
  <si>
    <t>74 33 0217001 58</t>
  </si>
  <si>
    <t>1004+/-17,00</t>
  </si>
  <si>
    <t>01.11.2010г.</t>
  </si>
  <si>
    <t>74 33 0217001 59</t>
  </si>
  <si>
    <t>793+/-10,00</t>
  </si>
  <si>
    <t>74 33 021602 55</t>
  </si>
  <si>
    <t>74 33 0216002 74</t>
  </si>
  <si>
    <t>74 33 0216002 75</t>
  </si>
  <si>
    <t>74 33 0216002 72</t>
  </si>
  <si>
    <t>74 33 0216002 77</t>
  </si>
  <si>
    <t>74 33 0216002 76</t>
  </si>
  <si>
    <t>74 33 0216003 104</t>
  </si>
  <si>
    <t>74 33 0216003 111</t>
  </si>
  <si>
    <t>74 33 0216004 217</t>
  </si>
  <si>
    <t>74 33 0216004 208</t>
  </si>
  <si>
    <t>74 33 0216004 209</t>
  </si>
  <si>
    <t>74 33 0216004 211</t>
  </si>
  <si>
    <t>74 33 0216004 207</t>
  </si>
  <si>
    <t>74 33 0216004 224</t>
  </si>
  <si>
    <t>2448+/-17,00</t>
  </si>
  <si>
    <t>74 33 0216004 225</t>
  </si>
  <si>
    <t>74 33 0216004 216</t>
  </si>
  <si>
    <t>74 33 0216004 215</t>
  </si>
  <si>
    <t>74 33 0216004 49</t>
  </si>
  <si>
    <t>17.01.2006г.</t>
  </si>
  <si>
    <t>74 33 0216004 226</t>
  </si>
  <si>
    <t>74 33 0216004 212</t>
  </si>
  <si>
    <t>74 33 0225001 149</t>
  </si>
  <si>
    <t>2752+/-18,00</t>
  </si>
  <si>
    <t>74 33 0225001 148</t>
  </si>
  <si>
    <t>74 33 0225001 150</t>
  </si>
  <si>
    <t>74 33 0225001 152</t>
  </si>
  <si>
    <t>74 33 0225001 151</t>
  </si>
  <si>
    <t>74 33 0225001 18</t>
  </si>
  <si>
    <t>14.01.2004г.</t>
  </si>
  <si>
    <t>74 33 0224001 137</t>
  </si>
  <si>
    <t>1977/2001</t>
  </si>
  <si>
    <t>74 33 0225002 248</t>
  </si>
  <si>
    <t>74 33 0224001 138</t>
  </si>
  <si>
    <t>74 33 0225002 245</t>
  </si>
  <si>
    <t>1976/п.1,2(2000); п.3(1998); п.4(2001); п.5(1994)</t>
  </si>
  <si>
    <t>74 33 0225002249</t>
  </si>
  <si>
    <t>74 33 0225002 246</t>
  </si>
  <si>
    <t>74 33 0225002 250</t>
  </si>
  <si>
    <t>1977/п.1,2(2000); п.3(1998); п.4(2001); п.5(2009)</t>
  </si>
  <si>
    <t>74 33 0225002 190</t>
  </si>
  <si>
    <t>1977/1994</t>
  </si>
  <si>
    <t>1969/1997</t>
  </si>
  <si>
    <t>74 33 0216003 114</t>
  </si>
  <si>
    <t>74 33 0216002 82</t>
  </si>
  <si>
    <t>74 33 0216002 66</t>
  </si>
  <si>
    <t>74 33 0216001 3905</t>
  </si>
  <si>
    <t>8109+/-28,00</t>
  </si>
  <si>
    <t>26.04.2014г</t>
  </si>
  <si>
    <t>74 33 0216001 79</t>
  </si>
  <si>
    <t>74 33 0216003 110</t>
  </si>
  <si>
    <t>1969/1998</t>
  </si>
  <si>
    <t>74 33 0216001 85</t>
  </si>
  <si>
    <t>74 33 0216001 89</t>
  </si>
  <si>
    <t>74 33 0216003 109</t>
  </si>
  <si>
    <t>74 33 0216001 81</t>
  </si>
  <si>
    <t>74 33 0216003 108</t>
  </si>
  <si>
    <t>74 33 0216001 87</t>
  </si>
  <si>
    <t>74 33 0216001 88</t>
  </si>
  <si>
    <t>1975/2000</t>
  </si>
  <si>
    <t>74 33 0216001 78</t>
  </si>
  <si>
    <t>1975/1999</t>
  </si>
  <si>
    <t>74 33 0216001 86</t>
  </si>
  <si>
    <t>74 33 0216003 106</t>
  </si>
  <si>
    <t>74 33 0216003 105</t>
  </si>
  <si>
    <t>74 33 0216003 101</t>
  </si>
  <si>
    <t>74 33 0216003 102</t>
  </si>
  <si>
    <t>74 33 0216003 113</t>
  </si>
  <si>
    <t>74 33 0216002 73</t>
  </si>
  <si>
    <t>74 33 0216002 67</t>
  </si>
  <si>
    <t>74 33 0216002 68</t>
  </si>
  <si>
    <t>74 33 0216003 112</t>
  </si>
  <si>
    <t>74 33 0216003 103</t>
  </si>
  <si>
    <t>74 33 0216002 70</t>
  </si>
  <si>
    <t>74 33 0216002 69</t>
  </si>
  <si>
    <t>74 33 0216003 107</t>
  </si>
  <si>
    <t>74 33 0216002 79</t>
  </si>
  <si>
    <t>74 33 0216002 78</t>
  </si>
  <si>
    <t>74 33 0216002 81</t>
  </si>
  <si>
    <t>74 33 0216002 80</t>
  </si>
  <si>
    <t>08.04.215г.</t>
  </si>
  <si>
    <t>16.02.2015г.</t>
  </si>
  <si>
    <t>пр-л  б/н от 14.03.2016г</t>
  </si>
  <si>
    <t>74 33 0216001 66</t>
  </si>
  <si>
    <t>74 33 0216001 67</t>
  </si>
  <si>
    <t>74 33 0216001 55</t>
  </si>
  <si>
    <t>74 33 02160021 56</t>
  </si>
  <si>
    <t>74 33 0216001 57</t>
  </si>
  <si>
    <t>74 33 0216001 59</t>
  </si>
  <si>
    <t>74 33 0216001 60</t>
  </si>
  <si>
    <t>74 33 0216001 61</t>
  </si>
  <si>
    <t>74 33 0216001 62</t>
  </si>
  <si>
    <t>74 33 0216001 63</t>
  </si>
  <si>
    <t>74 33 0216001 58</t>
  </si>
  <si>
    <t>74 33 0216001 64</t>
  </si>
  <si>
    <t>74 33 0216001 65</t>
  </si>
  <si>
    <t>74 33 0216001 68</t>
  </si>
  <si>
    <t>74 33 0216002 55</t>
  </si>
  <si>
    <t>74 33 0216002 48</t>
  </si>
  <si>
    <t>74 33 0216002 54</t>
  </si>
  <si>
    <t>74 33 0216002 50</t>
  </si>
  <si>
    <t>11.05.2001г.</t>
  </si>
  <si>
    <t>74 33 0216002 56</t>
  </si>
  <si>
    <t>1984/2012</t>
  </si>
  <si>
    <t>74 33 0216002 53</t>
  </si>
  <si>
    <t>74 33 0216002 52</t>
  </si>
  <si>
    <t>74 33 0216002 51</t>
  </si>
  <si>
    <t>74 33 0216002 49</t>
  </si>
  <si>
    <t>ПР-Т.ЛЕНИНА,98/2 (из ОЖСК МАГНИТ)</t>
  </si>
  <si>
    <t>74 33 0216004 191</t>
  </si>
  <si>
    <t>74 33 0216004 206</t>
  </si>
  <si>
    <t>74 33 0216004 204</t>
  </si>
  <si>
    <t>1975/1997</t>
  </si>
  <si>
    <t>74 33 0216004 205</t>
  </si>
  <si>
    <t>1991/1999</t>
  </si>
  <si>
    <t>74 33 0216004 222</t>
  </si>
  <si>
    <t>1981/2011</t>
  </si>
  <si>
    <t>74 33 0216004 221</t>
  </si>
  <si>
    <t>1984/2011</t>
  </si>
  <si>
    <t>74 33 0216004 223</t>
  </si>
  <si>
    <t>74 33 0216004 13</t>
  </si>
  <si>
    <t>28.01.2003г</t>
  </si>
  <si>
    <t>1974/1999</t>
  </si>
  <si>
    <t>74 33 0216004 210</t>
  </si>
  <si>
    <t>1974/1997</t>
  </si>
  <si>
    <t>74 33 0216004 218</t>
  </si>
  <si>
    <t>пр-л  б/н от 6.04.2015г</t>
  </si>
  <si>
    <t>нет инф.</t>
  </si>
  <si>
    <t>Реш собствен, договор управл с 02.04.2010г.</t>
  </si>
  <si>
    <t>74:33:0207003:599</t>
  </si>
  <si>
    <t>74:33:0207003:1319</t>
  </si>
  <si>
    <t>74:33:0207003:146</t>
  </si>
  <si>
    <t>74:33:0207003:1322</t>
  </si>
  <si>
    <t>74:33:0207003:619</t>
  </si>
  <si>
    <t>74:33:0208001:4275</t>
  </si>
  <si>
    <t>74:33:0208001:4207</t>
  </si>
  <si>
    <t>74:33:0208001:4114</t>
  </si>
  <si>
    <t>74:33:0208001:4206</t>
  </si>
  <si>
    <t>74:33:0208001:4113</t>
  </si>
  <si>
    <t>для заверш. Стр-ва ЖД, закусочн, ФП, магазина</t>
  </si>
  <si>
    <t>земля общего пользования в жр Западный 2</t>
  </si>
  <si>
    <t>для МКД не выше 4 этаж</t>
  </si>
  <si>
    <t>для строит ва домов приусадебного типа с обьект соцкультуры</t>
  </si>
  <si>
    <t>блокированная застройка</t>
  </si>
  <si>
    <t>74:33:0306003:94</t>
  </si>
  <si>
    <t>74:33:0306003:3</t>
  </si>
  <si>
    <t>74:33:0306003:61</t>
  </si>
  <si>
    <t>74:33:0306003:59</t>
  </si>
  <si>
    <t>74:33:0306003:58</t>
  </si>
  <si>
    <t>74:33:0306003:56</t>
  </si>
  <si>
    <t>74:33:0306003:69</t>
  </si>
  <si>
    <t>74:33:0306003:68</t>
  </si>
  <si>
    <t>74:33:0306003:66</t>
  </si>
  <si>
    <t>74:33:0306003:65</t>
  </si>
  <si>
    <t>74:33:0306003:98</t>
  </si>
  <si>
    <t>74:33:0306003:117</t>
  </si>
  <si>
    <t>74:33:0306003:114</t>
  </si>
  <si>
    <t>74:33:0306003:111</t>
  </si>
  <si>
    <t>2006,2007,2009, 2013</t>
  </si>
  <si>
    <t>74:33:0306003:110</t>
  </si>
  <si>
    <t>74:33:0306003:109</t>
  </si>
  <si>
    <t>74:33:0306003:107</t>
  </si>
  <si>
    <t>74:33:0306003:55</t>
  </si>
  <si>
    <t>74:33:0306003:54</t>
  </si>
  <si>
    <t>74:33:0306003:53</t>
  </si>
  <si>
    <t>74:33:0306002:72</t>
  </si>
  <si>
    <t>74:33:0306002:69</t>
  </si>
  <si>
    <t>74:33:0306002:67</t>
  </si>
  <si>
    <t>74:33:0306002:64</t>
  </si>
  <si>
    <t>74:33:0306002:85</t>
  </si>
  <si>
    <t>74:33:0306002:128</t>
  </si>
  <si>
    <t>74:33:0306002:78</t>
  </si>
  <si>
    <t>74:33:0306002:75</t>
  </si>
  <si>
    <t>1990,1991,1992</t>
  </si>
  <si>
    <t>74:33:0306002:129</t>
  </si>
  <si>
    <t>74:33:0306002:98</t>
  </si>
  <si>
    <t>74:33:0306002:97</t>
  </si>
  <si>
    <t>1991,1992,2008</t>
  </si>
  <si>
    <t>74:33:0306002:94</t>
  </si>
  <si>
    <t>74:33:0306002:91</t>
  </si>
  <si>
    <t>74:33:0306002:32</t>
  </si>
  <si>
    <t>74:33:0306002:114</t>
  </si>
  <si>
    <t>74:33:0306002:113</t>
  </si>
  <si>
    <t>74:33:0306002:111</t>
  </si>
  <si>
    <t>74:33:0306002:110</t>
  </si>
  <si>
    <t>74:33:0306002:109</t>
  </si>
  <si>
    <t>74:33:0306002:108</t>
  </si>
  <si>
    <t>74:33:0306002:107</t>
  </si>
  <si>
    <t>74:33:0306002:49</t>
  </si>
  <si>
    <t>74:33:0306002:47</t>
  </si>
  <si>
    <t>74:33:0306002:46</t>
  </si>
  <si>
    <t>74:33:0306002:45</t>
  </si>
  <si>
    <t>74:33:0306002:43</t>
  </si>
  <si>
    <t>74:33:0306002:56</t>
  </si>
  <si>
    <t>74:33:0306002:60</t>
  </si>
  <si>
    <t>пр-л ОСС б/н от 30 марта 2015</t>
  </si>
  <si>
    <t>пр-л ОСС б/н от 29 марта 2015</t>
  </si>
  <si>
    <t>пр-л ОСС б/н от 28 марта 2015</t>
  </si>
  <si>
    <t>пр-л ОСС б/н от 27 марта 2015</t>
  </si>
  <si>
    <t>пр-л ОСС б/н от 25 марта 2015</t>
  </si>
  <si>
    <t>74:33:0123013:38</t>
  </si>
  <si>
    <t>281.9 кв.м.</t>
  </si>
  <si>
    <t xml:space="preserve">Земли населеных пунктов </t>
  </si>
  <si>
    <t>74:33:012309:32</t>
  </si>
  <si>
    <t>1020,53 кв.м.</t>
  </si>
  <si>
    <t>74:33:0316002:814</t>
  </si>
  <si>
    <t>909.00 +/- 16 кв.м.</t>
  </si>
  <si>
    <t>74:33:0316002:815</t>
  </si>
  <si>
    <t>653.00 +/- 13 кв.м.</t>
  </si>
  <si>
    <t>74:33:0316002:816</t>
  </si>
  <si>
    <t>668.00 +/-14 кв.м.</t>
  </si>
  <si>
    <t>74:33:0316002:817</t>
  </si>
  <si>
    <t>649.00 +/- 13 кв.м.</t>
  </si>
  <si>
    <t>74:33:0316002:811</t>
  </si>
  <si>
    <t>743.00 +/- 14 кв.м.</t>
  </si>
  <si>
    <t>74:33:0316002:810</t>
  </si>
  <si>
    <t>855.00 +/- 15 кв.м.</t>
  </si>
  <si>
    <t>74:33:0316002:809</t>
  </si>
  <si>
    <t>842.00 +/- 15 кв.м.</t>
  </si>
  <si>
    <t>74:33:0316002:808</t>
  </si>
  <si>
    <t>1536.00 +/- 21 кв.м.</t>
  </si>
  <si>
    <t>74:33:0316002:818</t>
  </si>
  <si>
    <t>1745.00+/- 22 кв. м.</t>
  </si>
  <si>
    <t>74:33:0316002:813</t>
  </si>
  <si>
    <t>1721.00+/- 22 кв.м.</t>
  </si>
  <si>
    <t>74:33:0316002:819</t>
  </si>
  <si>
    <t>2212.00+/- 25 кв.м.</t>
  </si>
  <si>
    <t>74:33:0316002:632</t>
  </si>
  <si>
    <t>891.00 +/- 16 кв.м.</t>
  </si>
  <si>
    <t>74:33:0316002:812</t>
  </si>
  <si>
    <t>894.00+/- 16 кв.мю</t>
  </si>
  <si>
    <t>74:33:0123013:75</t>
  </si>
  <si>
    <t>296+/-6 кв.м.</t>
  </si>
  <si>
    <t>74:33:0123013:49</t>
  </si>
  <si>
    <t xml:space="preserve">469.8 кв.м. </t>
  </si>
  <si>
    <t>74:33:0123013:48</t>
  </si>
  <si>
    <t xml:space="preserve">467.2 кв.м. </t>
  </si>
  <si>
    <t>74:33:0123013:68</t>
  </si>
  <si>
    <t>264.5 кв.м.</t>
  </si>
  <si>
    <t>74:33:0123013:66</t>
  </si>
  <si>
    <t>272.4 кв.м.</t>
  </si>
  <si>
    <t>74:33:0123013:61</t>
  </si>
  <si>
    <t>1602.2 кв.м.</t>
  </si>
  <si>
    <t>74:33:0123013:06</t>
  </si>
  <si>
    <t xml:space="preserve">679 кв.м. </t>
  </si>
  <si>
    <t>74:33:0123013:73</t>
  </si>
  <si>
    <t>951 +/- 11 кв.м.</t>
  </si>
  <si>
    <t>74:33:0123013:59</t>
  </si>
  <si>
    <t xml:space="preserve">273.50 кв.м. </t>
  </si>
  <si>
    <t>74:33:0123013:56</t>
  </si>
  <si>
    <t xml:space="preserve">466.2 кв.м. </t>
  </si>
  <si>
    <t>Протокол №1 от 14.11.2012</t>
  </si>
  <si>
    <t>Протокол №3 от 16.12.2011</t>
  </si>
  <si>
    <t>Протокол №1 от 02.04.2010</t>
  </si>
  <si>
    <t>Протокол №1 от 23.01.2006</t>
  </si>
  <si>
    <t>Протокол №1 от 25.01.2006</t>
  </si>
  <si>
    <t>Протокол №1 от 27.01.2006</t>
  </si>
  <si>
    <t>Протокол №1 от 17.01.2006</t>
  </si>
  <si>
    <t>Протокол №1 от 20.01.2006</t>
  </si>
  <si>
    <t>Протокол № 1 от 25.01.2006</t>
  </si>
  <si>
    <t>Протокол №1 от 26.01.2006</t>
  </si>
  <si>
    <t>Протокол №1 от 22.01.2006</t>
  </si>
  <si>
    <t xml:space="preserve">Протокол №1 от 01.12.2008 </t>
  </si>
  <si>
    <t>Протокол №1 от 16.11.2012</t>
  </si>
  <si>
    <t>Протокол №1 от 12.11.2012</t>
  </si>
  <si>
    <t>Протокол№1 от 12.11.2012</t>
  </si>
  <si>
    <t>Протокол №1 от 15.11.2012</t>
  </si>
  <si>
    <t>Протокол №1 от 17.11.2012</t>
  </si>
  <si>
    <t>2008/2033</t>
  </si>
  <si>
    <r>
      <t>ООО "Лифтмонтаж-</t>
    </r>
    <r>
      <rPr>
        <sz val="12"/>
        <color theme="1"/>
        <rFont val="Times New Roman"/>
        <family val="1"/>
        <charset val="204"/>
      </rPr>
      <t>сервис-М"</t>
    </r>
  </si>
  <si>
    <t>75:438:002:000087250</t>
  </si>
  <si>
    <t>2007/2032</t>
  </si>
  <si>
    <t>1987/2012</t>
  </si>
  <si>
    <t>нет лифта</t>
  </si>
  <si>
    <t>2003/2028</t>
  </si>
  <si>
    <t>1991/2016</t>
  </si>
  <si>
    <t>74:33:0307001:60</t>
  </si>
  <si>
    <t>21.04.2008г.</t>
  </si>
  <si>
    <t>1981/2006, 1983/2008, 1982/2007, 1981/2006, 1081/2006, 1982/2007, 1982/2007, 1982/2007, 1982/2007</t>
  </si>
  <si>
    <t>1999/2024</t>
  </si>
  <si>
    <t>Союзлифтмонтаж</t>
  </si>
  <si>
    <t>74:33:0311001:106</t>
  </si>
  <si>
    <t>2994.19</t>
  </si>
  <si>
    <t>07.04.2011г.</t>
  </si>
  <si>
    <t>1994\2019</t>
  </si>
  <si>
    <t>74:33:0306001:193</t>
  </si>
  <si>
    <t>2424"6</t>
  </si>
  <si>
    <t>74:33:0311001:18</t>
  </si>
  <si>
    <t>4 июня 2008</t>
  </si>
  <si>
    <t>74:33:0311001:91</t>
  </si>
  <si>
    <t>74:33:0311001:99</t>
  </si>
  <si>
    <t>74:33:0311001:102</t>
  </si>
  <si>
    <t>74:33:0311001:111</t>
  </si>
  <si>
    <t>74:33:0311001:113</t>
  </si>
  <si>
    <t>74:33:0306001:130</t>
  </si>
  <si>
    <t>18 июня 2008</t>
  </si>
  <si>
    <t>74:33:0306002:63</t>
  </si>
  <si>
    <t>04июня 2008г.</t>
  </si>
  <si>
    <t>74:33:0306003:71</t>
  </si>
  <si>
    <t>74:33:0306002:74</t>
  </si>
  <si>
    <t>74:33:0306003:17</t>
  </si>
  <si>
    <t>74:33:0306003:101</t>
  </si>
  <si>
    <t>74:33:0306003:99</t>
  </si>
  <si>
    <t>74:33:0306003:112</t>
  </si>
  <si>
    <t>74:33:0306003:108</t>
  </si>
  <si>
    <t>74:33:0311001:67</t>
  </si>
  <si>
    <t>74:33:0311001:129</t>
  </si>
  <si>
    <t>74:33:0306001:86</t>
  </si>
  <si>
    <t>74:33:0311001:170</t>
  </si>
  <si>
    <t>74:33:0307002:192</t>
  </si>
  <si>
    <t>74:33:0311001:173</t>
  </si>
  <si>
    <t>74:33:0311001:175</t>
  </si>
  <si>
    <t>ООО "Лифтмонтаж - Сервис М"</t>
  </si>
  <si>
    <t>1988, 1988, 1989, 1989</t>
  </si>
  <si>
    <t>ООО"Лифт"</t>
  </si>
  <si>
    <t>74:33:0307001:121</t>
  </si>
  <si>
    <t>застройка дома с отмосткой</t>
  </si>
  <si>
    <t>1988  1988</t>
  </si>
  <si>
    <t>74:33:0307001:84</t>
  </si>
  <si>
    <t>74:33:0307001:72</t>
  </si>
  <si>
    <t>1986, 1986, 1986, 1986, 1986, 1986, 1986, 1986, 1986, 1986, 1986,</t>
  </si>
  <si>
    <t>74:33:0307001:87</t>
  </si>
  <si>
    <t>1988   1988   1988  1988    1988</t>
  </si>
  <si>
    <t>74:33:0307001:45</t>
  </si>
  <si>
    <t>блокированная</t>
  </si>
  <si>
    <t>протокол ОСС от 28.02.2015 г., 30.11.2015 г.</t>
  </si>
  <si>
    <t>1989   1989    1989</t>
  </si>
  <si>
    <t>74:33:0307001:44</t>
  </si>
  <si>
    <t>1987   1987   1987   1987   1987   1987</t>
  </si>
  <si>
    <t>74:33:0307001:106</t>
  </si>
  <si>
    <t>1984   1984    1984   1984    1984</t>
  </si>
  <si>
    <t>74:33:0307001:1</t>
  </si>
  <si>
    <t>1984, 2008 1984  1984  1984  1984  1984</t>
  </si>
  <si>
    <t>74:33:0307001:133</t>
  </si>
  <si>
    <t>1984,  1984, 1984, 1984, 1984,</t>
  </si>
  <si>
    <t>74:33:0307001:129</t>
  </si>
  <si>
    <t>74:33:0307001:125</t>
  </si>
  <si>
    <t>74:33:0307001:149</t>
  </si>
  <si>
    <t>1985, 1985, 1985, 1985, 1985</t>
  </si>
  <si>
    <t>74:33:0307001:77</t>
  </si>
  <si>
    <t>1987    1987    1987   1987    1988    1988   1988</t>
  </si>
  <si>
    <t>74:33:0307001:122</t>
  </si>
  <si>
    <t>протокол ОСС от 28.02.2015 г.</t>
  </si>
  <si>
    <t xml:space="preserve">1989    1989   1989 </t>
  </si>
  <si>
    <t>74:33:0307002:140</t>
  </si>
  <si>
    <t>1987   1987</t>
  </si>
  <si>
    <t>1988,  1988  1988  1988  1988</t>
  </si>
  <si>
    <t>74:33:0307002:193</t>
  </si>
  <si>
    <t>1994, 1994,1994,1994,</t>
  </si>
  <si>
    <t>74:33:0307002:159</t>
  </si>
  <si>
    <t>2009, 2009,2009,1985 1985 1985 1985 1985 1985, 2009, 2009, 2009</t>
  </si>
  <si>
    <t>74:33:0307002:135</t>
  </si>
  <si>
    <t xml:space="preserve">2012, 2012, 2012, 2012, 2012, </t>
  </si>
  <si>
    <t>74:33:0307002:149</t>
  </si>
  <si>
    <t>1983, 1983, 2009, 2009, 2009</t>
  </si>
  <si>
    <t>74:33:0307002:70</t>
  </si>
  <si>
    <t>1985, 1985, 1986,1986</t>
  </si>
  <si>
    <t>74:33:0307002:104</t>
  </si>
  <si>
    <t>1983, 1983, 1983, 1983, 2009, 2009</t>
  </si>
  <si>
    <t>74:33:0307002:93</t>
  </si>
  <si>
    <t>1986, 1986, 1986, 1986,</t>
  </si>
  <si>
    <t>ООО "ЛифтМонтажСервис"</t>
  </si>
  <si>
    <t>74:33:0307002:76</t>
  </si>
  <si>
    <t>1982, 2014, 1983, 2007, 1982</t>
  </si>
  <si>
    <t>74:33:0307002:229</t>
  </si>
  <si>
    <t xml:space="preserve">1983, 1983, 1983, 1983, 1983, 1983, 1983, 1983, 1983, </t>
  </si>
  <si>
    <t>74:33:0307002:144</t>
  </si>
  <si>
    <t xml:space="preserve">
2 301,56</t>
  </si>
  <si>
    <t xml:space="preserve">1987, 1987, 1987, 1987, </t>
  </si>
  <si>
    <t>74:33:0307002:151</t>
  </si>
  <si>
    <t>2012  2012   2012</t>
  </si>
  <si>
    <t>74:33:0307002:94</t>
  </si>
  <si>
    <t>1988    1988    1988</t>
  </si>
  <si>
    <t>74:33:0307001:2</t>
  </si>
  <si>
    <t>протокол ОСС от 28.02.2015 г., 30.11.2015 г., 23.04.2016 г.</t>
  </si>
  <si>
    <t>протокол ОСС от 28.02.2015 г., 27.06.2015 г.</t>
  </si>
  <si>
    <t>протокол ОСС от 28.02.2015 г.,30.11.2015 г.</t>
  </si>
  <si>
    <t>74:33:1108001:17</t>
  </si>
  <si>
    <t>по отмостке</t>
  </si>
  <si>
    <t>74:33:1108001:490</t>
  </si>
  <si>
    <t>74:33:1108001:491</t>
  </si>
  <si>
    <t>819</t>
  </si>
  <si>
    <t>74:33:1108001:383</t>
  </si>
  <si>
    <t>2074</t>
  </si>
  <si>
    <t>74:33:1108001:505</t>
  </si>
  <si>
    <t>528</t>
  </si>
  <si>
    <t>74:33:1108001:496</t>
  </si>
  <si>
    <t>631</t>
  </si>
  <si>
    <t>74:33:1108001:494</t>
  </si>
  <si>
    <t>515</t>
  </si>
  <si>
    <t>74:33:1108001:493</t>
  </si>
  <si>
    <t>927</t>
  </si>
  <si>
    <t>протокол № 1 от 22.01.2014</t>
  </si>
  <si>
    <t>протокол № 1 от 11.03.2015</t>
  </si>
  <si>
    <t>протокол № 1 от 13.03.2015</t>
  </si>
  <si>
    <t>протокол № 1 от 24.03.2015</t>
  </si>
  <si>
    <t>протокол № 1 от 20.01.2014</t>
  </si>
  <si>
    <t>протокол № 1 от 26.01.2014</t>
  </si>
  <si>
    <t>протокол № 1 от 26.03.2015</t>
  </si>
  <si>
    <t>протокол № 1 от10.01.2014</t>
  </si>
  <si>
    <t>протокол  № 1 от 25.03.2015</t>
  </si>
  <si>
    <t>протокол № 1 от 10.01.2014</t>
  </si>
  <si>
    <t>протокол № 1 от 23.01.2014</t>
  </si>
  <si>
    <t>протокол № 1 от 25.03.2015</t>
  </si>
  <si>
    <t>74:33:1108001:501</t>
  </si>
  <si>
    <t>1047</t>
  </si>
  <si>
    <t>74:33:1108001:499</t>
  </si>
  <si>
    <t>750</t>
  </si>
  <si>
    <t>74:33:1108001:511</t>
  </si>
  <si>
    <t>484</t>
  </si>
  <si>
    <t>74:33:1108001:500</t>
  </si>
  <si>
    <t>481</t>
  </si>
  <si>
    <t>74:33:1108001:492</t>
  </si>
  <si>
    <t>602</t>
  </si>
  <si>
    <t>74:33:1108001:13</t>
  </si>
  <si>
    <t>928,55</t>
  </si>
  <si>
    <t>74:33:1108001:495</t>
  </si>
  <si>
    <t>514</t>
  </si>
  <si>
    <t>74:33:1108001:16</t>
  </si>
  <si>
    <t>576</t>
  </si>
  <si>
    <t>У.О.</t>
  </si>
  <si>
    <t xml:space="preserve"> У.О.</t>
  </si>
  <si>
    <t>74:33:1108001:502</t>
  </si>
  <si>
    <t>1118</t>
  </si>
  <si>
    <t>74:33:1108001:508</t>
  </si>
  <si>
    <t>1272</t>
  </si>
  <si>
    <t>74:33:1108001:504</t>
  </si>
  <si>
    <t>967</t>
  </si>
  <si>
    <t>74:33:1108001:507</t>
  </si>
  <si>
    <t>382</t>
  </si>
  <si>
    <t>74:33:1108001:512</t>
  </si>
  <si>
    <t>1277</t>
  </si>
  <si>
    <t>74:33:1108001:503</t>
  </si>
  <si>
    <t>857</t>
  </si>
  <si>
    <t>74:33:1108001:506</t>
  </si>
  <si>
    <t>1267</t>
  </si>
  <si>
    <t>74:33:1108001:510</t>
  </si>
  <si>
    <t>1476</t>
  </si>
  <si>
    <t>74:33:1108001:498</t>
  </si>
  <si>
    <t>797</t>
  </si>
  <si>
    <t>74:33:1108001:509</t>
  </si>
  <si>
    <t>790</t>
  </si>
  <si>
    <t>протокол № 1 от 04.01.2014</t>
  </si>
  <si>
    <t>протокол № 1 от 23.03.2015</t>
  </si>
  <si>
    <t>договор № 1 от 08.06.2015 г.</t>
  </si>
  <si>
    <t>протокол № 1 от 15.01.2014</t>
  </si>
  <si>
    <t>протокол № 1 от 24.01.2014</t>
  </si>
  <si>
    <t>протокол № 1 от 11.01.2014</t>
  </si>
  <si>
    <t>протокол № 1  от 13.01.2014</t>
  </si>
  <si>
    <t>протокол № 1 от 25.01.2014</t>
  </si>
  <si>
    <t>протокол № 1 от 17.01.2014</t>
  </si>
  <si>
    <t>протокол № 1от 25.01.2014</t>
  </si>
  <si>
    <t>протокол № 1 от 19.01.2014</t>
  </si>
  <si>
    <t>протокол № 1 от 27.03.2015</t>
  </si>
  <si>
    <t>протокол № 1 от 16.03.2015</t>
  </si>
  <si>
    <t>протокол № 1 от 22.03.2015</t>
  </si>
  <si>
    <t>протокол № 1от 26.03.2015</t>
  </si>
  <si>
    <t>протокол № 1 от 31.01.2014</t>
  </si>
  <si>
    <t>ООО "Лифтмонтаж-Сервис"</t>
  </si>
  <si>
    <t>74:33:0311001:8781</t>
  </si>
  <si>
    <t>74:33:0311001:9116</t>
  </si>
  <si>
    <t>74:33:0311001:9536</t>
  </si>
  <si>
    <t>74:33:0307002:2942</t>
  </si>
  <si>
    <t>74:33:0311001:9436</t>
  </si>
  <si>
    <t>74:33:0311002:7</t>
  </si>
  <si>
    <t>74:33:0311022:1263</t>
  </si>
  <si>
    <t>74:33:0311002:34</t>
  </si>
  <si>
    <t>74:33:0311002:33</t>
  </si>
  <si>
    <t>74:33:0311002:30</t>
  </si>
  <si>
    <t>74:33:0311002:194</t>
  </si>
  <si>
    <t>74:33:0126025:119</t>
  </si>
  <si>
    <t>74:33:0307002:8694</t>
  </si>
  <si>
    <t>74:33:000000010741</t>
  </si>
  <si>
    <t>блокирован</t>
  </si>
  <si>
    <t>74:33:0126022:451</t>
  </si>
  <si>
    <t>649+/-13 (по отмостку)</t>
  </si>
  <si>
    <t>13.12.2010</t>
  </si>
  <si>
    <t>размещение жилого здания</t>
  </si>
  <si>
    <t>74:33:0126022:453</t>
  </si>
  <si>
    <t>658+-13  (по отмостку)</t>
  </si>
  <si>
    <t>74:33:0126022:459</t>
  </si>
  <si>
    <t>791+-10  (по отмостку)</t>
  </si>
  <si>
    <t>21.02.2011</t>
  </si>
  <si>
    <t>74:33:0126022:458</t>
  </si>
  <si>
    <t>819+-10  (по отмостку)</t>
  </si>
  <si>
    <t>08.02.2011</t>
  </si>
  <si>
    <t>74:33:0126022:464</t>
  </si>
  <si>
    <t xml:space="preserve">697+-9  (по отмостку) </t>
  </si>
  <si>
    <t>25.02.2011</t>
  </si>
  <si>
    <t>74:33:0126022:466</t>
  </si>
  <si>
    <t>684+-9  (по отмостку)</t>
  </si>
  <si>
    <t>01.03.2011</t>
  </si>
  <si>
    <t>74:33:0126022:450</t>
  </si>
  <si>
    <t>673+-9  (по отмостку)</t>
  </si>
  <si>
    <t>74:33:0126022:465</t>
  </si>
  <si>
    <t>687+/-9  (по отмостку)</t>
  </si>
  <si>
    <t>74:33:0126022:462</t>
  </si>
  <si>
    <t>707+-9  (по отмостку)</t>
  </si>
  <si>
    <t>22.02.2011</t>
  </si>
  <si>
    <t>74:33:0126022:456</t>
  </si>
  <si>
    <t>731+-9  (по отмостку)</t>
  </si>
  <si>
    <t>74:33:0126025:18</t>
  </si>
  <si>
    <t>269,5  (по отмостку)</t>
  </si>
  <si>
    <t>11.02.1993</t>
  </si>
  <si>
    <t>под жилую застройку</t>
  </si>
  <si>
    <t>74:33:0126022:457</t>
  </si>
  <si>
    <t>697+-9  (по отмостку)</t>
  </si>
  <si>
    <t>74:33:0126022:460</t>
  </si>
  <si>
    <t>640+-9  (по отмостку)</t>
  </si>
  <si>
    <t>74:33:0126022:4232</t>
  </si>
  <si>
    <t>1092+/-12  (по отмостку)</t>
  </si>
  <si>
    <t>22.01.2015</t>
  </si>
  <si>
    <t>эксплуатация многоквартирного жилого дома</t>
  </si>
  <si>
    <t>74:33:0126022:1082</t>
  </si>
  <si>
    <t>703+/-9  (по отмостку)</t>
  </si>
  <si>
    <t>24.02.2011</t>
  </si>
  <si>
    <t>74:33:0126022:454</t>
  </si>
  <si>
    <t>646+-13  (по отмостку)</t>
  </si>
  <si>
    <t>74:33:0116001:60</t>
  </si>
  <si>
    <t>323,5  (по отмостку)</t>
  </si>
  <si>
    <t>01.08.2000</t>
  </si>
  <si>
    <t>многоэтажный жилой дом</t>
  </si>
  <si>
    <t>74:33:0116001:67</t>
  </si>
  <si>
    <t>326,8  (по отмостку)</t>
  </si>
  <si>
    <t>74:33:0116001:65</t>
  </si>
  <si>
    <t>324,4  (по отмостку)</t>
  </si>
  <si>
    <t>01.03.2005</t>
  </si>
  <si>
    <t>74:33:0116001:66</t>
  </si>
  <si>
    <t>328  (по отмостку)</t>
  </si>
  <si>
    <t>74:33:0116001:64</t>
  </si>
  <si>
    <t>325,8 (по отмостку)</t>
  </si>
  <si>
    <t>74:33:0116001:63</t>
  </si>
  <si>
    <t>312,3  (по отмостку)</t>
  </si>
  <si>
    <t>74:33:0116007:14</t>
  </si>
  <si>
    <t>318,1  (по отмостку)</t>
  </si>
  <si>
    <t>74:33:0116007:15</t>
  </si>
  <si>
    <t>320,3  (по отмостку)</t>
  </si>
  <si>
    <t>74:33:0116006:100</t>
  </si>
  <si>
    <t>503,4  (по отмостку)</t>
  </si>
  <si>
    <t>74:33:0116006:99</t>
  </si>
  <si>
    <t>581,3  (по отмостку)</t>
  </si>
  <si>
    <t>74:33:0116006:47</t>
  </si>
  <si>
    <t>503,3  (по отмостку)</t>
  </si>
  <si>
    <t>74:33:0116002:50</t>
  </si>
  <si>
    <t>319,8  (по отмостку)</t>
  </si>
  <si>
    <t>74:33:0116001:62</t>
  </si>
  <si>
    <t>326,1  (по отмостку)</t>
  </si>
  <si>
    <t>74:33:0116002:49</t>
  </si>
  <si>
    <t>320,1  (по отмостку)</t>
  </si>
  <si>
    <t>74:33:0116005:46</t>
  </si>
  <si>
    <t>324,6  (по отмостку)</t>
  </si>
  <si>
    <t>74:33:0116005:47</t>
  </si>
  <si>
    <t>327,9  (по отмостку)</t>
  </si>
  <si>
    <t>74:33:0116001:61</t>
  </si>
  <si>
    <t>324,3  (по отмостку)</t>
  </si>
  <si>
    <t>74:33:0116008:81</t>
  </si>
  <si>
    <t>315,1  (по отмостку)</t>
  </si>
  <si>
    <t>74:33:0116007:13</t>
  </si>
  <si>
    <t>330,2  (по отмостку)</t>
  </si>
  <si>
    <t>74:33:0116008:78</t>
  </si>
  <si>
    <t>329,7  (по отмостку)</t>
  </si>
  <si>
    <t>74:33:0116007:6</t>
  </si>
  <si>
    <t>326,6  (по отмостку)</t>
  </si>
  <si>
    <t>74:33:0116008:24</t>
  </si>
  <si>
    <t>462,3  (по отмостку)</t>
  </si>
  <si>
    <t>74:33:0116007:10</t>
  </si>
  <si>
    <t>756  (по отмостку)</t>
  </si>
  <si>
    <t>74:33:0123001:18</t>
  </si>
  <si>
    <t>303,7  (по отмостку)</t>
  </si>
  <si>
    <t>01.06.2000</t>
  </si>
  <si>
    <t>74:33:0123001:68</t>
  </si>
  <si>
    <t>327,2 (по отмостку)</t>
  </si>
  <si>
    <t>15.06.2000</t>
  </si>
  <si>
    <t>74:33:0123001:28</t>
  </si>
  <si>
    <t>267,7 (по отмостку)</t>
  </si>
  <si>
    <t>13.07.2000</t>
  </si>
  <si>
    <t>74:33:0123001:47</t>
  </si>
  <si>
    <t>309+/-6 (по отмостку)</t>
  </si>
  <si>
    <t>74:33:0123001:14</t>
  </si>
  <si>
    <t>355,7 (по отмостку)</t>
  </si>
  <si>
    <t>74:33:0123001:27</t>
  </si>
  <si>
    <t>263,7 (по отмостку)</t>
  </si>
  <si>
    <t>74:33:0123001:46</t>
  </si>
  <si>
    <t>300+/-6 (по отмостку)</t>
  </si>
  <si>
    <t>74:33:0123001:36</t>
  </si>
  <si>
    <t>332 (по отмостку)</t>
  </si>
  <si>
    <t>74:33:0123001:15</t>
  </si>
  <si>
    <t>265,2 (по отмостку)</t>
  </si>
  <si>
    <t>74:33:0123001:37</t>
  </si>
  <si>
    <t>320,6 (по отмостку)</t>
  </si>
  <si>
    <t>12.07.2000</t>
  </si>
  <si>
    <t>74:33:0123001:41</t>
  </si>
  <si>
    <t>311,2 (по отмостку)</t>
  </si>
  <si>
    <t>74:33:0123001:35</t>
  </si>
  <si>
    <t>326,6 (по отмостку)</t>
  </si>
  <si>
    <t>74:33:0123001:17</t>
  </si>
  <si>
    <t>294,4 (по отмостку)</t>
  </si>
  <si>
    <t>74:33:0123001:43</t>
  </si>
  <si>
    <t>319 (по отмостку)</t>
  </si>
  <si>
    <t>74:33:0123001:16</t>
  </si>
  <si>
    <t>328,4 (по отмостку)</t>
  </si>
  <si>
    <t>74:33:0123001:40</t>
  </si>
  <si>
    <t>297 (по отмостку)</t>
  </si>
  <si>
    <t>74:33:0123001:38</t>
  </si>
  <si>
    <t>331,6 (по отмостку)</t>
  </si>
  <si>
    <t>74:33:0123001:59</t>
  </si>
  <si>
    <t>321 (по отмостку)</t>
  </si>
  <si>
    <t>74:33:0123001:61</t>
  </si>
  <si>
    <t>317,8 (по отмостку)</t>
  </si>
  <si>
    <t>74:33:0123001:44</t>
  </si>
  <si>
    <t>293,4 (по отмостку)</t>
  </si>
  <si>
    <t>74:33:0123001:39</t>
  </si>
  <si>
    <t>308 (по отмостку)</t>
  </si>
  <si>
    <t>74:33:0123001:42</t>
  </si>
  <si>
    <t>307,3 (по отмостку)</t>
  </si>
  <si>
    <t>74:33:0123002:119</t>
  </si>
  <si>
    <t>505,4 (по отмостку)</t>
  </si>
  <si>
    <t>74:33:0123002:118</t>
  </si>
  <si>
    <t>249,4 (по отмостку)</t>
  </si>
  <si>
    <t>74:33:0123003:92</t>
  </si>
  <si>
    <t>261 (по отмостку)</t>
  </si>
  <si>
    <t>74:33:0123002:17</t>
  </si>
  <si>
    <t>604,8 (по отмостку)</t>
  </si>
  <si>
    <t>74:33:0123011:103</t>
  </si>
  <si>
    <t>346 (по отмостку)</t>
  </si>
  <si>
    <t>74:33:0123001:21</t>
  </si>
  <si>
    <t>310,8 (по отмостку)</t>
  </si>
  <si>
    <t>74:33:0123001:62</t>
  </si>
  <si>
    <t>308,5 (по отмостку)</t>
  </si>
  <si>
    <t>74:33:0123001:64</t>
  </si>
  <si>
    <t>308,4 (по отмостку)</t>
  </si>
  <si>
    <t>74:33:0123001:63</t>
  </si>
  <si>
    <t>323,1 (по отмостку)</t>
  </si>
  <si>
    <t>74:33:0123001:52</t>
  </si>
  <si>
    <t>291,7 (по отмостку)</t>
  </si>
  <si>
    <t>74:33:0123001:54</t>
  </si>
  <si>
    <t>319,2 (по отмостку)</t>
  </si>
  <si>
    <t>74:33:0123001:55</t>
  </si>
  <si>
    <t>305 (по отмостку)</t>
  </si>
  <si>
    <t>74:33:0123001:53</t>
  </si>
  <si>
    <t>305,7 (по отмостку)</t>
  </si>
  <si>
    <t>74:33:0123001:56</t>
  </si>
  <si>
    <t>305,5 (по отмостку)</t>
  </si>
  <si>
    <t>74:33:0123001:51</t>
  </si>
  <si>
    <t>325,6 (по отмостку)</t>
  </si>
  <si>
    <t>74:33:0123001:65</t>
  </si>
  <si>
    <t>304,7 (по отмостку)</t>
  </si>
  <si>
    <t>74:33:0123011:100</t>
  </si>
  <si>
    <t>341,6 (по отмостку)</t>
  </si>
  <si>
    <t>74:33:0123001:57</t>
  </si>
  <si>
    <t>306,1 (по отмостку)</t>
  </si>
  <si>
    <t>74:33:0123001:50</t>
  </si>
  <si>
    <t>303,9 (по отмостку)</t>
  </si>
  <si>
    <t>74:33:0123001:49</t>
  </si>
  <si>
    <t>301,7 (по отмостку)</t>
  </si>
  <si>
    <t>74:33:01230026:106</t>
  </si>
  <si>
    <t>504,9 (по отмостку)</t>
  </si>
  <si>
    <t>74:33:0123002:23</t>
  </si>
  <si>
    <t>496,8 (по отмостку)</t>
  </si>
  <si>
    <t>74:33:0123001:29</t>
  </si>
  <si>
    <t>791,8 (по отмостку)</t>
  </si>
  <si>
    <t>74:33:0123001:20</t>
  </si>
  <si>
    <t>722 (по отмостку)</t>
  </si>
  <si>
    <t>74:33:0123001:45</t>
  </si>
  <si>
    <t>752,3 (по отмостку)</t>
  </si>
  <si>
    <t>74:33:0126022:1071</t>
  </si>
  <si>
    <t>348+-7 (по отмостку)</t>
  </si>
  <si>
    <t>74:33:0126022:1072</t>
  </si>
  <si>
    <t>347+-7 (по отмостку)</t>
  </si>
  <si>
    <t>74:33:0126022:1076</t>
  </si>
  <si>
    <t>343+-6 (по отмостку)</t>
  </si>
  <si>
    <t>14.12.2010</t>
  </si>
  <si>
    <t>74:33:0126022:1073</t>
  </si>
  <si>
    <t>346+-7 (по отмостку)</t>
  </si>
  <si>
    <t>74:33:0126022:1086</t>
  </si>
  <si>
    <t>364+-7 (по отмостку)</t>
  </si>
  <si>
    <t>74:33:0126022:1074</t>
  </si>
  <si>
    <t>74:33:0126022:1075</t>
  </si>
  <si>
    <t>646+-9 (по отмостку)</t>
  </si>
  <si>
    <t>74:33:0126022:452</t>
  </si>
  <si>
    <t>489+-8 (по отмостку)</t>
  </si>
  <si>
    <t>74:33:0123002:111</t>
  </si>
  <si>
    <t>748,6 (по отмостку)</t>
  </si>
  <si>
    <t>74:33:0123002:94</t>
  </si>
  <si>
    <t>675,9 (по отмостку)</t>
  </si>
  <si>
    <t>74:33:0123002:107</t>
  </si>
  <si>
    <t>790,8 (по отмостку)</t>
  </si>
  <si>
    <t>74:33:0123002:98</t>
  </si>
  <si>
    <t>782 (по отмостку)</t>
  </si>
  <si>
    <t>74:33:0123002:120</t>
  </si>
  <si>
    <t>671,2 (по отмостку)</t>
  </si>
  <si>
    <t>74:33:0123001:66</t>
  </si>
  <si>
    <t>653,2 (по отмостку)</t>
  </si>
  <si>
    <t>74:33:0123001:25</t>
  </si>
  <si>
    <t>512,5 (по отмостку)</t>
  </si>
  <si>
    <t>74:33:0123001:60</t>
  </si>
  <si>
    <t>525,9 (по отмостку)</t>
  </si>
  <si>
    <t>74:33:0123001:67</t>
  </si>
  <si>
    <t>350,1 (по отмостку)</t>
  </si>
  <si>
    <t>74:33:0123001:23</t>
  </si>
  <si>
    <t>351,8 (по отмостку)</t>
  </si>
  <si>
    <t>74:33:0123001:33</t>
  </si>
  <si>
    <t>972,4 (по отмостку)</t>
  </si>
  <si>
    <t>74:33:0123001:24</t>
  </si>
  <si>
    <t>507,4 (по отмостку)</t>
  </si>
  <si>
    <t>74:33:0123001:34</t>
  </si>
  <si>
    <t>962,5 (по отмостку)</t>
  </si>
  <si>
    <t>01.11.2000</t>
  </si>
  <si>
    <t>74:33:0123001:22</t>
  </si>
  <si>
    <t>669,1 (по отмостку)</t>
  </si>
  <si>
    <t>74:33:0123002:104</t>
  </si>
  <si>
    <t>964 (по отмостку)</t>
  </si>
  <si>
    <t>74:33:0123002:100</t>
  </si>
  <si>
    <t>973,6 (по отмостку)</t>
  </si>
  <si>
    <t>74:33:0123001:19</t>
  </si>
  <si>
    <t>653,4 (по отмостку)</t>
  </si>
  <si>
    <t>74:33:0123001:26</t>
  </si>
  <si>
    <t>674,4 (по отмостку)</t>
  </si>
  <si>
    <t>74:33:0123011:113</t>
  </si>
  <si>
    <t>606+-9 (по отмостку)</t>
  </si>
  <si>
    <t>74:33:0123011:102</t>
  </si>
  <si>
    <t>572 (по отмостку)</t>
  </si>
  <si>
    <t>29.06.2000</t>
  </si>
  <si>
    <t>74:33:012311:101</t>
  </si>
  <si>
    <t>481,4 (по отмостку)</t>
  </si>
  <si>
    <t>74:33:0123011:1</t>
  </si>
  <si>
    <t>1281,15 (по отмостку)</t>
  </si>
  <si>
    <t>11.07.2002</t>
  </si>
  <si>
    <t>под жилую застройку, магазин</t>
  </si>
  <si>
    <t>74:33:0123002:101</t>
  </si>
  <si>
    <t>524,4 (по отмостку)</t>
  </si>
  <si>
    <t>74:33:0123001:71</t>
  </si>
  <si>
    <t>947+-11 (по отмостку)</t>
  </si>
  <si>
    <t>04.04.2011</t>
  </si>
  <si>
    <t>74:33:0123002:66</t>
  </si>
  <si>
    <t>764,5 (по отмостку)</t>
  </si>
  <si>
    <t>74:33:0123001:48</t>
  </si>
  <si>
    <t>994,9 (по отмостку)</t>
  </si>
  <si>
    <t>74:33:0123002:103</t>
  </si>
  <si>
    <t>538,9 (по отмостку)</t>
  </si>
  <si>
    <t>74:33:0123002:108</t>
  </si>
  <si>
    <t>536,9 (по отмостку)</t>
  </si>
  <si>
    <t>74:33:0123002:102</t>
  </si>
  <si>
    <t>832+/-10 (по отмостку)</t>
  </si>
  <si>
    <t>74:33:0123002:99</t>
  </si>
  <si>
    <t>506,4 (по отмостку)</t>
  </si>
  <si>
    <t>74:33:0126022:1083</t>
  </si>
  <si>
    <t>707+-9 (по отмостку)</t>
  </si>
  <si>
    <t>74:33:0126022:461</t>
  </si>
  <si>
    <t>694+-9 (по отмостку)</t>
  </si>
  <si>
    <t>74:33:0126022:499</t>
  </si>
  <si>
    <t>775+-10 (по отмостку)</t>
  </si>
  <si>
    <t>74:33:0126022:1085</t>
  </si>
  <si>
    <t>702+-9 (по отмостку)</t>
  </si>
  <si>
    <t>74:33:0126022:1084</t>
  </si>
  <si>
    <t>690+-9 (по отмостку)</t>
  </si>
  <si>
    <t>74:33:0126021:532</t>
  </si>
  <si>
    <t>1083+/-12 (по отмостку)</t>
  </si>
  <si>
    <t>31.03.2012</t>
  </si>
  <si>
    <t>74:33:0126021:144</t>
  </si>
  <si>
    <t>1112+-12 (по отмостку)</t>
  </si>
  <si>
    <t>74:33:0126021:142</t>
  </si>
  <si>
    <t>1051+-11 (по отмостку)</t>
  </si>
  <si>
    <t>74:33:0126022:1069</t>
  </si>
  <si>
    <t>663+-9 (по отмостку)</t>
  </si>
  <si>
    <t>74:33:0126022:1081</t>
  </si>
  <si>
    <t>692+-9 (по отмостку)</t>
  </si>
  <si>
    <t>74:33:0126022:1070</t>
  </si>
  <si>
    <t>680+-9 (по отмостку)</t>
  </si>
  <si>
    <t>74:33:0126022:463</t>
  </si>
  <si>
    <t>74:33:0123002:109</t>
  </si>
  <si>
    <t>330,4 (по отмостку)</t>
  </si>
  <si>
    <t>74:33:0123011:104</t>
  </si>
  <si>
    <t>795,9 (по отмостку)</t>
  </si>
  <si>
    <t>74:33:0116001:59</t>
  </si>
  <si>
    <t>321,7 (по отмостку)</t>
  </si>
  <si>
    <t>74:33:0116001:17</t>
  </si>
  <si>
    <t>600 (по отмостку)</t>
  </si>
  <si>
    <t>23.03.1995</t>
  </si>
  <si>
    <t>74:33:0116008:83</t>
  </si>
  <si>
    <t>496,5 (по отмостку)</t>
  </si>
  <si>
    <t>74:33:0116008:82</t>
  </si>
  <si>
    <t>667,5 (по отмостку)</t>
  </si>
  <si>
    <t>74:33:0116007:12</t>
  </si>
  <si>
    <t>718,8 (по отмостку)</t>
  </si>
  <si>
    <t>74:33:0116007:11</t>
  </si>
  <si>
    <t>497,7 (по отмостку)</t>
  </si>
  <si>
    <t>74:33:0103001:147</t>
  </si>
  <si>
    <t>1570 (по отмостку)</t>
  </si>
  <si>
    <t>14.03.2006</t>
  </si>
  <si>
    <t>ЛПХ (1200кв)</t>
  </si>
  <si>
    <t>74:33:0116007:78</t>
  </si>
  <si>
    <t>1453+/-13 (по отмостку)</t>
  </si>
  <si>
    <t>27.12.2014</t>
  </si>
  <si>
    <t>74:33:0123002:122</t>
  </si>
  <si>
    <t>650,4 (по отмостку)</t>
  </si>
  <si>
    <t>74:33:012311:05</t>
  </si>
  <si>
    <t>558,1 (по отмостку)</t>
  </si>
  <si>
    <t>01.02.2006</t>
  </si>
  <si>
    <t>74:33:0123001:58</t>
  </si>
  <si>
    <t>531,8 (по отмостку)</t>
  </si>
  <si>
    <t>13.07.200</t>
  </si>
  <si>
    <t>Протокол № 1 от 10.11.2014</t>
  </si>
  <si>
    <t>Протокол № 1 от 11.11.2014</t>
  </si>
  <si>
    <t xml:space="preserve">Протокол № 1 от 04.09.2014 </t>
  </si>
  <si>
    <t xml:space="preserve">Протокол № 1 от 05.09.2014 </t>
  </si>
  <si>
    <t>Протокол № 1 от 04.09.2014</t>
  </si>
  <si>
    <t>Протокол № 1 от 05.09.2014</t>
  </si>
  <si>
    <t>Протокол № 1 от 02.10.2014</t>
  </si>
  <si>
    <t>Протокол № 1 от 03.10.2014</t>
  </si>
  <si>
    <t>Протокол № 1 от 14.11.2014</t>
  </si>
  <si>
    <t>Протокол от 03.03.2015</t>
  </si>
  <si>
    <t>Протокол от 28.08.2012</t>
  </si>
  <si>
    <t>Протокол от 24.08.2012</t>
  </si>
  <si>
    <t>Протокол от 30.08.2012</t>
  </si>
  <si>
    <t>Протокол от 4.08.2012</t>
  </si>
  <si>
    <t>Протокол от 29.08.2012</t>
  </si>
  <si>
    <t>Протокол от 04.03.2015</t>
  </si>
  <si>
    <t>Протокол № 1 от 03.08.2015</t>
  </si>
  <si>
    <t>Протокол от 05.03.2015</t>
  </si>
  <si>
    <t>Протокол от 12.03.2015</t>
  </si>
  <si>
    <t>Протокол от 11.03.2015</t>
  </si>
  <si>
    <t>Протокол № 1 от 05.08.2015</t>
  </si>
  <si>
    <t>Протокол от 25.08.2012</t>
  </si>
  <si>
    <t>Протокол от 13.05.2015</t>
  </si>
  <si>
    <t>Протокол № 1 от 07.08.2015</t>
  </si>
  <si>
    <t>Протокол от 14.08.2012</t>
  </si>
  <si>
    <t>Протокол от 17.08.2012</t>
  </si>
  <si>
    <t>Протокол от 13.06.2014</t>
  </si>
  <si>
    <t>Протокол от 09.03.2015</t>
  </si>
  <si>
    <t>Протокол № 1 от 11.12.2014</t>
  </si>
  <si>
    <t>Протокол № 1 от 12.12.2014</t>
  </si>
  <si>
    <t>Протокол № 1  30.07.2015</t>
  </si>
  <si>
    <t>Протокол № 1 от 30.07.2015</t>
  </si>
  <si>
    <t>Протокол № 1 от 02.09.2015</t>
  </si>
  <si>
    <t xml:space="preserve">Протокол № 1 от 0209.2014 </t>
  </si>
  <si>
    <t>Протокол № 1</t>
  </si>
  <si>
    <t>Протокол № 1 от 29.07.2015</t>
  </si>
  <si>
    <t>Протокол № 1 от 31.03.2015</t>
  </si>
  <si>
    <t>Протокол № 1 от 31.08.2015</t>
  </si>
  <si>
    <t>Протокол № 1 от 31.07.2015</t>
  </si>
  <si>
    <t>74:33:0123011:184</t>
  </si>
  <si>
    <t>10.12.2011</t>
  </si>
  <si>
    <t>Ж-1</t>
  </si>
  <si>
    <t>74:33:0123011:182</t>
  </si>
  <si>
    <t>74:33:0123011:163</t>
  </si>
  <si>
    <t>74:33:0123005:187</t>
  </si>
  <si>
    <t>74:33:0123011:229</t>
  </si>
  <si>
    <t>74:33:0123011:230</t>
  </si>
  <si>
    <t>отсутствует</t>
  </si>
  <si>
    <t>74:33:0123009:131</t>
  </si>
  <si>
    <t>74:33:0216004:387</t>
  </si>
  <si>
    <t>74:33:0213002:487</t>
  </si>
  <si>
    <t>74:33:0303001:345</t>
  </si>
  <si>
    <t>74:33:0213002:379</t>
  </si>
  <si>
    <t>74:33:0311002:2145</t>
  </si>
  <si>
    <t>12.10.2015</t>
  </si>
  <si>
    <t>74:33:0311002:1393</t>
  </si>
  <si>
    <t>10.10.2012</t>
  </si>
  <si>
    <t>74:33:0311001:409</t>
  </si>
  <si>
    <t>нет данных</t>
  </si>
  <si>
    <t>74:33:0311001:397</t>
  </si>
  <si>
    <t>74:33:0311001:399</t>
  </si>
  <si>
    <t>74:33:0306001:280</t>
  </si>
  <si>
    <t>74:33:0307001:289</t>
  </si>
  <si>
    <t>74:33:0307001:291</t>
  </si>
  <si>
    <t>74:33:0307001:300</t>
  </si>
  <si>
    <t>74:33:0307001:308</t>
  </si>
  <si>
    <t>74:33:0308001:587</t>
  </si>
  <si>
    <t>17.07.2014</t>
  </si>
  <si>
    <t>74:33:0311001:11330</t>
  </si>
  <si>
    <t>16.06.2015</t>
  </si>
  <si>
    <t>74:33:0000000:8352</t>
  </si>
  <si>
    <t>25.06.2012</t>
  </si>
  <si>
    <t>74:33:0306001:4330</t>
  </si>
  <si>
    <t>14.05.2012</t>
  </si>
  <si>
    <t>74:33:0306001:207</t>
  </si>
  <si>
    <t>74:33:0306001:202</t>
  </si>
  <si>
    <t>74:33:0306001:205</t>
  </si>
  <si>
    <t>74:33:0307001:281</t>
  </si>
  <si>
    <t>74:33:0306001:200</t>
  </si>
  <si>
    <t>74:33:0000000:8452</t>
  </si>
  <si>
    <t>23.08.2012</t>
  </si>
  <si>
    <t>74:33:0311001:10414</t>
  </si>
  <si>
    <t>07.08.2013</t>
  </si>
  <si>
    <t xml:space="preserve">протокол конкурса от </t>
  </si>
  <si>
    <t>Протокол конкурса от 15.12.14г .</t>
  </si>
  <si>
    <t>Протокол конкурса от 20.07.2015 г.</t>
  </si>
  <si>
    <t>Протокол конкурса 55/12 от 13.08.12г.</t>
  </si>
  <si>
    <t>Протокол конкурса 55/1/11 от 15.08.11г.</t>
  </si>
  <si>
    <t>Протокол конкурса 219/2/13 от 05.08.13г.</t>
  </si>
  <si>
    <t>ЖУКОВА  4/2  ( У  КОГО?)</t>
  </si>
  <si>
    <t>с 1п. по 3 п.-2008 г.  4п., 5п. –2007 г.</t>
  </si>
  <si>
    <t>ООО«Лифтмонтажсервис»</t>
  </si>
  <si>
    <t>основной</t>
  </si>
  <si>
    <t>1п, 2.п., - 2007 г.</t>
  </si>
  <si>
    <t>Пас – 1998г. Груз. –1998 г.</t>
  </si>
  <si>
    <t>Пас – 1995-г.       Груз. –1995 г.</t>
  </si>
  <si>
    <t>ООО        «Лифт»</t>
  </si>
  <si>
    <t>С 1п. по 5 п.- 1985 г.</t>
  </si>
  <si>
    <t>С 1п. по 3 п.- 1989 г.</t>
  </si>
  <si>
    <t>1п, 2 п. 1988 г</t>
  </si>
  <si>
    <t>с 1п. по 3 п.1988 г.</t>
  </si>
  <si>
    <t>с 1п. по 3 п. 1993г.</t>
  </si>
  <si>
    <t>Пас – 1989г.        Груз. –1989 г.</t>
  </si>
  <si>
    <t>СОВЕТСКАЯ 205</t>
  </si>
  <si>
    <t>СОВЕТСКАЯ 199/2  ( У  КОГО?)</t>
  </si>
  <si>
    <t>С 1п. по 10 п.1985 г</t>
  </si>
  <si>
    <t>С 1п. по 10 п. 1987 г</t>
  </si>
  <si>
    <t>ООО " ЛИФТ"</t>
  </si>
  <si>
    <t>*</t>
  </si>
  <si>
    <t>ООО " Лифтмонтаж-Сервис - М"</t>
  </si>
  <si>
    <t>1985/1986</t>
  </si>
  <si>
    <t>74:33:1340004</t>
  </si>
  <si>
    <t>74:33:0123013:72</t>
  </si>
  <si>
    <t>74:33:0129002:106</t>
  </si>
  <si>
    <t>74:33:0123004:71</t>
  </si>
  <si>
    <t>74:33:0123008</t>
  </si>
  <si>
    <t>на учете не состоит</t>
  </si>
  <si>
    <t>на учете с 25.03.2011г.</t>
  </si>
  <si>
    <t>На учете не состоит, есть сведения в ГКН 02.02.2010 на общий участок на два дома Ломоносова, 22/1 и Ломоносова, 22/2</t>
  </si>
  <si>
    <t xml:space="preserve"> на учете с 01.03.2011г.</t>
  </si>
  <si>
    <t>ОСС от 11.05.2013г.</t>
  </si>
  <si>
    <t xml:space="preserve"> ОСС от 28.12.2012г.</t>
  </si>
  <si>
    <t xml:space="preserve"> от 05 октября 2012</t>
  </si>
  <si>
    <t>ООО "СоюзЛифтМонтаж"</t>
  </si>
  <si>
    <t>74:33:0215001:3637</t>
  </si>
  <si>
    <t>74:33:0215001:3633</t>
  </si>
  <si>
    <t>многоэтажная жилая застройка</t>
  </si>
  <si>
    <t>УК, протокол ОСС от 29.04.2014</t>
  </si>
  <si>
    <t>Многоквартирный жилой дом</t>
  </si>
  <si>
    <t>74:33:1331001:342</t>
  </si>
  <si>
    <t>74:33:1331001:340</t>
  </si>
  <si>
    <t>74:33:1331001:341</t>
  </si>
  <si>
    <t>74:33:0000000:387</t>
  </si>
  <si>
    <t>74:33:1306001:2645</t>
  </si>
  <si>
    <t>74:33:1306001:2642</t>
  </si>
  <si>
    <t>74:33:1306001:2643</t>
  </si>
  <si>
    <t>74:33:1306001:2644</t>
  </si>
  <si>
    <t xml:space="preserve">ПЕР. ШКОЛЬНЫЙ, 14  </t>
  </si>
  <si>
    <t>УЛ. ШОССЕЙНАЯ, 22/1</t>
  </si>
  <si>
    <t>УЛ. ШОССЕЙНАЯ, 24,</t>
  </si>
  <si>
    <t>ПР. ПУШКИНА, 28</t>
  </si>
  <si>
    <t>1992, 2007, 1993, 1993, 1996, 1996,  1996,  1996,  1996</t>
  </si>
  <si>
    <t>МУП "Лифт"</t>
  </si>
  <si>
    <t>74:33:1329001:428</t>
  </si>
  <si>
    <t>под отмостку</t>
  </si>
  <si>
    <t>74:33:1329001:109</t>
  </si>
  <si>
    <t>74:33:1336017:5</t>
  </si>
  <si>
    <t>74:33:1329001:445</t>
  </si>
  <si>
    <t xml:space="preserve">УЛ.БИБИШЕВА, 16  </t>
  </si>
  <si>
    <t>пр. ПУШКИНА, 26/1</t>
  </si>
  <si>
    <t>ПР. ПУШКИНА, 36</t>
  </si>
  <si>
    <t>ПР. ПУШКИНА, 34</t>
  </si>
  <si>
    <t>ПР. ПУШКИНА, 32</t>
  </si>
  <si>
    <t>УЛ. ЧАЙКОВСКОГО, 78</t>
  </si>
  <si>
    <t>УЛ. ЧАЙКОВСКОГО, 82</t>
  </si>
  <si>
    <t>УЛ. ЧАЙКОВСКОГО, 84</t>
  </si>
  <si>
    <t>74:33:1329001:405</t>
  </si>
  <si>
    <t>74:33:1329001:383</t>
  </si>
  <si>
    <t>74:33:1329001:411</t>
  </si>
  <si>
    <t>74:33:1329001:385</t>
  </si>
  <si>
    <t>74:33:1329001:377</t>
  </si>
  <si>
    <t>74:33:1329001:376</t>
  </si>
  <si>
    <t>74:33:1329001:439</t>
  </si>
  <si>
    <t>74:33:1329001:407</t>
  </si>
  <si>
    <t>74:33:1329001:406</t>
  </si>
  <si>
    <t>74:33:1329001:418</t>
  </si>
  <si>
    <t>74:33:1329001:434</t>
  </si>
  <si>
    <t>74:33:1329001:390</t>
  </si>
  <si>
    <t>74:33:1329001:393</t>
  </si>
  <si>
    <t>74:33:1329001:388</t>
  </si>
  <si>
    <t>74:33:1329001:399</t>
  </si>
  <si>
    <t>74:33:1329001:386</t>
  </si>
  <si>
    <t>74:33:1329001:410</t>
  </si>
  <si>
    <t>74:33:1329001:403</t>
  </si>
  <si>
    <t>74:33:1329001:435</t>
  </si>
  <si>
    <t>74:33:1329001:432</t>
  </si>
  <si>
    <t>74:33:1329001:438</t>
  </si>
  <si>
    <t>74:33:1329001:441</t>
  </si>
  <si>
    <t>74:33:1329001:446</t>
  </si>
  <si>
    <t>74:33:1329001:443</t>
  </si>
  <si>
    <t>74:33:1329001:423</t>
  </si>
  <si>
    <t>74:33:1329001:419</t>
  </si>
  <si>
    <t>74:33:1329001:398</t>
  </si>
  <si>
    <t>74:33:1329001:447</t>
  </si>
  <si>
    <t>74:33:1329001:440</t>
  </si>
  <si>
    <t>74:33:1329001:380</t>
  </si>
  <si>
    <t>74:33:1329001:414</t>
  </si>
  <si>
    <t>1995, 1994, 1994, 1994</t>
  </si>
  <si>
    <t>74:33:1329001:426</t>
  </si>
  <si>
    <t>74:33:1329001:402</t>
  </si>
  <si>
    <t>74:33:1329001:448</t>
  </si>
  <si>
    <t>74:33:1329001:417</t>
  </si>
  <si>
    <t>74:33:1329001:400</t>
  </si>
  <si>
    <t>74:33:1329001:416</t>
  </si>
  <si>
    <t>74:33:1329001:409</t>
  </si>
  <si>
    <t>74:33:1329001:444</t>
  </si>
  <si>
    <t>74:33:1329001:381</t>
  </si>
  <si>
    <t>74:33:1329001:382</t>
  </si>
  <si>
    <t>74:33:1329001:437</t>
  </si>
  <si>
    <t>74:33:1329001:413</t>
  </si>
  <si>
    <t>74:33:1329001:430</t>
  </si>
  <si>
    <t>74:33:1329001:442</t>
  </si>
  <si>
    <t>74:33:1329001:420</t>
  </si>
  <si>
    <t>74:33:1329001:391</t>
  </si>
  <si>
    <t>74:33:1329001:427</t>
  </si>
  <si>
    <t>74:33:1329001:395</t>
  </si>
  <si>
    <t>74:33:1329001:396</t>
  </si>
  <si>
    <t>74:33:1306001:2640</t>
  </si>
  <si>
    <t xml:space="preserve">УЛ. КАРПИНСКОГО,5 </t>
  </si>
  <si>
    <t>74:33:0000000:386</t>
  </si>
  <si>
    <t>74:33:1329001:379</t>
  </si>
  <si>
    <t>74:33:1329001:429</t>
  </si>
  <si>
    <t>74:33:1329001:404</t>
  </si>
  <si>
    <t>74:33:1329001:401</t>
  </si>
  <si>
    <t>74:33:1329001:397</t>
  </si>
  <si>
    <t>74:33:1329001:431</t>
  </si>
  <si>
    <t>74:33:1329001:378</t>
  </si>
  <si>
    <t>74:33:1329001:387</t>
  </si>
  <si>
    <t>74:33:1329001:394</t>
  </si>
  <si>
    <t>74:33:1329001:412</t>
  </si>
  <si>
    <t>74:33:1329001:424</t>
  </si>
  <si>
    <t>74:33:1329001:421</t>
  </si>
  <si>
    <t>74:33:1329001:415</t>
  </si>
  <si>
    <t>74:33:1329001:392</t>
  </si>
  <si>
    <t>74:33:1329001:436</t>
  </si>
  <si>
    <t>74:33:1329001:68</t>
  </si>
  <si>
    <t>74:33:1329001:449</t>
  </si>
  <si>
    <t>74:33:1329001:384</t>
  </si>
  <si>
    <t>74:33:1329001:422</t>
  </si>
  <si>
    <t>УЛ. ЧАЙКОВСКОГО, 33 (нет сведений)</t>
  </si>
  <si>
    <t>74:33:1329001:408</t>
  </si>
  <si>
    <t>74:33:1329001:425</t>
  </si>
  <si>
    <t>УЛ. ЧАЙКОВСКОГО, 72    (нет сведений)</t>
  </si>
  <si>
    <t>УЛ. ЧАЙКОВСКОГО, 62        (их дает УЖКХ КАЧЕСТВО)</t>
  </si>
  <si>
    <t>ПР.  СИРЕНЕВЫЙ, 38</t>
  </si>
  <si>
    <t>ООО "Лифт" г. Магнитогорска</t>
  </si>
  <si>
    <t>74:33:0306001:22</t>
  </si>
  <si>
    <t>1501 (границы не установлены)</t>
  </si>
  <si>
    <t>Под жилую застройку, магазин</t>
  </si>
  <si>
    <t>74:33:0306001:100</t>
  </si>
  <si>
    <t>1680,98 (границы не установлены)</t>
  </si>
  <si>
    <t>Жилой многоэтажный дом</t>
  </si>
  <si>
    <t>Протокол ОССот 29.06.2011</t>
  </si>
  <si>
    <t>74:33:0306001:90</t>
  </si>
  <si>
    <t>3299,4 (границы не установлены)</t>
  </si>
  <si>
    <t>Многоэтажный жилой дом</t>
  </si>
  <si>
    <t>74:33:0306001:141</t>
  </si>
  <si>
    <t>1932,8 (границы не установлены)</t>
  </si>
  <si>
    <t>637,9 (границы не установлены)</t>
  </si>
  <si>
    <t>74:33:0306001:87</t>
  </si>
  <si>
    <t>637,7 (границы не установлены)</t>
  </si>
  <si>
    <t>638,1 (границы не установлены)</t>
  </si>
  <si>
    <t>74:33:0306001:34</t>
  </si>
  <si>
    <t xml:space="preserve">1751,41 (границы не установлены) </t>
  </si>
  <si>
    <t>Занимаемый многоквартирным домом</t>
  </si>
  <si>
    <t>74:33:0306001:78</t>
  </si>
  <si>
    <t>1002,4 (границы не установлены)</t>
  </si>
  <si>
    <t>74:34:0306001:21</t>
  </si>
  <si>
    <t>1079,25 (границы не установлены)</t>
  </si>
  <si>
    <t>74:33:0306001:103</t>
  </si>
  <si>
    <t>956 (границы не установлены)</t>
  </si>
  <si>
    <t>74:33:0306001:101</t>
  </si>
  <si>
    <t>1443,7 (границы не установлены)</t>
  </si>
  <si>
    <t>74:33:0306001:98</t>
  </si>
  <si>
    <t>36543,8 (границы не установлены)</t>
  </si>
  <si>
    <t>74:33:0306001:93</t>
  </si>
  <si>
    <t>766,7 (границы не установлены)</t>
  </si>
  <si>
    <t>74:33:0306001:124</t>
  </si>
  <si>
    <t>2479,7 (границы не установлены)</t>
  </si>
  <si>
    <t>74:33:0306001:123</t>
  </si>
  <si>
    <t>737,2 (границы не установлены)</t>
  </si>
  <si>
    <t>74:33:0306001:121</t>
  </si>
  <si>
    <t>699,2 (границы не установлены)</t>
  </si>
  <si>
    <t>74:33:0306001:120</t>
  </si>
  <si>
    <t>747,8 (границы не установлены)</t>
  </si>
  <si>
    <t>74:33:0306001:119</t>
  </si>
  <si>
    <t>1070,8 (границы не установлены)</t>
  </si>
  <si>
    <t>74:33:0306001:117</t>
  </si>
  <si>
    <t>1367 (границы не установлены)</t>
  </si>
  <si>
    <t>74:33:0306001:37</t>
  </si>
  <si>
    <t>1949 (границы не установлены)</t>
  </si>
  <si>
    <t>74:33:0306001:144</t>
  </si>
  <si>
    <t>1070,3 (границы не установлены)</t>
  </si>
  <si>
    <t>74:33:0306001:143</t>
  </si>
  <si>
    <t>1465,6 (границы не установлены)</t>
  </si>
  <si>
    <t>74:33:0306001:139</t>
  </si>
  <si>
    <t>614,7  (границы не установлены)</t>
  </si>
  <si>
    <t>74:33:0306001:92</t>
  </si>
  <si>
    <t>1883 (границы не установлены)</t>
  </si>
  <si>
    <t>Протокол ОСС от   28.03.2011</t>
  </si>
  <si>
    <t>Протокол ОСС от    14.11.2010</t>
  </si>
  <si>
    <t>Протокол ОСС от 27.10.2010</t>
  </si>
  <si>
    <t>Протокол ОСС от 28.09.2010</t>
  </si>
  <si>
    <t>Протокол ОСС от   24.02.2011</t>
  </si>
  <si>
    <t>Протокол ОСС от   23.12.2010</t>
  </si>
  <si>
    <t>Протокол ОСС от  27.10.2010</t>
  </si>
  <si>
    <t>Протокол ОСС от   27.10.2010</t>
  </si>
  <si>
    <t>Протокол ОСС от    27.10.2010</t>
  </si>
  <si>
    <t>Протокол ОСС от   20.11.2010</t>
  </si>
  <si>
    <t>Протокол ОСС от   25.01.2011</t>
  </si>
  <si>
    <t>Протокол ОСС от 01.10.2010</t>
  </si>
  <si>
    <t>протокол ОСС от 25.07.2011, договор управления от 01.08.2011</t>
  </si>
  <si>
    <t>Протокол ОСС от 31.08.2011</t>
  </si>
  <si>
    <t>Протокол ОСС от 26.11.2011, договор управления от 01.12.2011</t>
  </si>
  <si>
    <t>Протокол ОСС от 29.10.2013, договор управления от 29.10.2013</t>
  </si>
  <si>
    <t>Протокол ОСС от 18.04.2013, договор управления от 01.05.2013</t>
  </si>
  <si>
    <t>Протокол ОСС от 26.04.2012, договор управления от 01.05.2012</t>
  </si>
  <si>
    <t>Протокол ОСС от 23.09.2011, договор управления от 01.10.2011</t>
  </si>
  <si>
    <t>Протокол ОСС от 24.09.2011, договор управления от 01.10.2011</t>
  </si>
  <si>
    <t>Протокол ОСС от 19.07.2011, договор управления от 01.08.2011</t>
  </si>
  <si>
    <t>2011, 2011</t>
  </si>
  <si>
    <t>ООО "Лифтмонтажсервис-М"</t>
  </si>
  <si>
    <t>2008, 2008, 2008, 2008, 2008, 2008, 2008</t>
  </si>
  <si>
    <t>2008, 2008, 2008, 2008</t>
  </si>
  <si>
    <t>2009, 2009, 2009</t>
  </si>
  <si>
    <t>2009, 2009, 2009, 2009</t>
  </si>
  <si>
    <t>2011, 2011, 2011, 2011, 2011, 2011, 2011, 2011, 2011</t>
  </si>
  <si>
    <t>2010, 2010, 2010, 2010, 2010, 2010, 2010</t>
  </si>
  <si>
    <t xml:space="preserve">2009, 2009 </t>
  </si>
  <si>
    <t>2007, 2007</t>
  </si>
  <si>
    <t>"Союзлифтмонтаж"</t>
  </si>
  <si>
    <t>ООО " Лифт"</t>
  </si>
  <si>
    <t>МКД Панель</t>
  </si>
  <si>
    <t>МКД  Панель</t>
  </si>
  <si>
    <t>МКД  Кирпич</t>
  </si>
  <si>
    <t>Протокол от 27.04.2015года. Протокол от 30.11.2015 года</t>
  </si>
  <si>
    <t>пр-л от 07.03.2016г.</t>
  </si>
  <si>
    <t xml:space="preserve">ПР. ПУШКИНА, 30         </t>
  </si>
  <si>
    <t xml:space="preserve">УЛ.МАЯКОВСКОГО, 64  </t>
  </si>
  <si>
    <t xml:space="preserve">УЛ.ФРУНЗЕ, 15      </t>
  </si>
  <si>
    <t xml:space="preserve">УЛ. ЧКАЛОВА, 13  </t>
  </si>
  <si>
    <t>УЛ. ЧКАЛОВА, 11            (уточнить площади)</t>
  </si>
  <si>
    <t xml:space="preserve">УЛ.ПОЛЕВАЯ, 1 </t>
  </si>
  <si>
    <t>протокол ОСС от 07.04.2015г., договор управления от 01.07.2015г.</t>
  </si>
  <si>
    <t>74:33:0303001:188</t>
  </si>
  <si>
    <t>74:33:0303002:140</t>
  </si>
  <si>
    <t xml:space="preserve"> 19.03.2010</t>
  </si>
  <si>
    <t>74:33:0303001:200</t>
  </si>
  <si>
    <t>74:33:0302003:131</t>
  </si>
  <si>
    <t xml:space="preserve"> 17.03.2010</t>
  </si>
  <si>
    <t>74:33:0303001:194</t>
  </si>
  <si>
    <t xml:space="preserve"> 22.12.2009</t>
  </si>
  <si>
    <t>74:33:0302003:111</t>
  </si>
  <si>
    <t xml:space="preserve"> 14.01.2010</t>
  </si>
  <si>
    <t>74:33:0302003:9</t>
  </si>
  <si>
    <t xml:space="preserve"> 20.12.2006</t>
  </si>
  <si>
    <t>кирпич</t>
  </si>
  <si>
    <t>74:33:0302003:134</t>
  </si>
  <si>
    <t>74:33:0302003:110</t>
  </si>
  <si>
    <t>74:33:0302002:95</t>
  </si>
  <si>
    <t>74:33:0302003:109</t>
  </si>
  <si>
    <t>74:33:0302003:125</t>
  </si>
  <si>
    <t xml:space="preserve"> 18.03.2010</t>
  </si>
  <si>
    <t>74:33:0302002:96</t>
  </si>
  <si>
    <t>ВОРОШИЛОВА 10  чей дом в информации нет?</t>
  </si>
  <si>
    <t>74:33:0303001:187</t>
  </si>
  <si>
    <t>74:33:0303001:68</t>
  </si>
  <si>
    <t xml:space="preserve"> 21.12.2006</t>
  </si>
  <si>
    <t>74:33:0303001:228</t>
  </si>
  <si>
    <t>74:33:0303001:62</t>
  </si>
  <si>
    <t>74:33:0303001:189</t>
  </si>
  <si>
    <t xml:space="preserve"> 10.12.2009</t>
  </si>
  <si>
    <t>74:33:0303001:190</t>
  </si>
  <si>
    <t>74:33:0303001:192</t>
  </si>
  <si>
    <t xml:space="preserve"> 12.01.2010</t>
  </si>
  <si>
    <t>74:33:0303001:193</t>
  </si>
  <si>
    <t>74:33:0303001:29</t>
  </si>
  <si>
    <t xml:space="preserve"> 12.08.2005</t>
  </si>
  <si>
    <t>74:33:0303001:191</t>
  </si>
  <si>
    <t>1980,1981,2009,2011</t>
  </si>
  <si>
    <t>74:33:0303001:195</t>
  </si>
  <si>
    <t>74:33:0303001:199</t>
  </si>
  <si>
    <t xml:space="preserve"> 15.01.2010</t>
  </si>
  <si>
    <t>74:33:0303001:198</t>
  </si>
  <si>
    <t>74:33:0303001:201</t>
  </si>
  <si>
    <t>74:33:0303001:202</t>
  </si>
  <si>
    <t>74:33:0303001:203</t>
  </si>
  <si>
    <t>74:33:0302001:197</t>
  </si>
  <si>
    <t xml:space="preserve"> 04.02.2010</t>
  </si>
  <si>
    <t>74:33:0303001:28</t>
  </si>
  <si>
    <t xml:space="preserve"> 01.06.2005</t>
  </si>
  <si>
    <t>74:33:0303001:225</t>
  </si>
  <si>
    <t xml:space="preserve"> 12.03.2010</t>
  </si>
  <si>
    <t>74:33:0303001:138</t>
  </si>
  <si>
    <t>74:33:0303001:196</t>
  </si>
  <si>
    <t>74:33:0302001:4</t>
  </si>
  <si>
    <t>74:33:0302001:204</t>
  </si>
  <si>
    <t>74:33:0302001:208</t>
  </si>
  <si>
    <t>74:33:0302002:109</t>
  </si>
  <si>
    <t>74:33:0302002:93</t>
  </si>
  <si>
    <t>74:33:0302002:114</t>
  </si>
  <si>
    <t xml:space="preserve"> 24.03.2010</t>
  </si>
  <si>
    <t>74:33:0302002:94</t>
  </si>
  <si>
    <t>74:33:0302001:188</t>
  </si>
  <si>
    <t xml:space="preserve">  12.01.2010</t>
  </si>
  <si>
    <t>74:33:0302001:190</t>
  </si>
  <si>
    <t>74:33:0302002:112</t>
  </si>
  <si>
    <t>74:33:0302002:113</t>
  </si>
  <si>
    <t xml:space="preserve"> 23.03.2010</t>
  </si>
  <si>
    <t>74:33:0302001:218</t>
  </si>
  <si>
    <t>74:33:0302001:217</t>
  </si>
  <si>
    <t>74:33:0302002:91</t>
  </si>
  <si>
    <t>74:33:0302002:92</t>
  </si>
  <si>
    <t>74:33:0302001:189</t>
  </si>
  <si>
    <t>ДОМЕНЩИКОВ 26</t>
  </si>
  <si>
    <t>ГАЛИУЛЛИНА 51</t>
  </si>
  <si>
    <t>74:33:0302002:89</t>
  </si>
  <si>
    <t>74:33:0302001:83</t>
  </si>
  <si>
    <t>74:33:0302001:31</t>
  </si>
  <si>
    <t xml:space="preserve"> 28.12.2004</t>
  </si>
  <si>
    <t>74:33:0302001:81</t>
  </si>
  <si>
    <t>74:33:0302002:90</t>
  </si>
  <si>
    <t>74:33:0302002:42</t>
  </si>
  <si>
    <t>74:33:0302002:106</t>
  </si>
  <si>
    <t>74:33:0302003:124</t>
  </si>
  <si>
    <t>74:33:0302003:128</t>
  </si>
  <si>
    <t>74:33:0302003:122</t>
  </si>
  <si>
    <t>74:33:0302003:112</t>
  </si>
  <si>
    <t>74:33:0302003:132</t>
  </si>
  <si>
    <t>74:33:0302003:123</t>
  </si>
  <si>
    <t>74:33:0302003:127</t>
  </si>
  <si>
    <t>74:33:0302003:126</t>
  </si>
  <si>
    <t>74:33:0302003:129</t>
  </si>
  <si>
    <t>74:33:0302003:130</t>
  </si>
  <si>
    <t>74:33:0302003:113</t>
  </si>
  <si>
    <t>74:33:0302001:123</t>
  </si>
  <si>
    <t>74:33:0302001:206</t>
  </si>
  <si>
    <t>74:33:0302001:205</t>
  </si>
  <si>
    <t>74:33:0302001:15</t>
  </si>
  <si>
    <t xml:space="preserve"> 26.03.2003</t>
  </si>
  <si>
    <t>74:33:0302001:187</t>
  </si>
  <si>
    <t xml:space="preserve"> 11.12.2009</t>
  </si>
  <si>
    <t>74:33:0302001:181</t>
  </si>
  <si>
    <t>74:33:0302001:213</t>
  </si>
  <si>
    <t>74:33:0302001:214</t>
  </si>
  <si>
    <t>74:33:0302001:186</t>
  </si>
  <si>
    <t>74:33:0302001:203</t>
  </si>
  <si>
    <t>74:33:0302001:211</t>
  </si>
  <si>
    <t>74:33:0302001:209</t>
  </si>
  <si>
    <t>74:33:0302001:202</t>
  </si>
  <si>
    <t>74:33:0302001:17</t>
  </si>
  <si>
    <t xml:space="preserve"> 23.10.2003</t>
  </si>
  <si>
    <t>74:33:0302001:112</t>
  </si>
  <si>
    <t>74:33:0302001:80</t>
  </si>
  <si>
    <t>74:33:0302001:182</t>
  </si>
  <si>
    <t>74:33:0302001:183</t>
  </si>
  <si>
    <t>74:33:0302001:199</t>
  </si>
  <si>
    <t>74:33:0302001:207</t>
  </si>
  <si>
    <t>74:33:0302001:210</t>
  </si>
  <si>
    <t>74:33:0302001:198</t>
  </si>
  <si>
    <t xml:space="preserve"> 05.02.2010</t>
  </si>
  <si>
    <t>74:33:0302001:200</t>
  </si>
  <si>
    <t>74:33:0302001:185</t>
  </si>
  <si>
    <t>74:33:0302001:184</t>
  </si>
  <si>
    <t>74:33:0302001:201</t>
  </si>
  <si>
    <t>74:33:0303001:211</t>
  </si>
  <si>
    <t>74:33:0303001:217</t>
  </si>
  <si>
    <t xml:space="preserve"> 10.02.2010</t>
  </si>
  <si>
    <t>74:33:0303001:231</t>
  </si>
  <si>
    <t>74:33:0303001:218</t>
  </si>
  <si>
    <t>74:33:0302002:37</t>
  </si>
  <si>
    <t>74:33:0302002:104</t>
  </si>
  <si>
    <t xml:space="preserve"> 13.03.2000</t>
  </si>
  <si>
    <t>74:33:0302002:110</t>
  </si>
  <si>
    <t>74:33:0302002:111</t>
  </si>
  <si>
    <t>1980, 1982, 1983, 1984</t>
  </si>
  <si>
    <t>74:33:0303001:221</t>
  </si>
  <si>
    <t>74:33:0303001:133</t>
  </si>
  <si>
    <t>74:33:0303001:14</t>
  </si>
  <si>
    <t xml:space="preserve"> 25.02.2003</t>
  </si>
  <si>
    <t>74:33:0303001:219</t>
  </si>
  <si>
    <t>74:33:0303001:220</t>
  </si>
  <si>
    <t>74:33:0303001:6</t>
  </si>
  <si>
    <t xml:space="preserve"> 22.11.2002</t>
  </si>
  <si>
    <t>74:33:0302002:102</t>
  </si>
  <si>
    <t xml:space="preserve"> 26.01.2010</t>
  </si>
  <si>
    <t>74:33:0302002:101</t>
  </si>
  <si>
    <t>74:33:0303002:141</t>
  </si>
  <si>
    <t>74:33:0302002:70</t>
  </si>
  <si>
    <t>74:33:0303002:102</t>
  </si>
  <si>
    <t>74:33:0302002:115</t>
  </si>
  <si>
    <t>74:33:0302002:120</t>
  </si>
  <si>
    <t xml:space="preserve">  25.03.2011</t>
  </si>
  <si>
    <t>74:33:0302002:107</t>
  </si>
  <si>
    <t>74:33:0302002:108</t>
  </si>
  <si>
    <t>74:33:0303002:9</t>
  </si>
  <si>
    <t xml:space="preserve"> 21.04.2003</t>
  </si>
  <si>
    <t>74:33:0302002:62</t>
  </si>
  <si>
    <t>74:33:0302002:100</t>
  </si>
  <si>
    <t>74:33:0302002:61</t>
  </si>
  <si>
    <t xml:space="preserve"> -</t>
  </si>
  <si>
    <t>74:33:0302002:99</t>
  </si>
  <si>
    <t>74:33:0302002:105</t>
  </si>
  <si>
    <t>74:33:0302002:59</t>
  </si>
  <si>
    <t>74:33:0302002:56</t>
  </si>
  <si>
    <t>74:33:0302002:98</t>
  </si>
  <si>
    <t>74:33:0302003:120</t>
  </si>
  <si>
    <t>74:33:0302003:3</t>
  </si>
  <si>
    <t xml:space="preserve"> 14.11.2002</t>
  </si>
  <si>
    <t>74:33:0302003:121</t>
  </si>
  <si>
    <t>74:33:0302003:119</t>
  </si>
  <si>
    <t>74:33:0302003:1</t>
  </si>
  <si>
    <t xml:space="preserve"> 19.06.2002</t>
  </si>
  <si>
    <t>2007, 2008, 2009</t>
  </si>
  <si>
    <t>1981, 2011</t>
  </si>
  <si>
    <t>74:33:0302001:215</t>
  </si>
  <si>
    <t>74:33:0302001:196</t>
  </si>
  <si>
    <t>74:33:0302001:194</t>
  </si>
  <si>
    <t>74:33:0302001:212</t>
  </si>
  <si>
    <t>74:33:0302001:216</t>
  </si>
  <si>
    <t>74:33:0302001:79</t>
  </si>
  <si>
    <t>74:33:0302001:195</t>
  </si>
  <si>
    <t>74:33:0302003:118</t>
  </si>
  <si>
    <t>74:33:0302003:3724</t>
  </si>
  <si>
    <t xml:space="preserve"> 11.10.2012</t>
  </si>
  <si>
    <t>74:33:0302003:133</t>
  </si>
  <si>
    <t>74:33:0302003:117</t>
  </si>
  <si>
    <t>74:33:0302003:116</t>
  </si>
  <si>
    <t xml:space="preserve"> 14.05.2007</t>
  </si>
  <si>
    <t>74:33:0302001:57</t>
  </si>
  <si>
    <t>74:33:0303001:227</t>
  </si>
  <si>
    <t>74:33:0303001:216</t>
  </si>
  <si>
    <t>74:33:0303001:230</t>
  </si>
  <si>
    <t>74:33:0303001:229</t>
  </si>
  <si>
    <t>74:33:0303001:215</t>
  </si>
  <si>
    <t>74:33:0303001:115</t>
  </si>
  <si>
    <t>74:33:0303001:214</t>
  </si>
  <si>
    <t>74:33:0303001:213</t>
  </si>
  <si>
    <t>74:33:0303001:212</t>
  </si>
  <si>
    <t>74:33:0303001:108</t>
  </si>
  <si>
    <t>74:33:0212004:72</t>
  </si>
  <si>
    <t>74:33:0212004:73</t>
  </si>
  <si>
    <t>74:33:0212004:74</t>
  </si>
  <si>
    <t>1997, 2000</t>
  </si>
  <si>
    <t>ООО "Лифт" г.Магнитогорска</t>
  </si>
  <si>
    <t>74:33:0213002:304</t>
  </si>
  <si>
    <t>2004, 2001</t>
  </si>
  <si>
    <t>74:33:0213002:128</t>
  </si>
  <si>
    <t>74:33:0213001:116</t>
  </si>
  <si>
    <t>74:33:0212002:111</t>
  </si>
  <si>
    <t>74:33:0212002:110</t>
  </si>
  <si>
    <t>74:33:0212001:44</t>
  </si>
  <si>
    <t>74:33:0212001:42</t>
  </si>
  <si>
    <t>74:33:0212001:46</t>
  </si>
  <si>
    <t>74:33:0212001:45</t>
  </si>
  <si>
    <t>74:33:0212001:43</t>
  </si>
  <si>
    <t>74:33:0212001:50</t>
  </si>
  <si>
    <t>74:33:0212001:17</t>
  </si>
  <si>
    <t>74:33:0212001:18</t>
  </si>
  <si>
    <t>74:33:0212003:44</t>
  </si>
  <si>
    <t>74:33:0212003:50</t>
  </si>
  <si>
    <t>74:33:0212003:49</t>
  </si>
  <si>
    <t>74:33:0212003:48</t>
  </si>
  <si>
    <t>74:33:0212003:57</t>
  </si>
  <si>
    <t>74:33:0212003:68</t>
  </si>
  <si>
    <t>74:33:0212003:3177</t>
  </si>
  <si>
    <t>874±10,0</t>
  </si>
  <si>
    <t>74:33:0213003:117</t>
  </si>
  <si>
    <t>74:33:0213003:118</t>
  </si>
  <si>
    <t>74:33:0212003:45</t>
  </si>
  <si>
    <t>74:33:0213003:133</t>
  </si>
  <si>
    <t>74:33:0213003:132</t>
  </si>
  <si>
    <t>1112±12,0</t>
  </si>
  <si>
    <t>74:33:0213003:43</t>
  </si>
  <si>
    <t>74:33:0213003:25</t>
  </si>
  <si>
    <t>74:33:0213003:44</t>
  </si>
  <si>
    <t>74:33:0213002:300</t>
  </si>
  <si>
    <t>74:33:0213002:127</t>
  </si>
  <si>
    <t>74:33:0212003:46</t>
  </si>
  <si>
    <t>74:33:0212003:47</t>
  </si>
  <si>
    <t>74:33:0212003:43</t>
  </si>
  <si>
    <t>74:33:0212003:3176</t>
  </si>
  <si>
    <t>792±10,0</t>
  </si>
  <si>
    <t>74:33:0212003:51</t>
  </si>
  <si>
    <t>74:33:0213003:119</t>
  </si>
  <si>
    <t>74:33:0213003:134</t>
  </si>
  <si>
    <t>74:33:0213003:122</t>
  </si>
  <si>
    <t>74:33:0213003:121</t>
  </si>
  <si>
    <t>74:33:0213003:120</t>
  </si>
  <si>
    <t>74:33:0212003:79</t>
  </si>
  <si>
    <t>74:33:0213001:40</t>
  </si>
  <si>
    <t>74:33:0213001:30</t>
  </si>
  <si>
    <t>74:33:0212003:52</t>
  </si>
  <si>
    <t>74:33:0213001:44</t>
  </si>
  <si>
    <t>74:33:0213001:39</t>
  </si>
  <si>
    <t>74:33:0212003:53</t>
  </si>
  <si>
    <t>74:33:0212002:102</t>
  </si>
  <si>
    <t>74:33:0212002:101</t>
  </si>
  <si>
    <t>74:33:0212002:100</t>
  </si>
  <si>
    <t>74:33:0212002:125</t>
  </si>
  <si>
    <t>786±10,0</t>
  </si>
  <si>
    <t>1982, 1982</t>
  </si>
  <si>
    <t>74:33:0212001:36</t>
  </si>
  <si>
    <t>74:33:0212001:23</t>
  </si>
  <si>
    <t>74:33:0212001:40</t>
  </si>
  <si>
    <t>74:33:0211003:32</t>
  </si>
  <si>
    <t>1308±13,0</t>
  </si>
  <si>
    <t xml:space="preserve">размещение многоквартирного жилого дома с элементами благоустройства, озеленения и строениями вспомогательного использования </t>
  </si>
  <si>
    <t>74:33:0211003:623</t>
  </si>
  <si>
    <t>1410±13,0</t>
  </si>
  <si>
    <t>74:33:0211003:613</t>
  </si>
  <si>
    <t>1316±13,0</t>
  </si>
  <si>
    <t>74:33:0211003:612</t>
  </si>
  <si>
    <r>
      <t>1399±13</t>
    </r>
    <r>
      <rPr>
        <sz val="10"/>
        <rFont val="Arial"/>
        <family val="2"/>
        <charset val="204"/>
      </rPr>
      <t/>
    </r>
  </si>
  <si>
    <t>74:33:0211003:614</t>
  </si>
  <si>
    <t>1320±13,0</t>
  </si>
  <si>
    <t>74:33:0211003:618</t>
  </si>
  <si>
    <r>
      <t>1388±13</t>
    </r>
    <r>
      <rPr>
        <sz val="10"/>
        <rFont val="Arial"/>
        <family val="2"/>
        <charset val="204"/>
      </rPr>
      <t/>
    </r>
  </si>
  <si>
    <t>74:33:0211003:611</t>
  </si>
  <si>
    <r>
      <t>1391±13</t>
    </r>
    <r>
      <rPr>
        <sz val="10"/>
        <rFont val="Arial"/>
        <family val="2"/>
        <charset val="204"/>
      </rPr>
      <t/>
    </r>
  </si>
  <si>
    <t>74:33:0211003:757</t>
  </si>
  <si>
    <r>
      <t>1331±13</t>
    </r>
    <r>
      <rPr>
        <sz val="10"/>
        <rFont val="Arial"/>
        <family val="2"/>
        <charset val="204"/>
      </rPr>
      <t/>
    </r>
  </si>
  <si>
    <t>74:33:0211003:619</t>
  </si>
  <si>
    <t>1418±13</t>
  </si>
  <si>
    <t>74:33:0211003:1</t>
  </si>
  <si>
    <t>74:33:0211003:34</t>
  </si>
  <si>
    <t>74:33:0211003:31</t>
  </si>
  <si>
    <t>1394±13,0</t>
  </si>
  <si>
    <t>74:33:0211003:30</t>
  </si>
  <si>
    <t>1374±13,0</t>
  </si>
  <si>
    <t>74:33:0212001:21</t>
  </si>
  <si>
    <t>74:33:0212001:22</t>
  </si>
  <si>
    <t>74:33:0212001:20</t>
  </si>
  <si>
    <t>74:33:0212001:32</t>
  </si>
  <si>
    <t>74:33:0212001:31</t>
  </si>
  <si>
    <t>74:33:0212001:35</t>
  </si>
  <si>
    <t>74:33:0212004:54</t>
  </si>
  <si>
    <t>74:33:0212004:67</t>
  </si>
  <si>
    <t>74:33:0211003:29</t>
  </si>
  <si>
    <t>1255±12,0</t>
  </si>
  <si>
    <t>74:33:0212004:75</t>
  </si>
  <si>
    <t>74:33:0212004:78</t>
  </si>
  <si>
    <t>74:33:0212004:77</t>
  </si>
  <si>
    <t>74:33:0212004:55</t>
  </si>
  <si>
    <t>74:33:0212004:76</t>
  </si>
  <si>
    <t>74:33:0212004:49</t>
  </si>
  <si>
    <t>74:33:0212004:50</t>
  </si>
  <si>
    <t>74:33:0212004:51</t>
  </si>
  <si>
    <t>74:33:0212004:52</t>
  </si>
  <si>
    <t>74:33:0211003:617</t>
  </si>
  <si>
    <t>1482±13,0</t>
  </si>
  <si>
    <t>74:33:0212001:24</t>
  </si>
  <si>
    <t>74:33:0211003:33</t>
  </si>
  <si>
    <t>1257±12,0</t>
  </si>
  <si>
    <t>74:33:0212001:25</t>
  </si>
  <si>
    <t>74:33:0211003:601</t>
  </si>
  <si>
    <t>1382±13,0</t>
  </si>
  <si>
    <t>74:33:0212004:85</t>
  </si>
  <si>
    <t>783±10,0</t>
  </si>
  <si>
    <t>74:33:0212001:26</t>
  </si>
  <si>
    <t>74:33:0212001:33</t>
  </si>
  <si>
    <t>74:33:0212001:28</t>
  </si>
  <si>
    <t>74:33:0212001:27</t>
  </si>
  <si>
    <t>74:33:0212001:30</t>
  </si>
  <si>
    <t>74:33:0212001:29</t>
  </si>
  <si>
    <t>74:33:0212001:34</t>
  </si>
  <si>
    <t>74:33:0213001:69</t>
  </si>
  <si>
    <t>74:33:0213002:79</t>
  </si>
  <si>
    <t>74:33:0213002:310</t>
  </si>
  <si>
    <t>74:33:0213001:5</t>
  </si>
  <si>
    <t>74:33:0213001:71</t>
  </si>
  <si>
    <t>74:33:0213001:70</t>
  </si>
  <si>
    <t>74:33:0213002:48</t>
  </si>
  <si>
    <t>74:33:0213002:326</t>
  </si>
  <si>
    <t>1781±15,0</t>
  </si>
  <si>
    <t>1986,  1986</t>
  </si>
  <si>
    <t>74:33:0213002:309</t>
  </si>
  <si>
    <t xml:space="preserve">2000, 2000 </t>
  </si>
  <si>
    <t>74:33:0213002:5014</t>
  </si>
  <si>
    <t>807±10,0</t>
  </si>
  <si>
    <t>74:33:0213003:5</t>
  </si>
  <si>
    <t>74:33:0213003:131</t>
  </si>
  <si>
    <t>74:33:0213003:130</t>
  </si>
  <si>
    <t>74:33:0213003:138</t>
  </si>
  <si>
    <t>74:33:0213003:48</t>
  </si>
  <si>
    <t>74:33:0213003:137</t>
  </si>
  <si>
    <t>74:33:0213003:136</t>
  </si>
  <si>
    <t>74:33:0213003:135</t>
  </si>
  <si>
    <t>74:33:0213003:126</t>
  </si>
  <si>
    <t>74:33:0213003:125</t>
  </si>
  <si>
    <t>74:33:0213003:127</t>
  </si>
  <si>
    <t>74:33:0213003:49</t>
  </si>
  <si>
    <t>74:33:0213003:45</t>
  </si>
  <si>
    <t>74:33:0213002:136</t>
  </si>
  <si>
    <t>74:33:0213001:120</t>
  </si>
  <si>
    <t>2098±16,0</t>
  </si>
  <si>
    <t>74:33:0212001:41</t>
  </si>
  <si>
    <t xml:space="preserve">2009, 2009,  2009 </t>
  </si>
  <si>
    <t>74:33:0213001:74</t>
  </si>
  <si>
    <t xml:space="preserve">1994,  1994 </t>
  </si>
  <si>
    <t>74:33:0213002:305</t>
  </si>
  <si>
    <t>74:33:0213001:72</t>
  </si>
  <si>
    <t>74:33:0213002:301</t>
  </si>
  <si>
    <t>74:33:0213001:11</t>
  </si>
  <si>
    <t>74:33:0213002:137</t>
  </si>
  <si>
    <t>74:33:0213002:306</t>
  </si>
  <si>
    <t>74:33:0213001:73</t>
  </si>
  <si>
    <t>74:33:0213002:307</t>
  </si>
  <si>
    <t>74:33:0213001:67</t>
  </si>
  <si>
    <t>74:33:0213002:308</t>
  </si>
  <si>
    <t>74:33:0213001:66</t>
  </si>
  <si>
    <t>1996, 1996, 1996, 1997</t>
  </si>
  <si>
    <t>74:33:0213002:76</t>
  </si>
  <si>
    <t>74:33:0213002:275</t>
  </si>
  <si>
    <t>1828±15,0</t>
  </si>
  <si>
    <t>2004,  2009</t>
  </si>
  <si>
    <t>74:33:0213002:292</t>
  </si>
  <si>
    <t>2008   2008</t>
  </si>
  <si>
    <t>74:33:0213002:135</t>
  </si>
  <si>
    <t>764±10,0</t>
  </si>
  <si>
    <t xml:space="preserve">1989  1989   1989   1989 </t>
  </si>
  <si>
    <t>74:33:0213002:294</t>
  </si>
  <si>
    <t>74:33:0213002:302</t>
  </si>
  <si>
    <t>1987   1987   1987   1987  1987   1986</t>
  </si>
  <si>
    <t>74:33:0213002:74</t>
  </si>
  <si>
    <t>74:33:0213002:291</t>
  </si>
  <si>
    <t>1988   1988     1988    1988</t>
  </si>
  <si>
    <t>74:33:0213002:5013</t>
  </si>
  <si>
    <t>1996±16,0</t>
  </si>
  <si>
    <t>74:33:0213002:303</t>
  </si>
  <si>
    <t>74:33:0213002:293</t>
  </si>
  <si>
    <t>1987     1987    1987     1987</t>
  </si>
  <si>
    <t>74:33:0213002:327</t>
  </si>
  <si>
    <t>3084±19,0</t>
  </si>
  <si>
    <t>74:33:0213002:339</t>
  </si>
  <si>
    <t>2766±18,0</t>
  </si>
  <si>
    <t>74:33:0212001:48</t>
  </si>
  <si>
    <t>74:33:0212001:11</t>
  </si>
  <si>
    <t>74:33:0212004:71</t>
  </si>
  <si>
    <t>74:33:0212004:70</t>
  </si>
  <si>
    <t>74:33:0212001:49</t>
  </si>
  <si>
    <t>74:33:0212002:116</t>
  </si>
  <si>
    <t>74:33:0212002:115</t>
  </si>
  <si>
    <t>74:33:0212002:5165</t>
  </si>
  <si>
    <t>1040±11,0</t>
  </si>
  <si>
    <t>74:33:0212002:114</t>
  </si>
  <si>
    <t>74:33:0212002:108</t>
  </si>
  <si>
    <t>74:33:0212002:107</t>
  </si>
  <si>
    <t>74:33:0212002:106</t>
  </si>
  <si>
    <t>74:33:0212002:112</t>
  </si>
  <si>
    <t>74:33:0212002:5665</t>
  </si>
  <si>
    <t>1444±13,0</t>
  </si>
  <si>
    <t>74:33:0212002:117</t>
  </si>
  <si>
    <t>74:33:0212004:66</t>
  </si>
  <si>
    <t>74:33:0212004:65</t>
  </si>
  <si>
    <t>74:33:0212004:30</t>
  </si>
  <si>
    <t>550±8,0</t>
  </si>
  <si>
    <t>74:33:0211003:608</t>
  </si>
  <si>
    <t>1402±13,0</t>
  </si>
  <si>
    <t>74:33:0213002:295</t>
  </si>
  <si>
    <t>2010  2010    2010     2010  2008</t>
  </si>
  <si>
    <t>74:33:0213002:296</t>
  </si>
  <si>
    <t>74:33:0213002:297</t>
  </si>
  <si>
    <t xml:space="preserve">2009    2009    2009    2009 </t>
  </si>
  <si>
    <t>74:33:0213002:298</t>
  </si>
  <si>
    <t>74:33:0213002:299</t>
  </si>
  <si>
    <t>74:33:0213001:6</t>
  </si>
  <si>
    <t>74:33:0213001:64</t>
  </si>
  <si>
    <t>74:33:0212001:39</t>
  </si>
  <si>
    <t>74:33:0213001:57</t>
  </si>
  <si>
    <t>74:33:0212001:37</t>
  </si>
  <si>
    <t>74:33:0212001:38</t>
  </si>
  <si>
    <t>74:33:0213001:106</t>
  </si>
  <si>
    <t>74:33:0213001:102</t>
  </si>
  <si>
    <t>74:33:0213001:50</t>
  </si>
  <si>
    <t>74:33:0213001:58</t>
  </si>
  <si>
    <t>74:33:0213001:59</t>
  </si>
  <si>
    <t>74:33:0213001:60</t>
  </si>
  <si>
    <t>74:33:0213001:61</t>
  </si>
  <si>
    <t>74:33:0213001:62</t>
  </si>
  <si>
    <t>74:33:0213001:63</t>
  </si>
  <si>
    <t>74:33:0213001:65</t>
  </si>
  <si>
    <t>74:33:0213001:115</t>
  </si>
  <si>
    <t>74:33:0213001:114</t>
  </si>
  <si>
    <t>74:33:0213001:113</t>
  </si>
  <si>
    <t>74:33:0213001:20</t>
  </si>
  <si>
    <t>74:33:0212002:104</t>
  </si>
  <si>
    <t>74:33:0212002:83</t>
  </si>
  <si>
    <t>74:33:0212002:82</t>
  </si>
  <si>
    <t>74:33:0212002:26</t>
  </si>
  <si>
    <t>74:33:0212002:81</t>
  </si>
  <si>
    <t>74:33:0212002:89</t>
  </si>
  <si>
    <t>74:33:0212002:90</t>
  </si>
  <si>
    <t>74:33:0212002:91</t>
  </si>
  <si>
    <t>74:33:0212002:92</t>
  </si>
  <si>
    <t>74:33:0212002:93</t>
  </si>
  <si>
    <t>74:33:0212002:94</t>
  </si>
  <si>
    <t>74:33:0212002:95</t>
  </si>
  <si>
    <t>74:33:0212002:98</t>
  </si>
  <si>
    <t>74:33:0212002:97</t>
  </si>
  <si>
    <t>74:33:0212002:99</t>
  </si>
  <si>
    <t>74:33:0212002:96</t>
  </si>
  <si>
    <t>74:33:0212002:84</t>
  </si>
  <si>
    <t>74:33:0212002:5164</t>
  </si>
  <si>
    <t>1191±12,0</t>
  </si>
  <si>
    <t>74:33:0212002:5161</t>
  </si>
  <si>
    <t>730±9,0</t>
  </si>
  <si>
    <t>74:33:0212002:86</t>
  </si>
  <si>
    <t>1990   1990</t>
  </si>
  <si>
    <t>74:33:0212002:5162</t>
  </si>
  <si>
    <t>1176±12,0</t>
  </si>
  <si>
    <t>74:33:0212002:87</t>
  </si>
  <si>
    <t>74:33:0212002:88</t>
  </si>
  <si>
    <t xml:space="preserve">1991    1991  </t>
  </si>
  <si>
    <t>74:33:0212002:5163</t>
  </si>
  <si>
    <t>1180±12,0</t>
  </si>
  <si>
    <t>74:33:0212002:85</t>
  </si>
  <si>
    <t>74:33:0212002:5160</t>
  </si>
  <si>
    <t>690±9,0</t>
  </si>
  <si>
    <t>74:33:0212001:3</t>
  </si>
  <si>
    <t>74:33:0212004:92</t>
  </si>
  <si>
    <t>1135±12,0</t>
  </si>
  <si>
    <t>74:33:0212004:48</t>
  </si>
  <si>
    <t>74:33:0212004:47</t>
  </si>
  <si>
    <t>74:33:0212004:46</t>
  </si>
  <si>
    <t>74:33:0212001:16</t>
  </si>
  <si>
    <t>74:33:0212001:19</t>
  </si>
  <si>
    <t>2012   2012   2012   2012  2012</t>
  </si>
  <si>
    <t>74:33:0213002:126</t>
  </si>
  <si>
    <t>74:33:0212002:105</t>
  </si>
  <si>
    <t>74:33:0212002:31</t>
  </si>
  <si>
    <t>1996    1996</t>
  </si>
  <si>
    <t>74:33:0212002:5170</t>
  </si>
  <si>
    <t>1859±15</t>
  </si>
  <si>
    <t>1995     1995</t>
  </si>
  <si>
    <t>74:33:0212002:5169</t>
  </si>
  <si>
    <t>1854±16</t>
  </si>
  <si>
    <t>74:33:0212003:70</t>
  </si>
  <si>
    <t>74:33:0212003:69</t>
  </si>
  <si>
    <t>74:33:0212003:73</t>
  </si>
  <si>
    <t>74:33:0212003:85</t>
  </si>
  <si>
    <t>74:33:0212003:84</t>
  </si>
  <si>
    <t>74:33:0212003:62</t>
  </si>
  <si>
    <t>74:33:0212003:58</t>
  </si>
  <si>
    <t>74:33:0212003:59</t>
  </si>
  <si>
    <t>74:33:0212003:71</t>
  </si>
  <si>
    <t>74:33:0212003:72</t>
  </si>
  <si>
    <t>74:33:0212003:64</t>
  </si>
  <si>
    <t>74:33:0212003:94</t>
  </si>
  <si>
    <t>1039±11,0</t>
  </si>
  <si>
    <t>74:33:0212003:65</t>
  </si>
  <si>
    <t>74:33:0212003:76</t>
  </si>
  <si>
    <t>74:33:0212003:77</t>
  </si>
  <si>
    <t>74:33:0212003:78</t>
  </si>
  <si>
    <t>74:33:0212001:47</t>
  </si>
  <si>
    <t>74:33:0212001:13</t>
  </si>
  <si>
    <t>74:33:0212004:69</t>
  </si>
  <si>
    <t>74:33:0212004:62</t>
  </si>
  <si>
    <t>74:33:0212004:63</t>
  </si>
  <si>
    <t>74:33:0212004:64</t>
  </si>
  <si>
    <t>74:33:0212004:45</t>
  </si>
  <si>
    <t>3685±21,25</t>
  </si>
  <si>
    <t>74:33:0212004:8</t>
  </si>
  <si>
    <t>74:33:0212004:56</t>
  </si>
  <si>
    <t>74:33:0212004:57</t>
  </si>
  <si>
    <t>74:33:0212004:58</t>
  </si>
  <si>
    <t>74:33:0212004:53</t>
  </si>
  <si>
    <t>74:33:0212004:61</t>
  </si>
  <si>
    <t>74:33:0212004:60</t>
  </si>
  <si>
    <t>74:33:0212004:59</t>
  </si>
  <si>
    <t>74:33:0212004:36</t>
  </si>
  <si>
    <t>74:33:0213001:112</t>
  </si>
  <si>
    <t>74:33:0212002:132</t>
  </si>
  <si>
    <t>1230±12</t>
  </si>
  <si>
    <t>74:33:0213001:110</t>
  </si>
  <si>
    <t>74:33:0213001:109</t>
  </si>
  <si>
    <t>74:33:0213001:111</t>
  </si>
  <si>
    <t>74:33:0212002:109</t>
  </si>
  <si>
    <t>74:33:0213001:51</t>
  </si>
  <si>
    <t>74:33:0212002:103</t>
  </si>
  <si>
    <t>74:33:0213001:49</t>
  </si>
  <si>
    <t>74:33:0213001:48</t>
  </si>
  <si>
    <t>74:33:0213003:116</t>
  </si>
  <si>
    <t>74:33:0213003:115</t>
  </si>
  <si>
    <t>74:33:0212003:63</t>
  </si>
  <si>
    <t>74:33:0212003:67</t>
  </si>
  <si>
    <t>74:33:0212003:61</t>
  </si>
  <si>
    <t>74:33:0212003:60</t>
  </si>
  <si>
    <t>74:33:0212003:66</t>
  </si>
  <si>
    <t>74:33:0212003:83</t>
  </si>
  <si>
    <t>74:33:0212003:82</t>
  </si>
  <si>
    <t>74:33:0213003:129</t>
  </si>
  <si>
    <t>74:33:0213003:128</t>
  </si>
  <si>
    <t>74:33:0212003:81</t>
  </si>
  <si>
    <t>74:33:0212003:80</t>
  </si>
  <si>
    <t>74:33:0212003:86</t>
  </si>
  <si>
    <t>74:33:0212004:68</t>
  </si>
  <si>
    <t>74:33:0213003:24</t>
  </si>
  <si>
    <t>74:33:0213003:123</t>
  </si>
  <si>
    <t>74:33:0213003:124</t>
  </si>
  <si>
    <t>74:33:0212003:75</t>
  </si>
  <si>
    <t>74:33:0212003:74</t>
  </si>
  <si>
    <t>74:33:0212003:56</t>
  </si>
  <si>
    <t>74:33:0212003:55</t>
  </si>
  <si>
    <t>74:33:0213003:114</t>
  </si>
  <si>
    <t>74:33:0212003:54</t>
  </si>
  <si>
    <t>74:33:0213001:100</t>
  </si>
  <si>
    <t>74:33:0213001:99</t>
  </si>
  <si>
    <t>74:33:0213001:101</t>
  </si>
  <si>
    <t>74:33:0213001:108</t>
  </si>
  <si>
    <t>74:33:0213001:103</t>
  </si>
  <si>
    <t>74:33:0213001:107</t>
  </si>
  <si>
    <t>74:33:0213001:105</t>
  </si>
  <si>
    <t>74:33:0123006:31</t>
  </si>
  <si>
    <t>827.30</t>
  </si>
  <si>
    <t>многоквартирный жилой дом</t>
  </si>
  <si>
    <t>74:33:0123006:32</t>
  </si>
  <si>
    <t>834.20</t>
  </si>
  <si>
    <t>74:33:0123005:53</t>
  </si>
  <si>
    <t>824.70</t>
  </si>
  <si>
    <t>74:33:0123002:86</t>
  </si>
  <si>
    <t>761.10</t>
  </si>
  <si>
    <t>74:33:0123002:89</t>
  </si>
  <si>
    <t>949.60</t>
  </si>
  <si>
    <t>74:33:0123002:87</t>
  </si>
  <si>
    <t>954.60</t>
  </si>
  <si>
    <t>74:33:0123002:92</t>
  </si>
  <si>
    <t>923.76</t>
  </si>
  <si>
    <t>74:33:0123002:91</t>
  </si>
  <si>
    <t>932.50</t>
  </si>
  <si>
    <t>74:33:0123002:93</t>
  </si>
  <si>
    <t>1020.60</t>
  </si>
  <si>
    <t>74:33:0123002:88</t>
  </si>
  <si>
    <t>976.30</t>
  </si>
  <si>
    <t>74:33:0123002:90</t>
  </si>
  <si>
    <t>734.60</t>
  </si>
  <si>
    <t>74:33:0123003:64</t>
  </si>
  <si>
    <t>845.90</t>
  </si>
  <si>
    <t>74:33:0123003:63</t>
  </si>
  <si>
    <t>864.50</t>
  </si>
  <si>
    <t>74:33:0123003:36</t>
  </si>
  <si>
    <t>74:33:0123003:80</t>
  </si>
  <si>
    <t>804.70</t>
  </si>
  <si>
    <t>74:33:0123003:4</t>
  </si>
  <si>
    <t>448.98</t>
  </si>
  <si>
    <t>74:33:0123003:84</t>
  </si>
  <si>
    <t>804.50</t>
  </si>
  <si>
    <t>74:33:0123003:77</t>
  </si>
  <si>
    <t>1005.70</t>
  </si>
  <si>
    <t>74:33:0123003:61</t>
  </si>
  <si>
    <t>989.30</t>
  </si>
  <si>
    <t>74:33:0123004:59</t>
  </si>
  <si>
    <t>1021.70</t>
  </si>
  <si>
    <t>74:33:0123004:18</t>
  </si>
  <si>
    <t>1372.46</t>
  </si>
  <si>
    <t>74:33:0123004:57</t>
  </si>
  <si>
    <t>1400.20</t>
  </si>
  <si>
    <t>74:33:0123004:64</t>
  </si>
  <si>
    <t>994.90</t>
  </si>
  <si>
    <t>74:33:0123004:56</t>
  </si>
  <si>
    <t>799.60</t>
  </si>
  <si>
    <t>74:33:0123004:36</t>
  </si>
  <si>
    <t>878.00</t>
  </si>
  <si>
    <t>74:33:0123004:54</t>
  </si>
  <si>
    <t>439.60</t>
  </si>
  <si>
    <t>74:33:0123004:55</t>
  </si>
  <si>
    <t>484.40</t>
  </si>
  <si>
    <t>74:33:0123010:77</t>
  </si>
  <si>
    <t>952.80</t>
  </si>
  <si>
    <t>74:33:0123010:87</t>
  </si>
  <si>
    <t>751.10</t>
  </si>
  <si>
    <t>74:33:0123010:88</t>
  </si>
  <si>
    <t>737.70</t>
  </si>
  <si>
    <t>74:33:0123010:76</t>
  </si>
  <si>
    <t>846.80</t>
  </si>
  <si>
    <t>74:33:0123010:75</t>
  </si>
  <si>
    <t>838.60</t>
  </si>
  <si>
    <t>74:33:0123012:76</t>
  </si>
  <si>
    <t>639.30</t>
  </si>
  <si>
    <t>74:33:0123012:77</t>
  </si>
  <si>
    <t>625.00</t>
  </si>
  <si>
    <t>74:33:0123012:78</t>
  </si>
  <si>
    <t>628.00</t>
  </si>
  <si>
    <t>74:33:0123012:18</t>
  </si>
  <si>
    <t>634.62</t>
  </si>
  <si>
    <t>74:33:0123013:43</t>
  </si>
  <si>
    <t>74:33:0123013:41</t>
  </si>
  <si>
    <t>1157.70</t>
  </si>
  <si>
    <r>
      <t xml:space="preserve">538 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8,0</t>
    </r>
  </si>
  <si>
    <t>74:33:0123013:45</t>
  </si>
  <si>
    <t>637.70</t>
  </si>
  <si>
    <t>74:33:0123010:74</t>
  </si>
  <si>
    <t>533.40</t>
  </si>
  <si>
    <t>74:33:0123010:73</t>
  </si>
  <si>
    <t>848.00</t>
  </si>
  <si>
    <t>74:33:0123012:84</t>
  </si>
  <si>
    <t>789.00</t>
  </si>
  <si>
    <t>74:33:0123010:70</t>
  </si>
  <si>
    <t>74:33:0123012:85</t>
  </si>
  <si>
    <t>508.60</t>
  </si>
  <si>
    <t>74:33:0123010:69</t>
  </si>
  <si>
    <t>547.40</t>
  </si>
  <si>
    <t>74:33:0123012:87</t>
  </si>
  <si>
    <t>506.30</t>
  </si>
  <si>
    <t>74:33:0123012:86</t>
  </si>
  <si>
    <t>781.10</t>
  </si>
  <si>
    <t>74:33:0123012:83</t>
  </si>
  <si>
    <t>520.00</t>
  </si>
  <si>
    <t>74:33:0123003:83</t>
  </si>
  <si>
    <t>792.80</t>
  </si>
  <si>
    <t>74:33:0123003:69</t>
  </si>
  <si>
    <t>762.80</t>
  </si>
  <si>
    <t>74:33:0123002:105</t>
  </si>
  <si>
    <t>987.60</t>
  </si>
  <si>
    <t>74:33:0123003:81</t>
  </si>
  <si>
    <t>517.20</t>
  </si>
  <si>
    <t>74:33:0123003:86</t>
  </si>
  <si>
    <t>745.10</t>
  </si>
  <si>
    <t>74:33:0123002:95</t>
  </si>
  <si>
    <t>960.40</t>
  </si>
  <si>
    <t>74:33:0123003:82</t>
  </si>
  <si>
    <t>752.80</t>
  </si>
  <si>
    <t>74:33:0123002:80</t>
  </si>
  <si>
    <r>
      <t>1089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12</t>
    </r>
  </si>
  <si>
    <t>74:33:0123002:115</t>
  </si>
  <si>
    <t>74:33:0123002:81</t>
  </si>
  <si>
    <t>940.20</t>
  </si>
  <si>
    <t>74:33:0123002:82</t>
  </si>
  <si>
    <t>499.80</t>
  </si>
  <si>
    <t>74:33:0123010:61</t>
  </si>
  <si>
    <t>1643.80</t>
  </si>
  <si>
    <t>74:33:0123002:30</t>
  </si>
  <si>
    <t>1017.10</t>
  </si>
  <si>
    <t>74:33:0123010:62</t>
  </si>
  <si>
    <t>707.40</t>
  </si>
  <si>
    <t>74:33:0123010:60</t>
  </si>
  <si>
    <t>1644.10</t>
  </si>
  <si>
    <t>74:33:0123010:64</t>
  </si>
  <si>
    <t>715.50</t>
  </si>
  <si>
    <t>74:33:0123010:67</t>
  </si>
  <si>
    <t>1689.40</t>
  </si>
  <si>
    <t>74:33:0123010:63</t>
  </si>
  <si>
    <t>1171.90</t>
  </si>
  <si>
    <t>74:33:0123010:65</t>
  </si>
  <si>
    <t>1150.10</t>
  </si>
  <si>
    <t>74:33:0123010:66</t>
  </si>
  <si>
    <t>1663.60</t>
  </si>
  <si>
    <t>74:33:0123010:68</t>
  </si>
  <si>
    <t>531.00</t>
  </si>
  <si>
    <t>515.40</t>
  </si>
  <si>
    <t>74:33:0123010:109</t>
  </si>
  <si>
    <r>
      <t>865.00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</si>
  <si>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74:33:0123010:58</t>
  </si>
  <si>
    <t>857.20</t>
  </si>
  <si>
    <t>74:33:0123012:35</t>
  </si>
  <si>
    <t>756.50</t>
  </si>
  <si>
    <t>74:33:0123012:95</t>
  </si>
  <si>
    <t>805.00</t>
  </si>
  <si>
    <t>74:33:0123012:94</t>
  </si>
  <si>
    <t>778.20</t>
  </si>
  <si>
    <t>74:33:0123012:93</t>
  </si>
  <si>
    <r>
      <t>717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9</t>
    </r>
  </si>
  <si>
    <t>74:33:0123012:92</t>
  </si>
  <si>
    <t>694.90</t>
  </si>
  <si>
    <t>74:33:0123012:66</t>
  </si>
  <si>
    <t>1060.50</t>
  </si>
  <si>
    <t>74:33:0123012:91</t>
  </si>
  <si>
    <r>
      <t>705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9</t>
    </r>
  </si>
  <si>
    <t>74:33:0123012:36</t>
  </si>
  <si>
    <t>1216.00</t>
  </si>
  <si>
    <t>74:33:0123012:90</t>
  </si>
  <si>
    <t>686.60</t>
  </si>
  <si>
    <t>74:33:0123012:89</t>
  </si>
  <si>
    <t>681.7</t>
  </si>
  <si>
    <t>74:33:0123012:80</t>
  </si>
  <si>
    <t>844.90</t>
  </si>
  <si>
    <t>74:33:0123007:14</t>
  </si>
  <si>
    <t>924.00</t>
  </si>
  <si>
    <t>74:33:0123007:37</t>
  </si>
  <si>
    <t>1219.20</t>
  </si>
  <si>
    <t>74:33:0123007:70</t>
  </si>
  <si>
    <r>
      <t>958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</t>
    </r>
  </si>
  <si>
    <t>74:33:0123007:69</t>
  </si>
  <si>
    <r>
      <t>621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9</t>
    </r>
  </si>
  <si>
    <t>74:33:0123007:3</t>
  </si>
  <si>
    <r>
      <t>631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9</t>
    </r>
  </si>
  <si>
    <t>24.03.2003</t>
  </si>
  <si>
    <t>74:33:0123007:68</t>
  </si>
  <si>
    <r>
      <t>1234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12</t>
    </r>
  </si>
  <si>
    <t>74:33:0123013:47</t>
  </si>
  <si>
    <r>
      <t>1537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14</t>
    </r>
  </si>
  <si>
    <t>74:33:0123013:46</t>
  </si>
  <si>
    <t>586.10</t>
  </si>
  <si>
    <t>74:33:0123013:4</t>
  </si>
  <si>
    <t>1795.38</t>
  </si>
  <si>
    <t>74:33:0123012:81</t>
  </si>
  <si>
    <t>904.70</t>
  </si>
  <si>
    <t>74:33:0123012:82</t>
  </si>
  <si>
    <r>
      <t>1340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13</t>
    </r>
  </si>
  <si>
    <t>74:33:0128001:994</t>
  </si>
  <si>
    <r>
      <t>951.00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11,0</t>
    </r>
  </si>
  <si>
    <t>74:33:0128001:996</t>
  </si>
  <si>
    <r>
      <t>1217.00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12,0</t>
    </r>
  </si>
  <si>
    <t>74:33:0123003:90</t>
  </si>
  <si>
    <t>1014.00</t>
  </si>
  <si>
    <t>74:33:0123003:18</t>
  </si>
  <si>
    <r>
      <t>747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</si>
  <si>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74:33:0123003:65</t>
  </si>
  <si>
    <t>745.70</t>
  </si>
  <si>
    <t>74:33:0123003:71</t>
  </si>
  <si>
    <r>
      <t>814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</si>
  <si>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74:33:0123003:67</t>
  </si>
  <si>
    <t>1410.60</t>
  </si>
  <si>
    <t>74:33:0123003:70</t>
  </si>
  <si>
    <t>792.90</t>
  </si>
  <si>
    <t>74:33:0123003:72</t>
  </si>
  <si>
    <t>493.10</t>
  </si>
  <si>
    <t>74:33:0123003:66</t>
  </si>
  <si>
    <r>
      <t>1198.00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12</t>
    </r>
  </si>
  <si>
    <t>74:33:0123003:68</t>
  </si>
  <si>
    <t>745.30</t>
  </si>
  <si>
    <t>74:33:0123009:77</t>
  </si>
  <si>
    <t>1573.34</t>
  </si>
  <si>
    <t>1 п.-1999 г., 2 п.-2003 г.</t>
  </si>
  <si>
    <t>74:33:0123010:83</t>
  </si>
  <si>
    <t>1980.60</t>
  </si>
  <si>
    <t>74:33:0123009:71</t>
  </si>
  <si>
    <t>1397.00</t>
  </si>
  <si>
    <t>74:33:0123010:95</t>
  </si>
  <si>
    <t>2071.50</t>
  </si>
  <si>
    <t>74:33:0123010:84</t>
  </si>
  <si>
    <t>627.50</t>
  </si>
  <si>
    <t>74:33:0123009:81</t>
  </si>
  <si>
    <t>1109.10</t>
  </si>
  <si>
    <t>74:33:0123009:43</t>
  </si>
  <si>
    <t>1243.00</t>
  </si>
  <si>
    <t>74:33:0123009:88</t>
  </si>
  <si>
    <t>1296.20</t>
  </si>
  <si>
    <t>74:33:0123009:70</t>
  </si>
  <si>
    <t>1284.80</t>
  </si>
  <si>
    <t>74:33:0123009:72</t>
  </si>
  <si>
    <t>1835.50</t>
  </si>
  <si>
    <t>74:33:0123009:89</t>
  </si>
  <si>
    <t>782.80</t>
  </si>
  <si>
    <t>74:33:0123009:83</t>
  </si>
  <si>
    <t>784.40</t>
  </si>
  <si>
    <t>74:33:0123009:74</t>
  </si>
  <si>
    <t>780.40</t>
  </si>
  <si>
    <t>74:33:0123009:84</t>
  </si>
  <si>
    <t>785.00</t>
  </si>
  <si>
    <t>74:33:0123009:26</t>
  </si>
  <si>
    <t>1173.03</t>
  </si>
  <si>
    <t>74:33:0123009:85</t>
  </si>
  <si>
    <t>1106.50</t>
  </si>
  <si>
    <t>74:33:0123009:82</t>
  </si>
  <si>
    <t>1274.30</t>
  </si>
  <si>
    <t>74:33:0123009:86</t>
  </si>
  <si>
    <t>1286.90</t>
  </si>
  <si>
    <t>74:33:0123013:36</t>
  </si>
  <si>
    <r>
      <t>872,0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10,0</t>
    </r>
  </si>
  <si>
    <t>74:33:0123013:44</t>
  </si>
  <si>
    <t>625.30</t>
  </si>
  <si>
    <t>74:33:0123012:103</t>
  </si>
  <si>
    <r>
      <t>1022.00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11,0</t>
    </r>
  </si>
  <si>
    <t>74:33:0123013:37</t>
  </si>
  <si>
    <t>641.30</t>
  </si>
  <si>
    <t>74:33:0123007:49</t>
  </si>
  <si>
    <t>1451.10</t>
  </si>
  <si>
    <t>74:33:0123007:53</t>
  </si>
  <si>
    <t>555.20</t>
  </si>
  <si>
    <t>74:33:0123007:51</t>
  </si>
  <si>
    <t>633.50</t>
  </si>
  <si>
    <t>74:33:0123007:54</t>
  </si>
  <si>
    <t>590.40</t>
  </si>
  <si>
    <t>74:33:0123008:79</t>
  </si>
  <si>
    <t>909.20</t>
  </si>
  <si>
    <t>74:33:0123008:82</t>
  </si>
  <si>
    <t>540.70</t>
  </si>
  <si>
    <t>74:33:0123008:66</t>
  </si>
  <si>
    <r>
      <t>786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</si>
  <si>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74:33:0123007:57</t>
  </si>
  <si>
    <t>623.20</t>
  </si>
  <si>
    <t>74:33:0123007:50</t>
  </si>
  <si>
    <t>600.50</t>
  </si>
  <si>
    <t>74:33:0123008:50</t>
  </si>
  <si>
    <t>785.10</t>
  </si>
  <si>
    <t>74:33:0123008:49</t>
  </si>
  <si>
    <t>539.50</t>
  </si>
  <si>
    <t>74:33:0123007:33</t>
  </si>
  <si>
    <t>934.50</t>
  </si>
  <si>
    <t>74:33:0123007:59</t>
  </si>
  <si>
    <t>598.50</t>
  </si>
  <si>
    <t>74:33:0123007:46</t>
  </si>
  <si>
    <t>637.40</t>
  </si>
  <si>
    <t>74:33:0123007:61</t>
  </si>
  <si>
    <t>650.90</t>
  </si>
  <si>
    <t>74:33:0123007:39</t>
  </si>
  <si>
    <t>664.30</t>
  </si>
  <si>
    <t>74:33:0123007:40</t>
  </si>
  <si>
    <t>616.20</t>
  </si>
  <si>
    <t>74:33:0123007:60</t>
  </si>
  <si>
    <t>606.60</t>
  </si>
  <si>
    <t>74:33:0123007:62</t>
  </si>
  <si>
    <t>601.10</t>
  </si>
  <si>
    <t>74:33:0123 007:38</t>
  </si>
  <si>
    <r>
      <t>619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9,0</t>
    </r>
  </si>
  <si>
    <t>74:33:0123004:62</t>
  </si>
  <si>
    <r>
      <t>1701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14</t>
    </r>
  </si>
  <si>
    <t>74:33:0123004:60</t>
  </si>
  <si>
    <t>761.60</t>
  </si>
  <si>
    <t>74:33:0123004:61</t>
  </si>
  <si>
    <r>
      <t>801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</si>
  <si>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74:33:0123004:58</t>
  </si>
  <si>
    <t>1618.50</t>
  </si>
  <si>
    <t>74:33:0123003:17</t>
  </si>
  <si>
    <t>1089.89</t>
  </si>
  <si>
    <t>74:33:0123003:79</t>
  </si>
  <si>
    <t>578.60</t>
  </si>
  <si>
    <t>74:33:0123005:30</t>
  </si>
  <si>
    <t>1209.76</t>
  </si>
  <si>
    <t>74:33:0123003:62</t>
  </si>
  <si>
    <t>995.20</t>
  </si>
  <si>
    <t>74:33:0123003:78</t>
  </si>
  <si>
    <t>74:33:0123003:85</t>
  </si>
  <si>
    <t>516.70</t>
  </si>
  <si>
    <t>74:33:0123005:32</t>
  </si>
  <si>
    <t>561.21</t>
  </si>
  <si>
    <t>74:33:0123005:75</t>
  </si>
  <si>
    <r>
      <t>596.00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9</t>
    </r>
  </si>
  <si>
    <t>74:33:0123005:36</t>
  </si>
  <si>
    <t>592.37</t>
  </si>
  <si>
    <t>74:33:0123003:96</t>
  </si>
  <si>
    <r>
      <t>2019.00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16</t>
    </r>
  </si>
  <si>
    <t>74:33:0123005:38</t>
  </si>
  <si>
    <t>25.66</t>
  </si>
  <si>
    <t>74:33:0123005:65</t>
  </si>
  <si>
    <t>577.40</t>
  </si>
  <si>
    <t>74:33:0123005:39</t>
  </si>
  <si>
    <t>593.93</t>
  </si>
  <si>
    <t>74:33:0123005:40</t>
  </si>
  <si>
    <t>602.36</t>
  </si>
  <si>
    <t>74:33:0123005:41</t>
  </si>
  <si>
    <t>605.27</t>
  </si>
  <si>
    <t>74:33:0123003:56</t>
  </si>
  <si>
    <t>868.80</t>
  </si>
  <si>
    <t>74:33:0123003:57</t>
  </si>
  <si>
    <t>841.80</t>
  </si>
  <si>
    <t>74:33:0123003:58</t>
  </si>
  <si>
    <t>746.90</t>
  </si>
  <si>
    <t>74:33:0123009:12</t>
  </si>
  <si>
    <t>793.65</t>
  </si>
  <si>
    <t>74:33:0123002:114</t>
  </si>
  <si>
    <t>986.80</t>
  </si>
  <si>
    <t>74:33:0123002:113</t>
  </si>
  <si>
    <t>785.30</t>
  </si>
  <si>
    <t>74:33:0123002:85</t>
  </si>
  <si>
    <r>
      <t>818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</si>
  <si>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74:33:0123009:97</t>
  </si>
  <si>
    <t>494.20</t>
  </si>
  <si>
    <t>74:33:0123010:82</t>
  </si>
  <si>
    <t>1593.90</t>
  </si>
  <si>
    <t>74:33:0123010:81</t>
  </si>
  <si>
    <t>747.70</t>
  </si>
  <si>
    <t>74:33:0123010:80</t>
  </si>
  <si>
    <t>1681.20</t>
  </si>
  <si>
    <t>74:33:0123010:79</t>
  </si>
  <si>
    <t>761.70</t>
  </si>
  <si>
    <t>74:33:0123010:85</t>
  </si>
  <si>
    <t>1017.30</t>
  </si>
  <si>
    <t>74:33:0123010:78</t>
  </si>
  <si>
    <t>974.80</t>
  </si>
  <si>
    <t>74:33:0123010:86</t>
  </si>
  <si>
    <t>524.60</t>
  </si>
  <si>
    <t>74:33:0123004:51</t>
  </si>
  <si>
    <t>819.80</t>
  </si>
  <si>
    <t>74:33:0123003:89</t>
  </si>
  <si>
    <t>512.10</t>
  </si>
  <si>
    <t>74:33:0123004:63</t>
  </si>
  <si>
    <t>813.10</t>
  </si>
  <si>
    <t>74:33:0123003:59</t>
  </si>
  <si>
    <t>994.10</t>
  </si>
  <si>
    <t>74:33:0123003:60</t>
  </si>
  <si>
    <t>997.90</t>
  </si>
  <si>
    <t>74:33:0123005:49</t>
  </si>
  <si>
    <t>1055.26</t>
  </si>
  <si>
    <t>74:33:0123008:70</t>
  </si>
  <si>
    <t>499.70</t>
  </si>
  <si>
    <t>74:33:0123005:45</t>
  </si>
  <si>
    <r>
      <t>581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8</t>
    </r>
  </si>
  <si>
    <t>74:33:0123005:47</t>
  </si>
  <si>
    <t>605.75</t>
  </si>
  <si>
    <t>не присвоен</t>
  </si>
  <si>
    <t>74:33:0123008:85</t>
  </si>
  <si>
    <r>
      <t>547.00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8,0</t>
    </r>
  </si>
  <si>
    <t>74:33:0123008:71</t>
  </si>
  <si>
    <r>
      <t>556.00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8</t>
    </r>
  </si>
  <si>
    <t>74:33:0123008:51</t>
  </si>
  <si>
    <t>979.70</t>
  </si>
  <si>
    <t>74:33:0123006:33</t>
  </si>
  <si>
    <r>
      <t>700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9</t>
    </r>
  </si>
  <si>
    <t>74:33:0123008:75</t>
  </si>
  <si>
    <t>837.80</t>
  </si>
  <si>
    <t>74:33:0123006:30</t>
  </si>
  <si>
    <t>619.50</t>
  </si>
  <si>
    <t>74:33:0123007:48</t>
  </si>
  <si>
    <t>580.00</t>
  </si>
  <si>
    <t>74:33:0123007:47</t>
  </si>
  <si>
    <t>74:33:0123007:55</t>
  </si>
  <si>
    <t>617.00</t>
  </si>
  <si>
    <t>74:33:0123006:27</t>
  </si>
  <si>
    <t>854.20</t>
  </si>
  <si>
    <t>74:33:0123007:29</t>
  </si>
  <si>
    <t>615.10</t>
  </si>
  <si>
    <t>74:33:0123007:58</t>
  </si>
  <si>
    <t>612.90</t>
  </si>
  <si>
    <t>74:33:0123007:30</t>
  </si>
  <si>
    <t>574.00</t>
  </si>
  <si>
    <t>74:33:0123006:26</t>
  </si>
  <si>
    <r>
      <t>498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8</t>
    </r>
  </si>
  <si>
    <t>74:33:0123006:29</t>
  </si>
  <si>
    <t>74:33:0123009:76</t>
  </si>
  <si>
    <t>1402.00</t>
  </si>
  <si>
    <t>74:33:0123009:87</t>
  </si>
  <si>
    <t>510.90</t>
  </si>
  <si>
    <t>74:33:0123009:47</t>
  </si>
  <si>
    <r>
      <t>1164.00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12</t>
    </r>
  </si>
  <si>
    <t>74:33:0123009:73</t>
  </si>
  <si>
    <t>644.20</t>
  </si>
  <si>
    <t>74:33:0123009:99</t>
  </si>
  <si>
    <r>
      <t>1183.00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12</t>
    </r>
  </si>
  <si>
    <t>74:33:0123009:69</t>
  </si>
  <si>
    <t>605.70</t>
  </si>
  <si>
    <t>74:33:0123009:98</t>
  </si>
  <si>
    <t>1474.77</t>
  </si>
  <si>
    <t>74:33:0123010:3</t>
  </si>
  <si>
    <t>646.43</t>
  </si>
  <si>
    <t>74:33:0123010:111</t>
  </si>
  <si>
    <r>
      <t>988.00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</t>
    </r>
  </si>
  <si>
    <t>74:33:0123010:94</t>
  </si>
  <si>
    <t>1700.70</t>
  </si>
  <si>
    <t>74:33:0123010:93</t>
  </si>
  <si>
    <t>725.20</t>
  </si>
  <si>
    <t>74:33:0123010:92</t>
  </si>
  <si>
    <t>1558.70</t>
  </si>
  <si>
    <t>74:33:0123010:96</t>
  </si>
  <si>
    <t>812.10</t>
  </si>
  <si>
    <t>74:33:0123010:97</t>
  </si>
  <si>
    <r>
      <t>1105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12</t>
    </r>
  </si>
  <si>
    <t>74:33:0123010:71</t>
  </si>
  <si>
    <t>74:33:0123010:98</t>
  </si>
  <si>
    <t>835.90</t>
  </si>
  <si>
    <t>74:33:0123010:91</t>
  </si>
  <si>
    <t>771.20</t>
  </si>
  <si>
    <t>74:33:0123010:99</t>
  </si>
  <si>
    <t>1053.20</t>
  </si>
  <si>
    <t>74:33:0123010:72</t>
  </si>
  <si>
    <t>528.00</t>
  </si>
  <si>
    <t>74:33:0123010:90</t>
  </si>
  <si>
    <t>744.30</t>
  </si>
  <si>
    <t>74:33:0123010:100</t>
  </si>
  <si>
    <t>850.10</t>
  </si>
  <si>
    <t>74:33:0123010:89</t>
  </si>
  <si>
    <t>1137.60</t>
  </si>
  <si>
    <t>74:33:0123010:108</t>
  </si>
  <si>
    <r>
      <t>755.00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</si>
  <si>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74:33:0123008:64</t>
  </si>
  <si>
    <t>485.70</t>
  </si>
  <si>
    <t>74:33:0123008:78</t>
  </si>
  <si>
    <t>717.80</t>
  </si>
  <si>
    <t>74:33:0123008:76</t>
  </si>
  <si>
    <t>1003.20</t>
  </si>
  <si>
    <t>74:33:0123008:74</t>
  </si>
  <si>
    <t>751.60</t>
  </si>
  <si>
    <t>74:33:0123008:77</t>
  </si>
  <si>
    <t>731.00</t>
  </si>
  <si>
    <t>74:33:0123008:57</t>
  </si>
  <si>
    <t>788.30</t>
  </si>
  <si>
    <t>74:33:0123008:62</t>
  </si>
  <si>
    <t>350.70</t>
  </si>
  <si>
    <t>74:33:0123009:96</t>
  </si>
  <si>
    <t>494.70</t>
  </si>
  <si>
    <t>74:33:0123009:48</t>
  </si>
  <si>
    <t>596.10</t>
  </si>
  <si>
    <t>74:33:0123009:94</t>
  </si>
  <si>
    <t>495.60</t>
  </si>
  <si>
    <t>74:33:0123009:51</t>
  </si>
  <si>
    <t>630.30</t>
  </si>
  <si>
    <t>74:33:0123009:91</t>
  </si>
  <si>
    <t>492.20</t>
  </si>
  <si>
    <t>74:33:0123009:92</t>
  </si>
  <si>
    <t>497.90</t>
  </si>
  <si>
    <t>74:33:0123009:39</t>
  </si>
  <si>
    <t>645.20</t>
  </si>
  <si>
    <t>74:33:0123008:55</t>
  </si>
  <si>
    <t>943.50</t>
  </si>
  <si>
    <t>74:33:0123009:44</t>
  </si>
  <si>
    <r>
      <t>755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</si>
  <si>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74:33:0123009:45</t>
  </si>
  <si>
    <r>
      <t>772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</si>
  <si>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74:33:0123008:67</t>
  </si>
  <si>
    <t>264.50</t>
  </si>
  <si>
    <t>74:33:0123008:68</t>
  </si>
  <si>
    <t>476.40</t>
  </si>
  <si>
    <t>74:33:0123008:61</t>
  </si>
  <si>
    <t>257.80</t>
  </si>
  <si>
    <t>74:33:0123008:65</t>
  </si>
  <si>
    <t>469.70</t>
  </si>
  <si>
    <t>74:33:0123008:63</t>
  </si>
  <si>
    <t>566.00</t>
  </si>
  <si>
    <t>74:33:0123007:63</t>
  </si>
  <si>
    <t>883.00</t>
  </si>
  <si>
    <t>74:33:0123007:52</t>
  </si>
  <si>
    <t>565.10</t>
  </si>
  <si>
    <t>74:33:0123007:31</t>
  </si>
  <si>
    <t>658.50</t>
  </si>
  <si>
    <t>74:33:0123007:66</t>
  </si>
  <si>
    <t>575.50</t>
  </si>
  <si>
    <t>74:33:0123007:34</t>
  </si>
  <si>
    <r>
      <t>608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9</t>
    </r>
  </si>
  <si>
    <t>74:33:0123007:32</t>
  </si>
  <si>
    <t>74:33:0123007:27</t>
  </si>
  <si>
    <t>646.60</t>
  </si>
  <si>
    <t>74:33:0123007:65</t>
  </si>
  <si>
    <t>589.90</t>
  </si>
  <si>
    <t>74:33:0123007:36</t>
  </si>
  <si>
    <t>603.90</t>
  </si>
  <si>
    <t>74:33:0123007:43</t>
  </si>
  <si>
    <t>589.60</t>
  </si>
  <si>
    <t>74:33:0123007:35</t>
  </si>
  <si>
    <t>673.40</t>
  </si>
  <si>
    <t>74:33:0123007:45</t>
  </si>
  <si>
    <t>74:33:0123007:64</t>
  </si>
  <si>
    <t>1715.00</t>
  </si>
  <si>
    <t>74:33:0123007:44</t>
  </si>
  <si>
    <t>661.00</t>
  </si>
  <si>
    <t>74:33:0123007:41</t>
  </si>
  <si>
    <t>660.40</t>
  </si>
  <si>
    <t>74:33:0123007:42</t>
  </si>
  <si>
    <t>609.40</t>
  </si>
  <si>
    <t>74:33:0128001:687</t>
  </si>
  <si>
    <t>администр.-быт.с гаражами</t>
  </si>
  <si>
    <t>74:33:0123006:35</t>
  </si>
  <si>
    <t>444.20</t>
  </si>
  <si>
    <t>74:33:0123006:38</t>
  </si>
  <si>
    <r>
      <rPr>
        <sz val="12"/>
        <rFont val="Times New Roman"/>
        <family val="1"/>
        <charset val="204"/>
      </rPr>
      <t>485.00+8,0</t>
    </r>
  </si>
  <si>
    <t>74:33:0123006:39</t>
  </si>
  <si>
    <r>
      <t>551.00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8,0</t>
    </r>
  </si>
  <si>
    <t>74:33:0123006:21</t>
  </si>
  <si>
    <r>
      <t>940.00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</t>
    </r>
  </si>
  <si>
    <t>74:33:0123006:22</t>
  </si>
  <si>
    <r>
      <t>1076.00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</t>
    </r>
  </si>
  <si>
    <t>74:33:0123005:68</t>
  </si>
  <si>
    <t>859.70</t>
  </si>
  <si>
    <t>1 п.-1989 г., 2 п.-2013 г.</t>
  </si>
  <si>
    <t>74:33:0123005:64</t>
  </si>
  <si>
    <r>
      <t>1116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12</t>
    </r>
  </si>
  <si>
    <t>74:33:0123005:74</t>
  </si>
  <si>
    <r>
      <t>510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8,00</t>
    </r>
  </si>
  <si>
    <t>1 п.-2006 г., 2 п.-2006 г.</t>
  </si>
  <si>
    <t>74:33:0123005:67</t>
  </si>
  <si>
    <t>940.00</t>
  </si>
  <si>
    <t>74:33:0123006:40</t>
  </si>
  <si>
    <r>
      <t>1070.00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</t>
    </r>
  </si>
  <si>
    <t>74:33:0123006:43</t>
  </si>
  <si>
    <r>
      <t>920.00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</t>
    </r>
  </si>
  <si>
    <t>74:33:0123005:63</t>
  </si>
  <si>
    <t>344.00</t>
  </si>
  <si>
    <t>74:33:0123005:66</t>
  </si>
  <si>
    <t>1082.30</t>
  </si>
  <si>
    <t>74:33:0123006:42</t>
  </si>
  <si>
    <r>
      <t>1075.00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</t>
    </r>
  </si>
  <si>
    <t>74:33:0123006:41</t>
  </si>
  <si>
    <r>
      <t>905.00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</t>
    </r>
  </si>
  <si>
    <t>74:33:0123006:44</t>
  </si>
  <si>
    <r>
      <t>742.00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</si>
  <si>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74:33:0123006:19</t>
  </si>
  <si>
    <t>1695.40</t>
  </si>
  <si>
    <t>74:33:0123005:51</t>
  </si>
  <si>
    <t>558.20</t>
  </si>
  <si>
    <t>74:33:0123008:53</t>
  </si>
  <si>
    <r>
      <t>518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 xml:space="preserve">8 </t>
    </r>
  </si>
  <si>
    <t>74:33:0123008:58</t>
  </si>
  <si>
    <t>465.90</t>
  </si>
  <si>
    <t>74:33:0123008:52</t>
  </si>
  <si>
    <t>536.90</t>
  </si>
  <si>
    <t>74:33:0123008:1482</t>
  </si>
  <si>
    <r>
      <t>1256</t>
    </r>
    <r>
      <rPr>
        <u/>
        <sz val="12"/>
        <rFont val="Times New Roman"/>
        <family val="1"/>
        <charset val="204"/>
      </rPr>
      <t>+12</t>
    </r>
  </si>
  <si>
    <t>74:33:0123008:56</t>
  </si>
  <si>
    <t>472.50</t>
  </si>
  <si>
    <t>74:33:0123008:54</t>
  </si>
  <si>
    <t>464.60</t>
  </si>
  <si>
    <t>74:33:0123008:81</t>
  </si>
  <si>
    <t>468.30</t>
  </si>
  <si>
    <t>74:33:0123008:69</t>
  </si>
  <si>
    <t>895.40</t>
  </si>
  <si>
    <t>74:33:0123008:59</t>
  </si>
  <si>
    <t>488.40</t>
  </si>
  <si>
    <t>74:33:0123009:80</t>
  </si>
  <si>
    <t>4511.90</t>
  </si>
  <si>
    <t>74:33:0123009:90</t>
  </si>
  <si>
    <t>725.00</t>
  </si>
  <si>
    <t>74:33:0123009:93</t>
  </si>
  <si>
    <t>732.80</t>
  </si>
  <si>
    <t>74:33:0123009:95</t>
  </si>
  <si>
    <t>734.30</t>
  </si>
  <si>
    <t>74:33:0123008:60</t>
  </si>
  <si>
    <t>1130.40</t>
  </si>
  <si>
    <t>74:33:0123009:75</t>
  </si>
  <si>
    <t>738.50</t>
  </si>
  <si>
    <t>74:33:0123009:40</t>
  </si>
  <si>
    <t>1119.70</t>
  </si>
  <si>
    <t>74:33:0123009:78</t>
  </si>
  <si>
    <t>1514.39</t>
  </si>
  <si>
    <t>74:33:0123013:57</t>
  </si>
  <si>
    <t>1689.5</t>
  </si>
  <si>
    <t>74:33:0123013:58</t>
  </si>
  <si>
    <t>593.20</t>
  </si>
  <si>
    <t>74:33:0123013:71</t>
  </si>
  <si>
    <r>
      <t>917.00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11,0</t>
    </r>
  </si>
  <si>
    <t>74:33:0123012:68</t>
  </si>
  <si>
    <t>919.00</t>
  </si>
  <si>
    <t>74:33:0123012:67</t>
  </si>
  <si>
    <t>593.70</t>
  </si>
  <si>
    <t>74:33:0123012:69</t>
  </si>
  <si>
    <t>916.00</t>
  </si>
  <si>
    <t>74:33:0123012:75</t>
  </si>
  <si>
    <t>917.90</t>
  </si>
  <si>
    <t>74:33:0123012:70</t>
  </si>
  <si>
    <t>590.30</t>
  </si>
  <si>
    <t>74:33:0123012:74</t>
  </si>
  <si>
    <t>596.40</t>
  </si>
  <si>
    <t>74:33:0123012:71</t>
  </si>
  <si>
    <t>635.20</t>
  </si>
  <si>
    <t>74:33:0123012: 73</t>
  </si>
  <si>
    <t>74:33:0123011:98</t>
  </si>
  <si>
    <t>1361.10</t>
  </si>
  <si>
    <t>74:33:0123011:99</t>
  </si>
  <si>
    <t>713.40</t>
  </si>
  <si>
    <t>74:33:0123012:72</t>
  </si>
  <si>
    <t>943.90</t>
  </si>
  <si>
    <t>74:33:0123012:88</t>
  </si>
  <si>
    <t>701.50</t>
  </si>
  <si>
    <t>74:33:0123002:83</t>
  </si>
  <si>
    <t>755.30</t>
  </si>
  <si>
    <t>74:33:0123002:110</t>
  </si>
  <si>
    <t>759.30</t>
  </si>
  <si>
    <t>74:33:0123002:84</t>
  </si>
  <si>
    <r>
      <t>754</t>
    </r>
    <r>
      <rPr>
        <u/>
        <sz val="12"/>
        <rFont val="Times New Roman"/>
        <family val="1"/>
        <charset val="204"/>
      </rPr>
      <t>+</t>
    </r>
    <r>
      <rPr>
        <sz val="12"/>
        <rFont val="Times New Roman"/>
        <family val="1"/>
        <charset val="204"/>
      </rPr>
      <t>10</t>
    </r>
  </si>
  <si>
    <t>74:33:0129008:18</t>
  </si>
  <si>
    <t>1459.20</t>
  </si>
  <si>
    <t>74:33:0129008:87</t>
  </si>
  <si>
    <t>1363.93</t>
  </si>
  <si>
    <t>жилой многоэтажный дом</t>
  </si>
  <si>
    <t>74:33:0129008:14</t>
  </si>
  <si>
    <t>816.18</t>
  </si>
  <si>
    <t>74:33:0129008:107</t>
  </si>
  <si>
    <t>74:33:0129008:108</t>
  </si>
  <si>
    <t>923.90</t>
  </si>
  <si>
    <t>74:33:0129008:92</t>
  </si>
  <si>
    <t>303.79</t>
  </si>
  <si>
    <t>приобретенное здание для размещения ателье</t>
  </si>
  <si>
    <t>МП «Лифт» г.Магнитогорска</t>
  </si>
  <si>
    <t>74:33:0128001:1048</t>
  </si>
  <si>
    <t>823,00+/-10,00</t>
  </si>
  <si>
    <t>занимаемый многоквартирным жилым домом</t>
  </si>
  <si>
    <t>74:33:0128001:1047</t>
  </si>
  <si>
    <t>834,00+/-10,00</t>
  </si>
  <si>
    <t>74:33:0128001:1049</t>
  </si>
  <si>
    <t>852,00+/-10,00</t>
  </si>
  <si>
    <t xml:space="preserve">ООО «Лифт» </t>
  </si>
  <si>
    <t>74:33:0123013:42</t>
  </si>
  <si>
    <t>74:33:0123013:40</t>
  </si>
  <si>
    <t>74:33:0123013:39</t>
  </si>
  <si>
    <t>74:33:0129002:85</t>
  </si>
  <si>
    <t>74:33:0129002:98</t>
  </si>
  <si>
    <t>74:33:0129002:88</t>
  </si>
  <si>
    <t>74:33:0129002:91</t>
  </si>
  <si>
    <t>74:33:0129004:83</t>
  </si>
  <si>
    <t>74:33:0129004:85</t>
  </si>
  <si>
    <t>74:33:0129004:86</t>
  </si>
  <si>
    <t>74:33:0129004:82</t>
  </si>
  <si>
    <t>74:33:0129004:87</t>
  </si>
  <si>
    <t>74:33:0129004:84</t>
  </si>
  <si>
    <t>74:33:0129004:7</t>
  </si>
  <si>
    <t>под жилую застройку, офис</t>
  </si>
  <si>
    <t>УЛ.ГОРЬКОГО, 24 (сблокировн с МКД 26и 28, Ленинградская, 16)</t>
  </si>
  <si>
    <t>УЛ.ГОРЬКОГО, 23 (сблокировн с МКД 25и 27, Ленинградская, 14)</t>
  </si>
  <si>
    <t>74:33:0129005:84</t>
  </si>
  <si>
    <t>1562+/-14</t>
  </si>
  <si>
    <t>5355.20</t>
  </si>
  <si>
    <t>74:33:0129005:79</t>
  </si>
  <si>
    <t>1413.50</t>
  </si>
  <si>
    <t>74:33:0129005:83</t>
  </si>
  <si>
    <t>1413.30</t>
  </si>
  <si>
    <t>74:33:0129005:1</t>
  </si>
  <si>
    <t>966.99</t>
  </si>
  <si>
    <t>под жилую застройку, компьютерный зал</t>
  </si>
  <si>
    <t>74:33:0129005:80</t>
  </si>
  <si>
    <t>726.70</t>
  </si>
  <si>
    <t>74:33:0129004:71</t>
  </si>
  <si>
    <t>1431.10</t>
  </si>
  <si>
    <t>74:33:0129004:72</t>
  </si>
  <si>
    <t>691.60</t>
  </si>
  <si>
    <t>74:33:0129004:67</t>
  </si>
  <si>
    <t>1411.80</t>
  </si>
  <si>
    <t>74:33:0129004:66</t>
  </si>
  <si>
    <t>946.60</t>
  </si>
  <si>
    <t>74:33:0129004:64</t>
  </si>
  <si>
    <t>687.90</t>
  </si>
  <si>
    <t>74:33:0129004:65</t>
  </si>
  <si>
    <t>1031.20</t>
  </si>
  <si>
    <t>74:33:0129004:80</t>
  </si>
  <si>
    <t>1407.00</t>
  </si>
  <si>
    <t>74:33:0129004:73</t>
  </si>
  <si>
    <t>1166.10</t>
  </si>
  <si>
    <t>74:33:0129001:17</t>
  </si>
  <si>
    <t>2389.95</t>
  </si>
  <si>
    <t>74:33:0129004:69</t>
  </si>
  <si>
    <t>1855.22</t>
  </si>
  <si>
    <t>74:33:0129001:105</t>
  </si>
  <si>
    <t>1012.50</t>
  </si>
  <si>
    <t>74:33:0129001:106</t>
  </si>
  <si>
    <t>1026.50</t>
  </si>
  <si>
    <t>74:33:0129001:99</t>
  </si>
  <si>
    <t>1792.30</t>
  </si>
  <si>
    <t>74:33:0129001:100</t>
  </si>
  <si>
    <t>2533.50</t>
  </si>
  <si>
    <t>74:33:0129001:94</t>
  </si>
  <si>
    <t>770.10</t>
  </si>
  <si>
    <t>74:33:0129001:38</t>
  </si>
  <si>
    <t>1554.35</t>
  </si>
  <si>
    <t>74:33:0129001:95</t>
  </si>
  <si>
    <t>1039.30</t>
  </si>
  <si>
    <t>74:33:0129001:98</t>
  </si>
  <si>
    <t>500.60</t>
  </si>
  <si>
    <t>74:33:0129008:106</t>
  </si>
  <si>
    <t>563.70</t>
  </si>
  <si>
    <t>74:33:0129001:93</t>
  </si>
  <si>
    <t>2001.70</t>
  </si>
  <si>
    <t>74:33:0129008:114</t>
  </si>
  <si>
    <t>877.70</t>
  </si>
  <si>
    <t>74:33:0129008:52</t>
  </si>
  <si>
    <t>869.80</t>
  </si>
  <si>
    <t>74:33:0129008:160</t>
  </si>
  <si>
    <t>894,0+/-10,0</t>
  </si>
  <si>
    <t>74:33:0129008:159</t>
  </si>
  <si>
    <t>567,0+/-8,00</t>
  </si>
  <si>
    <t>74:33:0129008:57</t>
  </si>
  <si>
    <t>1430.96</t>
  </si>
  <si>
    <t>74:33:0129008:117</t>
  </si>
  <si>
    <t>1960.10</t>
  </si>
  <si>
    <t>74:33:0129008:120</t>
  </si>
  <si>
    <t>1023.80</t>
  </si>
  <si>
    <t>74:33:0129008:123</t>
  </si>
  <si>
    <t>1204.70</t>
  </si>
  <si>
    <t>74:33:0129008:34</t>
  </si>
  <si>
    <t>537.10</t>
  </si>
  <si>
    <t>74:33:0129008:62</t>
  </si>
  <si>
    <t>539.38</t>
  </si>
  <si>
    <t>74:33:0129008:124</t>
  </si>
  <si>
    <t>871.80</t>
  </si>
  <si>
    <t>74:33:0129008:113</t>
  </si>
  <si>
    <t>886.70</t>
  </si>
  <si>
    <t>74:33:0129008:63</t>
  </si>
  <si>
    <t>1490.83</t>
  </si>
  <si>
    <t>74:33:0129008:115</t>
  </si>
  <si>
    <t>752.10</t>
  </si>
  <si>
    <t>74:33:0129008:118</t>
  </si>
  <si>
    <t>519.70</t>
  </si>
  <si>
    <t>74:33:0129008:119</t>
  </si>
  <si>
    <t>1198.20</t>
  </si>
  <si>
    <t>74:33:0129008:122</t>
  </si>
  <si>
    <t>866.70</t>
  </si>
  <si>
    <t>74:33:0129008:112</t>
  </si>
  <si>
    <t>720.60</t>
  </si>
  <si>
    <t>74:33:0129008:116</t>
  </si>
  <si>
    <t>465.50</t>
  </si>
  <si>
    <t>74:33:0129008:121</t>
  </si>
  <si>
    <t>878.50</t>
  </si>
  <si>
    <t>74:33:0129008:21</t>
  </si>
  <si>
    <t>1230.90</t>
  </si>
  <si>
    <t>74:33:0129008:125</t>
  </si>
  <si>
    <t>765.10</t>
  </si>
  <si>
    <t>74:33:0129008:4</t>
  </si>
  <si>
    <t>811.27</t>
  </si>
  <si>
    <t>под жилую застройку многоэтажную</t>
  </si>
  <si>
    <t>74:33:0129008:126</t>
  </si>
  <si>
    <t>777.10</t>
  </si>
  <si>
    <t>74:33:0129008:15</t>
  </si>
  <si>
    <t>813.02</t>
  </si>
  <si>
    <t>74:33:0129008:24</t>
  </si>
  <si>
    <t>1116.83</t>
  </si>
  <si>
    <t>магазин в жилом доме</t>
  </si>
  <si>
    <t>74:33:0129008:109</t>
  </si>
  <si>
    <t>954.70</t>
  </si>
  <si>
    <t>74:33:0129008:111</t>
  </si>
  <si>
    <t>996.30</t>
  </si>
  <si>
    <t>74:33:0129003:34</t>
  </si>
  <si>
    <t>74:33:0129003:13</t>
  </si>
  <si>
    <t>947.80</t>
  </si>
  <si>
    <t>74:33:0129003:52</t>
  </si>
  <si>
    <t>880.90</t>
  </si>
  <si>
    <t>74:33:0129003:53</t>
  </si>
  <si>
    <t>639.10</t>
  </si>
  <si>
    <t>74:33:0129002:41</t>
  </si>
  <si>
    <t>1238.11</t>
  </si>
  <si>
    <t>74:33:0129002:69</t>
  </si>
  <si>
    <t>589.50</t>
  </si>
  <si>
    <t>74:33:0129002:71</t>
  </si>
  <si>
    <t>614.70</t>
  </si>
  <si>
    <t>74:33:0129002:72</t>
  </si>
  <si>
    <t>609.80</t>
  </si>
  <si>
    <t>74:33:0129002:74</t>
  </si>
  <si>
    <t>622.60</t>
  </si>
  <si>
    <t>74:33:0129002:70</t>
  </si>
  <si>
    <t>600.90</t>
  </si>
  <si>
    <t>74:33:0129002:73</t>
  </si>
  <si>
    <t>1087.70</t>
  </si>
  <si>
    <t>74:33:0129002:75</t>
  </si>
  <si>
    <t>1361.40</t>
  </si>
  <si>
    <t>74:33:0129002:76</t>
  </si>
  <si>
    <t>1098.10</t>
  </si>
  <si>
    <t>74:33:0129002:43</t>
  </si>
  <si>
    <t>1192.56</t>
  </si>
  <si>
    <t>74:33:0129001:103</t>
  </si>
  <si>
    <t>2402.70</t>
  </si>
  <si>
    <t>74:33:0129001:104</t>
  </si>
  <si>
    <t>1922.80</t>
  </si>
  <si>
    <t>74:33:0129002:79</t>
  </si>
  <si>
    <t>905.80</t>
  </si>
  <si>
    <t>УЛ.ЛОМОНОСОВА, 7 (Куйбышева, 8) двойной адрес</t>
  </si>
  <si>
    <t>74:33:0129002:78</t>
  </si>
  <si>
    <t>1203.50</t>
  </si>
  <si>
    <t>74:33:0129002:77</t>
  </si>
  <si>
    <t>582.40</t>
  </si>
  <si>
    <t>74:33:0129003:55</t>
  </si>
  <si>
    <t>609.60</t>
  </si>
  <si>
    <t>74:33:0129003:54</t>
  </si>
  <si>
    <t>608.00</t>
  </si>
  <si>
    <t>74:33:0129002:80</t>
  </si>
  <si>
    <t>606.40</t>
  </si>
  <si>
    <t>74:33:0129005:82</t>
  </si>
  <si>
    <t>956.90</t>
  </si>
  <si>
    <t>74:33:0129004:74</t>
  </si>
  <si>
    <t>723.50</t>
  </si>
  <si>
    <t>74:33:0129004:76</t>
  </si>
  <si>
    <t>1044.10</t>
  </si>
  <si>
    <t>74:33:0129005:81</t>
  </si>
  <si>
    <t>4234.30</t>
  </si>
  <si>
    <t>74:33:0129004:44</t>
  </si>
  <si>
    <t>921.84</t>
  </si>
  <si>
    <t>74:33:0129005:73</t>
  </si>
  <si>
    <t>727.51</t>
  </si>
  <si>
    <t>74:33:0129004:77</t>
  </si>
  <si>
    <t>5167.40</t>
  </si>
  <si>
    <t>ПР.ЛЕНИНА, 31</t>
  </si>
  <si>
    <t>74:33:0129002:68</t>
  </si>
  <si>
    <t>2243.90</t>
  </si>
  <si>
    <t>74:33:0129001:55</t>
  </si>
  <si>
    <t>1736.24</t>
  </si>
  <si>
    <t>74:33:0129002:13</t>
  </si>
  <si>
    <t>1198.07</t>
  </si>
  <si>
    <t>74:33:0129002:24</t>
  </si>
  <si>
    <t>многоэтажная жилая застройка, магазин</t>
  </si>
  <si>
    <t>74:33:0129004:6</t>
  </si>
  <si>
    <t>2247.16</t>
  </si>
  <si>
    <t>74:33:0129004:8</t>
  </si>
  <si>
    <t>875.08</t>
  </si>
  <si>
    <t>74:33:0129004:68</t>
  </si>
  <si>
    <t>957.40</t>
  </si>
  <si>
    <t>74:33:0129001:6831</t>
  </si>
  <si>
    <t>1434+/-13</t>
  </si>
  <si>
    <t>74:33:0129004:70</t>
  </si>
  <si>
    <t>2003.30</t>
  </si>
  <si>
    <t>74:33:0129004:75</t>
  </si>
  <si>
    <t>743.00</t>
  </si>
  <si>
    <t>74:33:0129008:76</t>
  </si>
  <si>
    <t>1201.13</t>
  </si>
  <si>
    <t>74:33:0129004:34</t>
  </si>
  <si>
    <t>710.03</t>
  </si>
  <si>
    <t>74:33:0129008:131</t>
  </si>
  <si>
    <t>1010.90</t>
  </si>
  <si>
    <t>74:33:0129008:132</t>
  </si>
  <si>
    <t>534.70</t>
  </si>
  <si>
    <t>74:33:0129004:78</t>
  </si>
  <si>
    <t>2209.40</t>
  </si>
  <si>
    <t>74:33:0129004:79</t>
  </si>
  <si>
    <t>749.10</t>
  </si>
  <si>
    <t>74:33:0129008:78</t>
  </si>
  <si>
    <t>1203.88</t>
  </si>
  <si>
    <t>74:33:0129008:155</t>
  </si>
  <si>
    <t>2137.00+/-16,0</t>
  </si>
  <si>
    <t>74:33:0129008:130</t>
  </si>
  <si>
    <t>1160.80</t>
  </si>
  <si>
    <t>74:33:0129007:18</t>
  </si>
  <si>
    <t>1620.05</t>
  </si>
  <si>
    <t xml:space="preserve">под жилую застройку </t>
  </si>
  <si>
    <t>74:33:0129007:75</t>
  </si>
  <si>
    <t>502.60</t>
  </si>
  <si>
    <t>74:33:0129008:128</t>
  </si>
  <si>
    <t>1137.80</t>
  </si>
  <si>
    <t>74:33:0129008:129</t>
  </si>
  <si>
    <t>2180.00</t>
  </si>
  <si>
    <t>74:33:0129007:40</t>
  </si>
  <si>
    <t>983.09</t>
  </si>
  <si>
    <t>74:33:0129007:77</t>
  </si>
  <si>
    <t>529.90</t>
  </si>
  <si>
    <t>74:33:0129008:158</t>
  </si>
  <si>
    <t>878+/-10,00</t>
  </si>
  <si>
    <t>размещение жилого дома</t>
  </si>
  <si>
    <t>74:33:0129007:78</t>
  </si>
  <si>
    <t>476.20</t>
  </si>
  <si>
    <t>74:33:0129007:79</t>
  </si>
  <si>
    <t>486.10</t>
  </si>
  <si>
    <t>74:33:0129008:135</t>
  </si>
  <si>
    <t>830.10</t>
  </si>
  <si>
    <t>74:33:0129008:136</t>
  </si>
  <si>
    <t>1097.90</t>
  </si>
  <si>
    <t>74:33:0129008:137</t>
  </si>
  <si>
    <t>803.00</t>
  </si>
  <si>
    <t>74:33:0129008:134</t>
  </si>
  <si>
    <t>1103.70</t>
  </si>
  <si>
    <t>74:33:0129007:74</t>
  </si>
  <si>
    <t>487.10</t>
  </si>
  <si>
    <t>74:33:0129007:76</t>
  </si>
  <si>
    <t>467.30</t>
  </si>
  <si>
    <t>74:33:0129008:133</t>
  </si>
  <si>
    <t>765.60</t>
  </si>
  <si>
    <t>74:33:0129007:1</t>
  </si>
  <si>
    <t>1530.29</t>
  </si>
  <si>
    <t>74:33:0129007:83</t>
  </si>
  <si>
    <t>474.60</t>
  </si>
  <si>
    <t>74:33:0129008:20</t>
  </si>
  <si>
    <t>1258.43</t>
  </si>
  <si>
    <t>74:33:0129008:127</t>
  </si>
  <si>
    <t>1106.30</t>
  </si>
  <si>
    <t>74:33:0129007:73</t>
  </si>
  <si>
    <t>479.90</t>
  </si>
  <si>
    <t>74:33:0129007:80</t>
  </si>
  <si>
    <t>514.20</t>
  </si>
  <si>
    <t>74:33:0129007:7</t>
  </si>
  <si>
    <t>2641.03</t>
  </si>
  <si>
    <t>74:33:0129007:84</t>
  </si>
  <si>
    <t>1020.70</t>
  </si>
  <si>
    <t>74:33:0129006:57</t>
  </si>
  <si>
    <t>6587.50</t>
  </si>
  <si>
    <t>74:33:0129006:56</t>
  </si>
  <si>
    <t>1347.10</t>
  </si>
  <si>
    <t>74:33:0129005:76</t>
  </si>
  <si>
    <t>697.80</t>
  </si>
  <si>
    <t>74:33:0129006:77</t>
  </si>
  <si>
    <t>2496.00+/-17,00</t>
  </si>
  <si>
    <t>74:33:0129006:59</t>
  </si>
  <si>
    <t>1326.20</t>
  </si>
  <si>
    <t>74:33:0129006:58</t>
  </si>
  <si>
    <t>1356.00</t>
  </si>
  <si>
    <t>74:33:0129007:107</t>
  </si>
  <si>
    <t>1136.00+-12.00</t>
  </si>
  <si>
    <t>74:33:0129004:43</t>
  </si>
  <si>
    <t>1750.87</t>
  </si>
  <si>
    <t>74:33:0129007:85</t>
  </si>
  <si>
    <t>1049.26</t>
  </si>
  <si>
    <t>74:33:0129007:86</t>
  </si>
  <si>
    <t>1026.60</t>
  </si>
  <si>
    <t>74:33:0129007:48</t>
  </si>
  <si>
    <t>1652.21</t>
  </si>
  <si>
    <t>74:33:0129007:82</t>
  </si>
  <si>
    <t>490.30</t>
  </si>
  <si>
    <t>74:33:0129004:81</t>
  </si>
  <si>
    <t>678.80</t>
  </si>
  <si>
    <t>74:33:0129007:81</t>
  </si>
  <si>
    <t>490.00</t>
  </si>
  <si>
    <t>74:33:0129004:2588</t>
  </si>
  <si>
    <t>03,09,2012</t>
  </si>
  <si>
    <t>2282+/-17</t>
  </si>
  <si>
    <t>74:33:0129007:87</t>
  </si>
  <si>
    <t>1008.70</t>
  </si>
  <si>
    <t>74:33:0129007:88</t>
  </si>
  <si>
    <t>1064.30</t>
  </si>
  <si>
    <t>74:33:0129007:89</t>
  </si>
  <si>
    <t>998.00</t>
  </si>
  <si>
    <t>74:33:0129001:8</t>
  </si>
  <si>
    <t>2049.40</t>
  </si>
  <si>
    <t>74:33:0129001:108</t>
  </si>
  <si>
    <t>1027.10</t>
  </si>
  <si>
    <t>74:33:0129007:90</t>
  </si>
  <si>
    <t>1035.20</t>
  </si>
  <si>
    <t>74:33:0129007:50</t>
  </si>
  <si>
    <t>510.23</t>
  </si>
  <si>
    <t>74:33:0129001:1</t>
  </si>
  <si>
    <t>2454.97</t>
  </si>
  <si>
    <t>74:33:0129001:109</t>
  </si>
  <si>
    <t>1038.30</t>
  </si>
  <si>
    <t>74:33:0129007:91</t>
  </si>
  <si>
    <t>2427.20</t>
  </si>
  <si>
    <t>74:33:0129008:161</t>
  </si>
  <si>
    <t>909,00+/-11,0</t>
  </si>
  <si>
    <t>74:33:0129008:140</t>
  </si>
  <si>
    <t>886.30</t>
  </si>
  <si>
    <t>74:33:0129001:107</t>
  </si>
  <si>
    <t>477.10</t>
  </si>
  <si>
    <t>74:33:0129008:138</t>
  </si>
  <si>
    <t>1036.20</t>
  </si>
  <si>
    <t>74:33:0129008:154</t>
  </si>
  <si>
    <t>648.00+/-9,00</t>
  </si>
  <si>
    <t>74:33:0129001:28</t>
  </si>
  <si>
    <t>537.28</t>
  </si>
  <si>
    <t>74:33:0129008:139</t>
  </si>
  <si>
    <t>1030.50</t>
  </si>
  <si>
    <t>74:33:0129008:141</t>
  </si>
  <si>
    <t>790.10</t>
  </si>
  <si>
    <t>74:33:0129008:3</t>
  </si>
  <si>
    <t>536.17</t>
  </si>
  <si>
    <t>74:33:0129008:142</t>
  </si>
  <si>
    <t>1627.60</t>
  </si>
  <si>
    <t>74:33:0128001:129</t>
  </si>
  <si>
    <t>543.18</t>
  </si>
  <si>
    <t>для эксплуатации помещений</t>
  </si>
  <si>
    <t>74:33:0129003:66</t>
  </si>
  <si>
    <t>916.40</t>
  </si>
  <si>
    <t>74:33:0129003:31</t>
  </si>
  <si>
    <t>836.07</t>
  </si>
  <si>
    <t>74:33:0129003:65</t>
  </si>
  <si>
    <t>914.50</t>
  </si>
  <si>
    <t>74:33:0129003:64</t>
  </si>
  <si>
    <t>623.40</t>
  </si>
  <si>
    <t>74:33:0129003:63</t>
  </si>
  <si>
    <t>865.60</t>
  </si>
  <si>
    <t>74:33:0129003:62</t>
  </si>
  <si>
    <t>884.90</t>
  </si>
  <si>
    <t>74:33:0129003:61</t>
  </si>
  <si>
    <t>1202.80</t>
  </si>
  <si>
    <t>74:33:0129002:89</t>
  </si>
  <si>
    <t>620.70</t>
  </si>
  <si>
    <t>74:33:0129002:90</t>
  </si>
  <si>
    <t>936.30</t>
  </si>
  <si>
    <t>74:33:0129002:92</t>
  </si>
  <si>
    <t>612.30</t>
  </si>
  <si>
    <t>74:33:0129002:94</t>
  </si>
  <si>
    <t>602.50</t>
  </si>
  <si>
    <t>74:33:0129002:95</t>
  </si>
  <si>
    <t>871.40</t>
  </si>
  <si>
    <t>74:33:0129002:96</t>
  </si>
  <si>
    <t>653.60</t>
  </si>
  <si>
    <t>74:33:0129002:97</t>
  </si>
  <si>
    <t>977.50</t>
  </si>
  <si>
    <t>74:33:0129002:100</t>
  </si>
  <si>
    <t>600.10</t>
  </si>
  <si>
    <t>74:33:0129002:102</t>
  </si>
  <si>
    <t>656.50</t>
  </si>
  <si>
    <t>74:33:0129002:87</t>
  </si>
  <si>
    <t>910.50</t>
  </si>
  <si>
    <t>74:33:0129002:84</t>
  </si>
  <si>
    <t>587.20</t>
  </si>
  <si>
    <t>74:33:0129002:86</t>
  </si>
  <si>
    <t>904.50</t>
  </si>
  <si>
    <t>74:33:0129002:82</t>
  </si>
  <si>
    <t>922.60</t>
  </si>
  <si>
    <t>74:33:0129002:83</t>
  </si>
  <si>
    <t>727.10</t>
  </si>
  <si>
    <t>74:33:0129002:81</t>
  </si>
  <si>
    <t>837.00</t>
  </si>
  <si>
    <t>74:33:0129002:108</t>
  </si>
  <si>
    <t>603.20</t>
  </si>
  <si>
    <t>1194.00</t>
  </si>
  <si>
    <t>74:33:0129002:107</t>
  </si>
  <si>
    <t>713.90</t>
  </si>
  <si>
    <t>74:33:0129002:99</t>
  </si>
  <si>
    <t>850.60</t>
  </si>
  <si>
    <t>74:33:0129002:101</t>
  </si>
  <si>
    <t>586.50</t>
  </si>
  <si>
    <t>74:33:0129002:103</t>
  </si>
  <si>
    <t>1184.80</t>
  </si>
  <si>
    <t>74:33:0129002:105</t>
  </si>
  <si>
    <t>570.80</t>
  </si>
  <si>
    <t>74:33:0129001:110</t>
  </si>
  <si>
    <t>1246.70</t>
  </si>
  <si>
    <t>74:33:0123013:50</t>
  </si>
  <si>
    <t>465.60</t>
  </si>
  <si>
    <t>74:33:0123013:51</t>
  </si>
  <si>
    <t>755.10</t>
  </si>
  <si>
    <t>74:33:0123013:55</t>
  </si>
  <si>
    <t>461.10</t>
  </si>
  <si>
    <t>74:33:0123013:54</t>
  </si>
  <si>
    <t>475.70</t>
  </si>
  <si>
    <t>74:33:0123013:52</t>
  </si>
  <si>
    <t>673.90</t>
  </si>
  <si>
    <t>74:33:0123013:74</t>
  </si>
  <si>
    <t>492+/-8,00</t>
  </si>
  <si>
    <t>74:33:0123013:53</t>
  </si>
  <si>
    <t>74:33:0129005:20</t>
  </si>
  <si>
    <t>1228.30</t>
  </si>
  <si>
    <t>74:33:0129005:100</t>
  </si>
  <si>
    <t>643+/-22</t>
  </si>
  <si>
    <t>74:33:0129003:73</t>
  </si>
  <si>
    <t>8325.64</t>
  </si>
  <si>
    <t>74:33:0129005:10</t>
  </si>
  <si>
    <t>2147.37</t>
  </si>
  <si>
    <t>74:33:0129005:13</t>
  </si>
  <si>
    <t>1662.00+/-14</t>
  </si>
  <si>
    <t>для обслуживания помещений МУ "Комплексный центр социального обслуживания населения"</t>
  </si>
  <si>
    <t>74:33:0129005:75</t>
  </si>
  <si>
    <t>1682.0+/-140</t>
  </si>
  <si>
    <t>74:33:0129005:78</t>
  </si>
  <si>
    <t>904.40</t>
  </si>
  <si>
    <t>74:33:0129005:77</t>
  </si>
  <si>
    <t>74:33:0129003:5</t>
  </si>
  <si>
    <t>74:33:0129003:48</t>
  </si>
  <si>
    <t>1622.22</t>
  </si>
  <si>
    <t>74:33:0129005:101</t>
  </si>
  <si>
    <t>2991+/-29</t>
  </si>
  <si>
    <t>74:33:0129003:49</t>
  </si>
  <si>
    <t>1215.90</t>
  </si>
  <si>
    <t>74:33:0129004:37</t>
  </si>
  <si>
    <t>1600.00</t>
  </si>
  <si>
    <t>многоэтажная застройка</t>
  </si>
  <si>
    <t>74:33:0129004:60</t>
  </si>
  <si>
    <t>1153.00</t>
  </si>
  <si>
    <t>74:33:0129003:50</t>
  </si>
  <si>
    <t>990.30</t>
  </si>
  <si>
    <t>74:33:0129003:51</t>
  </si>
  <si>
    <t>718.90</t>
  </si>
  <si>
    <t>2009(1,2п.); 1986 (3п.)</t>
  </si>
  <si>
    <t>74:33:0129004:63</t>
  </si>
  <si>
    <t>1563.18</t>
  </si>
  <si>
    <t>74:33:0129002:104</t>
  </si>
  <si>
    <t>74:33:0129002:66</t>
  </si>
  <si>
    <t>582.90</t>
  </si>
  <si>
    <t>74:33:0129002:67</t>
  </si>
  <si>
    <t>907.50</t>
  </si>
  <si>
    <t>74:33:0129002:65</t>
  </si>
  <si>
    <t>921.90</t>
  </si>
  <si>
    <t>74:33:0129002:64</t>
  </si>
  <si>
    <t>571.60</t>
  </si>
  <si>
    <t>74:33:0129004:62</t>
  </si>
  <si>
    <t>1675.10</t>
  </si>
  <si>
    <t>74:33:0129004:58</t>
  </si>
  <si>
    <t>1158.70</t>
  </si>
  <si>
    <t>74:33:0129002:113</t>
  </si>
  <si>
    <t>2412.00+/-17</t>
  </si>
  <si>
    <t>74:33:0129004:61</t>
  </si>
  <si>
    <t>666.60</t>
  </si>
  <si>
    <t>74:33:0129004:59</t>
  </si>
  <si>
    <t>1846.10</t>
  </si>
  <si>
    <t>2412.00</t>
  </si>
  <si>
    <t>74:33:0129002:63</t>
  </si>
  <si>
    <t>718.60</t>
  </si>
  <si>
    <t>74:33:0129004:89</t>
  </si>
  <si>
    <t>986.00+/-11</t>
  </si>
  <si>
    <t>74:33:0129002:62</t>
  </si>
  <si>
    <t>1386.00</t>
  </si>
  <si>
    <t>74:33:0129002:61</t>
  </si>
  <si>
    <t>989.50</t>
  </si>
  <si>
    <t>74:33:0129002:60</t>
  </si>
  <si>
    <t>721.50</t>
  </si>
  <si>
    <t>2014(1п.); 2015 (2п.)</t>
  </si>
  <si>
    <t>74:33:0129002:23</t>
  </si>
  <si>
    <t>74:33:0128001:7552</t>
  </si>
  <si>
    <t>993+/-11</t>
  </si>
  <si>
    <t>74:33:0129006:73</t>
  </si>
  <si>
    <t>8324.23</t>
  </si>
  <si>
    <t>74:33:0129006:71</t>
  </si>
  <si>
    <t>3327.30</t>
  </si>
  <si>
    <t>74:33:0129006:81</t>
  </si>
  <si>
    <t>4130+/-56</t>
  </si>
  <si>
    <t>18.112011</t>
  </si>
  <si>
    <t>74:33:0129006:74</t>
  </si>
  <si>
    <t>5057.80</t>
  </si>
  <si>
    <t>74:33:0129006:70</t>
  </si>
  <si>
    <t>2800.90</t>
  </si>
  <si>
    <t>74:33:0129006:68</t>
  </si>
  <si>
    <t>930.00</t>
  </si>
  <si>
    <t>74:33:0129006:69</t>
  </si>
  <si>
    <t>960.00</t>
  </si>
  <si>
    <t>74:33:0129006:72</t>
  </si>
  <si>
    <t>3233.50</t>
  </si>
  <si>
    <t>74:33:0129005:72</t>
  </si>
  <si>
    <t>2018.56</t>
  </si>
  <si>
    <t>74:33:0129005:96</t>
  </si>
  <si>
    <t>1119.00+/-12,00</t>
  </si>
  <si>
    <t>74:33:0129005:85</t>
  </si>
  <si>
    <t>1044.60</t>
  </si>
  <si>
    <t>74:33:0129006:60</t>
  </si>
  <si>
    <t>710.60</t>
  </si>
  <si>
    <t>74:33:0129005:89</t>
  </si>
  <si>
    <t>1906.30</t>
  </si>
  <si>
    <t>74:33:0129005:90</t>
  </si>
  <si>
    <t>1348.40</t>
  </si>
  <si>
    <t>74:33:0129006:82</t>
  </si>
  <si>
    <t>5410+/-64</t>
  </si>
  <si>
    <t>под многоквартирный жилой дом</t>
  </si>
  <si>
    <t>74:33:0129005:7</t>
  </si>
  <si>
    <t>1164.13</t>
  </si>
  <si>
    <t>74:33:0129005:17</t>
  </si>
  <si>
    <t>3232.71</t>
  </si>
  <si>
    <t>74:33:0129006:51</t>
  </si>
  <si>
    <t>1990.51</t>
  </si>
  <si>
    <t>74:33:0129007:23</t>
  </si>
  <si>
    <t>4015.67</t>
  </si>
  <si>
    <t>74:33:0129006:80</t>
  </si>
  <si>
    <t>2846+/-19</t>
  </si>
  <si>
    <t>74:33:0129007:100</t>
  </si>
  <si>
    <t>1013.70</t>
  </si>
  <si>
    <t>74:33:0129006:52</t>
  </si>
  <si>
    <t>2769.38</t>
  </si>
  <si>
    <t>74:33:0129006:66</t>
  </si>
  <si>
    <t>1320.30</t>
  </si>
  <si>
    <t>74:33:0129006:67</t>
  </si>
  <si>
    <t>74:33:0129007:102</t>
  </si>
  <si>
    <t>1035.70</t>
  </si>
  <si>
    <t>74:33:0129006:63</t>
  </si>
  <si>
    <t>2117.10</t>
  </si>
  <si>
    <t>74:33:0129006:64</t>
  </si>
  <si>
    <t>1031.50</t>
  </si>
  <si>
    <t>74:33:0129007:98</t>
  </si>
  <si>
    <t>1862.40</t>
  </si>
  <si>
    <t>74:33:0129007:99</t>
  </si>
  <si>
    <t>74:33:0129006:50</t>
  </si>
  <si>
    <t>942.16</t>
  </si>
  <si>
    <t>74:33:0129006:65</t>
  </si>
  <si>
    <t>978.50</t>
  </si>
  <si>
    <t>74:33:0129007:92</t>
  </si>
  <si>
    <t>980.00</t>
  </si>
  <si>
    <t>74:33:0129007:93</t>
  </si>
  <si>
    <t>1046.00</t>
  </si>
  <si>
    <t>74:33:0129007:58</t>
  </si>
  <si>
    <t>1952.23</t>
  </si>
  <si>
    <t>74:33:0129007:94</t>
  </si>
  <si>
    <t>1117.20</t>
  </si>
  <si>
    <t>74:33:0129007:95</t>
  </si>
  <si>
    <t>1037.70</t>
  </si>
  <si>
    <t>74:33:0129007:96</t>
  </si>
  <si>
    <t>1049+/-11</t>
  </si>
  <si>
    <t>74:33:0129007:97</t>
  </si>
  <si>
    <t>1045.70</t>
  </si>
  <si>
    <t>74:33:0129007:101</t>
  </si>
  <si>
    <t>1379.40</t>
  </si>
  <si>
    <t>74:33:0129008:146</t>
  </si>
  <si>
    <t>74:33:0129008:147</t>
  </si>
  <si>
    <t>970.10</t>
  </si>
  <si>
    <t>74:33:0129008:148</t>
  </si>
  <si>
    <t>978.40</t>
  </si>
  <si>
    <t>74:33:0129008:144</t>
  </si>
  <si>
    <t>773.10</t>
  </si>
  <si>
    <t>74:33:0129008:149</t>
  </si>
  <si>
    <t>1559.80</t>
  </si>
  <si>
    <t>74:33:0129008:145</t>
  </si>
  <si>
    <t>788.40</t>
  </si>
  <si>
    <t>74:33:0123013:69</t>
  </si>
  <si>
    <t>74:33:0123013:65</t>
  </si>
  <si>
    <t>565+/-8</t>
  </si>
  <si>
    <t>74:33:0122001:47</t>
  </si>
  <si>
    <t>847.60</t>
  </si>
  <si>
    <t>74:33:0122001:48</t>
  </si>
  <si>
    <t>2006.26</t>
  </si>
  <si>
    <t>74:33:0122001:49</t>
  </si>
  <si>
    <t>821.92</t>
  </si>
  <si>
    <t>74:33:0129003:71</t>
  </si>
  <si>
    <t>1395.70</t>
  </si>
  <si>
    <t>74:33:0122001:44</t>
  </si>
  <si>
    <t>2678.97</t>
  </si>
  <si>
    <t>74:33:0129003:60</t>
  </si>
  <si>
    <t>1155.80</t>
  </si>
  <si>
    <t>74:33:0129003:59</t>
  </si>
  <si>
    <t>1123.50</t>
  </si>
  <si>
    <t>74:33:0129003:74</t>
  </si>
  <si>
    <t>855.90</t>
  </si>
  <si>
    <t>74:33:0129003:58</t>
  </si>
  <si>
    <t>580.30</t>
  </si>
  <si>
    <t>74:33:0129003:57</t>
  </si>
  <si>
    <t>844.50</t>
  </si>
  <si>
    <t>74:33:0122001:46</t>
  </si>
  <si>
    <t>1372.79</t>
  </si>
  <si>
    <t>74:33:0122001:45</t>
  </si>
  <si>
    <t>2412.74</t>
  </si>
  <si>
    <t>74:33:0129003:2403</t>
  </si>
  <si>
    <t>4930+/-37</t>
  </si>
  <si>
    <t>74:33:0129003:56</t>
  </si>
  <si>
    <t>975.76</t>
  </si>
  <si>
    <t>74:33:0129008:143</t>
  </si>
  <si>
    <t>1395.60</t>
  </si>
  <si>
    <t>74:33:0123013:64</t>
  </si>
  <si>
    <t>440.40</t>
  </si>
  <si>
    <t>74:33:0123013:62</t>
  </si>
  <si>
    <t>684.80</t>
  </si>
  <si>
    <t>74:33:0129001:101</t>
  </si>
  <si>
    <t>843.60</t>
  </si>
  <si>
    <t>74:33:0129001:96</t>
  </si>
  <si>
    <t>845.60</t>
  </si>
  <si>
    <t>74:33:0128001:1080</t>
  </si>
  <si>
    <t>980,0+/-11</t>
  </si>
  <si>
    <t>04.11.211</t>
  </si>
  <si>
    <t>74:33:0128001:997</t>
  </si>
  <si>
    <t>782.00+/-10,0</t>
  </si>
  <si>
    <t>74:33:0129001:97</t>
  </si>
  <si>
    <t>742.90</t>
  </si>
  <si>
    <t>74:33:0128001:998</t>
  </si>
  <si>
    <t>776.00+/-10,0</t>
  </si>
  <si>
    <t>74:33:0129001:43</t>
  </si>
  <si>
    <t>726.80</t>
  </si>
  <si>
    <t>74:33:0128001:1079</t>
  </si>
  <si>
    <t>968+/-11</t>
  </si>
  <si>
    <t>74:33:0129003:76</t>
  </si>
  <si>
    <t>640.70</t>
  </si>
  <si>
    <t>74:33:0129003:77</t>
  </si>
  <si>
    <t>1002.00</t>
  </si>
  <si>
    <t>74:33:0129003:78</t>
  </si>
  <si>
    <t>1514.40</t>
  </si>
  <si>
    <t>74:33:0129003:69</t>
  </si>
  <si>
    <t>619.00</t>
  </si>
  <si>
    <t>74:33:0129003:10</t>
  </si>
  <si>
    <t>977.58</t>
  </si>
  <si>
    <t>74:33:0129003:67</t>
  </si>
  <si>
    <t>578.70</t>
  </si>
  <si>
    <t>74:33:0129003:68</t>
  </si>
  <si>
    <t>603.50</t>
  </si>
  <si>
    <t>74:33:0129003:72</t>
  </si>
  <si>
    <t>1215.10</t>
  </si>
  <si>
    <t>74:33:0129003:75</t>
  </si>
  <si>
    <t>74:33:0129005:95</t>
  </si>
  <si>
    <t>1427.00+/-13,0</t>
  </si>
  <si>
    <t>74:33:0129003:70</t>
  </si>
  <si>
    <t>1160.70</t>
  </si>
  <si>
    <t>74:33:0129005:88</t>
  </si>
  <si>
    <t>681.00</t>
  </si>
  <si>
    <t>74:33:0129005:87</t>
  </si>
  <si>
    <t>1083.10</t>
  </si>
  <si>
    <t>74:33:0129005:4</t>
  </si>
  <si>
    <t>1012.24</t>
  </si>
  <si>
    <t>Под жилую застройку (магазин)</t>
  </si>
  <si>
    <t>74:33:0129006:61</t>
  </si>
  <si>
    <t>905.70</t>
  </si>
  <si>
    <t>74:33:0129005:86</t>
  </si>
  <si>
    <t>699.90</t>
  </si>
  <si>
    <t>74:33:0129006:62</t>
  </si>
  <si>
    <t>664.80</t>
  </si>
  <si>
    <t>74:33:0129005:11</t>
  </si>
  <si>
    <t>997.61</t>
  </si>
  <si>
    <t>пер. Янгельский 7а</t>
  </si>
  <si>
    <t>Инф нет</t>
  </si>
  <si>
    <t>Протокол № 1 от 26.05.2016. Ранее дом находился в управлении ООО "ЖЭУ №1".</t>
  </si>
  <si>
    <t>УЛ. KЛИHKЕРHАЯ, 11</t>
  </si>
  <si>
    <t>да</t>
  </si>
  <si>
    <t>ВДГО и ВКГО</t>
  </si>
  <si>
    <t xml:space="preserve"> ул. Татьяничевой, д. 300</t>
  </si>
  <si>
    <t>печное</t>
  </si>
  <si>
    <t>ОЧИСТНЫЕ СООРУЖЕНИЯ,1</t>
  </si>
  <si>
    <t>УЛ. ТЕВОСЯНА,17</t>
  </si>
  <si>
    <t>есть</t>
  </si>
  <si>
    <t>электро</t>
  </si>
  <si>
    <t>УЛ. 50-ЛЕТИЯ МАГНИТКИ,61 (пришел из АО)</t>
  </si>
  <si>
    <t>ООО "ЖРЭУ-2 г. Магнитогорска" ИНН 7455012700,            КПП 745501001  ОГРН 1137455001925     ОКПО 21632738 , р/с40702810790030003586 в ОАО "Челябинвестбанк" к/с 30101810400000000779 БИК 047501779, Галеев РР</t>
  </si>
  <si>
    <t>14. ООО "ЖРЭУ № 2 города Магнитогорска",  ИНН  7455000222  КПП 745501001  ОГРН  1107455000201 р/счет:  40702810090200002994 в ОАО «ЧЕЛЯБИНВЕСТБАНК»г .Челябинск БИК  047501779    к/счет 30101810400000000779,   Халезина ОА</t>
  </si>
  <si>
    <t>15. ООО "ЖРЭУ № 2 " ИНН  7455004160  КПП  745501001 Юр. р/счет 40702810590200003192  в ОАО «ЧЕЛЯБИНВЕСТБАНК»г. Челябинск БИК  047501779 ,к/счет  30101810400000000779, Халезина ОА</t>
  </si>
  <si>
    <t xml:space="preserve">УЛ. ТРУДА,29  </t>
  </si>
  <si>
    <t>Советская, 180    (из ТСН "Уральский 2")</t>
  </si>
  <si>
    <t>УЛ. 50-ЛЕТИЯ МАГНИТКИ, 51</t>
  </si>
  <si>
    <t>УЛ. 50-ЛЕТИЯ МАГНИТКИ, 53</t>
  </si>
  <si>
    <t>УЛ. 50-ЛЕТИЯ МАГНИТКИ, 59</t>
  </si>
  <si>
    <t>УЛ. 50-ЛЕТИЯ МАГНИТКИ, 59/1</t>
  </si>
  <si>
    <t>УЛ, 50ЛЕТИЯ МАГНИТКИ, 64</t>
  </si>
  <si>
    <t>УЛ. 50-ЛЕТИЯ МАГНИТКИ, 65/1</t>
  </si>
  <si>
    <t>УЛ.50-ЛЕТИЯ МАГНИТКИ, 66</t>
  </si>
  <si>
    <t>УЛ.50 -ЛЕТИЯ МАГНИТКИ, 67</t>
  </si>
  <si>
    <t>УЛ.50ЛЕТИЯ МАГНИТКИ, 68</t>
  </si>
  <si>
    <t>УЛ.50ЛЕТИЯ МАГНИТКИ, 70</t>
  </si>
  <si>
    <t>УЛ. ЗЕЛЕНЫЙ ЛОГ, 56</t>
  </si>
  <si>
    <t>УЛ. КАЛМЫКОВА, 9</t>
  </si>
  <si>
    <t>УЛ. КАЛМЫКОВА, 14</t>
  </si>
  <si>
    <t>УЛ. КАЛМЫКОВА, 8/2</t>
  </si>
  <si>
    <t>УЛ. КОРОБОВА, 18</t>
  </si>
  <si>
    <t>ПР.СИРЕНЕВЫЙ, 7</t>
  </si>
  <si>
    <t>ПР. СИРЕНЕВЫЙ,7/2</t>
  </si>
  <si>
    <t>ПР. СИРЕНЕВЫЙ, 9</t>
  </si>
  <si>
    <t>ПР. СИРЕНЕВЫЙ, 21</t>
  </si>
  <si>
    <t>УЛ. ТЕВОСЯНА, 8/2</t>
  </si>
  <si>
    <t>УЛ. ТЕВОСЯНА, 21</t>
  </si>
  <si>
    <t>УЛ. ТЕВОСЯНА, 31</t>
  </si>
  <si>
    <t>УЛ.ТРУДА, 3/3</t>
  </si>
  <si>
    <t>УЛ. СОВЕТСКАЯ, 176/1</t>
  </si>
  <si>
    <t>УЛ. СОВЕТСКАЯ, 176/2</t>
  </si>
  <si>
    <t>УЛ. 50-ЛЕТИЯ МАГНИТКИ,51</t>
  </si>
  <si>
    <t>УЛ. 50-ЛЕТИЯ МАГНИТКИ,53</t>
  </si>
  <si>
    <t>УЛ. 50-ЛЕТИЯ МАГНИТКИ,59</t>
  </si>
  <si>
    <t>УЛ.50-ЛЕТИЯ МАГНИТКИ,66</t>
  </si>
  <si>
    <t>УЛ.50 -ЛЕТИЯ МАГНИТКИ,67</t>
  </si>
  <si>
    <t>УЛ.ЗЕЛЕНЫЙ ЛОГ,56</t>
  </si>
  <si>
    <t>ПР, К МАРКСА,191 3 из 5</t>
  </si>
  <si>
    <t>УЛ.КАЛМЫКОВА,8/2</t>
  </si>
  <si>
    <t>УЛ.КАЛМЫКОВА,9</t>
  </si>
  <si>
    <t>УЛ.КАЛМЫКОВА,14</t>
  </si>
  <si>
    <t>УЛ. КОРОБОВА,18</t>
  </si>
  <si>
    <t>ПР.СИРЕНЕВЫЙ,7</t>
  </si>
  <si>
    <t>ПР.СИРЕНЕВЫЙ,7/2</t>
  </si>
  <si>
    <t>ПР.СИРЕНЕВЫЙ,11/2</t>
  </si>
  <si>
    <t>ПР.СИРЕНЕВЫЙ,15</t>
  </si>
  <si>
    <t>ПР.СИРЕНЕВЫЙ,21</t>
  </si>
  <si>
    <t>УЛ. СОВЕТСКАЯ ,174 5 из 8</t>
  </si>
  <si>
    <t xml:space="preserve">УЛ. СОВЕТСКАЯ ,176/1 </t>
  </si>
  <si>
    <t>УЛ. СОВЕТСКАЯ ,176/2</t>
  </si>
  <si>
    <t>УЛ.ТЕВОСЯНА,19</t>
  </si>
  <si>
    <t>УЛ.ТЕВОСЯНА,25</t>
  </si>
  <si>
    <t>УЛ.ТЕВОСЯНА,27</t>
  </si>
  <si>
    <t>УЛ.ТЕВОСЯНА,31</t>
  </si>
  <si>
    <t>УЛ.ТЕВОСЯНА,31/1 (Подьезд 3)</t>
  </si>
  <si>
    <t>УЛ.ТРУА,3/3</t>
  </si>
  <si>
    <t>УЛ.ЖУРАВСKОГО, 14</t>
  </si>
  <si>
    <t>УЛ.HАРОДHАЯ, 5</t>
  </si>
  <si>
    <t>УЛ. 50-ЛЕТИЯ МАГНИТКИ,59/1</t>
  </si>
  <si>
    <t>УЛ,50ЛЕТИЯ МАГНИТКИ,64</t>
  </si>
  <si>
    <t>УЛ. 50-ЛЕТИЯ МАГНИТКИ,65/1</t>
  </si>
  <si>
    <t>УЛ.50ЛЕТИЯ МАГНИТКИ,68</t>
  </si>
  <si>
    <t>УЛ.50ЛЕТИЯ МАГНИТКИ,70</t>
  </si>
  <si>
    <t>ПР.СИРЕНЕВЫЙ,9</t>
  </si>
  <si>
    <t>УЛ. СОВЕТСКАЯ ,176/1</t>
  </si>
  <si>
    <t>УЛ.ТЕВОСЯНА,8/2</t>
  </si>
  <si>
    <t>УЛ.ТЕВОСЯНА,21</t>
  </si>
  <si>
    <t>УЛ. МАЯКОВСКОГО, 62   (их дает УЖКХ КАЧЕСТВО)</t>
  </si>
  <si>
    <t>УЛ. ТРАМВАЙНАЯ, 17         (их дает УЖКХ КАЧЕСТВО)</t>
  </si>
  <si>
    <t>УЛ. ТРАМВАЙНАЯ, 19       (их дает УЖКХ КАЧЕСТВО)</t>
  </si>
  <si>
    <t>УЛ. ТРАМВАЙНАЯ, 21        (их дает УЖКХ КАЧЕСТВО)</t>
  </si>
  <si>
    <t>УЛ. ТРАМВАЙНАЯ, 28      (их дает УЖКХ КАЧЕСТВО)</t>
  </si>
  <si>
    <t>УЛ. ТРАМВАЙНАЯ, 30      (их дает УЖКХ КАЧЕСТВО)</t>
  </si>
  <si>
    <t>УЛ. ФРУНЗЕ, 17          (их дает УЖКХ КАЧЕСТВО)</t>
  </si>
  <si>
    <t>УЛ.ФРУНЗЕ, 38      (их дает УЖКХ КАЧЕСТВО)</t>
  </si>
  <si>
    <t>УЛ.ЧАЙКОВСКОГО, 60      (пок-т УЖКХ КАЧЕСТВО)</t>
  </si>
  <si>
    <t>УЛ. ЧАЙКОВСКОГО, 64       (пок-т УЖКХ КАЧЕСТВО)</t>
  </si>
  <si>
    <t>УЛ. ЧАЙКОВСКОГО, 64а           (пок-т УЖКХ КАЧЕСТВО)</t>
  </si>
  <si>
    <t>УЛ. ЧАЙКОВСКОГО, 66         (пок-т УЖКХ КАЧЕСТВО)</t>
  </si>
  <si>
    <t>УЛ. ЧАЙКОВСКОГО, 68           (пок-т УЖКХ КАЧЕСТВО)</t>
  </si>
  <si>
    <t>УЛ. ЧАЙКОВСКОГО, 70          (пок-т УЖКХ КАЧЕСТВО)</t>
  </si>
  <si>
    <t>УЛ. ЧКАЛОВА, 14а    (пок-т УЖКХ КАЧЕСТВО)</t>
  </si>
  <si>
    <t>ПЕР. РЖЕВСКИЙ, 5    (пок-т УЖКХ КАЧЕСТВО)</t>
  </si>
  <si>
    <t>ПЕР. РЖЕВСКИЙ, 9 (пок-т УЖКХ КАЧЕСТВО)</t>
  </si>
  <si>
    <r>
      <rPr>
        <sz val="12"/>
        <color rgb="FFFF0000"/>
        <rFont val="Times New Roman"/>
        <family val="1"/>
        <charset val="204"/>
      </rPr>
      <t>УЛ. ЩОРСА,5</t>
    </r>
    <r>
      <rPr>
        <sz val="12"/>
        <rFont val="Times New Roman"/>
        <family val="1"/>
        <charset val="204"/>
      </rPr>
      <t xml:space="preserve"> </t>
    </r>
    <r>
      <rPr>
        <sz val="12"/>
        <color rgb="FFFF0000"/>
        <rFont val="Times New Roman"/>
        <family val="1"/>
        <charset val="204"/>
      </rPr>
      <t>Аварийный</t>
    </r>
  </si>
  <si>
    <t>пр-л ОСС от 22.12.2014 г</t>
  </si>
  <si>
    <t>Кривцов Анатолий Михайлович, юа. Маркса, 115/5,  т. 28-31-00</t>
  </si>
  <si>
    <t xml:space="preserve">ЖУКОВА  4/2  </t>
  </si>
  <si>
    <t xml:space="preserve">СОВЕТСКАЯ 199/2  </t>
  </si>
  <si>
    <t>ЛЕСОПАРКОВАЯ, 93/2</t>
  </si>
  <si>
    <t xml:space="preserve">УЛ.ЖУРАВСKОГО, 14 </t>
  </si>
  <si>
    <t>УЛ. МАЛИНОВАЯ, 8/1</t>
  </si>
  <si>
    <t>УЛ.ПЕKИHСKАЯ, 27</t>
  </si>
  <si>
    <t>УЛ. ЦЕМЕТНАЯ,11</t>
  </si>
  <si>
    <t>УЛ. МИЧУРИНА,3</t>
  </si>
  <si>
    <t>УЛ. БЕХТЕРЕВА,10</t>
  </si>
  <si>
    <t>УЛ.СТРОИТЕЛЕЙ, 32</t>
  </si>
  <si>
    <t>УЛ.СТРОИТЕЛЕЙ, 28</t>
  </si>
  <si>
    <t>УЛ. МЕНДЕЛЕЕВА 26</t>
  </si>
  <si>
    <t>УЛ. ПАРКОВАЯ,21</t>
  </si>
  <si>
    <t>Доменщиков 1</t>
  </si>
  <si>
    <t>Доменщиков 3</t>
  </si>
  <si>
    <t xml:space="preserve">Доменщиков 5 </t>
  </si>
  <si>
    <t>Доменщиков 5/1</t>
  </si>
  <si>
    <t xml:space="preserve">Доменщиков 5/2 </t>
  </si>
  <si>
    <t xml:space="preserve">Доменщиков 7 </t>
  </si>
  <si>
    <t>Доменщиков 7/1</t>
  </si>
  <si>
    <t>Доменщиков 9</t>
  </si>
  <si>
    <t xml:space="preserve">Доменщиков 9/3 </t>
  </si>
  <si>
    <t xml:space="preserve">Доменщиков 11 </t>
  </si>
  <si>
    <t>Доменщиков 11/2</t>
  </si>
  <si>
    <t xml:space="preserve">Доменщиков 13 </t>
  </si>
  <si>
    <t>Доменщиков 13/1</t>
  </si>
  <si>
    <t xml:space="preserve">Доменщиков 14 </t>
  </si>
  <si>
    <t>Доменщиков 15</t>
  </si>
  <si>
    <t>Доменщиков 16</t>
  </si>
  <si>
    <t xml:space="preserve">Доменщиков 17 </t>
  </si>
  <si>
    <t>Доменщиков 17/1</t>
  </si>
  <si>
    <t>Доменщиков 19</t>
  </si>
  <si>
    <t>Доменщиков 20</t>
  </si>
  <si>
    <t xml:space="preserve">Доменщиков 21 </t>
  </si>
  <si>
    <t>Доменщиков 23</t>
  </si>
  <si>
    <t>Доменщиков 23/1</t>
  </si>
  <si>
    <t>Доменщиков 24</t>
  </si>
  <si>
    <t xml:space="preserve">Доменщиков 25 </t>
  </si>
  <si>
    <t>Доменщиков 26</t>
  </si>
  <si>
    <t xml:space="preserve">Галиуллина 16 </t>
  </si>
  <si>
    <t xml:space="preserve">Галиуллина 18/2 </t>
  </si>
  <si>
    <t xml:space="preserve">Галиуллина 18/3 </t>
  </si>
  <si>
    <t xml:space="preserve">Галиуллина 19  </t>
  </si>
  <si>
    <t xml:space="preserve">Галиуллина 19/2 </t>
  </si>
  <si>
    <t>Галиуллина 19/3</t>
  </si>
  <si>
    <t xml:space="preserve">Галиуллина 23 </t>
  </si>
  <si>
    <t>Галиуллина 24</t>
  </si>
  <si>
    <t>Галиуллина 24/3</t>
  </si>
  <si>
    <t xml:space="preserve">Галиуллина 25/1 </t>
  </si>
  <si>
    <t xml:space="preserve">Галиуллина 25/3 </t>
  </si>
  <si>
    <t xml:space="preserve">Галиуллина 26 </t>
  </si>
  <si>
    <t>Галиуллина 26/1</t>
  </si>
  <si>
    <t xml:space="preserve">Галиуллина 27 </t>
  </si>
  <si>
    <t>Галиуллина 27/2</t>
  </si>
  <si>
    <t xml:space="preserve">Галиуллина 28/1 </t>
  </si>
  <si>
    <t>Галиуллина 29</t>
  </si>
  <si>
    <t>Галиуллина 29/1</t>
  </si>
  <si>
    <t xml:space="preserve">Галиуллина 30 </t>
  </si>
  <si>
    <t>Галиуллина 30/1</t>
  </si>
  <si>
    <t>Галиуллина 31/1</t>
  </si>
  <si>
    <t>Галиуллина 33</t>
  </si>
  <si>
    <t>Галиуллина 35</t>
  </si>
  <si>
    <t xml:space="preserve">Галиуллина 37 </t>
  </si>
  <si>
    <t>Галиуллина 39</t>
  </si>
  <si>
    <t>Галиуллина 39/1</t>
  </si>
  <si>
    <t>Галиуллина 41/1</t>
  </si>
  <si>
    <t xml:space="preserve">Галиуллина 45 </t>
  </si>
  <si>
    <t xml:space="preserve">Галиуллина 45/1 </t>
  </si>
  <si>
    <t>Галиуллина 45/2</t>
  </si>
  <si>
    <t>Галиуллина 47/2</t>
  </si>
  <si>
    <t xml:space="preserve">Галиуллина 49/1 </t>
  </si>
  <si>
    <t>Галиуллина 49/2</t>
  </si>
  <si>
    <t xml:space="preserve">Галиуллина 51 </t>
  </si>
  <si>
    <t>Советская 183</t>
  </si>
  <si>
    <t>Советская 185</t>
  </si>
  <si>
    <t xml:space="preserve">Советская 187 </t>
  </si>
  <si>
    <t>Советская 187/1</t>
  </si>
  <si>
    <t xml:space="preserve">Советская 189 </t>
  </si>
  <si>
    <t>Советская 191</t>
  </si>
  <si>
    <t xml:space="preserve">Советская 193 </t>
  </si>
  <si>
    <t>Советская 197</t>
  </si>
  <si>
    <t xml:space="preserve">Завенягина 1 </t>
  </si>
  <si>
    <t>Завенягина 1/5</t>
  </si>
  <si>
    <t>Завенягина 3/1</t>
  </si>
  <si>
    <t>Завенягина 5</t>
  </si>
  <si>
    <t>Завенягина 7</t>
  </si>
  <si>
    <t>Завенягина 9</t>
  </si>
  <si>
    <t>Завенягина 11</t>
  </si>
  <si>
    <t xml:space="preserve">Завенягина 13 </t>
  </si>
  <si>
    <t>К.Маркса 155</t>
  </si>
  <si>
    <t>К.Маркса 157</t>
  </si>
  <si>
    <t>К.Маркса 161</t>
  </si>
  <si>
    <t xml:space="preserve">К.Маркса 163 </t>
  </si>
  <si>
    <t xml:space="preserve">К.Маркса 165 </t>
  </si>
  <si>
    <t xml:space="preserve">К.Маркса 169 </t>
  </si>
  <si>
    <t>К.Маркса 174</t>
  </si>
  <si>
    <t xml:space="preserve">К.Маркса 176 </t>
  </si>
  <si>
    <t>К.Маркса 177</t>
  </si>
  <si>
    <t xml:space="preserve">К.Маркса 178 </t>
  </si>
  <si>
    <t>К.Маркса 179</t>
  </si>
  <si>
    <t xml:space="preserve">К.Маркса 180 </t>
  </si>
  <si>
    <t>К.Маркса 180/1</t>
  </si>
  <si>
    <t xml:space="preserve">К.Маркса 180/2 </t>
  </si>
  <si>
    <t xml:space="preserve">К.Маркса 180/3 </t>
  </si>
  <si>
    <t xml:space="preserve">К.Маркса 181 </t>
  </si>
  <si>
    <t xml:space="preserve">К.Маркса 182 </t>
  </si>
  <si>
    <t>К.Маркса 184</t>
  </si>
  <si>
    <t>К.Маркса 184/1</t>
  </si>
  <si>
    <t>К.Маркса 184/2</t>
  </si>
  <si>
    <t>К.Маркса 184/3</t>
  </si>
  <si>
    <t xml:space="preserve">К.Маркса 186 </t>
  </si>
  <si>
    <t xml:space="preserve">К.Маркса 188 </t>
  </si>
  <si>
    <t xml:space="preserve">К.Маркса 190 </t>
  </si>
  <si>
    <t>К.Маркса 192</t>
  </si>
  <si>
    <t xml:space="preserve">К.Маркса 194 </t>
  </si>
  <si>
    <t>К.Маркса 194/1</t>
  </si>
  <si>
    <t xml:space="preserve">К.Маркса 196 </t>
  </si>
  <si>
    <t xml:space="preserve">К.Маркса 198 </t>
  </si>
  <si>
    <t xml:space="preserve">Труда 22 </t>
  </si>
  <si>
    <t>Труда 24</t>
  </si>
  <si>
    <t>Труда 24/1</t>
  </si>
  <si>
    <t xml:space="preserve">Труда 26 </t>
  </si>
  <si>
    <t xml:space="preserve">Труда 28 </t>
  </si>
  <si>
    <t>Труда 32</t>
  </si>
  <si>
    <t>Труда 38</t>
  </si>
  <si>
    <t>Труда 39</t>
  </si>
  <si>
    <t xml:space="preserve"> Б.Ручьёва 9</t>
  </si>
  <si>
    <t xml:space="preserve"> Б.Ручьёва 11</t>
  </si>
  <si>
    <t xml:space="preserve"> Б.Ручьёва 12 </t>
  </si>
  <si>
    <t xml:space="preserve"> Б.Ручьёва 13</t>
  </si>
  <si>
    <t xml:space="preserve"> Б.Ручьёва 13/2 </t>
  </si>
  <si>
    <t xml:space="preserve"> Б.Ручьёва 15</t>
  </si>
  <si>
    <t xml:space="preserve"> Б.Ручьёва 15/1</t>
  </si>
  <si>
    <t xml:space="preserve"> Б.Ручьёва 16</t>
  </si>
  <si>
    <t xml:space="preserve"> Б.Ручьёва 17</t>
  </si>
  <si>
    <t xml:space="preserve"> Б.Ручьёва 17/2</t>
  </si>
  <si>
    <t>Б.Ручьёва 18</t>
  </si>
  <si>
    <t>Ленина 136</t>
  </si>
  <si>
    <t>Ленина 136/1</t>
  </si>
  <si>
    <t>Ленина 136/2</t>
  </si>
  <si>
    <t>Ленина 136/3</t>
  </si>
  <si>
    <t xml:space="preserve">Ленина 138 </t>
  </si>
  <si>
    <t>Ленина 138/2</t>
  </si>
  <si>
    <t xml:space="preserve">Ленина 140 </t>
  </si>
  <si>
    <t xml:space="preserve">Ленина 140/1 </t>
  </si>
  <si>
    <t>Ленина 142</t>
  </si>
  <si>
    <t>Ленина 142/1</t>
  </si>
  <si>
    <t>Ленина 142/2</t>
  </si>
  <si>
    <t xml:space="preserve">Ленина 144 </t>
  </si>
  <si>
    <t xml:space="preserve">Ленина 146 </t>
  </si>
  <si>
    <t xml:space="preserve">Ворошилова 1 </t>
  </si>
  <si>
    <t xml:space="preserve">Ворошилова 4 </t>
  </si>
  <si>
    <t>Ворошилова 5</t>
  </si>
  <si>
    <t>Ворошилова 6</t>
  </si>
  <si>
    <t xml:space="preserve">Ворошилова 7 </t>
  </si>
  <si>
    <t xml:space="preserve">Ворошилова 7/1 </t>
  </si>
  <si>
    <t>Ворошилова 7/2</t>
  </si>
  <si>
    <t>Ворошилова 7/3</t>
  </si>
  <si>
    <t xml:space="preserve">Ворошилова 8 </t>
  </si>
  <si>
    <t>Ворошилова 9</t>
  </si>
  <si>
    <t>Ворошилова 9/3</t>
  </si>
  <si>
    <t>Ворошилова 10</t>
  </si>
  <si>
    <t xml:space="preserve">Ворошилова 11 </t>
  </si>
  <si>
    <t xml:space="preserve">Ворошилова 12 </t>
  </si>
  <si>
    <t xml:space="preserve">Ворошилова 13 </t>
  </si>
  <si>
    <t xml:space="preserve">Ворошилова 13/1 </t>
  </si>
  <si>
    <t xml:space="preserve">Ворошилова 13/2 </t>
  </si>
  <si>
    <t xml:space="preserve">Ворошилова 14 </t>
  </si>
  <si>
    <t>Ворошилова 15</t>
  </si>
  <si>
    <t>Ворошилова 16</t>
  </si>
  <si>
    <t>Ворошилова 18</t>
  </si>
  <si>
    <t>Ворошилова 20</t>
  </si>
  <si>
    <t xml:space="preserve">Ворошилова 21 </t>
  </si>
  <si>
    <t>ЗЕЛЕНЫЙ ЛОГ 15</t>
  </si>
  <si>
    <t>ПЕР. ПСКОВСКИЙ 2</t>
  </si>
  <si>
    <t>К МАРКСА 225</t>
  </si>
  <si>
    <t>К МАРКСА 231</t>
  </si>
  <si>
    <t>2014</t>
  </si>
  <si>
    <t>2013</t>
  </si>
  <si>
    <t>2015</t>
  </si>
  <si>
    <t>2012</t>
  </si>
  <si>
    <t xml:space="preserve">    ул. Дёмы         д. 123</t>
  </si>
  <si>
    <t>ул. Тополиная д. 109</t>
  </si>
  <si>
    <t>пер. Нежный д. 1</t>
  </si>
  <si>
    <t>пер. Нежный д. 3</t>
  </si>
  <si>
    <t>пер. Нежный д. 3/1</t>
  </si>
  <si>
    <t>ул. Татьяничевой д. 300</t>
  </si>
  <si>
    <t>ул. Зелёная  д. 20</t>
  </si>
  <si>
    <t>ул. Зелёная  д. 22</t>
  </si>
  <si>
    <t>ул. Зелёная  д. 26</t>
  </si>
  <si>
    <t>ш. Западное д. 99</t>
  </si>
  <si>
    <t>ш. Западное д. 101</t>
  </si>
  <si>
    <t>ш. Западное д. 103</t>
  </si>
  <si>
    <t>УЛ. Б.РУЧЬЕВА 3</t>
  </si>
  <si>
    <t>УЛ. Б.РУЧЬЕВА 3А</t>
  </si>
  <si>
    <t>УЛ. Б.РУЧЬЕВА 5</t>
  </si>
  <si>
    <t>УЛ. Б.РУЧЬЕВА 7</t>
  </si>
  <si>
    <t>ул. ТРУДА 14</t>
  </si>
  <si>
    <t>ул. ТРУДА 16</t>
  </si>
  <si>
    <t>ул. ТРУДА 18</t>
  </si>
  <si>
    <t>ПР-КТ. ЛЕНИНА 148</t>
  </si>
  <si>
    <t>ПР-КТ. ЛЕНИНА 150</t>
  </si>
  <si>
    <t>ПР-КТ. ЛЕНИНА 152</t>
  </si>
  <si>
    <t>ПР-КТ. ЛЕНИНА 154</t>
  </si>
  <si>
    <t>УЛ.ВОРОШИЛОВА 25</t>
  </si>
  <si>
    <t>Ленинградская, 26</t>
  </si>
  <si>
    <t>Ленинградская, 26/1</t>
  </si>
  <si>
    <t>Ленинградская, 27</t>
  </si>
  <si>
    <t>Ленинградская, 3/1</t>
  </si>
  <si>
    <t>Ленинградская, 31</t>
  </si>
  <si>
    <t>Ленинградская, 31/1</t>
  </si>
  <si>
    <t>Ленинградская, 32</t>
  </si>
  <si>
    <t>Ленинградская, 33</t>
  </si>
  <si>
    <t>Ленинградская, 33/1</t>
  </si>
  <si>
    <t>Ленинградская, 34</t>
  </si>
  <si>
    <t>Ленинградская, 35</t>
  </si>
  <si>
    <t>Ленинградская, 37</t>
  </si>
  <si>
    <t>Ленинградская, 37а</t>
  </si>
  <si>
    <t>Ленинградская, 39</t>
  </si>
  <si>
    <t>Ленинградская, 4</t>
  </si>
  <si>
    <t>Ленинградская, 4/1</t>
  </si>
  <si>
    <t>Ленинградская, 5</t>
  </si>
  <si>
    <t>Ленинградская, 5/1</t>
  </si>
  <si>
    <t>Ленинградская, 5/2</t>
  </si>
  <si>
    <t>Лобачевского, 23</t>
  </si>
  <si>
    <t>Ломоносова, 10</t>
  </si>
  <si>
    <t>Ломоносова, 11</t>
  </si>
  <si>
    <t>Ломоносова, 12</t>
  </si>
  <si>
    <t>Ломоносова, 13</t>
  </si>
  <si>
    <t>Ломоносова, 13/1</t>
  </si>
  <si>
    <t>Ломоносова, 14</t>
  </si>
  <si>
    <t>Ломоносова, 15</t>
  </si>
  <si>
    <t>Ломоносова, 16</t>
  </si>
  <si>
    <t>Ломоносова, 17</t>
  </si>
  <si>
    <t>Ломоносова, 18</t>
  </si>
  <si>
    <t>Ломоносова, 19</t>
  </si>
  <si>
    <t>Ломоносова, 19/1</t>
  </si>
  <si>
    <t>Ломоносова, 2</t>
  </si>
  <si>
    <t>Ломоносова, 22</t>
  </si>
  <si>
    <t>Ломоносова, 22/2</t>
  </si>
  <si>
    <t>Ломоносова, 23</t>
  </si>
  <si>
    <t>Ломоносова, 23/1</t>
  </si>
  <si>
    <t>Ломоносова, 26</t>
  </si>
  <si>
    <t>Ломоносова, 26/1</t>
  </si>
  <si>
    <t>Ломоносова, 26/2</t>
  </si>
  <si>
    <t>Ломоносова, 28</t>
  </si>
  <si>
    <t>Ломоносова, 3</t>
  </si>
  <si>
    <t>Ломоносова, 3/1</t>
  </si>
  <si>
    <t>Ломоносова, 3/2</t>
  </si>
  <si>
    <t>Ломоносова, 34</t>
  </si>
  <si>
    <t>Ломоносова, 4</t>
  </si>
  <si>
    <t>Ломоносова, 5</t>
  </si>
  <si>
    <t>Ломоносова, 6</t>
  </si>
  <si>
    <t>Ломоносова, 7</t>
  </si>
  <si>
    <t>Ломоносова, 8</t>
  </si>
  <si>
    <t>Ломоносова, 9</t>
  </si>
  <si>
    <t>Ломоносова, 9/1</t>
  </si>
  <si>
    <t>Менделеева, 16</t>
  </si>
  <si>
    <t>Менделеева, 18</t>
  </si>
  <si>
    <t>Менделеева, 18/1</t>
  </si>
  <si>
    <t>Менделеева, 20/1</t>
  </si>
  <si>
    <t>Менделеева, 22</t>
  </si>
  <si>
    <t>Менделеева, 24</t>
  </si>
  <si>
    <t>Металлургов, 1</t>
  </si>
  <si>
    <t>Металлургов, 10</t>
  </si>
  <si>
    <t>Металлургов, 10/1</t>
  </si>
  <si>
    <t>Металлургов, 11</t>
  </si>
  <si>
    <t>Металлургов, 12</t>
  </si>
  <si>
    <t>Металлургов, 12/1</t>
  </si>
  <si>
    <t>Металлургов, 12/2</t>
  </si>
  <si>
    <t>Металлургов, 12/3</t>
  </si>
  <si>
    <t>Металлургов, 12/4</t>
  </si>
  <si>
    <t>Металлургов, 13</t>
  </si>
  <si>
    <t>Металлургов, 13/1</t>
  </si>
  <si>
    <t>Металлургов, 14</t>
  </si>
  <si>
    <t>Металлургов, 15</t>
  </si>
  <si>
    <t>Металлургов, 15/1</t>
  </si>
  <si>
    <t>Металлургов, 16</t>
  </si>
  <si>
    <t>Металлургов, 16/1</t>
  </si>
  <si>
    <t>Металлургов, 17</t>
  </si>
  <si>
    <t>Металлургов, 17/1</t>
  </si>
  <si>
    <t>Металлургов, 18</t>
  </si>
  <si>
    <t>Металлургов, 18/1</t>
  </si>
  <si>
    <t>Металлургов, 18/2</t>
  </si>
  <si>
    <t>Металлургов, 19</t>
  </si>
  <si>
    <t>Металлургов, 1а</t>
  </si>
  <si>
    <t>Металлургов, 2</t>
  </si>
  <si>
    <t>Металлургов, 20</t>
  </si>
  <si>
    <t>Металлургов, 2а</t>
  </si>
  <si>
    <t>Металлургов, 2б</t>
  </si>
  <si>
    <t>Металлургов, 3</t>
  </si>
  <si>
    <t>Металлургов, 3/1</t>
  </si>
  <si>
    <t>Металлургов, 3/2</t>
  </si>
  <si>
    <t>Металлургов, 4</t>
  </si>
  <si>
    <t>Металлургов, 4а</t>
  </si>
  <si>
    <t>Металлургов, 5</t>
  </si>
  <si>
    <t>Металлургов, 5/1</t>
  </si>
  <si>
    <t>Металлургов, 6</t>
  </si>
  <si>
    <t>Металлургов, 6/1</t>
  </si>
  <si>
    <t>Металлургов, 7</t>
  </si>
  <si>
    <t>Металлургов, 8</t>
  </si>
  <si>
    <t>Металлургов, 9</t>
  </si>
  <si>
    <t>Металлургов, 9/1</t>
  </si>
  <si>
    <t>Мичурина, 124</t>
  </si>
  <si>
    <t>Набережная, 10</t>
  </si>
  <si>
    <t>Набережная, 12</t>
  </si>
  <si>
    <t>Набережная, 14</t>
  </si>
  <si>
    <t>Набережная, 16</t>
  </si>
  <si>
    <t>Набережная, 2</t>
  </si>
  <si>
    <t>Набережная, 20</t>
  </si>
  <si>
    <t>Набережная, 22</t>
  </si>
  <si>
    <t>Набережная, 22/1</t>
  </si>
  <si>
    <t>Набережная, 24</t>
  </si>
  <si>
    <t>Набережная, 4</t>
  </si>
  <si>
    <t>Набережная, 6</t>
  </si>
  <si>
    <t>Набережная, 8</t>
  </si>
  <si>
    <t>Октябрьская, 10</t>
  </si>
  <si>
    <t>Октябрьская, 11</t>
  </si>
  <si>
    <t>Октябрьская, 12</t>
  </si>
  <si>
    <t>Октябрьская, 13</t>
  </si>
  <si>
    <t>Октябрьская, 14</t>
  </si>
  <si>
    <t>Октябрьская, 15</t>
  </si>
  <si>
    <t>Октябрьская, 16</t>
  </si>
  <si>
    <t>Октябрьская, 17</t>
  </si>
  <si>
    <t>Октябрьская, 19</t>
  </si>
  <si>
    <t>Октябрьская, 19/1</t>
  </si>
  <si>
    <t>Октябрьская, 2</t>
  </si>
  <si>
    <t>Октябрьская, 2/1</t>
  </si>
  <si>
    <t>Октябрьская, 20</t>
  </si>
  <si>
    <t>Октябрьская, 21</t>
  </si>
  <si>
    <t>Октябрьская, 21/1</t>
  </si>
  <si>
    <t>Октябрьская, 22</t>
  </si>
  <si>
    <t>Октябрьская, 22/1</t>
  </si>
  <si>
    <t>Октябрьская, 23</t>
  </si>
  <si>
    <t>Октябрьская, 23/1</t>
  </si>
  <si>
    <t>Октябрьская, 24</t>
  </si>
  <si>
    <t>Октябрьская, 26</t>
  </si>
  <si>
    <t>Октябрьская, 28</t>
  </si>
  <si>
    <t>Октябрьская, 28/1</t>
  </si>
  <si>
    <t>Октябрьская, 3</t>
  </si>
  <si>
    <t>Октябрьская, 30</t>
  </si>
  <si>
    <t>Октябрьская, 32/1</t>
  </si>
  <si>
    <t>Октябрьская, 34</t>
  </si>
  <si>
    <t>Октябрьская, 36</t>
  </si>
  <si>
    <t>Октябрьская, 38</t>
  </si>
  <si>
    <t>Октябрьская, 4</t>
  </si>
  <si>
    <t>Октябрьская, 5</t>
  </si>
  <si>
    <t>Октябрьская, 5/1</t>
  </si>
  <si>
    <t>Октябрьская, 6</t>
  </si>
  <si>
    <t>Октябрьская, 6/1</t>
  </si>
  <si>
    <t>Октябрьская, 8</t>
  </si>
  <si>
    <t>Октябрьская, 9</t>
  </si>
  <si>
    <t>Помяловского, 13</t>
  </si>
  <si>
    <t>Помяловского, 15</t>
  </si>
  <si>
    <t>Помяловского, 15/1</t>
  </si>
  <si>
    <t>Помяловского, 17</t>
  </si>
  <si>
    <t>Помяловского, 17/1</t>
  </si>
  <si>
    <t>Помяловского, 7</t>
  </si>
  <si>
    <t>Помяловского, 9</t>
  </si>
  <si>
    <t>Строителей, 26</t>
  </si>
  <si>
    <t>Строителей, 34</t>
  </si>
  <si>
    <t>Строителей, 43</t>
  </si>
  <si>
    <t>Строителей, 43/1</t>
  </si>
  <si>
    <t>Строителей, 45</t>
  </si>
  <si>
    <t>Строителей, 47</t>
  </si>
  <si>
    <t>Строителей, 48</t>
  </si>
  <si>
    <t>Строителей, 49</t>
  </si>
  <si>
    <t>Строителей, 50</t>
  </si>
  <si>
    <t>Строителей, 52</t>
  </si>
  <si>
    <t>Строителей, 54</t>
  </si>
  <si>
    <t>Строителей, 54/1</t>
  </si>
  <si>
    <t>Строителей, 54/2</t>
  </si>
  <si>
    <t>Строителей, 55</t>
  </si>
  <si>
    <t>Строителей, 57</t>
  </si>
  <si>
    <t>Строителей, 58</t>
  </si>
  <si>
    <t>Строителей, 58/1</t>
  </si>
  <si>
    <t>Строителей, 58/2</t>
  </si>
  <si>
    <t>Строителей, 59</t>
  </si>
  <si>
    <t>Суворова, 85</t>
  </si>
  <si>
    <t>Уральская, 39</t>
  </si>
  <si>
    <t>Уральская, 43</t>
  </si>
  <si>
    <t>Урицкого, 16</t>
  </si>
  <si>
    <t>Урицкого, 18</t>
  </si>
  <si>
    <t>Урицкого, 19</t>
  </si>
  <si>
    <t>Урицкого, 20</t>
  </si>
  <si>
    <t>Урицкого, 21</t>
  </si>
  <si>
    <t>Урицкого, 22</t>
  </si>
  <si>
    <t>Урицкого, 7</t>
  </si>
  <si>
    <t>Урицкого, 9</t>
  </si>
  <si>
    <t>Чапаева, 10</t>
  </si>
  <si>
    <t>Чапаева, 11</t>
  </si>
  <si>
    <t>Чапаева, 12</t>
  </si>
  <si>
    <t>Чапаева, 13</t>
  </si>
  <si>
    <t>Чапаева, 15</t>
  </si>
  <si>
    <t>Чапаева, 18</t>
  </si>
  <si>
    <t>Чапаева, 19</t>
  </si>
  <si>
    <t>Чапаева, 19/1</t>
  </si>
  <si>
    <t>Чапаева, 20</t>
  </si>
  <si>
    <t>Чапаева, 21</t>
  </si>
  <si>
    <t>Чапаева, 22</t>
  </si>
  <si>
    <t>Чапаева, 23</t>
  </si>
  <si>
    <t>Чапаева, 3</t>
  </si>
  <si>
    <t>Чапаева, 30</t>
  </si>
  <si>
    <t>Чапаева, 4</t>
  </si>
  <si>
    <t>Чапаева, 5</t>
  </si>
  <si>
    <t>Чапаева, 5/1</t>
  </si>
  <si>
    <t>Чапаева, 7</t>
  </si>
  <si>
    <t>Чапаева, 7/1</t>
  </si>
  <si>
    <t>Чапаева, 7/2</t>
  </si>
  <si>
    <t>Чапаева, 8</t>
  </si>
  <si>
    <t>Чапаева, 9</t>
  </si>
  <si>
    <t>Гагарина, 10</t>
  </si>
  <si>
    <t>Гагарина, 14</t>
  </si>
  <si>
    <t>Гагарина, 18</t>
  </si>
  <si>
    <t>Гагарина, 18/1</t>
  </si>
  <si>
    <t>Гагарина, 20</t>
  </si>
  <si>
    <t>Гагарина, 24</t>
  </si>
  <si>
    <t>Гагарина, 28</t>
  </si>
  <si>
    <t>Гагарина, 42</t>
  </si>
  <si>
    <t>Гагарина, 44</t>
  </si>
  <si>
    <t>Горького, 11</t>
  </si>
  <si>
    <t>Горького, 12</t>
  </si>
  <si>
    <t>Горького, 17</t>
  </si>
  <si>
    <t>Горького, 18</t>
  </si>
  <si>
    <t>Горького, 19</t>
  </si>
  <si>
    <t>Горького, 21</t>
  </si>
  <si>
    <t>Горького, 23</t>
  </si>
  <si>
    <t>Горького, 24</t>
  </si>
  <si>
    <t>Горького, 25</t>
  </si>
  <si>
    <t>Горького, 26</t>
  </si>
  <si>
    <t>Горького, 27</t>
  </si>
  <si>
    <t>Горького, 28</t>
  </si>
  <si>
    <t>Горького, 3</t>
  </si>
  <si>
    <t>Горького, 4</t>
  </si>
  <si>
    <t>Горького, 9</t>
  </si>
  <si>
    <t>Горького, 9 площадь</t>
  </si>
  <si>
    <t>Калинина, 1</t>
  </si>
  <si>
    <t>Калинина, 10</t>
  </si>
  <si>
    <t>Калинина, 11</t>
  </si>
  <si>
    <t>Калинина, 12</t>
  </si>
  <si>
    <t>Калинина, 14</t>
  </si>
  <si>
    <t>Калинина, 17</t>
  </si>
  <si>
    <t>Калинина, 17/1</t>
  </si>
  <si>
    <t>Калинина, 20</t>
  </si>
  <si>
    <t>Калинина, 21</t>
  </si>
  <si>
    <t>Калинина, 22</t>
  </si>
  <si>
    <t>Калинина, 23</t>
  </si>
  <si>
    <t>Калинина, 25</t>
  </si>
  <si>
    <t>Калинина, 3</t>
  </si>
  <si>
    <t>Калинина, 3/1</t>
  </si>
  <si>
    <t>Калинина, 3/2</t>
  </si>
  <si>
    <t>Калинина, 4</t>
  </si>
  <si>
    <t>Калинина, 4/1</t>
  </si>
  <si>
    <t>Калинина, 9</t>
  </si>
  <si>
    <t>Карла Маркса, 43</t>
  </si>
  <si>
    <t>Карла Маркса, 44</t>
  </si>
  <si>
    <t>Карла Маркса, 45/4</t>
  </si>
  <si>
    <t>Карла Маркса, 46</t>
  </si>
  <si>
    <t>Карла Маркса, 48</t>
  </si>
  <si>
    <t>Карла Маркса, 49</t>
  </si>
  <si>
    <t>Карла Маркса, 51</t>
  </si>
  <si>
    <t>Карла Маркса, 54</t>
  </si>
  <si>
    <t>Карла Маркса, 55/1</t>
  </si>
  <si>
    <t>Карла Маркса, 56</t>
  </si>
  <si>
    <t>Карла Маркса, 57/1</t>
  </si>
  <si>
    <t>Карла Маркса, 58</t>
  </si>
  <si>
    <t>Карла Маркса, 59</t>
  </si>
  <si>
    <t>Карла Маркса, 60</t>
  </si>
  <si>
    <t>Карла Маркса, 61</t>
  </si>
  <si>
    <t>Карла Маркса, 61/1</t>
  </si>
  <si>
    <t>Карла Маркса, 62</t>
  </si>
  <si>
    <t>Карла Маркса, 63</t>
  </si>
  <si>
    <t>Карла Маркса, 63/1</t>
  </si>
  <si>
    <t>Карла Маркса, 64</t>
  </si>
  <si>
    <t>Карла Маркса, 64/1</t>
  </si>
  <si>
    <t>Карла Маркса, 65</t>
  </si>
  <si>
    <t>Карла Маркса, 67</t>
  </si>
  <si>
    <t>Карла Маркса, 67/1</t>
  </si>
  <si>
    <t>Карла Маркса, 67/2</t>
  </si>
  <si>
    <t>Карла Маркса, 70</t>
  </si>
  <si>
    <t>Карла Маркса, 71</t>
  </si>
  <si>
    <t>Карла Маркса, 71/1</t>
  </si>
  <si>
    <t>Карла Маркса, 71/2</t>
  </si>
  <si>
    <t>Карла Маркса, 72</t>
  </si>
  <si>
    <t>Карла Маркса, 73</t>
  </si>
  <si>
    <t>Карла Маркса, 73/1</t>
  </si>
  <si>
    <t>Карла Маркса, 75</t>
  </si>
  <si>
    <t>Карла Маркса, 76</t>
  </si>
  <si>
    <t>Карла Маркса, 78</t>
  </si>
  <si>
    <t>Карла Маркса, 78/1</t>
  </si>
  <si>
    <t>Карла Маркса, 80</t>
  </si>
  <si>
    <t>Карла Маркса, 82</t>
  </si>
  <si>
    <t>Карла Маркса, 82/1</t>
  </si>
  <si>
    <t>Карла Маркса, 82/2</t>
  </si>
  <si>
    <t>Комсомольская, 1</t>
  </si>
  <si>
    <t>Комсомольская, 11</t>
  </si>
  <si>
    <t>Комсомольская, 13</t>
  </si>
  <si>
    <t>Комсомольская, 15</t>
  </si>
  <si>
    <t>Комсомольская, 17</t>
  </si>
  <si>
    <t>Комсомольская, 19</t>
  </si>
  <si>
    <t>Комсомольская, 21</t>
  </si>
  <si>
    <t>Комсомольская, 23</t>
  </si>
  <si>
    <t>Комсомольская, 25</t>
  </si>
  <si>
    <t>Комсомольская, 29</t>
  </si>
  <si>
    <t>Комсомольская, 3</t>
  </si>
  <si>
    <t>Комсомольская, 3/1</t>
  </si>
  <si>
    <t>Комсомольская, 37</t>
  </si>
  <si>
    <t>Комсомольская, 5</t>
  </si>
  <si>
    <t>Комсомольская, 7</t>
  </si>
  <si>
    <t>Комсомольская, 9</t>
  </si>
  <si>
    <t>Куйбышева, 10</t>
  </si>
  <si>
    <t>Куйбышева, 11</t>
  </si>
  <si>
    <t>Куйбышева, 11/1</t>
  </si>
  <si>
    <t>Куйбышева, 12</t>
  </si>
  <si>
    <t>Куйбышева, 17</t>
  </si>
  <si>
    <t>Куйбышева, 18</t>
  </si>
  <si>
    <t>Куйбышева, 20</t>
  </si>
  <si>
    <t>Куйбышева, 21</t>
  </si>
  <si>
    <t>Куйбышева, 22</t>
  </si>
  <si>
    <t>Куйбышева, 23</t>
  </si>
  <si>
    <t>Куйбышева, 24</t>
  </si>
  <si>
    <t>Куйбышева, 25</t>
  </si>
  <si>
    <t>Куйбышева, 26</t>
  </si>
  <si>
    <t>Куйбышева, 28</t>
  </si>
  <si>
    <t>Куйбышева, 4</t>
  </si>
  <si>
    <t>Ленина, 30</t>
  </si>
  <si>
    <t>Ленина, 31</t>
  </si>
  <si>
    <t>Ленина, 33</t>
  </si>
  <si>
    <t>Ленина, 34</t>
  </si>
  <si>
    <t>Ленина, 35</t>
  </si>
  <si>
    <t>Ленина, 37</t>
  </si>
  <si>
    <t>Ленина, 39</t>
  </si>
  <si>
    <t>Ленина, 43</t>
  </si>
  <si>
    <t>Ленина, 43/1</t>
  </si>
  <si>
    <t>Ленина, 45</t>
  </si>
  <si>
    <t>Ленина, 45/1</t>
  </si>
  <si>
    <t>Ленина, 46</t>
  </si>
  <si>
    <t>Ленина, 47</t>
  </si>
  <si>
    <t>Ленина, 47/1</t>
  </si>
  <si>
    <t>Ленина, 48</t>
  </si>
  <si>
    <t>Ленина, 49</t>
  </si>
  <si>
    <t>Ленина, 50</t>
  </si>
  <si>
    <t>Ленина, 50/1</t>
  </si>
  <si>
    <t>Ленина, 51</t>
  </si>
  <si>
    <t>Ленина, 51/1</t>
  </si>
  <si>
    <t>Ленина, 52</t>
  </si>
  <si>
    <t>Ленина, 52/1</t>
  </si>
  <si>
    <t>Ленина, 52/3</t>
  </si>
  <si>
    <t>Ленина, 53</t>
  </si>
  <si>
    <t>Ленина, 53/1</t>
  </si>
  <si>
    <t>Ленина, 54</t>
  </si>
  <si>
    <t>Ленина, 54/1</t>
  </si>
  <si>
    <t>Ленина, 55</t>
  </si>
  <si>
    <t>Ленина, 55/1</t>
  </si>
  <si>
    <t>Ленина, 56</t>
  </si>
  <si>
    <t>Ленина, 57</t>
  </si>
  <si>
    <t>Ленина, 57/1</t>
  </si>
  <si>
    <t>Ленина, 58</t>
  </si>
  <si>
    <t>Ленина, 58/1</t>
  </si>
  <si>
    <t>Ленина, 60</t>
  </si>
  <si>
    <t>Ленина, 60/1</t>
  </si>
  <si>
    <t>Ленина, 61</t>
  </si>
  <si>
    <t>Ленина, 61/1</t>
  </si>
  <si>
    <t>Ленина, 62</t>
  </si>
  <si>
    <t>Ленина, 63</t>
  </si>
  <si>
    <t>Ленина, 63/1</t>
  </si>
  <si>
    <t>Ленина, 64</t>
  </si>
  <si>
    <t>Ленина, 64/1</t>
  </si>
  <si>
    <t>Ленина, 65/1</t>
  </si>
  <si>
    <t>Ленина, 67</t>
  </si>
  <si>
    <t>Ленина, 69</t>
  </si>
  <si>
    <t>Ленина, 69/1</t>
  </si>
  <si>
    <t>Ленинградская, 10</t>
  </si>
  <si>
    <t>Ленинградская, 11</t>
  </si>
  <si>
    <t>Ленинградская, 12</t>
  </si>
  <si>
    <t>Ленинградская, 13</t>
  </si>
  <si>
    <t>Ленинградская, 13/1</t>
  </si>
  <si>
    <t>Ленинградская, 15</t>
  </si>
  <si>
    <t>Ленинградская, 15/1</t>
  </si>
  <si>
    <t>Ленинградская, 16</t>
  </si>
  <si>
    <t>Ленинградская, 16/1</t>
  </si>
  <si>
    <t>Ленинградская, 17/1</t>
  </si>
  <si>
    <t>Ленинградская, 18</t>
  </si>
  <si>
    <t>Ленинградская, 19</t>
  </si>
  <si>
    <t>Ленинградская, 19/1</t>
  </si>
  <si>
    <t>Ленинградская, 2</t>
  </si>
  <si>
    <t>Ленинградская, 21</t>
  </si>
  <si>
    <t>Ленинградская, 22</t>
  </si>
  <si>
    <t>Ленинградская, 22/1</t>
  </si>
  <si>
    <t>Ленинградская, 23</t>
  </si>
  <si>
    <t>Ленинградская, 25/1</t>
  </si>
  <si>
    <t>ул. ВОРОШИЛОВА ,37/2</t>
  </si>
  <si>
    <t>УЛ. МИЧУРИНА, 140</t>
  </si>
  <si>
    <t>УЛ. МИЧУРИНА, 142</t>
  </si>
  <si>
    <t>УЛ. ИМ ГАЗЕТЫ ПРАВДА, 65/2</t>
  </si>
  <si>
    <t>УЛ. СООВЕТСКАЯ, 163</t>
  </si>
  <si>
    <t>УЛ. ТЕВОСЯНА, 17"А"</t>
  </si>
  <si>
    <t>Вайнера д.2б</t>
  </si>
  <si>
    <t>Вайнера д.2в</t>
  </si>
  <si>
    <t>Вайнера д.3/1</t>
  </si>
  <si>
    <t>Дарвина д. 47</t>
  </si>
  <si>
    <t>Декабристов д. 73</t>
  </si>
  <si>
    <t>Декабристов д. 75</t>
  </si>
  <si>
    <t>Декабристов д.77</t>
  </si>
  <si>
    <t>Декабристов д.79</t>
  </si>
  <si>
    <t>Калиновая д.13</t>
  </si>
  <si>
    <t>Калиновая д.5</t>
  </si>
  <si>
    <t>Калиновая д.9</t>
  </si>
  <si>
    <t>Кирова д.12а</t>
  </si>
  <si>
    <t>Кирова д.63</t>
  </si>
  <si>
    <t>Кирова д.111</t>
  </si>
  <si>
    <t>Кирова д.115</t>
  </si>
  <si>
    <t>Кирова д.117</t>
  </si>
  <si>
    <t>Кирова д.119</t>
  </si>
  <si>
    <t>Кирова д.121</t>
  </si>
  <si>
    <t>Кирова д.194</t>
  </si>
  <si>
    <t>Кирова д.196</t>
  </si>
  <si>
    <t>Кирова д.198</t>
  </si>
  <si>
    <t>Кирова д. 204</t>
  </si>
  <si>
    <t>Кирова д. 206</t>
  </si>
  <si>
    <t>Кирова д. 206/1</t>
  </si>
  <si>
    <t>Клары Цеткен д.4</t>
  </si>
  <si>
    <t>Клары Цеткен д.8</t>
  </si>
  <si>
    <t>Клары Цеткен д.10</t>
  </si>
  <si>
    <t>Клары Цеткен д.12</t>
  </si>
  <si>
    <t>Красноармейская д.1</t>
  </si>
  <si>
    <t>Красноармейская д.3</t>
  </si>
  <si>
    <t>Красноармейская д.4</t>
  </si>
  <si>
    <t>Красноармейская д.5</t>
  </si>
  <si>
    <t>Красноармейская д.6</t>
  </si>
  <si>
    <t>Красноармейская д.8</t>
  </si>
  <si>
    <t>Красноармейская д.10</t>
  </si>
  <si>
    <t>Лермонтова д.103</t>
  </si>
  <si>
    <t>Лесная д.2а</t>
  </si>
  <si>
    <t>Лесная д.4а</t>
  </si>
  <si>
    <t>Лесная д.6а</t>
  </si>
  <si>
    <t>Лесная д.8а</t>
  </si>
  <si>
    <t>Лесная д.10а</t>
  </si>
  <si>
    <t>Лесная д.12а</t>
  </si>
  <si>
    <t>Маяковского д.11</t>
  </si>
  <si>
    <t>Маяковского д.13</t>
  </si>
  <si>
    <t>Маяковского д.15</t>
  </si>
  <si>
    <t>Маяковского д.19</t>
  </si>
  <si>
    <t>Маяковского д.19/1</t>
  </si>
  <si>
    <t>Маяковского д.19/2</t>
  </si>
  <si>
    <t>Маяковского д.21а</t>
  </si>
  <si>
    <t>Маяковского д.23а</t>
  </si>
  <si>
    <t>Маяковского д.30</t>
  </si>
  <si>
    <t>Маяковского д.34</t>
  </si>
  <si>
    <t>Маяковского д.36</t>
  </si>
  <si>
    <t>Маяковского д.38</t>
  </si>
  <si>
    <t>Маяковского д.42</t>
  </si>
  <si>
    <t>Маяковского д.44</t>
  </si>
  <si>
    <t>Маяковского д.46</t>
  </si>
  <si>
    <t>Маяковского д.48</t>
  </si>
  <si>
    <t>Маяковского д.52</t>
  </si>
  <si>
    <t>Маяковского д.56</t>
  </si>
  <si>
    <t>Маяковского д.58</t>
  </si>
  <si>
    <t>Маяковского д.60</t>
  </si>
  <si>
    <t>Маяковского д.62</t>
  </si>
  <si>
    <t>Маяковского д.64</t>
  </si>
  <si>
    <t>Нестерова д.27</t>
  </si>
  <si>
    <t>Нестерова д.29</t>
  </si>
  <si>
    <t>Нестерова д.35</t>
  </si>
  <si>
    <t>Огарева д.8/1</t>
  </si>
  <si>
    <t>Пионерская д.21</t>
  </si>
  <si>
    <t>Пионерская д.22</t>
  </si>
  <si>
    <t>Пионерская д.23</t>
  </si>
  <si>
    <t>Пионерская д.24</t>
  </si>
  <si>
    <t>Пионерская д.25</t>
  </si>
  <si>
    <t>Пионерская д.26</t>
  </si>
  <si>
    <t>Пионерская д.27</t>
  </si>
  <si>
    <t>Пионерская д.28</t>
  </si>
  <si>
    <t>Пионерская д.29</t>
  </si>
  <si>
    <t>Пионерская д.30</t>
  </si>
  <si>
    <t>Пионерская д.31</t>
  </si>
  <si>
    <t>Пионерская д.32</t>
  </si>
  <si>
    <t>Полевая д.1</t>
  </si>
  <si>
    <t>Пушкина д.26/1</t>
  </si>
  <si>
    <t>Пушкина д.28</t>
  </si>
  <si>
    <t>Пушкина д.30</t>
  </si>
  <si>
    <t>Пушкина д.32</t>
  </si>
  <si>
    <t>Пушкина д.34</t>
  </si>
  <si>
    <t>Пушкина д.36</t>
  </si>
  <si>
    <t>Ржевского д.1</t>
  </si>
  <si>
    <t>Ржевского д.2</t>
  </si>
  <si>
    <t>Ржевского д.5</t>
  </si>
  <si>
    <t>Ржевского д.7</t>
  </si>
  <si>
    <t>Ржевского д.9</t>
  </si>
  <si>
    <t>Рубинштейна д.1</t>
  </si>
  <si>
    <t>Рубинштейна д.3</t>
  </si>
  <si>
    <t>Рубинштейна д.5</t>
  </si>
  <si>
    <t>Танкистов д.17</t>
  </si>
  <si>
    <t>Танкистов д.21</t>
  </si>
  <si>
    <t>Трамвайная д.17</t>
  </si>
  <si>
    <t>Трамвайная д.19</t>
  </si>
  <si>
    <t>Трамвайная д.21</t>
  </si>
  <si>
    <t>Трамвайная д.25</t>
  </si>
  <si>
    <t>Трамвайная д.28</t>
  </si>
  <si>
    <t>Трамвайная д.30</t>
  </si>
  <si>
    <t>Трубная д.13</t>
  </si>
  <si>
    <t>Фадеева д.10</t>
  </si>
  <si>
    <t>Фадеева д.14</t>
  </si>
  <si>
    <t>Фадеева д.18</t>
  </si>
  <si>
    <t>Фадеева д.20</t>
  </si>
  <si>
    <t>Фрунзе д.3</t>
  </si>
  <si>
    <t>Фрунзе д.9</t>
  </si>
  <si>
    <t>Фрунзе д.13</t>
  </si>
  <si>
    <t>Фрунзе д.15</t>
  </si>
  <si>
    <t>Фрунзе д.17</t>
  </si>
  <si>
    <t>Фрунзе д.19</t>
  </si>
  <si>
    <t>Фрунзе д.23а</t>
  </si>
  <si>
    <t>Фрунзе д.28</t>
  </si>
  <si>
    <t>Фрунзе д.30</t>
  </si>
  <si>
    <t>Фрунзе д.32</t>
  </si>
  <si>
    <t>Фрунзе д.34</t>
  </si>
  <si>
    <t>Фрунзе д.36</t>
  </si>
  <si>
    <t>Фрунзе д.38</t>
  </si>
  <si>
    <t>Чайковского д.33</t>
  </si>
  <si>
    <t>Чайковского д.35</t>
  </si>
  <si>
    <t>Чайковского д.37</t>
  </si>
  <si>
    <t>Чайковского д.39</t>
  </si>
  <si>
    <t>Чайковского д.41</t>
  </si>
  <si>
    <t>Чайковского д.43</t>
  </si>
  <si>
    <t>Чайковского д.45</t>
  </si>
  <si>
    <t>Чайковского д.51</t>
  </si>
  <si>
    <t>Чайковского д.53</t>
  </si>
  <si>
    <t>Чайковского д.59а</t>
  </si>
  <si>
    <t>Чайковского д.60</t>
  </si>
  <si>
    <t>Чайковского д.61</t>
  </si>
  <si>
    <t>Чайковского д.61а</t>
  </si>
  <si>
    <t>Чайковского д.62</t>
  </si>
  <si>
    <t>Чайковского д.63</t>
  </si>
  <si>
    <t>Чайковского д.64</t>
  </si>
  <si>
    <t>Чайковского д.64а</t>
  </si>
  <si>
    <t>Чайковского д.66</t>
  </si>
  <si>
    <t>Чайковского д.68</t>
  </si>
  <si>
    <t>Чайковского д.70</t>
  </si>
  <si>
    <t>Чайковского д.72</t>
  </si>
  <si>
    <t>Чайковского д.74</t>
  </si>
  <si>
    <t>Чайковского д.76</t>
  </si>
  <si>
    <t>Чайковского д.78</t>
  </si>
  <si>
    <t>Чайковского д.80</t>
  </si>
  <si>
    <t>Чайковского д.82</t>
  </si>
  <si>
    <t>Чайковского д.84</t>
  </si>
  <si>
    <t>Чкалова д.4/1</t>
  </si>
  <si>
    <t>Чкалова д.8/3</t>
  </si>
  <si>
    <t>Чкалова д.9</t>
  </si>
  <si>
    <t>Чкалова д.11</t>
  </si>
  <si>
    <t>Чкалова д.13</t>
  </si>
  <si>
    <t>Чкалова д.14а</t>
  </si>
  <si>
    <t>Чкалова д.15</t>
  </si>
  <si>
    <t>Чкалова д.19</t>
  </si>
  <si>
    <t>Чкалова д.21</t>
  </si>
  <si>
    <t>Чкалова д.23</t>
  </si>
  <si>
    <t>Чкалова д.25</t>
  </si>
  <si>
    <t>Чкалова д.27</t>
  </si>
  <si>
    <t>Школьный д.14</t>
  </si>
  <si>
    <t>Ш.Руставелли д.9</t>
  </si>
  <si>
    <t>Ш.Руставелли д.11</t>
  </si>
  <si>
    <t>Шоссейная д.16</t>
  </si>
  <si>
    <t>Шоссейная д.18</t>
  </si>
  <si>
    <t>8 марта 14</t>
  </si>
  <si>
    <t>Аносова д.33</t>
  </si>
  <si>
    <t>Аэродромная д.12</t>
  </si>
  <si>
    <t>Аэродромная д.14</t>
  </si>
  <si>
    <t>Аэродромная д.16</t>
  </si>
  <si>
    <t>Аэродромная д.20</t>
  </si>
  <si>
    <t>Аэродромная д.22</t>
  </si>
  <si>
    <t>Аэродромная д.24</t>
  </si>
  <si>
    <t>Аэродромная д.26</t>
  </si>
  <si>
    <t>Аэродромная д.28</t>
  </si>
  <si>
    <t>Аэродромная д.30</t>
  </si>
  <si>
    <t>Аэродромная д.32</t>
  </si>
  <si>
    <t>Аэродромная д.34</t>
  </si>
  <si>
    <t>Аэродромная д.36</t>
  </si>
  <si>
    <t>Бибишева д.16</t>
  </si>
  <si>
    <t>Дарвина д.45</t>
  </si>
  <si>
    <t>Лазника д.30</t>
  </si>
  <si>
    <t>Лермонтова д.101</t>
  </si>
  <si>
    <t>Лермонтова д.104</t>
  </si>
  <si>
    <t>Лермонтова д.106</t>
  </si>
  <si>
    <t>Магнитная д.10</t>
  </si>
  <si>
    <t>Маяковского д.40</t>
  </si>
  <si>
    <t>Некрасова д.9</t>
  </si>
  <si>
    <t>Нестерова д.11</t>
  </si>
  <si>
    <t>Нестерова д.15</t>
  </si>
  <si>
    <t>Нестерова д.17</t>
  </si>
  <si>
    <t>Нестерова д.21</t>
  </si>
  <si>
    <t>Нестерова д.23</t>
  </si>
  <si>
    <t>Нестерова д.25</t>
  </si>
  <si>
    <t>Нестерова д.31</t>
  </si>
  <si>
    <t>Нестерова д.33</t>
  </si>
  <si>
    <t>Нестерова д.37</t>
  </si>
  <si>
    <t>Сосновая д.15</t>
  </si>
  <si>
    <t>Чайковского д.18</t>
  </si>
  <si>
    <t>Чкалова д.100</t>
  </si>
  <si>
    <t>Чкалова д.102</t>
  </si>
  <si>
    <t>Шоссейная д.20</t>
  </si>
  <si>
    <t>Шоссейная д.26</t>
  </si>
  <si>
    <t>Шоссейная д.28</t>
  </si>
  <si>
    <t>Щорса д.23</t>
  </si>
  <si>
    <t>Щорса д.29</t>
  </si>
  <si>
    <t>Щорса д.38</t>
  </si>
  <si>
    <t>Сосновая д.17</t>
  </si>
  <si>
    <t>Московская, 15/2</t>
  </si>
  <si>
    <t>Московская, 36а</t>
  </si>
  <si>
    <t>Уральская, 10/2</t>
  </si>
  <si>
    <t>Сурикова, 70</t>
  </si>
  <si>
    <t>10,Насосная,1</t>
  </si>
  <si>
    <t>Комсомольская, 120/1</t>
  </si>
  <si>
    <t>Кмаркса,45/3</t>
  </si>
  <si>
    <t>Ленина,80/2</t>
  </si>
  <si>
    <t>Строителей, 30</t>
  </si>
  <si>
    <t>Санаторная, 16</t>
  </si>
  <si>
    <t>Галиуллина, 7а</t>
  </si>
  <si>
    <t>Жукова, 17/1</t>
  </si>
  <si>
    <t>УЛ. 50ЛЕТИЯ МАГНИТКИ, 38</t>
  </si>
  <si>
    <t>УЛ. 50ЛЕТИЯ МАГНИТКИ, 40/1</t>
  </si>
  <si>
    <t>УЛ. 50ЛЕТИЯ МАГНИТКИ, 65</t>
  </si>
  <si>
    <t>УЛ. ЖУКОВА, 1</t>
  </si>
  <si>
    <t>УЛ. ЖУКОВА, 3/3</t>
  </si>
  <si>
    <t>УЛ. ЖУКОВА, 7/1</t>
  </si>
  <si>
    <t>УЛ. ТРУДА, 29/1</t>
  </si>
  <si>
    <t>УЛ. ТРУДА, 31</t>
  </si>
  <si>
    <t>УЛ. ТЕВОСЯНА, 35</t>
  </si>
  <si>
    <t>УЛ.НАРОДНАЯ, 5</t>
  </si>
  <si>
    <t>Калиновая 7</t>
  </si>
  <si>
    <t>Панькова 24 (общежитие)</t>
  </si>
  <si>
    <t>Сергея Лазо 14</t>
  </si>
  <si>
    <t>Янгельский 7А</t>
  </si>
  <si>
    <t>шоссе Западное,97</t>
  </si>
  <si>
    <t xml:space="preserve">УЛ. СОВЕТСКАЯ, 174 </t>
  </si>
  <si>
    <t xml:space="preserve">ПР, К МАРКСА, 191 </t>
  </si>
  <si>
    <t xml:space="preserve">ПР-Т.ЛЕНИНА,98/2 </t>
  </si>
  <si>
    <t>ш. Западное д. 95</t>
  </si>
  <si>
    <t>ш. Западное д. 105</t>
  </si>
  <si>
    <t>УЛ. КОРОБОВА, 2/1</t>
  </si>
  <si>
    <t>УЛ. КОРОБОВА, 6/1</t>
  </si>
  <si>
    <t>УЛ. КОРОБОВА, 10/1</t>
  </si>
  <si>
    <t>УЛ. ЖУКОВА, 2</t>
  </si>
  <si>
    <t>УЛ. ЖУКОВА, 4</t>
  </si>
  <si>
    <t>УЛ. ТРУДА, 41</t>
  </si>
  <si>
    <t>УЛ. СОВЕТСКАЯ, 176</t>
  </si>
  <si>
    <t xml:space="preserve">УЛ. 50-ЛЕТИЯ МАГНИТКИ, 61 </t>
  </si>
  <si>
    <t>УЛ. ЖУКОВА, 7</t>
  </si>
  <si>
    <t>ул. ВОЗНЕСЕНСКАЯ, 7</t>
  </si>
  <si>
    <t>ул. ВОЗНЕСЕНСКАЯ, 9</t>
  </si>
  <si>
    <t>ул. ВОЗНЕСЕНСКАЯ, 11</t>
  </si>
  <si>
    <t>Заготовительная 13</t>
  </si>
  <si>
    <t>Заготовительная 13/2</t>
  </si>
  <si>
    <t>Заготовительная 15</t>
  </si>
  <si>
    <t xml:space="preserve">УЛ. ТЕВОСЯНА,17 </t>
  </si>
  <si>
    <t xml:space="preserve">УЛ. ТЕВОСЯНА, 19 </t>
  </si>
  <si>
    <t xml:space="preserve">УЛ. ТЕВОСЯНА, 25 </t>
  </si>
  <si>
    <t xml:space="preserve">УЛ. ТЕВОСЯНА, 27 </t>
  </si>
  <si>
    <t>Чкалова 6/1</t>
  </si>
  <si>
    <t>СОВЕТСКАЯ  123</t>
  </si>
  <si>
    <t>ул. Олега Кошевого, 6</t>
  </si>
  <si>
    <t>18 Насосная, 1</t>
  </si>
  <si>
    <t>18 Насосная, 2</t>
  </si>
  <si>
    <t>18  Насосная, 3</t>
  </si>
  <si>
    <t>Панькова 3/1</t>
  </si>
  <si>
    <t>Карла Маркса, 101/3</t>
  </si>
  <si>
    <t>К.Маркса 198/3</t>
  </si>
  <si>
    <t>УЛ. ТЕВОСЯНА, 31/1</t>
  </si>
  <si>
    <t>УЛ.СУВОРОВА,125/2</t>
  </si>
  <si>
    <t>ПРОЕЗД. СИРЕНЕВЫЙ, 15</t>
  </si>
  <si>
    <t>Герцена, 2</t>
  </si>
  <si>
    <t>Октябрь 2002г.</t>
  </si>
  <si>
    <t>Герцена, 2/1</t>
  </si>
  <si>
    <t>Октябрь2002 г.</t>
  </si>
  <si>
    <t>Герцена, 2/2</t>
  </si>
  <si>
    <t>Декабрь 2002г.</t>
  </si>
  <si>
    <t>Московская,69</t>
  </si>
  <si>
    <t>Январь 2005г.</t>
  </si>
  <si>
    <t>Московская, 71</t>
  </si>
  <si>
    <t>Декабрь 2004г.</t>
  </si>
  <si>
    <t>Московская, 73</t>
  </si>
  <si>
    <t>Ленина, 27</t>
  </si>
  <si>
    <t>Декабрь 2005г.</t>
  </si>
  <si>
    <t>Ленина, 88/4</t>
  </si>
  <si>
    <t>Январь 2005 г.</t>
  </si>
  <si>
    <t>Ленина, 90/4</t>
  </si>
  <si>
    <t>Январь  2005г.</t>
  </si>
  <si>
    <t>К.Маркса, 101/2</t>
  </si>
  <si>
    <t>Июнь 2005 г.</t>
  </si>
  <si>
    <t>Жукова, 14</t>
  </si>
  <si>
    <t>Ноябрь 2005г.</t>
  </si>
  <si>
    <t>Жукова, 20</t>
  </si>
  <si>
    <t>Октябрь 2003г.</t>
  </si>
  <si>
    <t>Жукова, 20/1</t>
  </si>
  <si>
    <t>Ноябрь 2003г.</t>
  </si>
  <si>
    <t>Ворошилова, 41</t>
  </si>
  <si>
    <t>Ноябрь 2004г.</t>
  </si>
  <si>
    <t>Ленина, 143</t>
  </si>
  <si>
    <t>Ноябрь 2006г.</t>
  </si>
  <si>
    <t>Тевосяна, 2</t>
  </si>
  <si>
    <t>Сентябрь2007г.</t>
  </si>
  <si>
    <t>Тевосяна, 4</t>
  </si>
  <si>
    <t>Декабрь 2007г.</t>
  </si>
  <si>
    <t>Тевосяна, 4а</t>
  </si>
  <si>
    <t>Февраль 2008г.</t>
  </si>
  <si>
    <t>Тевосяна, 4/1</t>
  </si>
  <si>
    <t>Август 2008г.</t>
  </si>
  <si>
    <t>Труда, 59/1</t>
  </si>
  <si>
    <t>Ноябрь 2008г.</t>
  </si>
  <si>
    <t>Труда, 57</t>
  </si>
  <si>
    <t>Март 2009г.</t>
  </si>
  <si>
    <t>Труда, 59</t>
  </si>
  <si>
    <t>Август 2009г.</t>
  </si>
  <si>
    <t>Труда, 61</t>
  </si>
  <si>
    <t>Июль 2009г.</t>
  </si>
  <si>
    <t>Труда, 61/1</t>
  </si>
  <si>
    <t>Октябрь 2009г.</t>
  </si>
  <si>
    <t>Труда, 61/2</t>
  </si>
  <si>
    <t>Декабрь 2009г.</t>
  </si>
  <si>
    <t>Труда, 55/1</t>
  </si>
  <si>
    <t>Июль 2011г.</t>
  </si>
  <si>
    <t>Труда, 55</t>
  </si>
  <si>
    <t>Июль 2012г.</t>
  </si>
  <si>
    <t>К.Маркса, 216</t>
  </si>
  <si>
    <t>Октябрь 2012г.</t>
  </si>
  <si>
    <t>Советская, 219/2</t>
  </si>
  <si>
    <t>Июль 2013г.</t>
  </si>
  <si>
    <t>Тевосяна, 6/1</t>
  </si>
  <si>
    <t>Июль 2014г.</t>
  </si>
  <si>
    <t>Тевосяна, 31/2</t>
  </si>
  <si>
    <t>Июль 2015г.</t>
  </si>
  <si>
    <t>К.Маркса, 212</t>
  </si>
  <si>
    <t>Сентябрь 2015г.</t>
  </si>
  <si>
    <t>Труда, 59/2</t>
  </si>
  <si>
    <t>Июль 2016г.</t>
  </si>
  <si>
    <t>Тевосяна, 31/1</t>
  </si>
  <si>
    <t>1995г.</t>
  </si>
  <si>
    <t>Труда, 44 кор.5</t>
  </si>
  <si>
    <t>Труда, 44 кор.4</t>
  </si>
  <si>
    <t>Труда, 44 кор.3</t>
  </si>
  <si>
    <t>Труда, 44 кор.2</t>
  </si>
  <si>
    <t>Труда, 44 кор.1</t>
  </si>
  <si>
    <t>просп. Ленина, 106/1</t>
  </si>
  <si>
    <t xml:space="preserve">ПР. СИРЕНЕВЫЙ, 11/2 </t>
  </si>
  <si>
    <t>УЛ.СОВ.АРМИИ,29/3</t>
  </si>
  <si>
    <t>ПРОСП.КАРЛА МАРКСА, 189</t>
  </si>
  <si>
    <t>ПРОСП. КАРЛА МАРКСА,193</t>
  </si>
  <si>
    <t>УЛ. ВОРОШИЛОВА,30</t>
  </si>
  <si>
    <t>УЛ. 50-ЛЕТИЯ Магнитки, 35/1</t>
  </si>
  <si>
    <t xml:space="preserve">Доменщиков 9/5 </t>
  </si>
  <si>
    <t>СОВЕТСКАЯ 123 А/4</t>
  </si>
  <si>
    <t>ЗЕЛЕНЫЙ ЛОГ 21/1</t>
  </si>
  <si>
    <t>УЛ. ТРУДА, 9/3</t>
  </si>
  <si>
    <t>ПР. ЛЕНИНА, 145/2</t>
  </si>
  <si>
    <t>Ломоносова 22/1</t>
  </si>
  <si>
    <t>ул.Горького,6</t>
  </si>
  <si>
    <t>УЛ.ВОРОШИЛОВА, 23</t>
  </si>
  <si>
    <t xml:space="preserve">Аэродромная д.18 </t>
  </si>
  <si>
    <t>Горького, 5 площадь</t>
  </si>
  <si>
    <t>УЛ. ЦЕМЕHТHАЯ, 22</t>
  </si>
  <si>
    <t>Николая Шишка, 11</t>
  </si>
  <si>
    <t>Комсомольская, 120/2</t>
  </si>
  <si>
    <t>ул. МЕНДЕЛЕЕВА,4</t>
  </si>
  <si>
    <t>УЛ.50ЛЕТИЯ МАГНИТКИ, 39</t>
  </si>
  <si>
    <t xml:space="preserve">УЛ. УРАЛЬСКАЯ, 49 </t>
  </si>
  <si>
    <t xml:space="preserve">ПР-Т.К.МАРКСА,121/5 </t>
  </si>
  <si>
    <t>УЛ. Труда 11/2</t>
  </si>
  <si>
    <t>ЛЕСОПАРКОВАЯ, 93/3</t>
  </si>
  <si>
    <t>Труда, 63</t>
  </si>
  <si>
    <t>Труда, 65</t>
  </si>
  <si>
    <t>Труда, 67</t>
  </si>
  <si>
    <t>Труда, 69</t>
  </si>
  <si>
    <t>Труда, 63/1</t>
  </si>
  <si>
    <t>Труда, 63/2</t>
  </si>
  <si>
    <t>Труда, 63/4</t>
  </si>
  <si>
    <t>Труда, 65/1</t>
  </si>
  <si>
    <t>Труда, 65/2</t>
  </si>
  <si>
    <t>Труда, 65/3</t>
  </si>
  <si>
    <t>Труда, 67/1</t>
  </si>
  <si>
    <t>Труда, 63/3</t>
  </si>
  <si>
    <t xml:space="preserve">УЛ. БЕХТЕРЕВА,8 </t>
  </si>
  <si>
    <t>Чкалова, 104</t>
  </si>
  <si>
    <t>Карла маркса,45</t>
  </si>
  <si>
    <t>Комсомольская, 2</t>
  </si>
  <si>
    <t xml:space="preserve">ПР-Т.К.МАРКСА,117/2 </t>
  </si>
  <si>
    <t>Ржевского д.6</t>
  </si>
  <si>
    <t>К МАРКСА 223</t>
  </si>
  <si>
    <t xml:space="preserve">площадь Горького, 1 </t>
  </si>
  <si>
    <t>Ленина, 18</t>
  </si>
  <si>
    <t>УЛ.СТАЛЕВАРОВ, 17/1</t>
  </si>
  <si>
    <t>ул. Зелёная  д. 28</t>
  </si>
  <si>
    <t>ш. Западное д. 107</t>
  </si>
  <si>
    <t>К МАРКСА 235</t>
  </si>
  <si>
    <t>Красноармейская д.7</t>
  </si>
  <si>
    <t>К МАРКСА 214</t>
  </si>
  <si>
    <t>ул.ЗЕЛЕНЫЙ ЛОГ, 63</t>
  </si>
  <si>
    <t>2020</t>
  </si>
  <si>
    <t>просп. Ленина 86/2</t>
  </si>
  <si>
    <t>УЛ. МЕНДЕЛЕЕВА, 15</t>
  </si>
  <si>
    <t>УЛ. УРАЛЬСКАЯ. 36/1</t>
  </si>
  <si>
    <t>УЛ. УРАЛЬСКАЯ. 36/2</t>
  </si>
  <si>
    <t>ул. Сельская, д.25</t>
  </si>
  <si>
    <t>ул. Сельская , д.27</t>
  </si>
  <si>
    <t>ул. Сельская, д.29</t>
  </si>
  <si>
    <t>УЛ. СУВОРОВА, 132/4</t>
  </si>
  <si>
    <t>ПРОСП ЛЕНИНА, 122/1</t>
  </si>
  <si>
    <t>ПРОСП. ЛЕНИНА, 104/1</t>
  </si>
  <si>
    <t>УЛ. СОВЕТСКАЯ,  66А</t>
  </si>
  <si>
    <t>УЛ. СТРОИТЕЛЕЙ, 27</t>
  </si>
  <si>
    <t>УЛ. СОВЕТСКАЯ, 119</t>
  </si>
  <si>
    <t>УЛ. ДОМЕНЩИКОВ, 9/1</t>
  </si>
  <si>
    <t>УЛ. УРАЛЬСКАЯ, 11</t>
  </si>
  <si>
    <t>ПР-Т.К.МАРКСА,68</t>
  </si>
  <si>
    <t>просп.Ленина, д. 91/1</t>
  </si>
  <si>
    <t>просп.Ленина, д. 91</t>
  </si>
  <si>
    <t>просп.Карла МАРКСА, 123</t>
  </si>
  <si>
    <t>ш. Западное д. 109</t>
  </si>
  <si>
    <t>УЛ. 50-ЛЕТИЯ МАГНИТКИ, 32/3</t>
  </si>
  <si>
    <t>УЛ. 50ЛЕТИЯ МАГНИТКИ, 36</t>
  </si>
  <si>
    <t>УЛ. 50-ЛЕТИЯ МАГНИТКИ, 62/1</t>
  </si>
  <si>
    <t xml:space="preserve">УЛ.СОВЕТСКАЯ, 180   </t>
  </si>
  <si>
    <t>ПР.СИРЕНЕВЫЙ, 23</t>
  </si>
  <si>
    <t>ПР.СИРЕНЕВЫЙ, 25</t>
  </si>
  <si>
    <t xml:space="preserve">УЛ.СОВЕТСКАЯ, 115 </t>
  </si>
  <si>
    <t>УЛ.САНАТОРНАЯ, 15/1</t>
  </si>
  <si>
    <t>УЛ. ТРУДА,15/1</t>
  </si>
  <si>
    <t>УЛ.ВОРОШИЛОВА, 15/1</t>
  </si>
  <si>
    <t>УЛ.ВОРОШИЛОВА, 29</t>
  </si>
  <si>
    <t>УЛ. Б.РУЧЬЕВА 8/1</t>
  </si>
  <si>
    <t>Галиуллина 25/2</t>
  </si>
  <si>
    <t xml:space="preserve"> Б.Ручьёва 17/1</t>
  </si>
  <si>
    <t xml:space="preserve"> Б.Ручьёва 1</t>
  </si>
  <si>
    <t>Галиуллина 22</t>
  </si>
  <si>
    <t>Завенягина 1/1</t>
  </si>
  <si>
    <t>Ворошилова 17</t>
  </si>
  <si>
    <t>ЗЕЛЕНЫЙ ЛОГ 69/1</t>
  </si>
  <si>
    <t>Чайковского д.57</t>
  </si>
  <si>
    <t>УЛ. АНГАРСКАЯ, 136</t>
  </si>
  <si>
    <t>ПР-КТ ЛЕНИНА, 90/2</t>
  </si>
  <si>
    <t>ПР-КТ ЛЕНИНА, 90/3</t>
  </si>
  <si>
    <t>ПР-КТ КАРЛА МАРКСА, 101/4</t>
  </si>
  <si>
    <t>УЛ. МОСКОВСКАЯ,20</t>
  </si>
  <si>
    <t>ООО УК "Салют"</t>
  </si>
  <si>
    <t>2668.5</t>
  </si>
  <si>
    <t>3866, 4</t>
  </si>
  <si>
    <t>2120, 1</t>
  </si>
  <si>
    <t>2123, 6</t>
  </si>
  <si>
    <t>9431, 3</t>
  </si>
  <si>
    <t>5761, 9</t>
  </si>
  <si>
    <t>9775, 2</t>
  </si>
  <si>
    <t>3451, 9</t>
  </si>
  <si>
    <t>2707.5</t>
  </si>
  <si>
    <t>4606, 1</t>
  </si>
  <si>
    <t>5348, 2</t>
  </si>
  <si>
    <t>4242, 7</t>
  </si>
  <si>
    <t>1676, 9</t>
  </si>
  <si>
    <t>1970</t>
  </si>
  <si>
    <t>5326, 6</t>
  </si>
  <si>
    <t>6624, 7</t>
  </si>
  <si>
    <t>6894, 6</t>
  </si>
  <si>
    <t>УЛ.ГАГАРИНА, 45</t>
  </si>
  <si>
    <t>3411, 9</t>
  </si>
  <si>
    <t>Проселочная22</t>
  </si>
  <si>
    <t>УЛ. СУВОРОВА, 117/1</t>
  </si>
  <si>
    <t xml:space="preserve"> ООО "КУРС"</t>
  </si>
  <si>
    <t xml:space="preserve">  ООО УК "Старый город"</t>
  </si>
  <si>
    <t xml:space="preserve"> ООО "Равновесие" </t>
  </si>
  <si>
    <t xml:space="preserve">  ООО "Азбука Сервиса" </t>
  </si>
  <si>
    <t xml:space="preserve"> ООО УК "Южный район" </t>
  </si>
  <si>
    <t xml:space="preserve"> ООО УК " Мой дом"</t>
  </si>
  <si>
    <t xml:space="preserve"> ООО УК "ПА-чин"</t>
  </si>
  <si>
    <t xml:space="preserve">  "Самстрой" </t>
  </si>
  <si>
    <t xml:space="preserve">  ООО УК "Пионер"</t>
  </si>
  <si>
    <t>ООО "Левый берег"</t>
  </si>
  <si>
    <t xml:space="preserve">  ООО УК "Логист"</t>
  </si>
  <si>
    <t xml:space="preserve"> ООО"Жилищный Аргумент"</t>
  </si>
  <si>
    <t xml:space="preserve">  ООО "ДГС"</t>
  </si>
  <si>
    <t>ООО "Меркурий"</t>
  </si>
  <si>
    <t xml:space="preserve"> ООО "Престиж"</t>
  </si>
  <si>
    <t xml:space="preserve">   ООО УК "Домовой"</t>
  </si>
  <si>
    <t xml:space="preserve"> ООО УПК "Доверие" </t>
  </si>
  <si>
    <t xml:space="preserve"> ООО "КомплексСервис" </t>
  </si>
  <si>
    <t xml:space="preserve">   ООО УЖЭК "Ключ" </t>
  </si>
  <si>
    <t xml:space="preserve">    ООО "Фарватер"</t>
  </si>
  <si>
    <t xml:space="preserve">ООО "УЖЭК "Домоуправ-М"  </t>
  </si>
  <si>
    <t>ООО УК "Азимут"</t>
  </si>
  <si>
    <t xml:space="preserve">    ООО УК "Траст" </t>
  </si>
  <si>
    <t xml:space="preserve">ООО "ГКС МКД"  </t>
  </si>
  <si>
    <t xml:space="preserve"> ООО УК "ЖЭУ г. Магнитогорска" </t>
  </si>
  <si>
    <t xml:space="preserve">    ООО УК "Начало"</t>
  </si>
  <si>
    <t xml:space="preserve"> ООО "Эффект"</t>
  </si>
  <si>
    <t xml:space="preserve">                                                       ООО "Качество Жизни"</t>
  </si>
  <si>
    <t xml:space="preserve"> ООО УК "Юность"</t>
  </si>
  <si>
    <t xml:space="preserve"> ООО УК "Правый берег"</t>
  </si>
  <si>
    <t>ООО "ДОМЭКСПРЕТ"</t>
  </si>
  <si>
    <t>УЛ.КОРОБОВА, 16</t>
  </si>
  <si>
    <t>УЛ.КОРОБОВА, 14</t>
  </si>
  <si>
    <t>УЛ. 50-ЛЕТИЯ МАГНИТКИ, 32/2</t>
  </si>
  <si>
    <t>ш. Западное д. 111</t>
  </si>
  <si>
    <t>ул.Советкая,68</t>
  </si>
  <si>
    <t>ПР. СИРЕНЕВЫЙ, 16/1</t>
  </si>
  <si>
    <t>УЛ. ДОМЕНЩИКОВ, 9/2</t>
  </si>
  <si>
    <t>УЛ.ГРЯЗНОВА , 35</t>
  </si>
  <si>
    <t>ЗЕЛЕНЫЙ ЛОГ 67/1</t>
  </si>
  <si>
    <t>ПР-Т.К.МАРКСА,55</t>
  </si>
  <si>
    <t>УЛ, ЗАВЕНЯГИНА,3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</si>
</sst>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1">
    <numFmt numFmtId="164" formatCode="_-* #,##0.00\ _₽_-;\-* #,##0.00\ _₽_-;_-* &quot;-&quot;??\ _₽_-;_-@_-"/>
    <numFmt numFmtId="165" formatCode="_-* #,##0_р_._-;\-* #,##0_р_._-;_-* &quot;-&quot;_р_._-;_-@_-"/>
    <numFmt numFmtId="166" formatCode="_-* #,##0.00_р_._-;\-* #,##0.00_р_._-;_-* &quot;-&quot;??_р_._-;_-@_-"/>
    <numFmt numFmtId="167" formatCode="0.0"/>
    <numFmt numFmtId="168" formatCode="_-* #,##0.0\ _р_._-;\-* #,##0.0\ _р_._-;_-* &quot;-&quot;??\ _р_._-;_-@_-"/>
    <numFmt numFmtId="169" formatCode="_-* #,##0\ _р_._-;\-* #,##0\ _р_._-;_-* &quot;-&quot;??\ _р_._-;_-@_-"/>
    <numFmt numFmtId="170" formatCode="#,##0.0_ ;\-#,##0.0\ "/>
    <numFmt numFmtId="171" formatCode="_-* #,##0_р_._-;\-* #,##0_р_._-;_-* &quot;-&quot;??_р_._-;_-@_-"/>
    <numFmt numFmtId="172" formatCode="[$-419]General"/>
    <numFmt numFmtId="173" formatCode="[$-419]dd&quot;.&quot;mm&quot;.&quot;yy"/>
    <numFmt numFmtId="174" formatCode="0.0000"/>
    <numFmt numFmtId="175" formatCode="[hh]&quot;:&quot;mm&quot;:&quot;ss"/>
    <numFmt numFmtId="176" formatCode="d/m/yyyy;@"/>
    <numFmt numFmtId="177" formatCode="_-* #,##0.00_р_._-;\-* #,##0.00_р_._-;_-* \-??_р_._-;_-@_-"/>
    <numFmt numFmtId="178" formatCode="#,##0_р_."/>
    <numFmt numFmtId="179" formatCode="#,##0.0&quot; &quot;;&quot;-&quot;#,##0.0&quot; &quot;"/>
    <numFmt numFmtId="180" formatCode="&quot; &quot;#,##0.00&quot;    &quot;;&quot;-&quot;#,##0.00&quot;    &quot;;&quot; -&quot;#&quot;    &quot;;&quot; &quot;@&quot; &quot;"/>
    <numFmt numFmtId="181" formatCode="_-* #,##0.00&quot;р.&quot;_-;\-* #,##0.00&quot;р.&quot;_-;_-* &quot;-&quot;??&quot;р.&quot;_-;_-@_-"/>
    <numFmt numFmtId="182" formatCode="#,##0.00&quot; &quot;[$€-407];[Red]&quot;-&quot;#,##0.00&quot; &quot;[$€-407]"/>
    <numFmt numFmtId="183" formatCode="[$-10419]#,##0.00;\-#,##0.00"/>
    <numFmt numFmtId="184" formatCode="#,##0.00\ [$€-407];[Red]\-#,##0.00\ [$€-407]"/>
  </numFmts>
  <fonts count="10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charset val="204"/>
    </font>
    <font>
      <sz val="11"/>
      <name val="Calibri"/>
      <family val="2"/>
      <charset val="204"/>
      <scheme val="minor"/>
    </font>
    <font>
      <sz val="14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2"/>
      <name val="Arial"/>
      <family val="2"/>
      <charset val="204"/>
    </font>
    <font>
      <sz val="12"/>
      <name val="Arial"/>
      <family val="2"/>
    </font>
    <font>
      <sz val="12"/>
      <color indexed="8"/>
      <name val="Times New Roman"/>
      <family val="1"/>
      <charset val="204"/>
    </font>
    <font>
      <b/>
      <sz val="12"/>
      <color theme="3" tint="0.3999755851924192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rgb="FF00000A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Arial"/>
      <family val="2"/>
      <charset val="204"/>
    </font>
    <font>
      <b/>
      <sz val="10"/>
      <name val="Arial"/>
      <family val="2"/>
      <charset val="204"/>
    </font>
    <font>
      <sz val="11"/>
      <color indexed="8"/>
      <name val="Times New Roman"/>
      <family val="1"/>
      <charset val="204"/>
    </font>
    <font>
      <u/>
      <sz val="12"/>
      <name val="Times New Roman"/>
      <family val="1"/>
      <charset val="204"/>
    </font>
    <font>
      <sz val="12"/>
      <name val="Calibri"/>
      <family val="2"/>
      <charset val="204"/>
    </font>
    <font>
      <sz val="11"/>
      <color theme="1"/>
      <name val="Liberation Sans"/>
      <family val="2"/>
      <charset val="204"/>
    </font>
    <font>
      <b/>
      <sz val="10"/>
      <color rgb="FF000000"/>
      <name val="Liberation Sans"/>
      <family val="2"/>
      <charset val="204"/>
    </font>
    <font>
      <sz val="10"/>
      <color rgb="FFFFFFFF"/>
      <name val="Liberation Sans"/>
      <family val="2"/>
      <charset val="204"/>
    </font>
    <font>
      <sz val="10"/>
      <color rgb="FFCC0000"/>
      <name val="Liberation Sans"/>
      <family val="2"/>
      <charset val="204"/>
    </font>
    <font>
      <b/>
      <sz val="10"/>
      <color rgb="FFFFFFFF"/>
      <name val="Liberation Sans"/>
      <family val="2"/>
      <charset val="204"/>
    </font>
    <font>
      <i/>
      <sz val="10"/>
      <color rgb="FF808080"/>
      <name val="Liberation Sans"/>
      <family val="2"/>
      <charset val="204"/>
    </font>
    <font>
      <sz val="10"/>
      <color rgb="FF006600"/>
      <name val="Liberation Sans"/>
      <family val="2"/>
      <charset val="204"/>
    </font>
    <font>
      <b/>
      <sz val="24"/>
      <color rgb="FF000000"/>
      <name val="Liberation Sans"/>
      <family val="2"/>
      <charset val="204"/>
    </font>
    <font>
      <sz val="18"/>
      <color rgb="FF000000"/>
      <name val="Liberation Sans"/>
      <family val="2"/>
      <charset val="204"/>
    </font>
    <font>
      <sz val="12"/>
      <color rgb="FF000000"/>
      <name val="Liberation Sans"/>
      <family val="2"/>
      <charset val="204"/>
    </font>
    <font>
      <u/>
      <sz val="10"/>
      <color rgb="FF0000EE"/>
      <name val="Liberation Sans"/>
      <family val="2"/>
      <charset val="204"/>
    </font>
    <font>
      <sz val="10"/>
      <color rgb="FF996600"/>
      <name val="Liberation Sans"/>
      <family val="2"/>
      <charset val="204"/>
    </font>
    <font>
      <sz val="10"/>
      <color rgb="FF333333"/>
      <name val="Liberation Sans"/>
      <family val="2"/>
      <charset val="204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8"/>
      <color theme="3"/>
      <name val="Cambria"/>
      <family val="2"/>
      <charset val="204"/>
      <scheme val="major"/>
    </font>
    <font>
      <sz val="10"/>
      <color indexed="8"/>
      <name val="Arial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 Cyr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4"/>
      <name val="Calibri"/>
      <family val="2"/>
      <charset val="204"/>
    </font>
    <font>
      <b/>
      <sz val="15"/>
      <color indexed="49"/>
      <name val="Calibri"/>
      <family val="2"/>
      <charset val="204"/>
    </font>
    <font>
      <b/>
      <sz val="13"/>
      <color indexed="49"/>
      <name val="Calibri"/>
      <family val="2"/>
      <charset val="204"/>
    </font>
    <font>
      <b/>
      <sz val="11"/>
      <color indexed="49"/>
      <name val="Calibri"/>
      <family val="2"/>
      <charset val="204"/>
    </font>
    <font>
      <b/>
      <sz val="18"/>
      <color indexed="49"/>
      <name val="Cambria"/>
      <family val="2"/>
      <charset val="204"/>
    </font>
    <font>
      <sz val="11"/>
      <color indexed="8"/>
      <name val="Calibri"/>
      <family val="2"/>
    </font>
    <font>
      <b/>
      <i/>
      <sz val="16"/>
      <color indexed="8"/>
      <name val="Arial"/>
      <family val="2"/>
      <charset val="204"/>
    </font>
    <font>
      <b/>
      <i/>
      <u/>
      <sz val="11"/>
      <color indexed="8"/>
      <name val="Arial"/>
      <family val="2"/>
      <charset val="204"/>
    </font>
    <font>
      <b/>
      <i/>
      <sz val="16"/>
      <color theme="1"/>
      <name val="Arial"/>
      <family val="2"/>
      <charset val="204"/>
    </font>
    <font>
      <sz val="11"/>
      <color rgb="FF000000"/>
      <name val="Calibri"/>
      <family val="2"/>
      <scheme val="minor"/>
    </font>
    <font>
      <b/>
      <i/>
      <u/>
      <sz val="11"/>
      <color theme="1"/>
      <name val="Arial"/>
      <family val="2"/>
      <charset val="204"/>
    </font>
  </fonts>
  <fills count="8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62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63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rgb="FFFFFFCC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392">
    <xf numFmtId="0" fontId="0" fillId="0" borderId="0"/>
    <xf numFmtId="166" fontId="1" fillId="0" borderId="0" applyFont="0" applyFill="0" applyBorder="0" applyAlignment="0" applyProtection="0"/>
    <xf numFmtId="0" fontId="4" fillId="0" borderId="0"/>
    <xf numFmtId="172" fontId="30" fillId="0" borderId="0" applyBorder="0" applyProtection="0"/>
    <xf numFmtId="0" fontId="4" fillId="0" borderId="0"/>
    <xf numFmtId="0" fontId="30" fillId="0" borderId="0"/>
    <xf numFmtId="177" fontId="30" fillId="0" borderId="0" applyBorder="0" applyProtection="0"/>
    <xf numFmtId="0" fontId="34" fillId="0" borderId="0"/>
    <xf numFmtId="0" fontId="44" fillId="0" borderId="0"/>
    <xf numFmtId="0" fontId="45" fillId="0" borderId="0"/>
    <xf numFmtId="0" fontId="46" fillId="11" borderId="0"/>
    <xf numFmtId="0" fontId="46" fillId="12" borderId="0"/>
    <xf numFmtId="0" fontId="45" fillId="13" borderId="0"/>
    <xf numFmtId="0" fontId="47" fillId="14" borderId="0"/>
    <xf numFmtId="0" fontId="48" fillId="15" borderId="0"/>
    <xf numFmtId="0" fontId="49" fillId="0" borderId="0"/>
    <xf numFmtId="0" fontId="50" fillId="16" borderId="0"/>
    <xf numFmtId="0" fontId="51" fillId="0" borderId="0"/>
    <xf numFmtId="0" fontId="52" fillId="0" borderId="0"/>
    <xf numFmtId="0" fontId="53" fillId="0" borderId="0"/>
    <xf numFmtId="0" fontId="54" fillId="0" borderId="0"/>
    <xf numFmtId="0" fontId="55" fillId="17" borderId="0"/>
    <xf numFmtId="0" fontId="56" fillId="17" borderId="16"/>
    <xf numFmtId="0" fontId="44" fillId="0" borderId="0"/>
    <xf numFmtId="0" fontId="44" fillId="0" borderId="0"/>
    <xf numFmtId="0" fontId="47" fillId="0" borderId="0"/>
    <xf numFmtId="0" fontId="57" fillId="0" borderId="0"/>
    <xf numFmtId="166" fontId="57" fillId="0" borderId="0" applyFont="0" applyFill="0" applyBorder="0" applyAlignment="0" applyProtection="0"/>
    <xf numFmtId="0" fontId="34" fillId="0" borderId="0"/>
    <xf numFmtId="180" fontId="30" fillId="0" borderId="0" applyBorder="0" applyProtection="0"/>
    <xf numFmtId="0" fontId="58" fillId="0" borderId="19" applyNumberFormat="0" applyFill="0" applyAlignment="0" applyProtection="0"/>
    <xf numFmtId="0" fontId="59" fillId="0" borderId="20" applyNumberFormat="0" applyFill="0" applyAlignment="0" applyProtection="0"/>
    <xf numFmtId="0" fontId="60" fillId="0" borderId="21" applyNumberFormat="0" applyFill="0" applyAlignment="0" applyProtection="0"/>
    <xf numFmtId="0" fontId="60" fillId="0" borderId="0" applyNumberFormat="0" applyFill="0" applyBorder="0" applyAlignment="0" applyProtection="0"/>
    <xf numFmtId="0" fontId="61" fillId="18" borderId="0" applyNumberFormat="0" applyBorder="0" applyAlignment="0" applyProtection="0"/>
    <xf numFmtId="0" fontId="62" fillId="19" borderId="0" applyNumberFormat="0" applyBorder="0" applyAlignment="0" applyProtection="0"/>
    <xf numFmtId="0" fontId="63" fillId="20" borderId="0" applyNumberFormat="0" applyBorder="0" applyAlignment="0" applyProtection="0"/>
    <xf numFmtId="0" fontId="64" fillId="21" borderId="22" applyNumberFormat="0" applyAlignment="0" applyProtection="0"/>
    <xf numFmtId="0" fontId="65" fillId="22" borderId="23" applyNumberFormat="0" applyAlignment="0" applyProtection="0"/>
    <xf numFmtId="0" fontId="66" fillId="22" borderId="22" applyNumberFormat="0" applyAlignment="0" applyProtection="0"/>
    <xf numFmtId="0" fontId="67" fillId="0" borderId="24" applyNumberFormat="0" applyFill="0" applyAlignment="0" applyProtection="0"/>
    <xf numFmtId="0" fontId="68" fillId="23" borderId="25" applyNumberFormat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" fillId="0" borderId="27" applyNumberFormat="0" applyFill="0" applyAlignment="0" applyProtection="0"/>
    <xf numFmtId="0" fontId="71" fillId="25" borderId="0" applyNumberFormat="0" applyBorder="0" applyAlignment="0" applyProtection="0"/>
    <xf numFmtId="0" fontId="71" fillId="28" borderId="0" applyNumberFormat="0" applyBorder="0" applyAlignment="0" applyProtection="0"/>
    <xf numFmtId="0" fontId="71" fillId="31" borderId="0" applyNumberFormat="0" applyBorder="0" applyAlignment="0" applyProtection="0"/>
    <xf numFmtId="0" fontId="71" fillId="32" borderId="0" applyNumberFormat="0" applyBorder="0" applyAlignment="0" applyProtection="0"/>
    <xf numFmtId="0" fontId="71" fillId="34" borderId="0" applyNumberFormat="0" applyBorder="0" applyAlignment="0" applyProtection="0"/>
    <xf numFmtId="0" fontId="71" fillId="38" borderId="0" applyNumberFormat="0" applyBorder="0" applyAlignment="0" applyProtection="0"/>
    <xf numFmtId="0" fontId="73" fillId="0" borderId="0" applyNumberFormat="0" applyFill="0" applyBorder="0" applyAlignment="0" applyProtection="0"/>
    <xf numFmtId="0" fontId="1" fillId="41" borderId="0" applyNumberFormat="0" applyBorder="0" applyAlignment="0" applyProtection="0"/>
    <xf numFmtId="0" fontId="72" fillId="41" borderId="0" applyNumberFormat="0" applyBorder="0" applyAlignment="0" applyProtection="0"/>
    <xf numFmtId="0" fontId="72" fillId="41" borderId="0" applyNumberFormat="0" applyBorder="0" applyAlignment="0" applyProtection="0"/>
    <xf numFmtId="0" fontId="1" fillId="41" borderId="0" applyNumberFormat="0" applyBorder="0" applyAlignment="0" applyProtection="0"/>
    <xf numFmtId="0" fontId="72" fillId="41" borderId="0" applyNumberFormat="0" applyBorder="0" applyAlignment="0" applyProtection="0"/>
    <xf numFmtId="0" fontId="72" fillId="41" borderId="0" applyNumberFormat="0" applyBorder="0" applyAlignment="0" applyProtection="0"/>
    <xf numFmtId="0" fontId="72" fillId="42" borderId="0" applyNumberFormat="0" applyBorder="0" applyAlignment="0" applyProtection="0"/>
    <xf numFmtId="0" fontId="72" fillId="43" borderId="0" applyNumberFormat="0" applyBorder="0" applyAlignment="0" applyProtection="0"/>
    <xf numFmtId="0" fontId="1" fillId="44" borderId="0" applyNumberFormat="0" applyBorder="0" applyAlignment="0" applyProtection="0"/>
    <xf numFmtId="0" fontId="72" fillId="44" borderId="0" applyNumberFormat="0" applyBorder="0" applyAlignment="0" applyProtection="0"/>
    <xf numFmtId="0" fontId="72" fillId="44" borderId="0" applyNumberFormat="0" applyBorder="0" applyAlignment="0" applyProtection="0"/>
    <xf numFmtId="0" fontId="1" fillId="44" borderId="0" applyNumberFormat="0" applyBorder="0" applyAlignment="0" applyProtection="0"/>
    <xf numFmtId="0" fontId="72" fillId="44" borderId="0" applyNumberFormat="0" applyBorder="0" applyAlignment="0" applyProtection="0"/>
    <xf numFmtId="0" fontId="72" fillId="44" borderId="0" applyNumberFormat="0" applyBorder="0" applyAlignment="0" applyProtection="0"/>
    <xf numFmtId="0" fontId="72" fillId="45" borderId="0" applyNumberFormat="0" applyBorder="0" applyAlignment="0" applyProtection="0"/>
    <xf numFmtId="0" fontId="72" fillId="46" borderId="0" applyNumberFormat="0" applyBorder="0" applyAlignment="0" applyProtection="0"/>
    <xf numFmtId="0" fontId="1" fillId="47" borderId="0" applyNumberFormat="0" applyBorder="0" applyAlignment="0" applyProtection="0"/>
    <xf numFmtId="0" fontId="72" fillId="47" borderId="0" applyNumberFormat="0" applyBorder="0" applyAlignment="0" applyProtection="0"/>
    <xf numFmtId="0" fontId="72" fillId="47" borderId="0" applyNumberFormat="0" applyBorder="0" applyAlignment="0" applyProtection="0"/>
    <xf numFmtId="0" fontId="1" fillId="47" borderId="0" applyNumberFormat="0" applyBorder="0" applyAlignment="0" applyProtection="0"/>
    <xf numFmtId="0" fontId="72" fillId="47" borderId="0" applyNumberFormat="0" applyBorder="0" applyAlignment="0" applyProtection="0"/>
    <xf numFmtId="0" fontId="72" fillId="47" borderId="0" applyNumberFormat="0" applyBorder="0" applyAlignment="0" applyProtection="0"/>
    <xf numFmtId="0" fontId="72" fillId="48" borderId="0" applyNumberFormat="0" applyBorder="0" applyAlignment="0" applyProtection="0"/>
    <xf numFmtId="0" fontId="72" fillId="49" borderId="0" applyNumberFormat="0" applyBorder="0" applyAlignment="0" applyProtection="0"/>
    <xf numFmtId="0" fontId="1" fillId="50" borderId="0" applyNumberFormat="0" applyBorder="0" applyAlignment="0" applyProtection="0"/>
    <xf numFmtId="0" fontId="72" fillId="50" borderId="0" applyNumberFormat="0" applyBorder="0" applyAlignment="0" applyProtection="0"/>
    <xf numFmtId="0" fontId="72" fillId="50" borderId="0" applyNumberFormat="0" applyBorder="0" applyAlignment="0" applyProtection="0"/>
    <xf numFmtId="0" fontId="1" fillId="50" borderId="0" applyNumberFormat="0" applyBorder="0" applyAlignment="0" applyProtection="0"/>
    <xf numFmtId="0" fontId="72" fillId="50" borderId="0" applyNumberFormat="0" applyBorder="0" applyAlignment="0" applyProtection="0"/>
    <xf numFmtId="0" fontId="72" fillId="50" borderId="0" applyNumberFormat="0" applyBorder="0" applyAlignment="0" applyProtection="0"/>
    <xf numFmtId="0" fontId="72" fillId="42" borderId="0" applyNumberFormat="0" applyBorder="0" applyAlignment="0" applyProtection="0"/>
    <xf numFmtId="0" fontId="72" fillId="51" borderId="0" applyNumberFormat="0" applyBorder="0" applyAlignment="0" applyProtection="0"/>
    <xf numFmtId="0" fontId="1" fillId="35" borderId="0" applyNumberFormat="0" applyBorder="0" applyAlignment="0" applyProtection="0"/>
    <xf numFmtId="0" fontId="72" fillId="52" borderId="0" applyNumberFormat="0" applyBorder="0" applyAlignment="0" applyProtection="0"/>
    <xf numFmtId="0" fontId="72" fillId="52" borderId="0" applyNumberFormat="0" applyBorder="0" applyAlignment="0" applyProtection="0"/>
    <xf numFmtId="0" fontId="72" fillId="52" borderId="0" applyNumberFormat="0" applyBorder="0" applyAlignment="0" applyProtection="0"/>
    <xf numFmtId="0" fontId="72" fillId="53" borderId="0" applyNumberFormat="0" applyBorder="0" applyAlignment="0" applyProtection="0"/>
    <xf numFmtId="0" fontId="1" fillId="39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54" borderId="0" applyNumberFormat="0" applyBorder="0" applyAlignment="0" applyProtection="0"/>
    <xf numFmtId="0" fontId="1" fillId="26" borderId="0" applyNumberFormat="0" applyBorder="0" applyAlignment="0" applyProtection="0"/>
    <xf numFmtId="0" fontId="72" fillId="55" borderId="0" applyNumberFormat="0" applyBorder="0" applyAlignment="0" applyProtection="0"/>
    <xf numFmtId="0" fontId="72" fillId="55" borderId="0" applyNumberFormat="0" applyBorder="0" applyAlignment="0" applyProtection="0"/>
    <xf numFmtId="0" fontId="72" fillId="42" borderId="0" applyNumberFormat="0" applyBorder="0" applyAlignment="0" applyProtection="0"/>
    <xf numFmtId="0" fontId="72" fillId="56" borderId="0" applyNumberFormat="0" applyBorder="0" applyAlignment="0" applyProtection="0"/>
    <xf numFmtId="0" fontId="1" fillId="29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8" borderId="0" applyNumberFormat="0" applyBorder="0" applyAlignment="0" applyProtection="0"/>
    <xf numFmtId="0" fontId="1" fillId="59" borderId="0" applyNumberFormat="0" applyBorder="0" applyAlignment="0" applyProtection="0"/>
    <xf numFmtId="0" fontId="72" fillId="59" borderId="0" applyNumberFormat="0" applyBorder="0" applyAlignment="0" applyProtection="0"/>
    <xf numFmtId="0" fontId="72" fillId="59" borderId="0" applyNumberFormat="0" applyBorder="0" applyAlignment="0" applyProtection="0"/>
    <xf numFmtId="0" fontId="1" fillId="59" borderId="0" applyNumberFormat="0" applyBorder="0" applyAlignment="0" applyProtection="0"/>
    <xf numFmtId="0" fontId="72" fillId="59" borderId="0" applyNumberFormat="0" applyBorder="0" applyAlignment="0" applyProtection="0"/>
    <xf numFmtId="0" fontId="72" fillId="59" borderId="0" applyNumberFormat="0" applyBorder="0" applyAlignment="0" applyProtection="0"/>
    <xf numFmtId="0" fontId="72" fillId="60" borderId="0" applyNumberFormat="0" applyBorder="0" applyAlignment="0" applyProtection="0"/>
    <xf numFmtId="0" fontId="72" fillId="61" borderId="0" applyNumberFormat="0" applyBorder="0" applyAlignment="0" applyProtection="0"/>
    <xf numFmtId="0" fontId="1" fillId="33" borderId="0" applyNumberFormat="0" applyBorder="0" applyAlignment="0" applyProtection="0"/>
    <xf numFmtId="0" fontId="72" fillId="50" borderId="0" applyNumberFormat="0" applyBorder="0" applyAlignment="0" applyProtection="0"/>
    <xf numFmtId="0" fontId="72" fillId="50" borderId="0" applyNumberFormat="0" applyBorder="0" applyAlignment="0" applyProtection="0"/>
    <xf numFmtId="0" fontId="72" fillId="42" borderId="0" applyNumberFormat="0" applyBorder="0" applyAlignment="0" applyProtection="0"/>
    <xf numFmtId="0" fontId="72" fillId="51" borderId="0" applyNumberFormat="0" applyBorder="0" applyAlignment="0" applyProtection="0"/>
    <xf numFmtId="0" fontId="1" fillId="36" borderId="0" applyNumberFormat="0" applyBorder="0" applyAlignment="0" applyProtection="0"/>
    <xf numFmtId="0" fontId="72" fillId="55" borderId="0" applyNumberFormat="0" applyBorder="0" applyAlignment="0" applyProtection="0"/>
    <xf numFmtId="0" fontId="72" fillId="55" borderId="0" applyNumberFormat="0" applyBorder="0" applyAlignment="0" applyProtection="0"/>
    <xf numFmtId="0" fontId="72" fillId="55" borderId="0" applyNumberFormat="0" applyBorder="0" applyAlignment="0" applyProtection="0"/>
    <xf numFmtId="0" fontId="72" fillId="56" borderId="0" applyNumberFormat="0" applyBorder="0" applyAlignment="0" applyProtection="0"/>
    <xf numFmtId="0" fontId="1" fillId="40" borderId="0" applyNumberFormat="0" applyBorder="0" applyAlignment="0" applyProtection="0"/>
    <xf numFmtId="0" fontId="72" fillId="62" borderId="0" applyNumberFormat="0" applyBorder="0" applyAlignment="0" applyProtection="0"/>
    <xf numFmtId="0" fontId="72" fillId="62" borderId="0" applyNumberFormat="0" applyBorder="0" applyAlignment="0" applyProtection="0"/>
    <xf numFmtId="0" fontId="72" fillId="45" borderId="0" applyNumberFormat="0" applyBorder="0" applyAlignment="0" applyProtection="0"/>
    <xf numFmtId="0" fontId="72" fillId="63" borderId="0" applyNumberFormat="0" applyBorder="0" applyAlignment="0" applyProtection="0"/>
    <xf numFmtId="0" fontId="71" fillId="27" borderId="0" applyNumberFormat="0" applyBorder="0" applyAlignment="0" applyProtection="0"/>
    <xf numFmtId="0" fontId="77" fillId="64" borderId="0" applyNumberFormat="0" applyBorder="0" applyAlignment="0" applyProtection="0"/>
    <xf numFmtId="0" fontId="77" fillId="65" borderId="0" applyNumberFormat="0" applyBorder="0" applyAlignment="0" applyProtection="0"/>
    <xf numFmtId="0" fontId="77" fillId="66" borderId="0" applyNumberFormat="0" applyBorder="0" applyAlignment="0" applyProtection="0"/>
    <xf numFmtId="0" fontId="71" fillId="30" borderId="0" applyNumberFormat="0" applyBorder="0" applyAlignment="0" applyProtection="0"/>
    <xf numFmtId="0" fontId="77" fillId="57" borderId="0" applyNumberFormat="0" applyBorder="0" applyAlignment="0" applyProtection="0"/>
    <xf numFmtId="0" fontId="77" fillId="57" borderId="0" applyNumberFormat="0" applyBorder="0" applyAlignment="0" applyProtection="0"/>
    <xf numFmtId="0" fontId="77" fillId="58" borderId="0" applyNumberFormat="0" applyBorder="0" applyAlignment="0" applyProtection="0"/>
    <xf numFmtId="0" fontId="71" fillId="59" borderId="0" applyNumberFormat="0" applyBorder="0" applyAlignment="0" applyProtection="0"/>
    <xf numFmtId="0" fontId="77" fillId="59" borderId="0" applyNumberFormat="0" applyBorder="0" applyAlignment="0" applyProtection="0"/>
    <xf numFmtId="0" fontId="71" fillId="59" borderId="0" applyNumberFormat="0" applyBorder="0" applyAlignment="0" applyProtection="0"/>
    <xf numFmtId="0" fontId="77" fillId="59" borderId="0" applyNumberFormat="0" applyBorder="0" applyAlignment="0" applyProtection="0"/>
    <xf numFmtId="0" fontId="77" fillId="60" borderId="0" applyNumberFormat="0" applyBorder="0" applyAlignment="0" applyProtection="0"/>
    <xf numFmtId="0" fontId="77" fillId="61" borderId="0" applyNumberFormat="0" applyBorder="0" applyAlignment="0" applyProtection="0"/>
    <xf numFmtId="0" fontId="71" fillId="67" borderId="0" applyNumberFormat="0" applyBorder="0" applyAlignment="0" applyProtection="0"/>
    <xf numFmtId="0" fontId="77" fillId="67" borderId="0" applyNumberFormat="0" applyBorder="0" applyAlignment="0" applyProtection="0"/>
    <xf numFmtId="0" fontId="71" fillId="67" borderId="0" applyNumberFormat="0" applyBorder="0" applyAlignment="0" applyProtection="0"/>
    <xf numFmtId="0" fontId="77" fillId="67" borderId="0" applyNumberFormat="0" applyBorder="0" applyAlignment="0" applyProtection="0"/>
    <xf numFmtId="0" fontId="77" fillId="68" borderId="0" applyNumberFormat="0" applyBorder="0" applyAlignment="0" applyProtection="0"/>
    <xf numFmtId="0" fontId="77" fillId="69" borderId="0" applyNumberFormat="0" applyBorder="0" applyAlignment="0" applyProtection="0"/>
    <xf numFmtId="0" fontId="71" fillId="37" borderId="0" applyNumberFormat="0" applyBorder="0" applyAlignment="0" applyProtection="0"/>
    <xf numFmtId="0" fontId="77" fillId="65" borderId="0" applyNumberFormat="0" applyBorder="0" applyAlignment="0" applyProtection="0"/>
    <xf numFmtId="0" fontId="77" fillId="65" borderId="0" applyNumberFormat="0" applyBorder="0" applyAlignment="0" applyProtection="0"/>
    <xf numFmtId="0" fontId="77" fillId="70" borderId="0" applyNumberFormat="0" applyBorder="0" applyAlignment="0" applyProtection="0"/>
    <xf numFmtId="0" fontId="71" fillId="71" borderId="0" applyNumberFormat="0" applyBorder="0" applyAlignment="0" applyProtection="0"/>
    <xf numFmtId="0" fontId="77" fillId="71" borderId="0" applyNumberFormat="0" applyBorder="0" applyAlignment="0" applyProtection="0"/>
    <xf numFmtId="0" fontId="71" fillId="71" borderId="0" applyNumberFormat="0" applyBorder="0" applyAlignment="0" applyProtection="0"/>
    <xf numFmtId="0" fontId="77" fillId="71" borderId="0" applyNumberFormat="0" applyBorder="0" applyAlignment="0" applyProtection="0"/>
    <xf numFmtId="0" fontId="77" fillId="45" borderId="0" applyNumberFormat="0" applyBorder="0" applyAlignment="0" applyProtection="0"/>
    <xf numFmtId="0" fontId="77" fillId="72" borderId="0" applyNumberFormat="0" applyBorder="0" applyAlignment="0" applyProtection="0"/>
    <xf numFmtId="0" fontId="72" fillId="0" borderId="0"/>
    <xf numFmtId="0" fontId="72" fillId="0" borderId="0"/>
    <xf numFmtId="0" fontId="100" fillId="0" borderId="0">
      <alignment horizontal="center"/>
    </xf>
    <xf numFmtId="0" fontId="98" fillId="0" borderId="0">
      <alignment horizontal="center"/>
    </xf>
    <xf numFmtId="0" fontId="100" fillId="0" borderId="0">
      <alignment horizontal="center" textRotation="90"/>
    </xf>
    <xf numFmtId="0" fontId="98" fillId="0" borderId="0">
      <alignment horizontal="center" textRotation="90"/>
    </xf>
    <xf numFmtId="0" fontId="101" fillId="0" borderId="0"/>
    <xf numFmtId="0" fontId="101" fillId="0" borderId="0"/>
    <xf numFmtId="0" fontId="97" fillId="0" borderId="0"/>
    <xf numFmtId="0" fontId="102" fillId="0" borderId="0"/>
    <xf numFmtId="0" fontId="99" fillId="0" borderId="0"/>
    <xf numFmtId="182" fontId="102" fillId="0" borderId="0"/>
    <xf numFmtId="184" fontId="99" fillId="0" borderId="0"/>
    <xf numFmtId="0" fontId="71" fillId="25" borderId="0" applyNumberFormat="0" applyBorder="0" applyAlignment="0" applyProtection="0"/>
    <xf numFmtId="0" fontId="77" fillId="42" borderId="0" applyNumberFormat="0" applyBorder="0" applyAlignment="0" applyProtection="0"/>
    <xf numFmtId="0" fontId="77" fillId="65" borderId="0" applyNumberFormat="0" applyBorder="0" applyAlignment="0" applyProtection="0"/>
    <xf numFmtId="0" fontId="77" fillId="73" borderId="0" applyNumberFormat="0" applyBorder="0" applyAlignment="0" applyProtection="0"/>
    <xf numFmtId="0" fontId="71" fillId="28" borderId="0" applyNumberFormat="0" applyBorder="0" applyAlignment="0" applyProtection="0"/>
    <xf numFmtId="0" fontId="77" fillId="74" borderId="0" applyNumberFormat="0" applyBorder="0" applyAlignment="0" applyProtection="0"/>
    <xf numFmtId="0" fontId="77" fillId="74" borderId="0" applyNumberFormat="0" applyBorder="0" applyAlignment="0" applyProtection="0"/>
    <xf numFmtId="0" fontId="77" fillId="75" borderId="0" applyNumberFormat="0" applyBorder="0" applyAlignment="0" applyProtection="0"/>
    <xf numFmtId="0" fontId="71" fillId="31" borderId="0" applyNumberFormat="0" applyBorder="0" applyAlignment="0" applyProtection="0"/>
    <xf numFmtId="0" fontId="77" fillId="76" borderId="0" applyNumberFormat="0" applyBorder="0" applyAlignment="0" applyProtection="0"/>
    <xf numFmtId="0" fontId="77" fillId="76" borderId="0" applyNumberFormat="0" applyBorder="0" applyAlignment="0" applyProtection="0"/>
    <xf numFmtId="0" fontId="77" fillId="77" borderId="0" applyNumberFormat="0" applyBorder="0" applyAlignment="0" applyProtection="0"/>
    <xf numFmtId="0" fontId="71" fillId="32" borderId="0" applyNumberFormat="0" applyBorder="0" applyAlignment="0" applyProtection="0"/>
    <xf numFmtId="0" fontId="77" fillId="67" borderId="0" applyNumberFormat="0" applyBorder="0" applyAlignment="0" applyProtection="0"/>
    <xf numFmtId="0" fontId="77" fillId="78" borderId="0" applyNumberFormat="0" applyBorder="0" applyAlignment="0" applyProtection="0"/>
    <xf numFmtId="0" fontId="77" fillId="69" borderId="0" applyNumberFormat="0" applyBorder="0" applyAlignment="0" applyProtection="0"/>
    <xf numFmtId="0" fontId="71" fillId="34" borderId="0" applyNumberFormat="0" applyBorder="0" applyAlignment="0" applyProtection="0"/>
    <xf numFmtId="0" fontId="77" fillId="65" borderId="0" applyNumberFormat="0" applyBorder="0" applyAlignment="0" applyProtection="0"/>
    <xf numFmtId="0" fontId="77" fillId="65" borderId="0" applyNumberFormat="0" applyBorder="0" applyAlignment="0" applyProtection="0"/>
    <xf numFmtId="0" fontId="77" fillId="70" borderId="0" applyNumberFormat="0" applyBorder="0" applyAlignment="0" applyProtection="0"/>
    <xf numFmtId="0" fontId="71" fillId="38" borderId="0" applyNumberFormat="0" applyBorder="0" applyAlignment="0" applyProtection="0"/>
    <xf numFmtId="0" fontId="77" fillId="79" borderId="0" applyNumberFormat="0" applyBorder="0" applyAlignment="0" applyProtection="0"/>
    <xf numFmtId="0" fontId="77" fillId="79" borderId="0" applyNumberFormat="0" applyBorder="0" applyAlignment="0" applyProtection="0"/>
    <xf numFmtId="0" fontId="77" fillId="80" borderId="0" applyNumberFormat="0" applyBorder="0" applyAlignment="0" applyProtection="0"/>
    <xf numFmtId="0" fontId="64" fillId="21" borderId="22" applyNumberFormat="0" applyAlignment="0" applyProtection="0"/>
    <xf numFmtId="0" fontId="78" fillId="45" borderId="28" applyNumberFormat="0" applyAlignment="0" applyProtection="0"/>
    <xf numFmtId="0" fontId="92" fillId="45" borderId="28" applyNumberFormat="0" applyAlignment="0" applyProtection="0"/>
    <xf numFmtId="0" fontId="78" fillId="54" borderId="28" applyNumberFormat="0" applyAlignment="0" applyProtection="0"/>
    <xf numFmtId="0" fontId="65" fillId="22" borderId="23" applyNumberFormat="0" applyAlignment="0" applyProtection="0"/>
    <xf numFmtId="0" fontId="79" fillId="81" borderId="29" applyNumberFormat="0" applyAlignment="0" applyProtection="0"/>
    <xf numFmtId="0" fontId="83" fillId="82" borderId="30" applyNumberFormat="0" applyAlignment="0" applyProtection="0"/>
    <xf numFmtId="0" fontId="79" fillId="83" borderId="29" applyNumberFormat="0" applyAlignment="0" applyProtection="0"/>
    <xf numFmtId="0" fontId="66" fillId="22" borderId="22" applyNumberFormat="0" applyAlignment="0" applyProtection="0"/>
    <xf numFmtId="0" fontId="80" fillId="81" borderId="28" applyNumberFormat="0" applyAlignment="0" applyProtection="0"/>
    <xf numFmtId="0" fontId="80" fillId="82" borderId="28" applyNumberFormat="0" applyAlignment="0" applyProtection="0"/>
    <xf numFmtId="0" fontId="80" fillId="83" borderId="28" applyNumberFormat="0" applyAlignment="0" applyProtection="0"/>
    <xf numFmtId="181" fontId="72" fillId="0" borderId="0" applyFont="0" applyFill="0" applyBorder="0" applyAlignment="0" applyProtection="0"/>
    <xf numFmtId="0" fontId="58" fillId="0" borderId="19" applyNumberFormat="0" applyFill="0" applyAlignment="0" applyProtection="0"/>
    <xf numFmtId="0" fontId="81" fillId="0" borderId="31" applyNumberFormat="0" applyFill="0" applyAlignment="0" applyProtection="0"/>
    <xf numFmtId="0" fontId="93" fillId="0" borderId="32" applyNumberFormat="0" applyFill="0" applyAlignment="0" applyProtection="0"/>
    <xf numFmtId="0" fontId="59" fillId="0" borderId="20" applyNumberFormat="0" applyFill="0" applyAlignment="0" applyProtection="0"/>
    <xf numFmtId="0" fontId="82" fillId="0" borderId="33" applyNumberFormat="0" applyFill="0" applyAlignment="0" applyProtection="0"/>
    <xf numFmtId="0" fontId="94" fillId="0" borderId="33" applyNumberFormat="0" applyFill="0" applyAlignment="0" applyProtection="0"/>
    <xf numFmtId="0" fontId="60" fillId="0" borderId="21" applyNumberFormat="0" applyFill="0" applyAlignment="0" applyProtection="0"/>
    <xf numFmtId="0" fontId="75" fillId="0" borderId="34" applyNumberFormat="0" applyFill="0" applyAlignment="0" applyProtection="0"/>
    <xf numFmtId="0" fontId="75" fillId="0" borderId="34" applyNumberFormat="0" applyFill="0" applyAlignment="0" applyProtection="0"/>
    <xf numFmtId="0" fontId="95" fillId="0" borderId="35" applyNumberFormat="0" applyFill="0" applyAlignment="0" applyProtection="0"/>
    <xf numFmtId="0" fontId="75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7" fillId="0" borderId="27" applyNumberFormat="0" applyFill="0" applyAlignment="0" applyProtection="0"/>
    <xf numFmtId="0" fontId="83" fillId="0" borderId="36" applyNumberFormat="0" applyFill="0" applyAlignment="0" applyProtection="0"/>
    <xf numFmtId="0" fontId="83" fillId="0" borderId="37" applyNumberFormat="0" applyFill="0" applyAlignment="0" applyProtection="0"/>
    <xf numFmtId="0" fontId="68" fillId="23" borderId="25" applyNumberFormat="0" applyAlignment="0" applyProtection="0"/>
    <xf numFmtId="0" fontId="84" fillId="84" borderId="38" applyNumberFormat="0" applyAlignment="0" applyProtection="0"/>
    <xf numFmtId="0" fontId="84" fillId="68" borderId="39" applyNumberFormat="0" applyAlignment="0" applyProtection="0"/>
    <xf numFmtId="0" fontId="84" fillId="85" borderId="38" applyNumberFormat="0" applyAlignment="0" applyProtection="0"/>
    <xf numFmtId="0" fontId="73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63" fillId="20" borderId="0" applyNumberFormat="0" applyBorder="0" applyAlignment="0" applyProtection="0"/>
    <xf numFmtId="0" fontId="86" fillId="60" borderId="0" applyNumberFormat="0" applyBorder="0" applyAlignment="0" applyProtection="0"/>
    <xf numFmtId="0" fontId="86" fillId="60" borderId="0" applyNumberFormat="0" applyBorder="0" applyAlignment="0" applyProtection="0"/>
    <xf numFmtId="0" fontId="86" fillId="86" borderId="0" applyNumberFormat="0" applyBorder="0" applyAlignment="0" applyProtection="0"/>
    <xf numFmtId="0" fontId="72" fillId="0" borderId="0"/>
    <xf numFmtId="183" fontId="34" fillId="0" borderId="0"/>
    <xf numFmtId="183" fontId="1" fillId="0" borderId="0"/>
    <xf numFmtId="0" fontId="1" fillId="0" borderId="0"/>
    <xf numFmtId="183" fontId="72" fillId="0" borderId="0"/>
    <xf numFmtId="183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83" fontId="34" fillId="0" borderId="0"/>
    <xf numFmtId="0" fontId="34" fillId="0" borderId="0"/>
    <xf numFmtId="0" fontId="34" fillId="0" borderId="0"/>
    <xf numFmtId="0" fontId="34" fillId="0" borderId="0"/>
    <xf numFmtId="0" fontId="74" fillId="0" borderId="0"/>
    <xf numFmtId="0" fontId="74" fillId="0" borderId="0"/>
    <xf numFmtId="0" fontId="74" fillId="0" borderId="0"/>
    <xf numFmtId="183" fontId="74" fillId="0" borderId="0"/>
    <xf numFmtId="0" fontId="74" fillId="0" borderId="0"/>
    <xf numFmtId="0" fontId="39" fillId="0" borderId="0"/>
    <xf numFmtId="0" fontId="74" fillId="0" borderId="0"/>
    <xf numFmtId="0" fontId="34" fillId="0" borderId="0"/>
    <xf numFmtId="0" fontId="4" fillId="0" borderId="0"/>
    <xf numFmtId="0" fontId="39" fillId="0" borderId="0"/>
    <xf numFmtId="0" fontId="1" fillId="0" borderId="0"/>
    <xf numFmtId="0" fontId="1" fillId="0" borderId="0"/>
    <xf numFmtId="0" fontId="7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74" fillId="0" borderId="0"/>
    <xf numFmtId="183" fontId="74" fillId="0" borderId="0"/>
    <xf numFmtId="0" fontId="34" fillId="0" borderId="0"/>
    <xf numFmtId="0" fontId="72" fillId="0" borderId="0"/>
    <xf numFmtId="0" fontId="4" fillId="0" borderId="0"/>
    <xf numFmtId="0" fontId="7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83" fontId="34" fillId="0" borderId="0"/>
    <xf numFmtId="0" fontId="34" fillId="0" borderId="0"/>
    <xf numFmtId="0" fontId="34" fillId="0" borderId="0"/>
    <xf numFmtId="0" fontId="74" fillId="0" borderId="0"/>
    <xf numFmtId="0" fontId="74" fillId="0" borderId="0"/>
    <xf numFmtId="0" fontId="74" fillId="0" borderId="0"/>
    <xf numFmtId="0" fontId="4" fillId="0" borderId="0"/>
    <xf numFmtId="0" fontId="4" fillId="0" borderId="0"/>
    <xf numFmtId="0" fontId="72" fillId="0" borderId="0"/>
    <xf numFmtId="183" fontId="34" fillId="0" borderId="0"/>
    <xf numFmtId="183" fontId="34" fillId="0" borderId="0"/>
    <xf numFmtId="183" fontId="34" fillId="0" borderId="0"/>
    <xf numFmtId="0" fontId="34" fillId="0" borderId="0">
      <alignment wrapText="1"/>
    </xf>
    <xf numFmtId="0" fontId="4" fillId="0" borderId="0"/>
    <xf numFmtId="183" fontId="34" fillId="0" borderId="0"/>
    <xf numFmtId="183" fontId="34" fillId="0" borderId="0"/>
    <xf numFmtId="0" fontId="34" fillId="0" borderId="0"/>
    <xf numFmtId="0" fontId="72" fillId="0" borderId="0"/>
    <xf numFmtId="183" fontId="72" fillId="0" borderId="0"/>
    <xf numFmtId="0" fontId="72" fillId="0" borderId="0"/>
    <xf numFmtId="183" fontId="34" fillId="0" borderId="0"/>
    <xf numFmtId="0" fontId="34" fillId="0" borderId="0"/>
    <xf numFmtId="183" fontId="34" fillId="0" borderId="0"/>
    <xf numFmtId="183" fontId="34" fillId="0" borderId="0"/>
    <xf numFmtId="183" fontId="34" fillId="0" borderId="0"/>
    <xf numFmtId="0" fontId="76" fillId="0" borderId="0"/>
    <xf numFmtId="0" fontId="101" fillId="0" borderId="0"/>
    <xf numFmtId="0" fontId="1" fillId="0" borderId="0"/>
    <xf numFmtId="0" fontId="72" fillId="0" borderId="0"/>
    <xf numFmtId="0" fontId="34" fillId="0" borderId="0"/>
    <xf numFmtId="0" fontId="34" fillId="0" borderId="0"/>
    <xf numFmtId="0" fontId="34" fillId="0" borderId="0"/>
    <xf numFmtId="183" fontId="34" fillId="0" borderId="0"/>
    <xf numFmtId="183" fontId="34" fillId="0" borderId="0"/>
    <xf numFmtId="183" fontId="34" fillId="0" borderId="0"/>
    <xf numFmtId="0" fontId="72" fillId="0" borderId="0"/>
    <xf numFmtId="0" fontId="34" fillId="0" borderId="0"/>
    <xf numFmtId="0" fontId="34" fillId="0" borderId="0"/>
    <xf numFmtId="183" fontId="34" fillId="0" borderId="0"/>
    <xf numFmtId="183" fontId="34" fillId="0" borderId="0"/>
    <xf numFmtId="0" fontId="34" fillId="0" borderId="0"/>
    <xf numFmtId="0" fontId="72" fillId="0" borderId="0"/>
    <xf numFmtId="183" fontId="34" fillId="0" borderId="0"/>
    <xf numFmtId="183" fontId="34" fillId="0" borderId="0"/>
    <xf numFmtId="0" fontId="62" fillId="19" borderId="0" applyNumberFormat="0" applyBorder="0" applyAlignment="0" applyProtection="0"/>
    <xf numFmtId="0" fontId="87" fillId="44" borderId="0" applyNumberFormat="0" applyBorder="0" applyAlignment="0" applyProtection="0"/>
    <xf numFmtId="0" fontId="87" fillId="44" borderId="0" applyNumberFormat="0" applyBorder="0" applyAlignment="0" applyProtection="0"/>
    <xf numFmtId="0" fontId="87" fillId="46" borderId="0" applyNumberFormat="0" applyBorder="0" applyAlignment="0" applyProtection="0"/>
    <xf numFmtId="0" fontId="70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72" fillId="48" borderId="40" applyNumberFormat="0" applyFont="0" applyAlignment="0" applyProtection="0"/>
    <xf numFmtId="0" fontId="72" fillId="48" borderId="40" applyNumberFormat="0" applyFont="0" applyAlignment="0" applyProtection="0"/>
    <xf numFmtId="0" fontId="72" fillId="48" borderId="40" applyNumberFormat="0" applyFont="0" applyAlignment="0" applyProtection="0"/>
    <xf numFmtId="0" fontId="72" fillId="24" borderId="26" applyNumberFormat="0" applyFont="0" applyAlignment="0" applyProtection="0"/>
    <xf numFmtId="0" fontId="72" fillId="48" borderId="40" applyNumberFormat="0" applyFont="0" applyAlignment="0" applyProtection="0"/>
    <xf numFmtId="0" fontId="72" fillId="48" borderId="40" applyNumberFormat="0" applyFont="0" applyAlignment="0" applyProtection="0"/>
    <xf numFmtId="0" fontId="72" fillId="24" borderId="26" applyNumberFormat="0" applyFont="0" applyAlignment="0" applyProtection="0"/>
    <xf numFmtId="0" fontId="72" fillId="48" borderId="40" applyNumberFormat="0" applyFont="0" applyAlignment="0" applyProtection="0"/>
    <xf numFmtId="0" fontId="72" fillId="24" borderId="26" applyNumberFormat="0" applyFont="0" applyAlignment="0" applyProtection="0"/>
    <xf numFmtId="0" fontId="34" fillId="48" borderId="29" applyNumberFormat="0" applyFont="0" applyAlignment="0" applyProtection="0"/>
    <xf numFmtId="0" fontId="72" fillId="24" borderId="26" applyNumberFormat="0" applyFont="0" applyAlignment="0" applyProtection="0"/>
    <xf numFmtId="0" fontId="72" fillId="24" borderId="26" applyNumberFormat="0" applyFont="0" applyAlignment="0" applyProtection="0"/>
    <xf numFmtId="0" fontId="72" fillId="24" borderId="26" applyNumberFormat="0" applyFont="0" applyAlignment="0" applyProtection="0"/>
    <xf numFmtId="0" fontId="72" fillId="24" borderId="26" applyNumberFormat="0" applyFont="0" applyAlignment="0" applyProtection="0"/>
    <xf numFmtId="0" fontId="72" fillId="24" borderId="26" applyNumberFormat="0" applyFont="0" applyAlignment="0" applyProtection="0"/>
    <xf numFmtId="0" fontId="72" fillId="24" borderId="26" applyNumberFormat="0" applyFont="0" applyAlignment="0" applyProtection="0"/>
    <xf numFmtId="0" fontId="72" fillId="24" borderId="26" applyNumberFormat="0" applyFont="0" applyAlignment="0" applyProtection="0"/>
    <xf numFmtId="0" fontId="72" fillId="24" borderId="26" applyNumberFormat="0" applyFont="0" applyAlignment="0" applyProtection="0"/>
    <xf numFmtId="0" fontId="72" fillId="24" borderId="26" applyNumberFormat="0" applyFont="0" applyAlignment="0" applyProtection="0"/>
    <xf numFmtId="0" fontId="72" fillId="48" borderId="40" applyNumberFormat="0" applyFont="0" applyAlignment="0" applyProtection="0"/>
    <xf numFmtId="9" fontId="34" fillId="0" borderId="0" applyFont="0" applyFill="0" applyBorder="0" applyAlignment="0" applyProtection="0"/>
    <xf numFmtId="0" fontId="67" fillId="0" borderId="24" applyNumberFormat="0" applyFill="0" applyAlignment="0" applyProtection="0"/>
    <xf numFmtId="0" fontId="89" fillId="0" borderId="41" applyNumberFormat="0" applyFill="0" applyAlignment="0" applyProtection="0"/>
    <xf numFmtId="0" fontId="69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166" fontId="72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61" fillId="18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9" borderId="0" applyNumberFormat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74" fillId="0" borderId="0"/>
    <xf numFmtId="0" fontId="1" fillId="0" borderId="0"/>
    <xf numFmtId="183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</cellStyleXfs>
  <cellXfs count="625">
    <xf numFmtId="0" fontId="0" fillId="0" borderId="0" xfId="0"/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0" fontId="2" fillId="0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wrapText="1"/>
    </xf>
    <xf numFmtId="168" fontId="2" fillId="0" borderId="1" xfId="1" applyNumberFormat="1" applyFont="1" applyFill="1" applyBorder="1" applyAlignment="1">
      <alignment horizontal="center" vertical="top" wrapText="1"/>
    </xf>
    <xf numFmtId="169" fontId="2" fillId="0" borderId="1" xfId="1" applyNumberFormat="1" applyFont="1" applyFill="1" applyBorder="1" applyAlignment="1">
      <alignment horizontal="center" vertical="top" wrapText="1"/>
    </xf>
    <xf numFmtId="14" fontId="2" fillId="0" borderId="1" xfId="0" applyNumberFormat="1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 applyProtection="1">
      <alignment vertical="center" wrapText="1"/>
    </xf>
    <xf numFmtId="167" fontId="2" fillId="0" borderId="1" xfId="0" applyNumberFormat="1" applyFont="1" applyFill="1" applyBorder="1" applyAlignment="1">
      <alignment horizontal="center" vertical="center" wrapText="1"/>
    </xf>
    <xf numFmtId="16" fontId="5" fillId="0" borderId="1" xfId="0" applyNumberFormat="1" applyFont="1" applyFill="1" applyBorder="1" applyAlignment="1">
      <alignment wrapText="1"/>
    </xf>
    <xf numFmtId="2" fontId="2" fillId="0" borderId="1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center" vertical="top" wrapText="1"/>
    </xf>
    <xf numFmtId="1" fontId="2" fillId="0" borderId="1" xfId="0" applyNumberFormat="1" applyFont="1" applyFill="1" applyBorder="1" applyAlignment="1">
      <alignment horizontal="center" wrapText="1"/>
    </xf>
    <xf numFmtId="49" fontId="2" fillId="0" borderId="1" xfId="0" applyNumberFormat="1" applyFont="1" applyFill="1" applyBorder="1" applyAlignment="1">
      <alignment horizontal="center" wrapText="1"/>
    </xf>
    <xf numFmtId="14" fontId="2" fillId="0" borderId="1" xfId="0" applyNumberFormat="1" applyFont="1" applyFill="1" applyBorder="1" applyAlignment="1">
      <alignment horizontal="center" wrapText="1"/>
    </xf>
    <xf numFmtId="165" fontId="2" fillId="0" borderId="1" xfId="0" applyNumberFormat="1" applyFont="1" applyFill="1" applyBorder="1" applyAlignment="1">
      <alignment wrapText="1"/>
    </xf>
    <xf numFmtId="170" fontId="2" fillId="0" borderId="1" xfId="1" applyNumberFormat="1" applyFont="1" applyFill="1" applyBorder="1" applyAlignment="1">
      <alignment horizontal="center" vertical="center" wrapText="1"/>
    </xf>
    <xf numFmtId="166" fontId="2" fillId="0" borderId="1" xfId="1" applyFont="1" applyFill="1" applyBorder="1" applyAlignment="1">
      <alignment horizontal="center" vertical="center" wrapText="1"/>
    </xf>
    <xf numFmtId="171" fontId="2" fillId="0" borderId="1" xfId="1" applyNumberFormat="1" applyFont="1" applyFill="1" applyBorder="1" applyAlignment="1">
      <alignment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>
      <alignment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wrapText="1"/>
    </xf>
    <xf numFmtId="2" fontId="2" fillId="0" borderId="1" xfId="0" applyNumberFormat="1" applyFont="1" applyFill="1" applyBorder="1" applyAlignment="1">
      <alignment horizontal="center" vertical="top" wrapText="1"/>
    </xf>
    <xf numFmtId="4" fontId="2" fillId="0" borderId="1" xfId="0" applyNumberFormat="1" applyFont="1" applyFill="1" applyBorder="1" applyAlignment="1">
      <alignment horizontal="center" vertical="top" wrapText="1"/>
    </xf>
    <xf numFmtId="2" fontId="0" fillId="0" borderId="0" xfId="0" applyNumberFormat="1"/>
    <xf numFmtId="4" fontId="0" fillId="0" borderId="0" xfId="0" applyNumberFormat="1"/>
    <xf numFmtId="0" fontId="2" fillId="2" borderId="4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wrapText="1"/>
    </xf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wrapText="1"/>
    </xf>
    <xf numFmtId="0" fontId="8" fillId="0" borderId="1" xfId="0" applyFont="1" applyFill="1" applyBorder="1" applyAlignment="1">
      <alignment wrapText="1"/>
    </xf>
    <xf numFmtId="0" fontId="8" fillId="3" borderId="1" xfId="0" applyFont="1" applyFill="1" applyBorder="1" applyAlignment="1">
      <alignment horizontal="center" vertical="center" wrapText="1"/>
    </xf>
    <xf numFmtId="167" fontId="2" fillId="0" borderId="1" xfId="0" applyNumberFormat="1" applyFont="1" applyFill="1" applyBorder="1" applyAlignment="1">
      <alignment horizontal="center" wrapText="1"/>
    </xf>
    <xf numFmtId="0" fontId="2" fillId="0" borderId="1" xfId="2" applyFont="1" applyFill="1" applyBorder="1" applyAlignment="1">
      <alignment horizontal="center" wrapText="1"/>
    </xf>
    <xf numFmtId="0" fontId="2" fillId="0" borderId="1" xfId="2" applyFont="1" applyFill="1" applyBorder="1" applyAlignment="1">
      <alignment horizontal="center" vertical="center" wrapText="1"/>
    </xf>
    <xf numFmtId="168" fontId="2" fillId="0" borderId="1" xfId="1" applyNumberFormat="1" applyFont="1" applyFill="1" applyBorder="1" applyAlignment="1">
      <alignment horizontal="center" wrapText="1"/>
    </xf>
    <xf numFmtId="169" fontId="2" fillId="0" borderId="1" xfId="1" applyNumberFormat="1" applyFont="1" applyFill="1" applyBorder="1" applyAlignment="1">
      <alignment horizontal="center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left" vertical="top" wrapText="1"/>
    </xf>
    <xf numFmtId="17" fontId="2" fillId="0" borderId="1" xfId="0" applyNumberFormat="1" applyFont="1" applyFill="1" applyBorder="1" applyAlignment="1">
      <alignment horizontal="center" wrapText="1"/>
    </xf>
    <xf numFmtId="171" fontId="2" fillId="0" borderId="1" xfId="1" applyNumberFormat="1" applyFont="1" applyFill="1" applyBorder="1" applyAlignment="1">
      <alignment horizontal="center" vertical="center" wrapText="1"/>
    </xf>
    <xf numFmtId="167" fontId="2" fillId="0" borderId="1" xfId="0" applyNumberFormat="1" applyFont="1" applyFill="1" applyBorder="1" applyAlignment="1" applyProtection="1">
      <alignment horizontal="center" vertical="center" wrapText="1"/>
    </xf>
    <xf numFmtId="167" fontId="3" fillId="0" borderId="1" xfId="0" applyNumberFormat="1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left" wrapText="1"/>
    </xf>
    <xf numFmtId="0" fontId="9" fillId="0" borderId="0" xfId="0" applyFont="1"/>
    <xf numFmtId="0" fontId="2" fillId="0" borderId="1" xfId="0" applyFont="1" applyFill="1" applyBorder="1" applyAlignment="1" applyProtection="1">
      <alignment horizontal="left" vertical="center" wrapText="1"/>
    </xf>
    <xf numFmtId="0" fontId="2" fillId="4" borderId="1" xfId="0" applyFont="1" applyFill="1" applyBorder="1" applyAlignment="1">
      <alignment horizontal="center" wrapText="1"/>
    </xf>
    <xf numFmtId="0" fontId="11" fillId="0" borderId="1" xfId="0" applyFont="1" applyFill="1" applyBorder="1" applyAlignment="1">
      <alignment wrapText="1"/>
    </xf>
    <xf numFmtId="0" fontId="12" fillId="0" borderId="1" xfId="0" applyFont="1" applyFill="1" applyBorder="1" applyAlignment="1">
      <alignment horizontal="left" wrapText="1"/>
    </xf>
    <xf numFmtId="0" fontId="12" fillId="0" borderId="1" xfId="0" applyFont="1" applyFill="1" applyBorder="1" applyAlignment="1">
      <alignment horizontal="center" wrapText="1"/>
    </xf>
    <xf numFmtId="0" fontId="11" fillId="0" borderId="1" xfId="0" applyFont="1" applyFill="1" applyBorder="1" applyAlignment="1">
      <alignment horizontal="center" wrapText="1"/>
    </xf>
    <xf numFmtId="0" fontId="12" fillId="0" borderId="1" xfId="0" applyFont="1" applyFill="1" applyBorder="1" applyAlignment="1">
      <alignment horizontal="left" vertical="top" wrapText="1"/>
    </xf>
    <xf numFmtId="0" fontId="13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7" fillId="0" borderId="0" xfId="0" applyFont="1"/>
    <xf numFmtId="0" fontId="0" fillId="0" borderId="0" xfId="0" applyFill="1"/>
    <xf numFmtId="2" fontId="0" fillId="0" borderId="0" xfId="0" applyNumberFormat="1" applyFill="1"/>
    <xf numFmtId="2" fontId="7" fillId="0" borderId="0" xfId="0" applyNumberFormat="1" applyFont="1"/>
    <xf numFmtId="0" fontId="14" fillId="0" borderId="1" xfId="0" applyFont="1" applyFill="1" applyBorder="1" applyAlignment="1">
      <alignment horizontal="left" vertical="center"/>
    </xf>
    <xf numFmtId="2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15" fillId="2" borderId="1" xfId="0" applyFont="1" applyFill="1" applyBorder="1" applyAlignment="1">
      <alignment horizontal="center" vertical="justify"/>
    </xf>
    <xf numFmtId="0" fontId="16" fillId="0" borderId="1" xfId="0" applyFont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left" vertical="center"/>
    </xf>
    <xf numFmtId="0" fontId="17" fillId="2" borderId="1" xfId="0" applyFont="1" applyFill="1" applyBorder="1" applyAlignment="1">
      <alignment horizontal="center" vertical="justify"/>
    </xf>
    <xf numFmtId="14" fontId="2" fillId="0" borderId="1" xfId="0" applyNumberFormat="1" applyFont="1" applyBorder="1" applyAlignment="1">
      <alignment vertical="center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wrapText="1"/>
    </xf>
    <xf numFmtId="0" fontId="19" fillId="0" borderId="1" xfId="0" applyFont="1" applyBorder="1" applyAlignment="1">
      <alignment horizontal="left" vertical="top" wrapText="1"/>
    </xf>
    <xf numFmtId="0" fontId="2" fillId="0" borderId="1" xfId="0" applyNumberFormat="1" applyFont="1" applyFill="1" applyBorder="1" applyAlignment="1" applyProtection="1">
      <alignment horizontal="left" vertical="top" wrapText="1"/>
    </xf>
    <xf numFmtId="0" fontId="18" fillId="0" borderId="1" xfId="0" applyFont="1" applyFill="1" applyBorder="1" applyAlignment="1">
      <alignment horizontal="left" vertical="center"/>
    </xf>
    <xf numFmtId="0" fontId="20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left"/>
    </xf>
    <xf numFmtId="14" fontId="2" fillId="0" borderId="1" xfId="0" applyNumberFormat="1" applyFont="1" applyBorder="1" applyAlignment="1">
      <alignment horizontal="left" vertical="center"/>
    </xf>
    <xf numFmtId="2" fontId="14" fillId="0" borderId="1" xfId="0" applyNumberFormat="1" applyFont="1" applyFill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8" fillId="2" borderId="1" xfId="0" applyFont="1" applyFill="1" applyBorder="1" applyAlignment="1">
      <alignment horizontal="left" vertical="center" wrapText="1"/>
    </xf>
    <xf numFmtId="0" fontId="18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/>
    </xf>
    <xf numFmtId="14" fontId="18" fillId="0" borderId="1" xfId="0" applyNumberFormat="1" applyFont="1" applyBorder="1" applyAlignment="1">
      <alignment horizontal="left"/>
    </xf>
    <xf numFmtId="49" fontId="18" fillId="7" borderId="1" xfId="0" applyNumberFormat="1" applyFont="1" applyFill="1" applyBorder="1" applyAlignment="1">
      <alignment horizontal="left" vertical="top" wrapText="1"/>
    </xf>
    <xf numFmtId="0" fontId="18" fillId="0" borderId="1" xfId="0" applyFont="1" applyBorder="1" applyAlignment="1">
      <alignment horizont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6" fillId="0" borderId="8" xfId="0" applyFont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center" wrapText="1"/>
    </xf>
    <xf numFmtId="1" fontId="2" fillId="0" borderId="5" xfId="0" applyNumberFormat="1" applyFont="1" applyFill="1" applyBorder="1" applyAlignment="1">
      <alignment horizontal="center" wrapText="1"/>
    </xf>
    <xf numFmtId="1" fontId="2" fillId="0" borderId="8" xfId="0" applyNumberFormat="1" applyFont="1" applyFill="1" applyBorder="1" applyAlignment="1">
      <alignment horizontal="center" wrapText="1"/>
    </xf>
    <xf numFmtId="1" fontId="2" fillId="0" borderId="7" xfId="0" applyNumberFormat="1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1" fontId="2" fillId="0" borderId="8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wrapText="1"/>
    </xf>
    <xf numFmtId="165" fontId="2" fillId="0" borderId="8" xfId="0" applyNumberFormat="1" applyFont="1" applyFill="1" applyBorder="1" applyAlignment="1">
      <alignment wrapText="1"/>
    </xf>
    <xf numFmtId="171" fontId="2" fillId="0" borderId="8" xfId="1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 applyProtection="1">
      <alignment horizontal="center" vertical="center" wrapText="1"/>
    </xf>
    <xf numFmtId="0" fontId="8" fillId="3" borderId="1" xfId="0" applyFont="1" applyFill="1" applyBorder="1" applyAlignment="1">
      <alignment horizontal="center" wrapText="1"/>
    </xf>
    <xf numFmtId="0" fontId="18" fillId="0" borderId="1" xfId="0" applyFont="1" applyBorder="1" applyAlignment="1">
      <alignment horizontal="justify" vertical="top" wrapText="1"/>
    </xf>
    <xf numFmtId="0" fontId="21" fillId="0" borderId="1" xfId="0" applyFont="1" applyBorder="1" applyAlignment="1">
      <alignment horizontal="left" vertical="top" wrapText="1"/>
    </xf>
    <xf numFmtId="0" fontId="18" fillId="6" borderId="1" xfId="0" applyFont="1" applyFill="1" applyBorder="1" applyAlignment="1">
      <alignment horizontal="left" wrapText="1"/>
    </xf>
    <xf numFmtId="49" fontId="18" fillId="0" borderId="1" xfId="0" applyNumberFormat="1" applyFont="1" applyBorder="1" applyAlignment="1">
      <alignment horizontal="left" vertical="top" wrapText="1"/>
    </xf>
    <xf numFmtId="0" fontId="18" fillId="0" borderId="1" xfId="0" applyFont="1" applyBorder="1" applyAlignment="1">
      <alignment vertical="center"/>
    </xf>
    <xf numFmtId="0" fontId="18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167" fontId="2" fillId="0" borderId="1" xfId="0" applyNumberFormat="1" applyFont="1" applyFill="1" applyBorder="1" applyAlignment="1">
      <alignment wrapText="1"/>
    </xf>
    <xf numFmtId="0" fontId="2" fillId="0" borderId="1" xfId="2" applyFont="1" applyFill="1" applyBorder="1" applyAlignment="1">
      <alignment horizontal="right" wrapText="1"/>
    </xf>
    <xf numFmtId="0" fontId="0" fillId="0" borderId="1" xfId="0" applyBorder="1"/>
    <xf numFmtId="0" fontId="19" fillId="0" borderId="1" xfId="0" applyNumberFormat="1" applyFont="1" applyBorder="1" applyAlignment="1">
      <alignment horizontal="left"/>
    </xf>
    <xf numFmtId="1" fontId="11" fillId="0" borderId="1" xfId="0" applyNumberFormat="1" applyFont="1" applyFill="1" applyBorder="1" applyAlignment="1">
      <alignment horizontal="center" wrapText="1"/>
    </xf>
    <xf numFmtId="0" fontId="12" fillId="0" borderId="1" xfId="0" applyFont="1" applyFill="1" applyBorder="1" applyAlignment="1">
      <alignment horizontal="center" vertical="justify" wrapText="1"/>
    </xf>
    <xf numFmtId="0" fontId="12" fillId="0" borderId="1" xfId="0" applyFont="1" applyFill="1" applyBorder="1" applyAlignment="1">
      <alignment horizontal="left" vertical="justify" wrapText="1"/>
    </xf>
    <xf numFmtId="0" fontId="8" fillId="3" borderId="1" xfId="0" applyFont="1" applyFill="1" applyBorder="1" applyAlignment="1">
      <alignment vertical="center" wrapText="1"/>
    </xf>
    <xf numFmtId="0" fontId="14" fillId="5" borderId="1" xfId="0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wrapText="1"/>
    </xf>
    <xf numFmtId="49" fontId="2" fillId="0" borderId="1" xfId="0" applyNumberFormat="1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>
      <alignment horizontal="left" vertical="center"/>
    </xf>
    <xf numFmtId="49" fontId="12" fillId="0" borderId="1" xfId="0" applyNumberFormat="1" applyFont="1" applyFill="1" applyBorder="1" applyAlignment="1">
      <alignment horizontal="left" wrapText="1"/>
    </xf>
    <xf numFmtId="49" fontId="2" fillId="0" borderId="1" xfId="0" applyNumberFormat="1" applyFont="1" applyFill="1" applyBorder="1" applyAlignment="1">
      <alignment horizontal="left" vertical="top" wrapText="1"/>
    </xf>
    <xf numFmtId="49" fontId="12" fillId="0" borderId="1" xfId="0" applyNumberFormat="1" applyFont="1" applyFill="1" applyBorder="1" applyAlignment="1">
      <alignment horizontal="left" vertical="top" wrapText="1"/>
    </xf>
    <xf numFmtId="49" fontId="1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center" wrapText="1"/>
    </xf>
    <xf numFmtId="49" fontId="18" fillId="0" borderId="1" xfId="0" applyNumberFormat="1" applyFont="1" applyBorder="1" applyAlignment="1">
      <alignment vertical="center"/>
    </xf>
    <xf numFmtId="49" fontId="18" fillId="0" borderId="1" xfId="0" applyNumberFormat="1" applyFont="1" applyBorder="1" applyAlignment="1">
      <alignment vertical="center" wrapText="1"/>
    </xf>
    <xf numFmtId="49" fontId="6" fillId="0" borderId="1" xfId="0" applyNumberFormat="1" applyFont="1" applyFill="1" applyBorder="1" applyAlignment="1">
      <alignment horizontal="left" vertical="top" wrapText="1"/>
    </xf>
    <xf numFmtId="49" fontId="6" fillId="0" borderId="1" xfId="0" applyNumberFormat="1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vertical="top" wrapText="1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49" fontId="2" fillId="0" borderId="1" xfId="0" applyNumberFormat="1" applyFont="1" applyFill="1" applyBorder="1" applyAlignment="1" applyProtection="1">
      <alignment vertical="center" wrapText="1"/>
    </xf>
    <xf numFmtId="49" fontId="5" fillId="0" borderId="1" xfId="0" applyNumberFormat="1" applyFont="1" applyFill="1" applyBorder="1" applyAlignment="1">
      <alignment wrapText="1"/>
    </xf>
    <xf numFmtId="0" fontId="2" fillId="0" borderId="10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18" fillId="2" borderId="1" xfId="0" applyFont="1" applyFill="1" applyBorder="1" applyAlignment="1">
      <alignment horizontal="center" vertical="top" wrapText="1"/>
    </xf>
    <xf numFmtId="0" fontId="0" fillId="0" borderId="1" xfId="0" applyBorder="1" applyAlignment="1"/>
    <xf numFmtId="0" fontId="2" fillId="0" borderId="1" xfId="0" applyNumberFormat="1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6" fillId="0" borderId="1" xfId="0" applyFont="1" applyBorder="1" applyAlignment="1">
      <alignment wrapText="1"/>
    </xf>
    <xf numFmtId="2" fontId="16" fillId="0" borderId="1" xfId="0" applyNumberFormat="1" applyFont="1" applyBorder="1" applyAlignment="1">
      <alignment wrapText="1"/>
    </xf>
    <xf numFmtId="0" fontId="22" fillId="0" borderId="1" xfId="0" applyFont="1" applyBorder="1" applyAlignment="1">
      <alignment horizontal="center" wrapText="1"/>
    </xf>
    <xf numFmtId="0" fontId="2" fillId="8" borderId="1" xfId="0" applyFont="1" applyFill="1" applyBorder="1" applyAlignment="1">
      <alignment wrapText="1"/>
    </xf>
    <xf numFmtId="0" fontId="2" fillId="8" borderId="1" xfId="0" applyFont="1" applyFill="1" applyBorder="1" applyAlignment="1" applyProtection="1">
      <alignment vertical="center" wrapText="1"/>
    </xf>
    <xf numFmtId="0" fontId="2" fillId="8" borderId="1" xfId="0" applyFont="1" applyFill="1" applyBorder="1" applyAlignment="1">
      <alignment horizontal="center" wrapText="1"/>
    </xf>
    <xf numFmtId="0" fontId="2" fillId="8" borderId="1" xfId="0" applyFont="1" applyFill="1" applyBorder="1" applyAlignment="1" applyProtection="1">
      <alignment horizontal="center" vertical="center" wrapText="1"/>
    </xf>
    <xf numFmtId="0" fontId="2" fillId="8" borderId="8" xfId="0" applyFont="1" applyFill="1" applyBorder="1" applyAlignment="1">
      <alignment horizontal="center" wrapText="1"/>
    </xf>
    <xf numFmtId="0" fontId="18" fillId="8" borderId="1" xfId="0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left" vertical="center"/>
    </xf>
    <xf numFmtId="0" fontId="25" fillId="0" borderId="1" xfId="0" applyFont="1" applyFill="1" applyBorder="1" applyAlignment="1">
      <alignment horizontal="left" vertical="center"/>
    </xf>
    <xf numFmtId="0" fontId="26" fillId="0" borderId="1" xfId="0" applyFont="1" applyBorder="1" applyAlignment="1">
      <alignment horizontal="justify" vertical="center" wrapText="1"/>
    </xf>
    <xf numFmtId="0" fontId="26" fillId="0" borderId="8" xfId="0" applyFont="1" applyBorder="1" applyAlignment="1">
      <alignment horizontal="justify" vertical="center" wrapText="1"/>
    </xf>
    <xf numFmtId="0" fontId="8" fillId="3" borderId="1" xfId="0" applyFont="1" applyFill="1" applyBorder="1" applyAlignment="1">
      <alignment horizontal="center" wrapText="1"/>
    </xf>
    <xf numFmtId="14" fontId="25" fillId="0" borderId="1" xfId="0" applyNumberFormat="1" applyFont="1" applyBorder="1" applyAlignment="1">
      <alignment vertical="center" wrapText="1"/>
    </xf>
    <xf numFmtId="0" fontId="8" fillId="3" borderId="10" xfId="0" applyFont="1" applyFill="1" applyBorder="1" applyAlignment="1">
      <alignment horizontal="center" wrapText="1"/>
    </xf>
    <xf numFmtId="0" fontId="8" fillId="3" borderId="10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top" wrapText="1"/>
    </xf>
    <xf numFmtId="0" fontId="8" fillId="3" borderId="8" xfId="0" applyFont="1" applyFill="1" applyBorder="1" applyAlignment="1">
      <alignment horizontal="center" wrapText="1"/>
    </xf>
    <xf numFmtId="14" fontId="2" fillId="0" borderId="3" xfId="0" applyNumberFormat="1" applyFont="1" applyBorder="1" applyAlignment="1">
      <alignment horizontal="left" vertical="center"/>
    </xf>
    <xf numFmtId="0" fontId="2" fillId="0" borderId="3" xfId="0" applyFont="1" applyFill="1" applyBorder="1" applyAlignment="1">
      <alignment vertical="center" wrapText="1"/>
    </xf>
    <xf numFmtId="0" fontId="18" fillId="0" borderId="3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wrapText="1"/>
    </xf>
    <xf numFmtId="0" fontId="18" fillId="0" borderId="3" xfId="0" applyFont="1" applyBorder="1" applyAlignment="1">
      <alignment horizontal="left"/>
    </xf>
    <xf numFmtId="0" fontId="2" fillId="0" borderId="3" xfId="0" applyFont="1" applyBorder="1" applyAlignment="1">
      <alignment horizontal="left" vertical="center" wrapText="1"/>
    </xf>
    <xf numFmtId="0" fontId="18" fillId="8" borderId="3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top" wrapText="1"/>
    </xf>
    <xf numFmtId="0" fontId="18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left" wrapText="1"/>
    </xf>
    <xf numFmtId="0" fontId="27" fillId="3" borderId="2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wrapText="1"/>
    </xf>
    <xf numFmtId="0" fontId="3" fillId="0" borderId="3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vertical="justify"/>
    </xf>
    <xf numFmtId="0" fontId="9" fillId="2" borderId="1" xfId="0" applyFont="1" applyFill="1" applyBorder="1" applyAlignment="1">
      <alignment horizontal="center" vertical="justify"/>
    </xf>
    <xf numFmtId="0" fontId="9" fillId="2" borderId="8" xfId="0" applyFont="1" applyFill="1" applyBorder="1" applyAlignment="1">
      <alignment horizontal="center" vertical="justify"/>
    </xf>
    <xf numFmtId="0" fontId="2" fillId="0" borderId="2" xfId="0" applyFont="1" applyFill="1" applyBorder="1" applyAlignment="1">
      <alignment horizontal="center" vertical="justify" wrapText="1"/>
    </xf>
    <xf numFmtId="0" fontId="27" fillId="0" borderId="1" xfId="0" applyFont="1" applyBorder="1"/>
    <xf numFmtId="0" fontId="3" fillId="8" borderId="3" xfId="0" applyFont="1" applyFill="1" applyBorder="1" applyAlignment="1">
      <alignment wrapText="1"/>
    </xf>
    <xf numFmtId="0" fontId="3" fillId="8" borderId="1" xfId="0" applyFont="1" applyFill="1" applyBorder="1" applyAlignment="1">
      <alignment wrapText="1"/>
    </xf>
    <xf numFmtId="0" fontId="3" fillId="0" borderId="8" xfId="0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justify"/>
    </xf>
    <xf numFmtId="0" fontId="2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4" fontId="25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8" fillId="0" borderId="4" xfId="0" applyFont="1" applyBorder="1" applyAlignment="1">
      <alignment wrapText="1"/>
    </xf>
    <xf numFmtId="0" fontId="16" fillId="0" borderId="4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6" fillId="0" borderId="4" xfId="0" applyNumberFormat="1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16" fontId="3" fillId="0" borderId="1" xfId="0" applyNumberFormat="1" applyFont="1" applyFill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7" fillId="0" borderId="8" xfId="0" applyFont="1" applyBorder="1" applyAlignment="1">
      <alignment horizontal="center" vertical="top" wrapText="1"/>
    </xf>
    <xf numFmtId="14" fontId="27" fillId="0" borderId="3" xfId="0" applyNumberFormat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7" fillId="0" borderId="1" xfId="0" applyFont="1" applyBorder="1" applyAlignment="1">
      <alignment vertical="center" wrapText="1"/>
    </xf>
    <xf numFmtId="0" fontId="27" fillId="0" borderId="1" xfId="0" applyFont="1" applyBorder="1" applyAlignment="1">
      <alignment horizontal="center" vertical="center" wrapText="1"/>
    </xf>
    <xf numFmtId="14" fontId="27" fillId="0" borderId="1" xfId="0" applyNumberFormat="1" applyFont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17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18" fillId="0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18" fillId="0" borderId="1" xfId="0" applyNumberFormat="1" applyFont="1" applyBorder="1" applyAlignment="1">
      <alignment horizontal="center" vertical="center" wrapText="1"/>
    </xf>
    <xf numFmtId="0" fontId="18" fillId="8" borderId="1" xfId="0" applyFont="1" applyFill="1" applyBorder="1" applyAlignment="1">
      <alignment horizontal="center" vertical="center" wrapText="1"/>
    </xf>
    <xf numFmtId="172" fontId="31" fillId="0" borderId="11" xfId="3" applyFont="1" applyFill="1" applyBorder="1" applyAlignment="1" applyProtection="1">
      <alignment horizontal="center"/>
    </xf>
    <xf numFmtId="172" fontId="32" fillId="0" borderId="11" xfId="3" applyFont="1" applyFill="1" applyBorder="1" applyAlignment="1" applyProtection="1">
      <alignment horizontal="center"/>
    </xf>
    <xf numFmtId="172" fontId="32" fillId="8" borderId="11" xfId="3" applyFont="1" applyFill="1" applyBorder="1" applyAlignment="1" applyProtection="1">
      <alignment horizontal="center"/>
    </xf>
    <xf numFmtId="172" fontId="32" fillId="0" borderId="11" xfId="3" applyFont="1" applyFill="1" applyBorder="1" applyAlignment="1" applyProtection="1">
      <alignment horizontal="center" vertical="center" wrapText="1"/>
    </xf>
    <xf numFmtId="167" fontId="2" fillId="2" borderId="1" xfId="0" applyNumberFormat="1" applyFont="1" applyFill="1" applyBorder="1" applyAlignment="1">
      <alignment horizontal="center" wrapText="1"/>
    </xf>
    <xf numFmtId="0" fontId="18" fillId="2" borderId="3" xfId="0" applyFont="1" applyFill="1" applyBorder="1" applyAlignment="1">
      <alignment horizontal="left"/>
    </xf>
    <xf numFmtId="172" fontId="31" fillId="2" borderId="11" xfId="3" applyFont="1" applyFill="1" applyBorder="1" applyAlignment="1" applyProtection="1"/>
    <xf numFmtId="172" fontId="32" fillId="2" borderId="11" xfId="3" applyFont="1" applyFill="1" applyBorder="1" applyAlignment="1" applyProtection="1">
      <alignment horizontal="center"/>
    </xf>
    <xf numFmtId="172" fontId="32" fillId="2" borderId="11" xfId="3" applyFont="1" applyFill="1" applyBorder="1" applyAlignment="1" applyProtection="1">
      <alignment horizontal="center" vertical="center" wrapText="1"/>
    </xf>
    <xf numFmtId="172" fontId="31" fillId="2" borderId="11" xfId="3" applyFont="1" applyFill="1" applyBorder="1" applyAlignment="1" applyProtection="1">
      <alignment horizontal="center"/>
    </xf>
    <xf numFmtId="172" fontId="33" fillId="2" borderId="11" xfId="3" applyFont="1" applyFill="1" applyBorder="1" applyAlignment="1" applyProtection="1">
      <alignment horizontal="center"/>
    </xf>
    <xf numFmtId="172" fontId="33" fillId="2" borderId="11" xfId="3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167" fontId="2" fillId="8" borderId="1" xfId="0" applyNumberFormat="1" applyFont="1" applyFill="1" applyBorder="1" applyAlignment="1">
      <alignment horizontal="center" wrapText="1"/>
    </xf>
    <xf numFmtId="172" fontId="32" fillId="8" borderId="11" xfId="3" applyFont="1" applyFill="1" applyBorder="1" applyAlignment="1" applyProtection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14" fontId="29" fillId="0" borderId="1" xfId="0" applyNumberFormat="1" applyFont="1" applyBorder="1" applyAlignment="1">
      <alignment horizontal="center" vertical="center" wrapText="1"/>
    </xf>
    <xf numFmtId="174" fontId="29" fillId="0" borderId="1" xfId="0" applyNumberFormat="1" applyFont="1" applyBorder="1" applyAlignment="1">
      <alignment horizontal="center" vertical="center" wrapText="1"/>
    </xf>
    <xf numFmtId="0" fontId="34" fillId="0" borderId="1" xfId="0" applyFont="1" applyBorder="1" applyAlignment="1">
      <alignment wrapText="1"/>
    </xf>
    <xf numFmtId="0" fontId="34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vertical="center" wrapText="1"/>
    </xf>
    <xf numFmtId="0" fontId="34" fillId="0" borderId="4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14" fontId="27" fillId="0" borderId="1" xfId="0" applyNumberFormat="1" applyFont="1" applyBorder="1" applyAlignment="1">
      <alignment horizontal="center" vertical="center" wrapText="1"/>
    </xf>
    <xf numFmtId="0" fontId="18" fillId="0" borderId="0" xfId="0" applyFont="1" applyAlignment="1"/>
    <xf numFmtId="0" fontId="2" fillId="8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4" fontId="18" fillId="0" borderId="1" xfId="0" applyNumberFormat="1" applyFont="1" applyFill="1" applyBorder="1" applyAlignment="1">
      <alignment horizontal="center" vertical="center"/>
    </xf>
    <xf numFmtId="49" fontId="18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 shrinkToFit="1"/>
    </xf>
    <xf numFmtId="14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6" fillId="0" borderId="1" xfId="0" applyFont="1" applyBorder="1" applyAlignment="1">
      <alignment horizontal="center" vertical="center"/>
    </xf>
    <xf numFmtId="1" fontId="14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4" fontId="14" fillId="0" borderId="1" xfId="0" applyNumberFormat="1" applyFont="1" applyFill="1" applyBorder="1" applyAlignment="1">
      <alignment horizontal="center" vertical="center" wrapText="1"/>
    </xf>
    <xf numFmtId="167" fontId="14" fillId="0" borderId="1" xfId="0" applyNumberFormat="1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27" fillId="0" borderId="6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14" fontId="39" fillId="0" borderId="4" xfId="0" applyNumberFormat="1" applyFont="1" applyBorder="1" applyAlignment="1">
      <alignment horizontal="center" vertical="center" wrapText="1"/>
    </xf>
    <xf numFmtId="14" fontId="39" fillId="0" borderId="1" xfId="0" applyNumberFormat="1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left" vertical="center"/>
    </xf>
    <xf numFmtId="49" fontId="34" fillId="0" borderId="1" xfId="0" applyNumberFormat="1" applyFont="1" applyFill="1" applyBorder="1" applyAlignment="1">
      <alignment wrapText="1"/>
    </xf>
    <xf numFmtId="14" fontId="34" fillId="0" borderId="1" xfId="0" applyNumberFormat="1" applyFont="1" applyBorder="1" applyAlignment="1">
      <alignment horizontal="center" vertical="center" wrapText="1"/>
    </xf>
    <xf numFmtId="49" fontId="34" fillId="0" borderId="1" xfId="0" applyNumberFormat="1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0" fontId="31" fillId="0" borderId="11" xfId="0" applyFont="1" applyBorder="1" applyAlignment="1">
      <alignment horizontal="center" vertical="center" wrapText="1"/>
    </xf>
    <xf numFmtId="49" fontId="31" fillId="0" borderId="11" xfId="0" applyNumberFormat="1" applyFont="1" applyBorder="1" applyAlignment="1">
      <alignment horizontal="center" vertical="center" wrapText="1"/>
    </xf>
    <xf numFmtId="175" fontId="31" fillId="0" borderId="11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1" fontId="2" fillId="8" borderId="1" xfId="0" applyNumberFormat="1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 wrapText="1"/>
    </xf>
    <xf numFmtId="49" fontId="34" fillId="0" borderId="1" xfId="0" applyNumberFormat="1" applyFont="1" applyFill="1" applyBorder="1" applyAlignment="1">
      <alignment horizontal="center" vertical="center" wrapText="1"/>
    </xf>
    <xf numFmtId="14" fontId="18" fillId="0" borderId="4" xfId="0" applyNumberFormat="1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horizontal="center" vertical="top" wrapText="1"/>
    </xf>
    <xf numFmtId="14" fontId="29" fillId="0" borderId="1" xfId="0" applyNumberFormat="1" applyFont="1" applyBorder="1" applyAlignment="1">
      <alignment horizontal="center" vertical="top"/>
    </xf>
    <xf numFmtId="168" fontId="0" fillId="0" borderId="1" xfId="1" applyNumberFormat="1" applyFont="1" applyBorder="1" applyAlignment="1">
      <alignment horizontal="center" vertical="center"/>
    </xf>
    <xf numFmtId="168" fontId="0" fillId="0" borderId="1" xfId="1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/>
    </xf>
    <xf numFmtId="168" fontId="2" fillId="0" borderId="1" xfId="1" applyNumberFormat="1" applyFont="1" applyFill="1" applyBorder="1" applyAlignment="1">
      <alignment horizontal="center" vertical="center" wrapText="1"/>
    </xf>
    <xf numFmtId="169" fontId="2" fillId="0" borderId="1" xfId="1" applyNumberFormat="1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2" fillId="0" borderId="3" xfId="0" applyFont="1" applyFill="1" applyBorder="1" applyAlignment="1">
      <alignment horizontal="left" vertical="center"/>
    </xf>
    <xf numFmtId="14" fontId="34" fillId="0" borderId="1" xfId="0" applyNumberFormat="1" applyFont="1" applyFill="1" applyBorder="1" applyAlignment="1">
      <alignment horizontal="center" vertical="center" wrapText="1"/>
    </xf>
    <xf numFmtId="0" fontId="34" fillId="0" borderId="1" xfId="0" applyFont="1" applyFill="1" applyBorder="1"/>
    <xf numFmtId="14" fontId="34" fillId="0" borderId="1" xfId="0" applyNumberFormat="1" applyFont="1" applyFill="1" applyBorder="1"/>
    <xf numFmtId="0" fontId="34" fillId="0" borderId="1" xfId="0" applyFont="1" applyFill="1" applyBorder="1" applyAlignment="1">
      <alignment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14" fontId="34" fillId="0" borderId="1" xfId="0" applyNumberFormat="1" applyFont="1" applyFill="1" applyBorder="1" applyAlignment="1">
      <alignment wrapText="1"/>
    </xf>
    <xf numFmtId="14" fontId="2" fillId="0" borderId="1" xfId="0" applyNumberFormat="1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3" fontId="34" fillId="0" borderId="1" xfId="0" applyNumberFormat="1" applyFont="1" applyFill="1" applyBorder="1" applyAlignment="1">
      <alignment horizontal="center" vertical="center" wrapText="1"/>
    </xf>
    <xf numFmtId="14" fontId="2" fillId="0" borderId="3" xfId="0" applyNumberFormat="1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wrapText="1"/>
    </xf>
    <xf numFmtId="0" fontId="0" fillId="0" borderId="1" xfId="0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10" fillId="8" borderId="1" xfId="0" applyFont="1" applyFill="1" applyBorder="1" applyAlignment="1">
      <alignment horizontal="center" wrapText="1"/>
    </xf>
    <xf numFmtId="0" fontId="18" fillId="8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3" fillId="0" borderId="1" xfId="4" applyFont="1" applyFill="1" applyBorder="1" applyAlignment="1">
      <alignment horizontal="center"/>
    </xf>
    <xf numFmtId="14" fontId="3" fillId="0" borderId="1" xfId="4" applyNumberFormat="1" applyFont="1" applyFill="1" applyBorder="1"/>
    <xf numFmtId="14" fontId="35" fillId="0" borderId="1" xfId="4" applyNumberFormat="1" applyFont="1" applyFill="1" applyBorder="1" applyAlignment="1">
      <alignment horizontal="center" wrapText="1"/>
    </xf>
    <xf numFmtId="0" fontId="35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6" fontId="3" fillId="0" borderId="1" xfId="0" applyNumberFormat="1" applyFont="1" applyFill="1" applyBorder="1" applyAlignment="1">
      <alignment horizontal="center"/>
    </xf>
    <xf numFmtId="167" fontId="3" fillId="0" borderId="1" xfId="4" applyNumberFormat="1" applyFont="1" applyFill="1" applyBorder="1" applyAlignment="1">
      <alignment horizontal="center"/>
    </xf>
    <xf numFmtId="176" fontId="3" fillId="0" borderId="1" xfId="0" applyNumberFormat="1" applyFont="1" applyFill="1" applyBorder="1"/>
    <xf numFmtId="0" fontId="3" fillId="0" borderId="1" xfId="0" applyFont="1" applyBorder="1" applyAlignment="1">
      <alignment horizontal="center"/>
    </xf>
    <xf numFmtId="0" fontId="35" fillId="0" borderId="1" xfId="0" applyFont="1" applyBorder="1" applyAlignment="1">
      <alignment horizontal="center"/>
    </xf>
    <xf numFmtId="14" fontId="3" fillId="0" borderId="1" xfId="0" applyNumberFormat="1" applyFont="1" applyFill="1" applyBorder="1" applyAlignment="1">
      <alignment horizontal="right"/>
    </xf>
    <xf numFmtId="14" fontId="41" fillId="0" borderId="1" xfId="4" applyNumberFormat="1" applyFont="1" applyFill="1" applyBorder="1"/>
    <xf numFmtId="1" fontId="2" fillId="2" borderId="1" xfId="0" applyNumberFormat="1" applyFont="1" applyFill="1" applyBorder="1" applyAlignment="1">
      <alignment horizontal="center" vertical="center" wrapText="1"/>
    </xf>
    <xf numFmtId="1" fontId="2" fillId="2" borderId="8" xfId="0" applyNumberFormat="1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wrapText="1"/>
    </xf>
    <xf numFmtId="0" fontId="18" fillId="2" borderId="8" xfId="0" applyFont="1" applyFill="1" applyBorder="1" applyAlignment="1">
      <alignment wrapText="1"/>
    </xf>
    <xf numFmtId="0" fontId="18" fillId="0" borderId="8" xfId="0" applyFont="1" applyBorder="1" applyAlignment="1">
      <alignment wrapText="1"/>
    </xf>
    <xf numFmtId="0" fontId="2" fillId="2" borderId="1" xfId="0" applyNumberFormat="1" applyFont="1" applyFill="1" applyBorder="1" applyAlignment="1">
      <alignment horizontal="center" wrapText="1"/>
    </xf>
    <xf numFmtId="14" fontId="2" fillId="2" borderId="10" xfId="0" applyNumberFormat="1" applyFont="1" applyFill="1" applyBorder="1" applyAlignment="1">
      <alignment horizontal="center" wrapText="1"/>
    </xf>
    <xf numFmtId="0" fontId="42" fillId="2" borderId="1" xfId="0" applyFont="1" applyFill="1" applyBorder="1" applyAlignment="1">
      <alignment horizont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166" fontId="11" fillId="2" borderId="1" xfId="0" applyNumberFormat="1" applyFont="1" applyFill="1" applyBorder="1" applyAlignment="1">
      <alignment horizontal="center" vertical="center"/>
    </xf>
    <xf numFmtId="14" fontId="43" fillId="2" borderId="1" xfId="0" applyNumberFormat="1" applyFont="1" applyFill="1" applyBorder="1" applyAlignment="1">
      <alignment horizontal="center" vertical="center"/>
    </xf>
    <xf numFmtId="14" fontId="11" fillId="2" borderId="1" xfId="0" applyNumberFormat="1" applyFont="1" applyFill="1" applyBorder="1" applyAlignment="1">
      <alignment horizontal="center" vertical="center"/>
    </xf>
    <xf numFmtId="14" fontId="11" fillId="2" borderId="1" xfId="0" applyNumberFormat="1" applyFont="1" applyFill="1" applyBorder="1" applyAlignment="1">
      <alignment vertical="center" wrapText="1"/>
    </xf>
    <xf numFmtId="0" fontId="18" fillId="0" borderId="1" xfId="2" applyNumberFormat="1" applyFont="1" applyBorder="1" applyAlignment="1">
      <alignment horizontal="center" vertical="center"/>
    </xf>
    <xf numFmtId="0" fontId="11" fillId="2" borderId="1" xfId="0" applyFont="1" applyFill="1" applyBorder="1" applyAlignment="1">
      <alignment vertical="center" wrapText="1"/>
    </xf>
    <xf numFmtId="166" fontId="11" fillId="2" borderId="1" xfId="0" applyNumberFormat="1" applyFont="1" applyFill="1" applyBorder="1" applyAlignment="1">
      <alignment horizontal="center" vertical="center" wrapText="1"/>
    </xf>
    <xf numFmtId="14" fontId="43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0" fontId="43" fillId="2" borderId="1" xfId="0" applyNumberFormat="1" applyFont="1" applyFill="1" applyBorder="1" applyAlignment="1">
      <alignment horizontal="center" vertical="center"/>
    </xf>
    <xf numFmtId="14" fontId="43" fillId="2" borderId="1" xfId="0" applyNumberFormat="1" applyFont="1" applyFill="1" applyBorder="1" applyAlignment="1">
      <alignment vertical="center" wrapText="1"/>
    </xf>
    <xf numFmtId="0" fontId="18" fillId="0" borderId="1" xfId="2" applyNumberFormat="1" applyFont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left" wrapText="1"/>
    </xf>
    <xf numFmtId="0" fontId="2" fillId="10" borderId="1" xfId="0" applyFont="1" applyFill="1" applyBorder="1" applyAlignment="1">
      <alignment horizontal="left" vertical="top" wrapText="1"/>
    </xf>
    <xf numFmtId="0" fontId="2" fillId="10" borderId="1" xfId="0" applyFont="1" applyFill="1" applyBorder="1" applyAlignment="1">
      <alignment horizontal="left" vertical="center" wrapText="1"/>
    </xf>
    <xf numFmtId="0" fontId="2" fillId="10" borderId="2" xfId="0" applyFont="1" applyFill="1" applyBorder="1" applyAlignment="1">
      <alignment horizontal="left" vertical="top" wrapText="1"/>
    </xf>
    <xf numFmtId="0" fontId="18" fillId="2" borderId="1" xfId="0" applyFont="1" applyFill="1" applyBorder="1" applyAlignment="1">
      <alignment wrapText="1"/>
    </xf>
    <xf numFmtId="0" fontId="8" fillId="3" borderId="1" xfId="0" applyFont="1" applyFill="1" applyBorder="1" applyAlignment="1">
      <alignment wrapText="1"/>
    </xf>
    <xf numFmtId="0" fontId="2" fillId="2" borderId="1" xfId="0" applyFont="1" applyFill="1" applyBorder="1" applyAlignment="1" applyProtection="1">
      <alignment horizontal="center" vertical="center" wrapText="1"/>
    </xf>
    <xf numFmtId="46" fontId="27" fillId="0" borderId="1" xfId="0" applyNumberFormat="1" applyFont="1" applyBorder="1"/>
    <xf numFmtId="0" fontId="27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7" fillId="0" borderId="1" xfId="0" applyFont="1" applyBorder="1" applyAlignment="1">
      <alignment wrapText="1"/>
    </xf>
    <xf numFmtId="0" fontId="2" fillId="2" borderId="1" xfId="0" applyFont="1" applyFill="1" applyBorder="1" applyAlignment="1">
      <alignment vertical="center" wrapText="1"/>
    </xf>
    <xf numFmtId="0" fontId="18" fillId="0" borderId="3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46" fontId="27" fillId="0" borderId="1" xfId="0" applyNumberFormat="1" applyFont="1" applyBorder="1" applyAlignment="1">
      <alignment horizontal="center" vertical="center" wrapText="1"/>
    </xf>
    <xf numFmtId="170" fontId="2" fillId="2" borderId="1" xfId="0" applyNumberFormat="1" applyFont="1" applyFill="1" applyBorder="1" applyAlignment="1">
      <alignment horizontal="center" vertical="center" wrapText="1"/>
    </xf>
    <xf numFmtId="166" fontId="2" fillId="2" borderId="1" xfId="1" applyFont="1" applyFill="1" applyBorder="1" applyAlignment="1">
      <alignment horizontal="center" vertical="center" wrapText="1"/>
    </xf>
    <xf numFmtId="171" fontId="2" fillId="2" borderId="1" xfId="1" applyNumberFormat="1" applyFont="1" applyFill="1" applyBorder="1" applyAlignment="1">
      <alignment vertical="center" wrapText="1"/>
    </xf>
    <xf numFmtId="171" fontId="2" fillId="2" borderId="8" xfId="1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left"/>
    </xf>
    <xf numFmtId="0" fontId="5" fillId="2" borderId="3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170" fontId="2" fillId="2" borderId="1" xfId="1" applyNumberFormat="1" applyFont="1" applyFill="1" applyBorder="1" applyAlignment="1">
      <alignment horizontal="center" vertical="center" wrapText="1"/>
    </xf>
    <xf numFmtId="171" fontId="2" fillId="2" borderId="1" xfId="1" applyNumberFormat="1" applyFont="1" applyFill="1" applyBorder="1" applyAlignment="1">
      <alignment horizontal="center" vertical="center" wrapText="1"/>
    </xf>
    <xf numFmtId="171" fontId="2" fillId="2" borderId="8" xfId="1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top" wrapText="1"/>
    </xf>
    <xf numFmtId="0" fontId="8" fillId="3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2" fillId="2" borderId="8" xfId="0" applyNumberFormat="1" applyFont="1" applyFill="1" applyBorder="1" applyAlignment="1">
      <alignment horizontal="center" wrapText="1"/>
    </xf>
    <xf numFmtId="0" fontId="18" fillId="0" borderId="1" xfId="0" applyFont="1" applyBorder="1" applyAlignment="1">
      <alignment wrapText="1"/>
    </xf>
    <xf numFmtId="0" fontId="29" fillId="0" borderId="8" xfId="0" applyFont="1" applyBorder="1" applyAlignment="1">
      <alignment horizontal="center" vertical="center" wrapText="1"/>
    </xf>
    <xf numFmtId="14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 wrapText="1"/>
    </xf>
    <xf numFmtId="14" fontId="0" fillId="0" borderId="3" xfId="0" applyNumberForma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4" fontId="2" fillId="0" borderId="4" xfId="0" applyNumberFormat="1" applyFont="1" applyFill="1" applyBorder="1" applyAlignment="1">
      <alignment horizontal="center" vertical="center" wrapText="1"/>
    </xf>
    <xf numFmtId="165" fontId="2" fillId="0" borderId="4" xfId="0" applyNumberFormat="1" applyFont="1" applyFill="1" applyBorder="1" applyAlignment="1">
      <alignment wrapText="1"/>
    </xf>
    <xf numFmtId="165" fontId="2" fillId="0" borderId="5" xfId="0" applyNumberFormat="1" applyFont="1" applyFill="1" applyBorder="1" applyAlignment="1">
      <alignment wrapText="1"/>
    </xf>
    <xf numFmtId="4" fontId="2" fillId="0" borderId="2" xfId="0" applyNumberFormat="1" applyFont="1" applyFill="1" applyBorder="1" applyAlignment="1">
      <alignment horizontal="center" vertical="center" wrapText="1"/>
    </xf>
    <xf numFmtId="165" fontId="2" fillId="0" borderId="2" xfId="0" applyNumberFormat="1" applyFont="1" applyFill="1" applyBorder="1" applyAlignment="1">
      <alignment wrapText="1"/>
    </xf>
    <xf numFmtId="165" fontId="2" fillId="0" borderId="7" xfId="0" applyNumberFormat="1" applyFont="1" applyFill="1" applyBorder="1" applyAlignment="1">
      <alignment wrapText="1"/>
    </xf>
    <xf numFmtId="166" fontId="11" fillId="2" borderId="8" xfId="0" applyNumberFormat="1" applyFont="1" applyFill="1" applyBorder="1" applyAlignment="1">
      <alignment horizontal="center" vertical="center"/>
    </xf>
    <xf numFmtId="166" fontId="11" fillId="2" borderId="5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166" fontId="11" fillId="2" borderId="7" xfId="0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166" fontId="11" fillId="2" borderId="2" xfId="0" applyNumberFormat="1" applyFont="1" applyFill="1" applyBorder="1" applyAlignment="1">
      <alignment horizontal="center" vertical="center"/>
    </xf>
    <xf numFmtId="14" fontId="11" fillId="2" borderId="2" xfId="0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4" applyFont="1" applyFill="1" applyBorder="1" applyAlignment="1">
      <alignment horizontal="center"/>
    </xf>
    <xf numFmtId="0" fontId="3" fillId="0" borderId="4" xfId="4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27" fillId="0" borderId="0" xfId="0" applyFont="1" applyAlignment="1">
      <alignment horizontal="center" vertical="center" wrapText="1"/>
    </xf>
    <xf numFmtId="172" fontId="32" fillId="2" borderId="1" xfId="3" applyFont="1" applyFill="1" applyBorder="1" applyAlignment="1" applyProtection="1">
      <alignment horizontal="center"/>
    </xf>
    <xf numFmtId="172" fontId="31" fillId="2" borderId="1" xfId="3" applyFont="1" applyFill="1" applyBorder="1" applyAlignment="1" applyProtection="1">
      <alignment horizontal="center"/>
    </xf>
    <xf numFmtId="172" fontId="31" fillId="2" borderId="1" xfId="3" applyFont="1" applyFill="1" applyBorder="1" applyAlignment="1" applyProtection="1"/>
    <xf numFmtId="172" fontId="32" fillId="2" borderId="1" xfId="3" applyFont="1" applyFill="1" applyBorder="1" applyAlignment="1" applyProtection="1">
      <alignment horizontal="center" vertical="center" wrapText="1"/>
    </xf>
    <xf numFmtId="172" fontId="32" fillId="2" borderId="1" xfId="3" applyFont="1" applyFill="1" applyBorder="1" applyAlignment="1" applyProtection="1"/>
    <xf numFmtId="172" fontId="31" fillId="2" borderId="1" xfId="3" applyFont="1" applyFill="1" applyBorder="1" applyAlignment="1" applyProtection="1">
      <alignment horizontal="center" wrapText="1"/>
    </xf>
    <xf numFmtId="172" fontId="31" fillId="2" borderId="1" xfId="3" applyFont="1" applyFill="1" applyBorder="1" applyAlignment="1" applyProtection="1">
      <alignment horizontal="center" vertical="center" wrapText="1"/>
    </xf>
    <xf numFmtId="172" fontId="33" fillId="2" borderId="1" xfId="3" applyFont="1" applyFill="1" applyBorder="1" applyAlignment="1" applyProtection="1">
      <alignment horizontal="center"/>
    </xf>
    <xf numFmtId="172" fontId="33" fillId="2" borderId="1" xfId="3" applyFont="1" applyFill="1" applyBorder="1" applyAlignment="1" applyProtection="1">
      <alignment horizontal="center" vertical="center" wrapText="1"/>
    </xf>
    <xf numFmtId="172" fontId="32" fillId="2" borderId="0" xfId="3" applyFont="1" applyFill="1" applyBorder="1" applyAlignment="1" applyProtection="1">
      <alignment horizontal="center"/>
    </xf>
    <xf numFmtId="0" fontId="3" fillId="2" borderId="0" xfId="0" applyFont="1" applyFill="1" applyAlignment="1">
      <alignment wrapText="1"/>
    </xf>
    <xf numFmtId="173" fontId="32" fillId="2" borderId="1" xfId="3" applyNumberFormat="1" applyFont="1" applyFill="1" applyBorder="1" applyAlignment="1" applyProtection="1">
      <alignment horizontal="center"/>
    </xf>
    <xf numFmtId="172" fontId="31" fillId="0" borderId="1" xfId="3" applyFont="1" applyFill="1" applyBorder="1" applyAlignment="1" applyProtection="1">
      <alignment horizontal="center"/>
    </xf>
    <xf numFmtId="172" fontId="32" fillId="0" borderId="1" xfId="3" applyFont="1" applyFill="1" applyBorder="1" applyAlignment="1" applyProtection="1">
      <alignment horizontal="center"/>
    </xf>
    <xf numFmtId="172" fontId="32" fillId="0" borderId="1" xfId="3" applyFont="1" applyFill="1" applyBorder="1" applyAlignment="1" applyProtection="1">
      <alignment horizontal="center" vertical="center" wrapText="1"/>
    </xf>
    <xf numFmtId="172" fontId="20" fillId="0" borderId="1" xfId="3" applyFont="1" applyFill="1" applyBorder="1" applyAlignment="1" applyProtection="1">
      <alignment horizontal="center" vertical="center" wrapText="1"/>
    </xf>
    <xf numFmtId="0" fontId="37" fillId="0" borderId="1" xfId="0" applyFont="1" applyBorder="1"/>
    <xf numFmtId="0" fontId="38" fillId="0" borderId="1" xfId="0" applyFont="1" applyBorder="1"/>
    <xf numFmtId="0" fontId="36" fillId="0" borderId="1" xfId="0" applyFont="1" applyBorder="1"/>
    <xf numFmtId="46" fontId="38" fillId="0" borderId="1" xfId="0" applyNumberFormat="1" applyFont="1" applyBorder="1"/>
    <xf numFmtId="0" fontId="18" fillId="0" borderId="1" xfId="0" applyFont="1" applyBorder="1" applyAlignment="1"/>
    <xf numFmtId="0" fontId="18" fillId="9" borderId="1" xfId="0" applyFont="1" applyFill="1" applyBorder="1" applyAlignment="1">
      <alignment horizontal="left" wrapText="1"/>
    </xf>
    <xf numFmtId="49" fontId="34" fillId="0" borderId="0" xfId="0" applyNumberFormat="1" applyFont="1" applyFill="1" applyAlignment="1">
      <alignment wrapText="1"/>
    </xf>
    <xf numFmtId="0" fontId="34" fillId="0" borderId="3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34" fillId="0" borderId="11" xfId="0" applyFont="1" applyFill="1" applyBorder="1" applyAlignment="1">
      <alignment horizontal="center" vertical="center" wrapText="1"/>
    </xf>
    <xf numFmtId="14" fontId="34" fillId="0" borderId="11" xfId="0" applyNumberFormat="1" applyFont="1" applyFill="1" applyBorder="1" applyAlignment="1">
      <alignment horizontal="center" vertical="center" wrapText="1"/>
    </xf>
    <xf numFmtId="0" fontId="34" fillId="0" borderId="13" xfId="0" applyFont="1" applyFill="1" applyBorder="1" applyAlignment="1">
      <alignment horizontal="center" vertical="center" wrapText="1"/>
    </xf>
    <xf numFmtId="14" fontId="34" fillId="0" borderId="13" xfId="0" applyNumberFormat="1" applyFont="1" applyFill="1" applyBorder="1" applyAlignment="1">
      <alignment horizontal="center" vertical="center" wrapText="1"/>
    </xf>
    <xf numFmtId="0" fontId="34" fillId="0" borderId="12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34" fillId="0" borderId="14" xfId="0" applyFont="1" applyFill="1" applyBorder="1" applyAlignment="1">
      <alignment horizontal="center" vertical="center" wrapText="1"/>
    </xf>
    <xf numFmtId="14" fontId="34" fillId="0" borderId="14" xfId="0" applyNumberFormat="1" applyFont="1" applyFill="1" applyBorder="1" applyAlignment="1">
      <alignment horizontal="center" vertical="center" wrapText="1"/>
    </xf>
    <xf numFmtId="14" fontId="2" fillId="0" borderId="11" xfId="0" applyNumberFormat="1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27" fillId="0" borderId="11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18" fillId="0" borderId="11" xfId="0" applyFont="1" applyBorder="1" applyAlignment="1">
      <alignment horizontal="left"/>
    </xf>
    <xf numFmtId="0" fontId="3" fillId="0" borderId="11" xfId="0" applyFont="1" applyFill="1" applyBorder="1" applyAlignment="1">
      <alignment wrapText="1"/>
    </xf>
    <xf numFmtId="14" fontId="3" fillId="0" borderId="11" xfId="0" applyNumberFormat="1" applyFont="1" applyFill="1" applyBorder="1" applyAlignment="1">
      <alignment horizontal="center" vertical="center" wrapText="1"/>
    </xf>
    <xf numFmtId="0" fontId="35" fillId="0" borderId="11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top" wrapText="1"/>
    </xf>
    <xf numFmtId="14" fontId="3" fillId="0" borderId="11" xfId="0" applyNumberFormat="1" applyFont="1" applyFill="1" applyBorder="1" applyAlignment="1">
      <alignment horizontal="center" vertical="top" wrapText="1"/>
    </xf>
    <xf numFmtId="49" fontId="2" fillId="0" borderId="11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top" wrapText="1"/>
    </xf>
    <xf numFmtId="0" fontId="2" fillId="0" borderId="11" xfId="0" applyFont="1" applyFill="1" applyBorder="1" applyAlignment="1">
      <alignment horizontal="center"/>
    </xf>
    <xf numFmtId="49" fontId="2" fillId="0" borderId="11" xfId="0" applyNumberFormat="1" applyFont="1" applyFill="1" applyBorder="1" applyAlignment="1">
      <alignment horizontal="center" vertical="top" wrapText="1"/>
    </xf>
    <xf numFmtId="14" fontId="2" fillId="0" borderId="11" xfId="0" applyNumberFormat="1" applyFont="1" applyFill="1" applyBorder="1" applyAlignment="1">
      <alignment horizontal="center" vertical="top" wrapText="1"/>
    </xf>
    <xf numFmtId="49" fontId="14" fillId="0" borderId="11" xfId="0" applyNumberFormat="1" applyFont="1" applyFill="1" applyBorder="1" applyAlignment="1">
      <alignment horizontal="center" vertical="top" wrapText="1"/>
    </xf>
    <xf numFmtId="14" fontId="14" fillId="0" borderId="11" xfId="0" applyNumberFormat="1" applyFont="1" applyFill="1" applyBorder="1" applyAlignment="1">
      <alignment horizontal="center" vertical="top" wrapText="1"/>
    </xf>
    <xf numFmtId="0" fontId="18" fillId="2" borderId="11" xfId="0" applyFont="1" applyFill="1" applyBorder="1" applyAlignment="1">
      <alignment horizontal="left"/>
    </xf>
    <xf numFmtId="0" fontId="3" fillId="2" borderId="11" xfId="0" applyFont="1" applyFill="1" applyBorder="1" applyAlignment="1">
      <alignment wrapText="1"/>
    </xf>
    <xf numFmtId="0" fontId="2" fillId="2" borderId="11" xfId="0" applyFont="1" applyFill="1" applyBorder="1" applyAlignment="1">
      <alignment wrapText="1"/>
    </xf>
    <xf numFmtId="0" fontId="31" fillId="2" borderId="11" xfId="0" applyFont="1" applyFill="1" applyBorder="1" applyAlignment="1"/>
    <xf numFmtId="0" fontId="0" fillId="2" borderId="11" xfId="0" applyFill="1" applyBorder="1" applyAlignment="1">
      <alignment horizontal="center"/>
    </xf>
    <xf numFmtId="172" fontId="31" fillId="8" borderId="1" xfId="3" applyFont="1" applyFill="1" applyBorder="1" applyAlignment="1" applyProtection="1">
      <alignment horizontal="center"/>
    </xf>
    <xf numFmtId="0" fontId="18" fillId="8" borderId="11" xfId="0" applyFont="1" applyFill="1" applyBorder="1" applyAlignment="1">
      <alignment horizontal="left"/>
    </xf>
    <xf numFmtId="0" fontId="18" fillId="2" borderId="11" xfId="0" applyFont="1" applyFill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172" fontId="32" fillId="2" borderId="8" xfId="3" applyFont="1" applyFill="1" applyBorder="1" applyAlignment="1" applyProtection="1">
      <alignment horizontal="center"/>
    </xf>
    <xf numFmtId="172" fontId="32" fillId="2" borderId="8" xfId="3" applyFont="1" applyFill="1" applyBorder="1" applyAlignment="1" applyProtection="1">
      <alignment horizontal="center" vertical="center" wrapText="1"/>
    </xf>
    <xf numFmtId="172" fontId="20" fillId="0" borderId="8" xfId="3" applyFont="1" applyFill="1" applyBorder="1" applyAlignment="1" applyProtection="1">
      <alignment horizontal="center" vertical="center" wrapText="1"/>
    </xf>
    <xf numFmtId="172" fontId="32" fillId="0" borderId="8" xfId="3" applyFont="1" applyFill="1" applyBorder="1" applyAlignment="1" applyProtection="1">
      <alignment horizontal="center" vertical="center" wrapText="1"/>
    </xf>
    <xf numFmtId="167" fontId="2" fillId="0" borderId="4" xfId="0" applyNumberFormat="1" applyFont="1" applyFill="1" applyBorder="1" applyAlignment="1">
      <alignment horizontal="center" vertical="center" wrapText="1"/>
    </xf>
    <xf numFmtId="172" fontId="20" fillId="0" borderId="3" xfId="3" applyFont="1" applyFill="1" applyBorder="1" applyAlignment="1" applyProtection="1">
      <alignment horizontal="center" vertical="center" wrapText="1"/>
    </xf>
    <xf numFmtId="0" fontId="2" fillId="10" borderId="4" xfId="0" applyFont="1" applyFill="1" applyBorder="1" applyAlignment="1">
      <alignment horizontal="left" vertical="top" wrapText="1"/>
    </xf>
    <xf numFmtId="0" fontId="18" fillId="0" borderId="4" xfId="0" applyFont="1" applyBorder="1" applyAlignment="1">
      <alignment horizontal="justify" vertical="top" wrapText="1"/>
    </xf>
    <xf numFmtId="0" fontId="18" fillId="0" borderId="2" xfId="0" applyFont="1" applyBorder="1" applyAlignment="1">
      <alignment horizontal="justify" vertical="top" wrapText="1"/>
    </xf>
    <xf numFmtId="0" fontId="2" fillId="10" borderId="2" xfId="0" applyFont="1" applyFill="1" applyBorder="1" applyAlignment="1">
      <alignment horizontal="left" vertical="center" wrapText="1"/>
    </xf>
    <xf numFmtId="14" fontId="2" fillId="0" borderId="8" xfId="0" applyNumberFormat="1" applyFont="1" applyBorder="1" applyAlignment="1">
      <alignment horizontal="left" vertical="center"/>
    </xf>
    <xf numFmtId="0" fontId="2" fillId="0" borderId="8" xfId="0" applyFont="1" applyFill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justify" vertical="top" wrapText="1"/>
    </xf>
    <xf numFmtId="4" fontId="3" fillId="0" borderId="1" xfId="0" applyNumberFormat="1" applyFont="1" applyFill="1" applyBorder="1" applyAlignment="1">
      <alignment wrapText="1"/>
    </xf>
    <xf numFmtId="4" fontId="0" fillId="0" borderId="1" xfId="0" applyNumberFormat="1" applyBorder="1"/>
    <xf numFmtId="0" fontId="8" fillId="2" borderId="1" xfId="0" applyFont="1" applyFill="1" applyBorder="1" applyAlignment="1">
      <alignment horizontal="center" wrapText="1"/>
    </xf>
    <xf numFmtId="0" fontId="2" fillId="2" borderId="0" xfId="0" applyFont="1" applyFill="1" applyAlignment="1">
      <alignment horizontal="center"/>
    </xf>
    <xf numFmtId="1" fontId="2" fillId="2" borderId="1" xfId="0" applyNumberFormat="1" applyFont="1" applyFill="1" applyBorder="1" applyAlignment="1">
      <alignment horizontal="center" wrapText="1"/>
    </xf>
    <xf numFmtId="4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 applyProtection="1">
      <alignment horizontal="center" wrapText="1"/>
    </xf>
    <xf numFmtId="167" fontId="2" fillId="2" borderId="1" xfId="0" applyNumberFormat="1" applyFont="1" applyFill="1" applyBorder="1" applyAlignment="1" applyProtection="1">
      <alignment horizontal="center" wrapText="1"/>
    </xf>
    <xf numFmtId="0" fontId="19" fillId="2" borderId="0" xfId="0" applyFont="1" applyFill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" xfId="28" applyFont="1" applyFill="1" applyBorder="1" applyAlignment="1">
      <alignment horizontal="center"/>
    </xf>
    <xf numFmtId="178" fontId="2" fillId="2" borderId="1" xfId="7" applyNumberFormat="1" applyFont="1" applyFill="1" applyBorder="1" applyAlignment="1">
      <alignment horizontal="center" wrapText="1"/>
    </xf>
    <xf numFmtId="0" fontId="2" fillId="2" borderId="1" xfId="28" applyFont="1" applyFill="1" applyBorder="1" applyAlignment="1">
      <alignment horizontal="center" wrapText="1"/>
    </xf>
    <xf numFmtId="0" fontId="2" fillId="2" borderId="1" xfId="28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 applyProtection="1">
      <alignment horizontal="center" wrapText="1"/>
    </xf>
    <xf numFmtId="49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 wrapText="1"/>
    </xf>
    <xf numFmtId="0" fontId="2" fillId="2" borderId="1" xfId="7" applyFont="1" applyFill="1" applyBorder="1" applyAlignment="1">
      <alignment horizontal="center"/>
    </xf>
    <xf numFmtId="0" fontId="2" fillId="2" borderId="1" xfId="7" applyFont="1" applyFill="1" applyBorder="1" applyAlignment="1">
      <alignment horizontal="center" wrapText="1"/>
    </xf>
    <xf numFmtId="0" fontId="1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 wrapText="1"/>
    </xf>
    <xf numFmtId="167" fontId="2" fillId="2" borderId="1" xfId="0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wrapText="1"/>
    </xf>
    <xf numFmtId="17" fontId="2" fillId="2" borderId="1" xfId="0" applyNumberFormat="1" applyFont="1" applyFill="1" applyBorder="1" applyAlignment="1">
      <alignment horizontal="center" wrapText="1"/>
    </xf>
    <xf numFmtId="0" fontId="2" fillId="2" borderId="1" xfId="26" applyFont="1" applyFill="1" applyBorder="1" applyAlignment="1">
      <alignment horizontal="center" wrapText="1"/>
    </xf>
    <xf numFmtId="4" fontId="2" fillId="2" borderId="1" xfId="26" applyNumberFormat="1" applyFont="1" applyFill="1" applyBorder="1" applyAlignment="1">
      <alignment horizontal="center" wrapText="1"/>
    </xf>
    <xf numFmtId="0" fontId="2" fillId="2" borderId="1" xfId="5" applyFont="1" applyFill="1" applyBorder="1" applyAlignment="1">
      <alignment horizontal="center" wrapText="1"/>
    </xf>
    <xf numFmtId="0" fontId="2" fillId="2" borderId="1" xfId="6" applyNumberFormat="1" applyFont="1" applyFill="1" applyBorder="1" applyAlignment="1" applyProtection="1">
      <alignment horizontal="center" wrapText="1"/>
    </xf>
    <xf numFmtId="2" fontId="2" fillId="2" borderId="1" xfId="6" applyNumberFormat="1" applyFont="1" applyFill="1" applyBorder="1" applyAlignment="1" applyProtection="1">
      <alignment horizontal="center" wrapText="1"/>
    </xf>
    <xf numFmtId="49" fontId="2" fillId="2" borderId="1" xfId="5" applyNumberFormat="1" applyFont="1" applyFill="1" applyBorder="1" applyAlignment="1">
      <alignment horizontal="center" wrapText="1"/>
    </xf>
    <xf numFmtId="0" fontId="2" fillId="87" borderId="1" xfId="6" applyNumberFormat="1" applyFont="1" applyFill="1" applyBorder="1" applyAlignment="1" applyProtection="1">
      <alignment horizontal="center" wrapText="1"/>
    </xf>
    <xf numFmtId="0" fontId="2" fillId="87" borderId="1" xfId="5" applyFont="1" applyFill="1" applyBorder="1" applyAlignment="1">
      <alignment horizontal="center" wrapText="1"/>
    </xf>
    <xf numFmtId="0" fontId="6" fillId="2" borderId="1" xfId="7" applyNumberFormat="1" applyFont="1" applyFill="1" applyBorder="1" applyAlignment="1">
      <alignment horizontal="center" vertical="top" wrapText="1"/>
    </xf>
    <xf numFmtId="0" fontId="6" fillId="2" borderId="1" xfId="7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172" fontId="2" fillId="2" borderId="11" xfId="3" applyFont="1" applyFill="1" applyBorder="1" applyAlignment="1">
      <alignment horizontal="center" wrapText="1"/>
    </xf>
    <xf numFmtId="179" fontId="2" fillId="2" borderId="11" xfId="3" applyNumberFormat="1" applyFont="1" applyFill="1" applyBorder="1" applyAlignment="1">
      <alignment horizontal="center" wrapText="1"/>
    </xf>
    <xf numFmtId="179" fontId="2" fillId="2" borderId="11" xfId="29" applyNumberFormat="1" applyFont="1" applyFill="1" applyBorder="1" applyAlignment="1">
      <alignment horizontal="center" wrapText="1"/>
    </xf>
    <xf numFmtId="170" fontId="2" fillId="2" borderId="1" xfId="27" applyNumberFormat="1" applyFont="1" applyFill="1" applyBorder="1" applyAlignment="1">
      <alignment horizontal="center" wrapText="1"/>
    </xf>
    <xf numFmtId="172" fontId="2" fillId="2" borderId="14" xfId="3" applyFont="1" applyFill="1" applyBorder="1" applyAlignment="1">
      <alignment horizontal="center" wrapText="1"/>
    </xf>
    <xf numFmtId="179" fontId="2" fillId="2" borderId="14" xfId="29" applyNumberFormat="1" applyFont="1" applyFill="1" applyBorder="1" applyAlignment="1">
      <alignment horizontal="center" wrapText="1"/>
    </xf>
    <xf numFmtId="0" fontId="2" fillId="2" borderId="11" xfId="8" applyFont="1" applyFill="1" applyBorder="1" applyAlignment="1">
      <alignment horizontal="center"/>
    </xf>
    <xf numFmtId="0" fontId="2" fillId="2" borderId="11" xfId="8" applyFont="1" applyFill="1" applyBorder="1" applyAlignment="1">
      <alignment horizontal="center" wrapText="1"/>
    </xf>
    <xf numFmtId="0" fontId="2" fillId="2" borderId="18" xfId="8" applyFont="1" applyFill="1" applyBorder="1" applyAlignment="1">
      <alignment horizontal="center" wrapText="1"/>
    </xf>
    <xf numFmtId="0" fontId="2" fillId="2" borderId="13" xfId="8" applyFont="1" applyFill="1" applyBorder="1" applyAlignment="1">
      <alignment horizontal="center"/>
    </xf>
    <xf numFmtId="172" fontId="2" fillId="2" borderId="12" xfId="3" applyFont="1" applyFill="1" applyBorder="1" applyAlignment="1">
      <alignment horizontal="center" wrapText="1"/>
    </xf>
    <xf numFmtId="0" fontId="2" fillId="2" borderId="1" xfId="8" applyFont="1" applyFill="1" applyBorder="1" applyAlignment="1">
      <alignment horizontal="center" wrapText="1"/>
    </xf>
    <xf numFmtId="0" fontId="2" fillId="2" borderId="1" xfId="8" applyFont="1" applyFill="1" applyBorder="1" applyAlignment="1">
      <alignment horizontal="center"/>
    </xf>
    <xf numFmtId="172" fontId="2" fillId="2" borderId="1" xfId="3" applyFont="1" applyFill="1" applyBorder="1" applyAlignment="1" applyProtection="1">
      <alignment horizontal="center" wrapText="1"/>
    </xf>
    <xf numFmtId="0" fontId="6" fillId="2" borderId="1" xfId="0" applyFont="1" applyFill="1" applyBorder="1" applyAlignment="1">
      <alignment horizontal="center" vertical="center" wrapText="1"/>
    </xf>
    <xf numFmtId="167" fontId="6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center"/>
    </xf>
    <xf numFmtId="0" fontId="8" fillId="2" borderId="8" xfId="28" applyFont="1" applyFill="1" applyBorder="1" applyAlignment="1">
      <alignment horizontal="center"/>
    </xf>
    <xf numFmtId="0" fontId="8" fillId="2" borderId="9" xfId="28" applyFont="1" applyFill="1" applyBorder="1" applyAlignment="1">
      <alignment horizontal="center"/>
    </xf>
    <xf numFmtId="0" fontId="8" fillId="2" borderId="3" xfId="28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 wrapText="1"/>
    </xf>
    <xf numFmtId="0" fontId="8" fillId="2" borderId="9" xfId="0" applyFont="1" applyFill="1" applyBorder="1" applyAlignment="1">
      <alignment horizontal="center" wrapText="1"/>
    </xf>
    <xf numFmtId="0" fontId="8" fillId="2" borderId="3" xfId="0" applyFont="1" applyFill="1" applyBorder="1" applyAlignment="1">
      <alignment horizontal="center" wrapText="1"/>
    </xf>
    <xf numFmtId="1" fontId="8" fillId="2" borderId="8" xfId="0" applyNumberFormat="1" applyFont="1" applyFill="1" applyBorder="1" applyAlignment="1">
      <alignment horizontal="center" wrapText="1"/>
    </xf>
    <xf numFmtId="1" fontId="8" fillId="2" borderId="9" xfId="0" applyNumberFormat="1" applyFont="1" applyFill="1" applyBorder="1" applyAlignment="1">
      <alignment horizontal="center" wrapText="1"/>
    </xf>
    <xf numFmtId="1" fontId="8" fillId="2" borderId="3" xfId="0" applyNumberFormat="1" applyFont="1" applyFill="1" applyBorder="1" applyAlignment="1">
      <alignment horizontal="center" wrapText="1"/>
    </xf>
    <xf numFmtId="0" fontId="8" fillId="2" borderId="8" xfId="0" applyNumberFormat="1" applyFont="1" applyFill="1" applyBorder="1" applyAlignment="1">
      <alignment horizontal="center" wrapText="1"/>
    </xf>
    <xf numFmtId="0" fontId="8" fillId="2" borderId="9" xfId="0" applyNumberFormat="1" applyFont="1" applyFill="1" applyBorder="1" applyAlignment="1">
      <alignment horizontal="center" wrapText="1"/>
    </xf>
    <xf numFmtId="0" fontId="8" fillId="2" borderId="3" xfId="0" applyNumberFormat="1" applyFont="1" applyFill="1" applyBorder="1" applyAlignment="1">
      <alignment horizontal="center" wrapText="1"/>
    </xf>
    <xf numFmtId="0" fontId="8" fillId="2" borderId="17" xfId="0" applyFont="1" applyFill="1" applyBorder="1" applyAlignment="1">
      <alignment horizontal="center"/>
    </xf>
    <xf numFmtId="0" fontId="8" fillId="2" borderId="8" xfId="0" applyFont="1" applyFill="1" applyBorder="1" applyAlignment="1">
      <alignment wrapText="1"/>
    </xf>
    <xf numFmtId="0" fontId="8" fillId="2" borderId="9" xfId="0" applyFont="1" applyFill="1" applyBorder="1" applyAlignment="1">
      <alignment wrapText="1"/>
    </xf>
    <xf numFmtId="0" fontId="8" fillId="2" borderId="3" xfId="0" applyFont="1" applyFill="1" applyBorder="1" applyAlignment="1">
      <alignment wrapText="1"/>
    </xf>
    <xf numFmtId="0" fontId="8" fillId="2" borderId="8" xfId="26" applyFont="1" applyFill="1" applyBorder="1" applyAlignment="1">
      <alignment horizontal="center" wrapText="1"/>
    </xf>
    <xf numFmtId="0" fontId="8" fillId="2" borderId="9" xfId="26" applyFont="1" applyFill="1" applyBorder="1" applyAlignment="1">
      <alignment horizontal="center" wrapText="1"/>
    </xf>
    <xf numFmtId="0" fontId="8" fillId="2" borderId="3" xfId="26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10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18" fillId="2" borderId="2" xfId="0" applyFont="1" applyFill="1" applyBorder="1" applyAlignment="1">
      <alignment horizontal="center" vertical="top" wrapText="1"/>
    </xf>
    <xf numFmtId="0" fontId="18" fillId="2" borderId="10" xfId="0" applyFont="1" applyFill="1" applyBorder="1" applyAlignment="1">
      <alignment horizontal="center" vertical="top" wrapText="1"/>
    </xf>
    <xf numFmtId="0" fontId="18" fillId="2" borderId="4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wrapText="1"/>
    </xf>
    <xf numFmtId="0" fontId="5" fillId="0" borderId="9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top" wrapText="1"/>
    </xf>
    <xf numFmtId="0" fontId="27" fillId="0" borderId="4" xfId="0" applyFont="1" applyBorder="1" applyAlignment="1">
      <alignment horizontal="center" vertical="top" wrapText="1"/>
    </xf>
    <xf numFmtId="0" fontId="27" fillId="0" borderId="1" xfId="0" applyFont="1" applyBorder="1" applyAlignment="1">
      <alignment horizontal="center" vertical="top" wrapText="1"/>
    </xf>
  </cellXfs>
  <cellStyles count="392">
    <cellStyle name="20% - Акцент1 2" xfId="52"/>
    <cellStyle name="20% - Акцент1 2 2" xfId="53"/>
    <cellStyle name="20% - Акцент1 2_ВК 11.15 г Расчеты Microsoft Office Excel" xfId="54"/>
    <cellStyle name="20% - Акцент1 3" xfId="55"/>
    <cellStyle name="20% - Акцент1 3 2" xfId="56"/>
    <cellStyle name="20% - Акцент1 3_ВК 11.15 г Расчеты Microsoft Office Excel" xfId="57"/>
    <cellStyle name="20% - Акцент1 4" xfId="58"/>
    <cellStyle name="20% - Акцент1 5" xfId="59"/>
    <cellStyle name="20% - Акцент2 2" xfId="60"/>
    <cellStyle name="20% - Акцент2 2 2" xfId="61"/>
    <cellStyle name="20% - Акцент2 2_ВК 11.15 г Расчеты Microsoft Office Excel" xfId="62"/>
    <cellStyle name="20% - Акцент2 3" xfId="63"/>
    <cellStyle name="20% - Акцент2 3 2" xfId="64"/>
    <cellStyle name="20% - Акцент2 3_ВК 11.15 г Расчеты Microsoft Office Excel" xfId="65"/>
    <cellStyle name="20% - Акцент2 4" xfId="66"/>
    <cellStyle name="20% - Акцент2 5" xfId="67"/>
    <cellStyle name="20% - Акцент3 2" xfId="68"/>
    <cellStyle name="20% - Акцент3 2 2" xfId="69"/>
    <cellStyle name="20% - Акцент3 2_ВК 11.15 г Расчеты Microsoft Office Excel" xfId="70"/>
    <cellStyle name="20% - Акцент3 3" xfId="71"/>
    <cellStyle name="20% - Акцент3 3 2" xfId="72"/>
    <cellStyle name="20% - Акцент3 3_ВК 11.15 г Расчеты Microsoft Office Excel" xfId="73"/>
    <cellStyle name="20% - Акцент3 4" xfId="74"/>
    <cellStyle name="20% - Акцент3 5" xfId="75"/>
    <cellStyle name="20% - Акцент4 2" xfId="76"/>
    <cellStyle name="20% - Акцент4 2 2" xfId="77"/>
    <cellStyle name="20% - Акцент4 2_ВК 11.15 г Расчеты Microsoft Office Excel" xfId="78"/>
    <cellStyle name="20% - Акцент4 3" xfId="79"/>
    <cellStyle name="20% - Акцент4 3 2" xfId="80"/>
    <cellStyle name="20% - Акцент4 3_ВК 11.15 г Расчеты Microsoft Office Excel" xfId="81"/>
    <cellStyle name="20% - Акцент4 4" xfId="82"/>
    <cellStyle name="20% - Акцент4 5" xfId="83"/>
    <cellStyle name="20% - Акцент5 2" xfId="84"/>
    <cellStyle name="20% - Акцент5 2 2" xfId="85"/>
    <cellStyle name="20% - Акцент5 2_ВК 11.15 г Расчеты Microsoft Office Excel" xfId="86"/>
    <cellStyle name="20% - Акцент5 3" xfId="87"/>
    <cellStyle name="20% - Акцент5 4" xfId="88"/>
    <cellStyle name="20% - Акцент6 2" xfId="89"/>
    <cellStyle name="20% - Акцент6 2 2" xfId="90"/>
    <cellStyle name="20% - Акцент6 2_ВК 11.15 г Расчеты Microsoft Office Excel" xfId="91"/>
    <cellStyle name="20% - Акцент6 3" xfId="92"/>
    <cellStyle name="20% - Акцент6 4" xfId="93"/>
    <cellStyle name="40% - Акцент1 2" xfId="94"/>
    <cellStyle name="40% - Акцент1 2 2" xfId="95"/>
    <cellStyle name="40% - Акцент1 2_ВК 11.15 г Расчеты Microsoft Office Excel" xfId="96"/>
    <cellStyle name="40% - Акцент1 3" xfId="97"/>
    <cellStyle name="40% - Акцент1 4" xfId="98"/>
    <cellStyle name="40% - Акцент2 2" xfId="99"/>
    <cellStyle name="40% - Акцент2 2 2" xfId="100"/>
    <cellStyle name="40% - Акцент2 2_ВК 11.15 г Расчеты Microsoft Office Excel" xfId="101"/>
    <cellStyle name="40% - Акцент2 3" xfId="102"/>
    <cellStyle name="40% - Акцент2 4" xfId="103"/>
    <cellStyle name="40% - Акцент3 2" xfId="104"/>
    <cellStyle name="40% - Акцент3 2 2" xfId="105"/>
    <cellStyle name="40% - Акцент3 2_ВК 11.15 г Расчеты Microsoft Office Excel" xfId="106"/>
    <cellStyle name="40% - Акцент3 3" xfId="107"/>
    <cellStyle name="40% - Акцент3 3 2" xfId="108"/>
    <cellStyle name="40% - Акцент3 3_ВК 11.15 г Расчеты Microsoft Office Excel" xfId="109"/>
    <cellStyle name="40% - Акцент3 4" xfId="110"/>
    <cellStyle name="40% - Акцент3 5" xfId="111"/>
    <cellStyle name="40% - Акцент4 2" xfId="112"/>
    <cellStyle name="40% - Акцент4 2 2" xfId="113"/>
    <cellStyle name="40% - Акцент4 2_ВК 11.15 г Расчеты Microsoft Office Excel" xfId="114"/>
    <cellStyle name="40% - Акцент4 3" xfId="115"/>
    <cellStyle name="40% - Акцент4 4" xfId="116"/>
    <cellStyle name="40% - Акцент5 2" xfId="117"/>
    <cellStyle name="40% - Акцент5 2 2" xfId="118"/>
    <cellStyle name="40% - Акцент5 2_ВК 11.15 г Расчеты Microsoft Office Excel" xfId="119"/>
    <cellStyle name="40% - Акцент5 3" xfId="120"/>
    <cellStyle name="40% - Акцент5 4" xfId="121"/>
    <cellStyle name="40% - Акцент6 2" xfId="122"/>
    <cellStyle name="40% - Акцент6 2 2" xfId="123"/>
    <cellStyle name="40% - Акцент6 2_ВК 11.15 г Расчеты Microsoft Office Excel" xfId="124"/>
    <cellStyle name="40% - Акцент6 3" xfId="125"/>
    <cellStyle name="40% - Акцент6 4" xfId="126"/>
    <cellStyle name="60% - Акцент1 2" xfId="127"/>
    <cellStyle name="60% - Акцент1 2 2" xfId="128"/>
    <cellStyle name="60% - Акцент1 3" xfId="129"/>
    <cellStyle name="60% - Акцент1 4" xfId="130"/>
    <cellStyle name="60% - Акцент2 2" xfId="131"/>
    <cellStyle name="60% - Акцент2 2 2" xfId="132"/>
    <cellStyle name="60% - Акцент2 3" xfId="133"/>
    <cellStyle name="60% - Акцент2 4" xfId="134"/>
    <cellStyle name="60% - Акцент3 2" xfId="135"/>
    <cellStyle name="60% - Акцент3 2 2" xfId="136"/>
    <cellStyle name="60% - Акцент3 3" xfId="137"/>
    <cellStyle name="60% - Акцент3 3 2" xfId="138"/>
    <cellStyle name="60% - Акцент3 4" xfId="139"/>
    <cellStyle name="60% - Акцент3 5" xfId="140"/>
    <cellStyle name="60% - Акцент4 2" xfId="141"/>
    <cellStyle name="60% - Акцент4 2 2" xfId="142"/>
    <cellStyle name="60% - Акцент4 3" xfId="143"/>
    <cellStyle name="60% - Акцент4 3 2" xfId="144"/>
    <cellStyle name="60% - Акцент4 4" xfId="145"/>
    <cellStyle name="60% - Акцент4 5" xfId="146"/>
    <cellStyle name="60% - Акцент5 2" xfId="147"/>
    <cellStyle name="60% - Акцент5 2 2" xfId="148"/>
    <cellStyle name="60% - Акцент5 3" xfId="149"/>
    <cellStyle name="60% - Акцент5 4" xfId="150"/>
    <cellStyle name="60% - Акцент6 2" xfId="151"/>
    <cellStyle name="60% - Акцент6 2 2" xfId="152"/>
    <cellStyle name="60% - Акцент6 3" xfId="153"/>
    <cellStyle name="60% - Акцент6 3 2" xfId="154"/>
    <cellStyle name="60% - Акцент6 4" xfId="155"/>
    <cellStyle name="60% - Акцент6 5" xfId="156"/>
    <cellStyle name="Accent" xfId="9"/>
    <cellStyle name="Accent 1" xfId="10"/>
    <cellStyle name="Accent 2" xfId="11"/>
    <cellStyle name="Accent 3" xfId="12"/>
    <cellStyle name="Bad" xfId="13"/>
    <cellStyle name="Error" xfId="14"/>
    <cellStyle name="Excel Built-in Comma" xfId="29"/>
    <cellStyle name="Excel Built-in Normal" xfId="3"/>
    <cellStyle name="Excel Built-in Normal 2" xfId="158"/>
    <cellStyle name="Excel Built-in Normal 3" xfId="157"/>
    <cellStyle name="Footnote" xfId="15"/>
    <cellStyle name="Good" xfId="16"/>
    <cellStyle name="Heading" xfId="159"/>
    <cellStyle name="Heading (user)" xfId="17"/>
    <cellStyle name="Heading 1" xfId="18"/>
    <cellStyle name="Heading 1 2" xfId="160"/>
    <cellStyle name="Heading 2" xfId="19"/>
    <cellStyle name="Heading1" xfId="161"/>
    <cellStyle name="Heading1 1" xfId="162"/>
    <cellStyle name="Hyperlink" xfId="20"/>
    <cellStyle name="Neutral" xfId="21"/>
    <cellStyle name="Normal" xfId="163"/>
    <cellStyle name="Normal 2" xfId="164"/>
    <cellStyle name="Normal 3" xfId="165"/>
    <cellStyle name="Note" xfId="22"/>
    <cellStyle name="Result" xfId="166"/>
    <cellStyle name="Result 1" xfId="167"/>
    <cellStyle name="Result2" xfId="168"/>
    <cellStyle name="Result2 1" xfId="169"/>
    <cellStyle name="Status" xfId="23"/>
    <cellStyle name="Text" xfId="24"/>
    <cellStyle name="Warning" xfId="25"/>
    <cellStyle name="Акцент1" xfId="45" builtinId="29" customBuiltin="1"/>
    <cellStyle name="Акцент1 2" xfId="170"/>
    <cellStyle name="Акцент1 2 2" xfId="171"/>
    <cellStyle name="Акцент1 3" xfId="172"/>
    <cellStyle name="Акцент1 4" xfId="173"/>
    <cellStyle name="Акцент2" xfId="46" builtinId="33" customBuiltin="1"/>
    <cellStyle name="Акцент2 2" xfId="174"/>
    <cellStyle name="Акцент2 2 2" xfId="175"/>
    <cellStyle name="Акцент2 3" xfId="176"/>
    <cellStyle name="Акцент2 4" xfId="177"/>
    <cellStyle name="Акцент3" xfId="47" builtinId="37" customBuiltin="1"/>
    <cellStyle name="Акцент3 2" xfId="178"/>
    <cellStyle name="Акцент3 2 2" xfId="179"/>
    <cellStyle name="Акцент3 3" xfId="180"/>
    <cellStyle name="Акцент3 4" xfId="181"/>
    <cellStyle name="Акцент4" xfId="48" builtinId="41" customBuiltin="1"/>
    <cellStyle name="Акцент4 2" xfId="182"/>
    <cellStyle name="Акцент4 2 2" xfId="183"/>
    <cellStyle name="Акцент4 3" xfId="184"/>
    <cellStyle name="Акцент4 4" xfId="185"/>
    <cellStyle name="Акцент5" xfId="49" builtinId="45" customBuiltin="1"/>
    <cellStyle name="Акцент5 2" xfId="186"/>
    <cellStyle name="Акцент5 2 2" xfId="187"/>
    <cellStyle name="Акцент5 3" xfId="188"/>
    <cellStyle name="Акцент5 4" xfId="189"/>
    <cellStyle name="Акцент6" xfId="50" builtinId="49" customBuiltin="1"/>
    <cellStyle name="Акцент6 2" xfId="190"/>
    <cellStyle name="Акцент6 2 2" xfId="191"/>
    <cellStyle name="Акцент6 3" xfId="192"/>
    <cellStyle name="Акцент6 4" xfId="193"/>
    <cellStyle name="Ввод " xfId="37" builtinId="20" customBuiltin="1"/>
    <cellStyle name="Ввод  2" xfId="194"/>
    <cellStyle name="Ввод  2 2" xfId="195"/>
    <cellStyle name="Ввод  3" xfId="196"/>
    <cellStyle name="Ввод  4" xfId="197"/>
    <cellStyle name="Вывод" xfId="38" builtinId="21" customBuiltin="1"/>
    <cellStyle name="Вывод 2" xfId="198"/>
    <cellStyle name="Вывод 2 2" xfId="199"/>
    <cellStyle name="Вывод 3" xfId="200"/>
    <cellStyle name="Вывод 4" xfId="201"/>
    <cellStyle name="Вычисление" xfId="39" builtinId="22" customBuiltin="1"/>
    <cellStyle name="Вычисление 2" xfId="202"/>
    <cellStyle name="Вычисление 2 2" xfId="203"/>
    <cellStyle name="Вычисление 3" xfId="204"/>
    <cellStyle name="Вычисление 4" xfId="205"/>
    <cellStyle name="Денежный 2" xfId="206"/>
    <cellStyle name="Заголовок 1" xfId="30" builtinId="16" customBuiltin="1"/>
    <cellStyle name="Заголовок 1 2" xfId="207"/>
    <cellStyle name="Заголовок 1 2 2" xfId="208"/>
    <cellStyle name="Заголовок 1 3" xfId="209"/>
    <cellStyle name="Заголовок 2" xfId="31" builtinId="17" customBuiltin="1"/>
    <cellStyle name="Заголовок 2 2" xfId="210"/>
    <cellStyle name="Заголовок 2 2 2" xfId="211"/>
    <cellStyle name="Заголовок 2 3" xfId="212"/>
    <cellStyle name="Заголовок 3" xfId="32" builtinId="18" customBuiltin="1"/>
    <cellStyle name="Заголовок 3 2" xfId="213"/>
    <cellStyle name="Заголовок 3 2 2" xfId="214"/>
    <cellStyle name="Заголовок 3 2_ВК 11.15 г Расчеты Microsoft Office Excel" xfId="215"/>
    <cellStyle name="Заголовок 3 3" xfId="216"/>
    <cellStyle name="Заголовок 4" xfId="33" builtinId="19" customBuiltin="1"/>
    <cellStyle name="Заголовок 4 2" xfId="217"/>
    <cellStyle name="Заголовок 4 2 2" xfId="218"/>
    <cellStyle name="Заголовок 4 2 2 2" xfId="219"/>
    <cellStyle name="Заголовок 4 2 2 2 2" xfId="220"/>
    <cellStyle name="Заголовок 4 2 3" xfId="221"/>
    <cellStyle name="Заголовок 4 2 3 2" xfId="222"/>
    <cellStyle name="Заголовок 4 2 3 2 2" xfId="223"/>
    <cellStyle name="Заголовок 4 2_02.13 OOO JEU5" xfId="224"/>
    <cellStyle name="Заголовок 4 3" xfId="225"/>
    <cellStyle name="Итог" xfId="44" builtinId="25" customBuiltin="1"/>
    <cellStyle name="Итог 2" xfId="226"/>
    <cellStyle name="Итог 2 2" xfId="227"/>
    <cellStyle name="Итог 3" xfId="228"/>
    <cellStyle name="Контрольная ячейка" xfId="41" builtinId="23" customBuiltin="1"/>
    <cellStyle name="Контрольная ячейка 2" xfId="229"/>
    <cellStyle name="Контрольная ячейка 2 2" xfId="230"/>
    <cellStyle name="Контрольная ячейка 3" xfId="231"/>
    <cellStyle name="Контрольная ячейка 4" xfId="232"/>
    <cellStyle name="Название 2" xfId="233"/>
    <cellStyle name="Название 2 2" xfId="234"/>
    <cellStyle name="Название 3" xfId="235"/>
    <cellStyle name="Название 4" xfId="51"/>
    <cellStyle name="Нейтральный" xfId="36" builtinId="28" customBuiltin="1"/>
    <cellStyle name="Нейтральный 2" xfId="236"/>
    <cellStyle name="Нейтральный 2 2" xfId="237"/>
    <cellStyle name="Нейтральный 3" xfId="238"/>
    <cellStyle name="Нейтральный 4" xfId="239"/>
    <cellStyle name="Обычный" xfId="0" builtinId="0"/>
    <cellStyle name="Обычный 10" xfId="240"/>
    <cellStyle name="Обычный 10 2" xfId="241"/>
    <cellStyle name="Обычный 10 2 3" xfId="391"/>
    <cellStyle name="Обычный 10 3" xfId="242"/>
    <cellStyle name="Обычный 10 4" xfId="243"/>
    <cellStyle name="Обычный 10 4 2" xfId="386"/>
    <cellStyle name="Обычный 10 4 4" xfId="390"/>
    <cellStyle name="Обычный 10 4 5" xfId="383"/>
    <cellStyle name="Обычный 10 6" xfId="382"/>
    <cellStyle name="Обычный 10_01.15 OOO JEU5" xfId="244"/>
    <cellStyle name="Обычный 100" xfId="245"/>
    <cellStyle name="Обычный 11" xfId="246"/>
    <cellStyle name="Обычный 11 2" xfId="247"/>
    <cellStyle name="Обычный 12" xfId="248"/>
    <cellStyle name="Обычный 13" xfId="249"/>
    <cellStyle name="Обычный 14" xfId="250"/>
    <cellStyle name="Обычный 15" xfId="251"/>
    <cellStyle name="Обычный 16" xfId="252"/>
    <cellStyle name="Обычный 16 2" xfId="253"/>
    <cellStyle name="Обычный 17" xfId="254"/>
    <cellStyle name="Обычный 18" xfId="255"/>
    <cellStyle name="Обычный 19" xfId="256"/>
    <cellStyle name="Обычный 2" xfId="2"/>
    <cellStyle name="Обычный 2 10" xfId="257"/>
    <cellStyle name="Обычный 2 2" xfId="28"/>
    <cellStyle name="Обычный 2 2 2" xfId="259"/>
    <cellStyle name="Обычный 2 2 2 2" xfId="260"/>
    <cellStyle name="Обычный 2 2 3" xfId="261"/>
    <cellStyle name="Обычный 2 2 4" xfId="262"/>
    <cellStyle name="Обычный 2 2 5" xfId="258"/>
    <cellStyle name="Обычный 2 2_Перерасчеты" xfId="263"/>
    <cellStyle name="Обычный 2 3" xfId="264"/>
    <cellStyle name="Обычный 2 3 2" xfId="265"/>
    <cellStyle name="Обычный 2 4" xfId="266"/>
    <cellStyle name="Обычный 2 4 2" xfId="267"/>
    <cellStyle name="Обычный 2 4 3" xfId="389"/>
    <cellStyle name="Обычный 2 5" xfId="268"/>
    <cellStyle name="Обычный 2 6" xfId="379"/>
    <cellStyle name="Обычный 2 7" xfId="381"/>
    <cellStyle name="Обычный 2 8" xfId="385"/>
    <cellStyle name="Обычный 2 8 2" xfId="388"/>
    <cellStyle name="Обычный 2 9" xfId="387"/>
    <cellStyle name="Обычный 2_01.04 OOO JEU1" xfId="269"/>
    <cellStyle name="Обычный 20" xfId="270"/>
    <cellStyle name="Обычный 21" xfId="271"/>
    <cellStyle name="Обычный 22" xfId="272"/>
    <cellStyle name="Обычный 23" xfId="273"/>
    <cellStyle name="Обычный 24" xfId="274"/>
    <cellStyle name="Обычный 25" xfId="275"/>
    <cellStyle name="Обычный 26" xfId="276"/>
    <cellStyle name="Обычный 27" xfId="277"/>
    <cellStyle name="Обычный 28" xfId="278"/>
    <cellStyle name="Обычный 29" xfId="279"/>
    <cellStyle name="Обычный 3" xfId="5"/>
    <cellStyle name="Обычный 3 2" xfId="281"/>
    <cellStyle name="Обычный 3 2 2" xfId="282"/>
    <cellStyle name="Обычный 3 2 3" xfId="283"/>
    <cellStyle name="Обычный 3 3" xfId="284"/>
    <cellStyle name="Обычный 3 4" xfId="285"/>
    <cellStyle name="Обычный 3 5" xfId="280"/>
    <cellStyle name="Обычный 3_01.14 OOO JEU5" xfId="286"/>
    <cellStyle name="Обычный 30" xfId="287"/>
    <cellStyle name="Обычный 31" xfId="288"/>
    <cellStyle name="Обычный 32" xfId="289"/>
    <cellStyle name="Обычный 33" xfId="290"/>
    <cellStyle name="Обычный 33 2" xfId="291"/>
    <cellStyle name="Обычный 33_08.15 OOO JEU5" xfId="292"/>
    <cellStyle name="Обычный 34" xfId="293"/>
    <cellStyle name="Обычный 35" xfId="294"/>
    <cellStyle name="Обычный 36" xfId="295"/>
    <cellStyle name="Обычный 37" xfId="296"/>
    <cellStyle name="Обычный 38" xfId="297"/>
    <cellStyle name="Обычный 39" xfId="298"/>
    <cellStyle name="Обычный 4" xfId="7"/>
    <cellStyle name="Обычный 4 2" xfId="300"/>
    <cellStyle name="Обычный 4 2 2" xfId="380"/>
    <cellStyle name="Обычный 4 3" xfId="299"/>
    <cellStyle name="Обычный 4_11.13 г Расчеты Microsoft Office Excel" xfId="301"/>
    <cellStyle name="Обычный 40" xfId="302"/>
    <cellStyle name="Обычный 41" xfId="303"/>
    <cellStyle name="Обычный 42" xfId="304"/>
    <cellStyle name="Обычный 42 2" xfId="305"/>
    <cellStyle name="Обычный 43" xfId="306"/>
    <cellStyle name="Обычный 43 2" xfId="307"/>
    <cellStyle name="Обычный 43 3" xfId="308"/>
    <cellStyle name="Обычный 44" xfId="309"/>
    <cellStyle name="Обычный 45" xfId="310"/>
    <cellStyle name="Обычный 47" xfId="311"/>
    <cellStyle name="Обычный 49" xfId="312"/>
    <cellStyle name="Обычный 5" xfId="8"/>
    <cellStyle name="Обычный 5 2" xfId="314"/>
    <cellStyle name="Обычный 5 2 2" xfId="315"/>
    <cellStyle name="Обычный 5 3" xfId="316"/>
    <cellStyle name="Обычный 5 4" xfId="313"/>
    <cellStyle name="Обычный 5_REU12" xfId="317"/>
    <cellStyle name="Обычный 53" xfId="318"/>
    <cellStyle name="Обычный 54" xfId="319"/>
    <cellStyle name="Обычный 55" xfId="320"/>
    <cellStyle name="Обычный 6" xfId="26"/>
    <cellStyle name="Обычный 6 2" xfId="322"/>
    <cellStyle name="Обычный 6 3" xfId="323"/>
    <cellStyle name="Обычный 6 4" xfId="321"/>
    <cellStyle name="Обычный 6_ВК 11.15 г Расчеты Microsoft Office Excel" xfId="324"/>
    <cellStyle name="Обычный 7" xfId="325"/>
    <cellStyle name="Обычный 7 2" xfId="326"/>
    <cellStyle name="Обычный 7_04.14 Общий свод" xfId="327"/>
    <cellStyle name="Обычный 73" xfId="328"/>
    <cellStyle name="Обычный 74" xfId="329"/>
    <cellStyle name="Обычный 78" xfId="330"/>
    <cellStyle name="Обычный 8" xfId="331"/>
    <cellStyle name="Обычный 8 2" xfId="332"/>
    <cellStyle name="Обычный 8_REU12" xfId="333"/>
    <cellStyle name="Обычный 82" xfId="334"/>
    <cellStyle name="Обычный 86" xfId="335"/>
    <cellStyle name="Обычный 89" xfId="336"/>
    <cellStyle name="Обычный 9" xfId="337"/>
    <cellStyle name="Обычный 9 2" xfId="338"/>
    <cellStyle name="Обычный 92" xfId="339"/>
    <cellStyle name="Обычный_Решение админ. по домам" xfId="4"/>
    <cellStyle name="Плохой" xfId="35" builtinId="27" customBuiltin="1"/>
    <cellStyle name="Плохой 2" xfId="340"/>
    <cellStyle name="Плохой 2 2" xfId="341"/>
    <cellStyle name="Плохой 3" xfId="342"/>
    <cellStyle name="Плохой 4" xfId="343"/>
    <cellStyle name="Пояснение" xfId="43" builtinId="53" customBuiltin="1"/>
    <cellStyle name="Пояснение 2" xfId="344"/>
    <cellStyle name="Пояснение 2 2" xfId="345"/>
    <cellStyle name="Примечание 10" xfId="346"/>
    <cellStyle name="Примечание 11" xfId="347"/>
    <cellStyle name="Примечание 11 2" xfId="348"/>
    <cellStyle name="Примечание 2" xfId="349"/>
    <cellStyle name="Примечание 2 2" xfId="350"/>
    <cellStyle name="Примечание 2 3" xfId="351"/>
    <cellStyle name="Примечание 3" xfId="352"/>
    <cellStyle name="Примечание 3 2" xfId="353"/>
    <cellStyle name="Примечание 4" xfId="354"/>
    <cellStyle name="Примечание 4 2" xfId="355"/>
    <cellStyle name="Примечание 4 3" xfId="356"/>
    <cellStyle name="Примечание 5" xfId="357"/>
    <cellStyle name="Примечание 5 2" xfId="358"/>
    <cellStyle name="Примечание 6" xfId="359"/>
    <cellStyle name="Примечание 6 2" xfId="360"/>
    <cellStyle name="Примечание 7" xfId="361"/>
    <cellStyle name="Примечание 7 2" xfId="362"/>
    <cellStyle name="Примечание 8" xfId="363"/>
    <cellStyle name="Примечание 8 2" xfId="364"/>
    <cellStyle name="Примечание 9" xfId="365"/>
    <cellStyle name="Процентный 2" xfId="366"/>
    <cellStyle name="Связанная ячейка" xfId="40" builtinId="24" customBuiltin="1"/>
    <cellStyle name="Связанная ячейка 2" xfId="367"/>
    <cellStyle name="Связанная ячейка 2 2" xfId="368"/>
    <cellStyle name="Текст предупреждения" xfId="42" builtinId="11" customBuiltin="1"/>
    <cellStyle name="Текст предупреждения 2" xfId="369"/>
    <cellStyle name="Текст предупреждения 2 2" xfId="370"/>
    <cellStyle name="Финансовый" xfId="1" builtinId="3"/>
    <cellStyle name="Финансовый 2" xfId="6"/>
    <cellStyle name="Финансовый 2 2" xfId="378"/>
    <cellStyle name="Финансовый 2 3" xfId="371"/>
    <cellStyle name="Финансовый 3" xfId="27"/>
    <cellStyle name="Финансовый 3 2" xfId="372"/>
    <cellStyle name="Финансовый 4" xfId="373"/>
    <cellStyle name="Финансовый 6" xfId="384"/>
    <cellStyle name="Хороший" xfId="34" builtinId="26" customBuiltin="1"/>
    <cellStyle name="Хороший 2" xfId="374"/>
    <cellStyle name="Хороший 2 2" xfId="375"/>
    <cellStyle name="Хороший 3" xfId="376"/>
    <cellStyle name="Хороший 4" xfId="377"/>
  </cellStyles>
  <dxfs count="16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wrapTex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medium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wrapTex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medium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wrapTex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medium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wrapTex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medium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numFmt numFmtId="30" formatCode="@"/>
      <fill>
        <patternFill patternType="none">
          <fgColor indexed="64"/>
          <bgColor indexed="65"/>
        </patternFill>
      </fill>
      <alignment textRotation="0" wrapText="1" relativeIndent="0" justifyLastLine="0" shrinkToFit="0" readingOrder="0"/>
    </dxf>
    <dxf>
      <font>
        <strike val="0"/>
        <outline val="0"/>
        <shadow val="0"/>
        <u val="none"/>
        <color auto="1"/>
      </font>
      <fill>
        <patternFill patternType="none">
          <fgColor indexed="64"/>
          <bgColor indexed="65"/>
        </patternFill>
      </fill>
      <alignment wrapText="1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wrapText="1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wrapText="1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numFmt numFmtId="30" formatCode="@"/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Таблица14" displayName="Таблица14" ref="C160:N170" headerRowCount="0" totalsRowShown="0" headerRowDxfId="168" dataDxfId="167">
  <tableColumns count="12">
    <tableColumn id="1" name="Столбец1" dataDxfId="166"/>
    <tableColumn id="2" name="Столбец2" dataDxfId="165"/>
    <tableColumn id="3" name="Столбец3" dataDxfId="164"/>
    <tableColumn id="4" name="Столбец4" dataDxfId="163"/>
    <tableColumn id="5" name="Столбец5" dataDxfId="162"/>
    <tableColumn id="6" name="Столбец6" dataDxfId="161"/>
    <tableColumn id="7" name="Столбец7" dataDxfId="160"/>
    <tableColumn id="8" name="Столбец8" dataDxfId="159"/>
    <tableColumn id="9" name="Столбец9" dataDxfId="158"/>
    <tableColumn id="10" name="Столбец10" dataDxfId="157"/>
    <tableColumn id="11" name="Столбец11" dataDxfId="156"/>
    <tableColumn id="12" name="Столбец12" headerRowDxfId="155" dataDxfId="154"/>
  </tableColumns>
  <tableStyleInfo name="TableStyleMedium9" showFirstColumn="0" showLastColumn="0" showRowStripes="0" showColumnStripes="0"/>
</table>
</file>

<file path=xl/tables/table2.xml><?xml version="1.0" encoding="utf-8"?>
<table xmlns="http://schemas.openxmlformats.org/spreadsheetml/2006/main" id="4" name="Таблица135" displayName="Таблица135" ref="C863:N865" headerRowCount="0" headerRowDxfId="153" dataDxfId="152" totalsRowDxfId="151">
  <tableColumns count="12">
    <tableColumn id="1" name="Столбец1" totalsRowLabel="Итог" dataDxfId="150"/>
    <tableColumn id="2" name="Столбец2" dataDxfId="149" totalsRowDxfId="148"/>
    <tableColumn id="3" name="Столбец3" dataDxfId="147" totalsRowDxfId="146"/>
    <tableColumn id="4" name="Столбец4" dataDxfId="145" totalsRowDxfId="144"/>
    <tableColumn id="5" name="Столбец5" dataDxfId="143" totalsRowDxfId="142"/>
    <tableColumn id="6" name="Столбец6" dataDxfId="141" totalsRowDxfId="140"/>
    <tableColumn id="7" name="Столбец7" dataDxfId="139" totalsRowDxfId="138"/>
    <tableColumn id="8" name="Столбец8" dataDxfId="137" totalsRowDxfId="136"/>
    <tableColumn id="9" name="Столбец9" dataDxfId="135" totalsRowDxfId="134"/>
    <tableColumn id="10" name="Столбец10" dataDxfId="133" totalsRowDxfId="132"/>
    <tableColumn id="11" name="Столбец11" totalsRowFunction="count" dataDxfId="131" totalsRowDxfId="130"/>
    <tableColumn id="12" name="Столбец12" headerRowDxfId="129" dataDxfId="128"/>
  </tableColumns>
  <tableStyleInfo name="TableStyleMedium16" showFirstColumn="0" showLastColumn="0" showRowStripes="0" showColumnStripes="0"/>
</table>
</file>

<file path=xl/tables/table3.xml><?xml version="1.0" encoding="utf-8"?>
<table xmlns="http://schemas.openxmlformats.org/spreadsheetml/2006/main" id="5" name="Таблица16" displayName="Таблица16" ref="B2192:O2201" headerRowCount="0" totalsRowShown="0" headerRowDxfId="127" dataDxfId="126">
  <tableColumns count="14">
    <tableColumn id="1" name="Столбец1" dataDxfId="125"/>
    <tableColumn id="2" name="Столбец2" dataDxfId="124"/>
    <tableColumn id="3" name="Столбец3" dataDxfId="123"/>
    <tableColumn id="4" name="Столбец4" dataDxfId="122"/>
    <tableColumn id="5" name="Столбец5" dataDxfId="121"/>
    <tableColumn id="6" name="Столбец6" dataDxfId="120"/>
    <tableColumn id="7" name="Столбец7" dataDxfId="119"/>
    <tableColumn id="8" name="Столбец8" dataDxfId="118"/>
    <tableColumn id="9" name="Столбец9" dataDxfId="117"/>
    <tableColumn id="10" name="Столбец10" dataDxfId="116"/>
    <tableColumn id="11" name="Столбец11" dataDxfId="115"/>
    <tableColumn id="12" name="Столбец12" headerRowDxfId="114" dataDxfId="113"/>
    <tableColumn id="13" name="Столбец13" headerRowDxfId="112" dataDxfId="111"/>
    <tableColumn id="14" name="Столбец14" headerRowDxfId="110" dataDxfId="109"/>
  </tableColumns>
  <tableStyleInfo name="TableStyleMedium9" showFirstColumn="0" showLastColumn="0" showRowStripes="0" showColumnStripes="0"/>
</table>
</file>

<file path=xl/tables/table4.xml><?xml version="1.0" encoding="utf-8"?>
<table xmlns="http://schemas.openxmlformats.org/spreadsheetml/2006/main" id="6" name="Таблица137" displayName="Таблица137" ref="B2360:N2361" headerRowCount="0" headerRowDxfId="108" dataDxfId="107" totalsRowDxfId="106">
  <tableColumns count="13">
    <tableColumn id="1" name="Столбец1" totalsRowLabel="Итог" dataDxfId="105" totalsRowDxfId="104"/>
    <tableColumn id="2" name="Столбец2" dataDxfId="103" totalsRowDxfId="102"/>
    <tableColumn id="3" name="Столбец3" dataDxfId="101" totalsRowDxfId="100"/>
    <tableColumn id="4" name="Столбец4" dataDxfId="99" totalsRowDxfId="98"/>
    <tableColumn id="5" name="Столбец5" dataDxfId="97" totalsRowDxfId="96"/>
    <tableColumn id="6" name="Столбец6" dataDxfId="95" totalsRowDxfId="94"/>
    <tableColumn id="7" name="Столбец7" dataDxfId="93" totalsRowDxfId="92"/>
    <tableColumn id="8" name="Столбец8" dataDxfId="91" totalsRowDxfId="90"/>
    <tableColumn id="9" name="Столбец9" dataDxfId="89" totalsRowDxfId="88"/>
    <tableColumn id="10" name="Столбец10" dataDxfId="87" totalsRowDxfId="86"/>
    <tableColumn id="11" name="Столбец11" totalsRowFunction="count" dataDxfId="85" totalsRowDxfId="84"/>
    <tableColumn id="12" name="Столбец12" headerRowDxfId="83" dataDxfId="82"/>
    <tableColumn id="13" name="Столбец13" headerRowDxfId="81" dataDxfId="80" totalsRowDxfId="79"/>
  </tableColumns>
  <tableStyleInfo name="TableStyleMedium16" showFirstColumn="0" showLastColumn="0" showRowStripes="0" showColumnStripes="0"/>
</table>
</file>

<file path=xl/tables/table5.xml><?xml version="1.0" encoding="utf-8"?>
<table xmlns="http://schemas.openxmlformats.org/spreadsheetml/2006/main" id="7" name="Таблица168" displayName="Таблица168" ref="B350:O358" headerRowCount="0" totalsRowShown="0" headerRowDxfId="78" dataDxfId="77">
  <tableColumns count="14">
    <tableColumn id="1" name="Столбец1" dataDxfId="76"/>
    <tableColumn id="2" name="Столбец2" dataDxfId="75"/>
    <tableColumn id="3" name="Столбец3" dataDxfId="74"/>
    <tableColumn id="4" name="Столбец4" dataDxfId="73"/>
    <tableColumn id="5" name="Столбец5" dataDxfId="72"/>
    <tableColumn id="6" name="Столбец6" dataDxfId="71"/>
    <tableColumn id="7" name="Столбец7" dataDxfId="70"/>
    <tableColumn id="8" name="Столбец8" dataDxfId="69"/>
    <tableColumn id="9" name="Столбец9" dataDxfId="68"/>
    <tableColumn id="10" name="Столбец10" dataDxfId="67"/>
    <tableColumn id="11" name="Столбец11" dataDxfId="66"/>
    <tableColumn id="12" name="Столбец12" headerRowDxfId="65" dataDxfId="64"/>
    <tableColumn id="13" name="Столбец13" headerRowDxfId="63" dataDxfId="62"/>
    <tableColumn id="14" name="Столбец14" headerRowDxfId="61" dataDxfId="60"/>
  </tableColumns>
  <tableStyleInfo name="TableStyleMedium9" showFirstColumn="0" showLastColumn="0" showRowStripes="0" showColumnStripes="0"/>
</table>
</file>

<file path=xl/tables/table6.xml><?xml version="1.0" encoding="utf-8"?>
<table xmlns="http://schemas.openxmlformats.org/spreadsheetml/2006/main" id="8" name="Таблица1379" displayName="Таблица1379" ref="B466:N466" headerRowCount="0" headerRowDxfId="59" dataDxfId="58" totalsRowDxfId="57">
  <tableColumns count="13">
    <tableColumn id="1" name="Столбец1" totalsRowLabel="Итог" dataDxfId="56" totalsRowDxfId="55"/>
    <tableColumn id="2" name="Столбец2" dataDxfId="54" totalsRowDxfId="53"/>
    <tableColumn id="3" name="Столбец3" dataDxfId="52" totalsRowDxfId="51"/>
    <tableColumn id="4" name="Столбец4" dataDxfId="50" totalsRowDxfId="49"/>
    <tableColumn id="5" name="Столбец5" dataDxfId="48" totalsRowDxfId="47"/>
    <tableColumn id="6" name="Столбец6" dataDxfId="46" totalsRowDxfId="45"/>
    <tableColumn id="7" name="Столбец7" dataDxfId="44" totalsRowDxfId="43"/>
    <tableColumn id="8" name="Столбец8" dataDxfId="42" totalsRowDxfId="41"/>
    <tableColumn id="9" name="Столбец9" dataDxfId="40" totalsRowDxfId="39"/>
    <tableColumn id="10" name="Столбец10" dataDxfId="38" totalsRowDxfId="37"/>
    <tableColumn id="11" name="Столбец11" totalsRowFunction="count" dataDxfId="36" totalsRowDxfId="35"/>
    <tableColumn id="12" name="Столбец12" headerRowDxfId="34" dataDxfId="33"/>
    <tableColumn id="13" name="Столбец13" headerRowDxfId="32" dataDxfId="31" totalsRowDxfId="30"/>
  </tableColumns>
  <tableStyleInfo name="TableStyleMedium16" showFirstColumn="0" showLastColumn="0" showRowStripes="0" showColumnStripes="0"/>
</table>
</file>

<file path=xl/tables/table7.xml><?xml version="1.0" encoding="utf-8"?>
<table xmlns="http://schemas.openxmlformats.org/spreadsheetml/2006/main" id="9" name="Таблица137910" displayName="Таблица137910" ref="B46:N46" headerRowCount="0" headerRowDxfId="29" dataDxfId="28" totalsRowDxfId="27">
  <tableColumns count="13">
    <tableColumn id="1" name="Столбец1" totalsRowLabel="Итог" dataDxfId="26" totalsRowDxfId="25"/>
    <tableColumn id="2" name="Столбец2" dataDxfId="24" totalsRowDxfId="23"/>
    <tableColumn id="3" name="Столбец3" dataDxfId="22" totalsRowDxfId="21"/>
    <tableColumn id="4" name="Столбец4" dataDxfId="20" totalsRowDxfId="19"/>
    <tableColumn id="5" name="Столбец5" dataDxfId="18" totalsRowDxfId="17"/>
    <tableColumn id="6" name="Столбец6" dataDxfId="16" totalsRowDxfId="15"/>
    <tableColumn id="7" name="Столбец7" dataDxfId="14" totalsRowDxfId="13"/>
    <tableColumn id="8" name="Столбец8" dataDxfId="12" totalsRowDxfId="11"/>
    <tableColumn id="9" name="Столбец9" dataDxfId="10" totalsRowDxfId="9"/>
    <tableColumn id="10" name="Столбец10" dataDxfId="8" totalsRowDxfId="7"/>
    <tableColumn id="11" name="Столбец11" totalsRowFunction="count" dataDxfId="6" totalsRowDxfId="5"/>
    <tableColumn id="12" name="Столбец12" headerRowDxfId="4" dataDxfId="3"/>
    <tableColumn id="13" name="Столбец13" headerRowDxfId="2" dataDxfId="1" totalsRowDxfId="0"/>
  </tableColumns>
  <tableStyleInfo name="TableStyleMedium16" showFirstColumn="0" showLastColumn="0" showRowStripes="0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table" Target="../tables/table3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table" Target="../tables/table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45"/>
  <sheetViews>
    <sheetView tabSelected="1" topLeftCell="A2410" workbookViewId="0">
      <selection activeCell="B2075" sqref="B2075"/>
    </sheetView>
  </sheetViews>
  <sheetFormatPr defaultRowHeight="15.75" x14ac:dyDescent="0.25"/>
  <cols>
    <col min="1" max="1" width="7.140625" style="49" customWidth="1"/>
    <col min="2" max="2" width="63" style="49" customWidth="1"/>
    <col min="3" max="3" width="17.7109375" style="49" customWidth="1"/>
    <col min="4" max="4" width="22.7109375" style="49" customWidth="1"/>
    <col min="5" max="16384" width="9.140625" style="526"/>
  </cols>
  <sheetData>
    <row r="1" spans="1:4" ht="31.5" customHeight="1" x14ac:dyDescent="0.25">
      <c r="A1" s="525" t="s">
        <v>494</v>
      </c>
      <c r="B1" s="525" t="s">
        <v>0</v>
      </c>
      <c r="C1" s="525" t="s">
        <v>1</v>
      </c>
      <c r="D1" s="525" t="s">
        <v>2</v>
      </c>
    </row>
    <row r="2" spans="1:4" x14ac:dyDescent="0.25">
      <c r="A2" s="588" t="s">
        <v>8792</v>
      </c>
      <c r="B2" s="589"/>
      <c r="C2" s="589"/>
      <c r="D2" s="590"/>
    </row>
    <row r="3" spans="1:4" x14ac:dyDescent="0.25">
      <c r="A3" s="49">
        <v>1</v>
      </c>
      <c r="B3" s="49" t="s">
        <v>767</v>
      </c>
      <c r="C3" s="49">
        <v>1988</v>
      </c>
      <c r="D3" s="49">
        <v>3724.26</v>
      </c>
    </row>
    <row r="4" spans="1:4" x14ac:dyDescent="0.25">
      <c r="A4" s="49">
        <v>2</v>
      </c>
      <c r="B4" s="49" t="s">
        <v>769</v>
      </c>
      <c r="C4" s="49">
        <v>1988</v>
      </c>
      <c r="D4" s="49">
        <v>3891.78</v>
      </c>
    </row>
    <row r="5" spans="1:4" x14ac:dyDescent="0.25">
      <c r="A5" s="49">
        <v>3</v>
      </c>
      <c r="B5" s="49" t="s">
        <v>770</v>
      </c>
      <c r="C5" s="49">
        <v>1989</v>
      </c>
      <c r="D5" s="49">
        <v>3860.1</v>
      </c>
    </row>
    <row r="6" spans="1:4" x14ac:dyDescent="0.25">
      <c r="A6" s="49">
        <v>4</v>
      </c>
      <c r="B6" s="49" t="s">
        <v>771</v>
      </c>
      <c r="C6" s="49">
        <v>1967</v>
      </c>
      <c r="D6" s="49">
        <v>3546.02</v>
      </c>
    </row>
    <row r="7" spans="1:4" x14ac:dyDescent="0.25">
      <c r="A7" s="49">
        <v>5</v>
      </c>
      <c r="B7" s="49" t="s">
        <v>772</v>
      </c>
      <c r="C7" s="49">
        <v>1965</v>
      </c>
      <c r="D7" s="49">
        <v>3486.37</v>
      </c>
    </row>
    <row r="8" spans="1:4" x14ac:dyDescent="0.25">
      <c r="A8" s="49">
        <v>6</v>
      </c>
      <c r="B8" s="49" t="s">
        <v>773</v>
      </c>
      <c r="C8" s="49">
        <v>1965</v>
      </c>
      <c r="D8" s="49">
        <v>3391.62</v>
      </c>
    </row>
    <row r="9" spans="1:4" x14ac:dyDescent="0.25">
      <c r="A9" s="49">
        <v>7</v>
      </c>
      <c r="B9" s="49" t="s">
        <v>774</v>
      </c>
      <c r="C9" s="49">
        <v>1961</v>
      </c>
      <c r="D9" s="49">
        <v>4235.84</v>
      </c>
    </row>
    <row r="10" spans="1:4" x14ac:dyDescent="0.25">
      <c r="A10" s="49">
        <v>8</v>
      </c>
      <c r="B10" s="49" t="s">
        <v>775</v>
      </c>
      <c r="C10" s="49">
        <v>1963</v>
      </c>
      <c r="D10" s="49">
        <v>3767.02</v>
      </c>
    </row>
    <row r="11" spans="1:4" x14ac:dyDescent="0.25">
      <c r="A11" s="49">
        <v>9</v>
      </c>
      <c r="B11" s="49" t="s">
        <v>776</v>
      </c>
      <c r="C11" s="49">
        <v>1967</v>
      </c>
      <c r="D11" s="49">
        <v>4453.29</v>
      </c>
    </row>
    <row r="12" spans="1:4" x14ac:dyDescent="0.25">
      <c r="A12" s="49">
        <v>10</v>
      </c>
      <c r="B12" s="49" t="s">
        <v>777</v>
      </c>
      <c r="C12" s="49">
        <v>1963</v>
      </c>
      <c r="D12" s="49">
        <v>3400.6</v>
      </c>
    </row>
    <row r="13" spans="1:4" x14ac:dyDescent="0.25">
      <c r="A13" s="49">
        <v>11</v>
      </c>
      <c r="B13" s="49" t="s">
        <v>778</v>
      </c>
      <c r="C13" s="49">
        <v>1963</v>
      </c>
      <c r="D13" s="49">
        <v>3276.87</v>
      </c>
    </row>
    <row r="14" spans="1:4" x14ac:dyDescent="0.25">
      <c r="A14" s="49">
        <v>12</v>
      </c>
      <c r="B14" s="49" t="s">
        <v>779</v>
      </c>
      <c r="C14" s="49">
        <v>1971</v>
      </c>
      <c r="D14" s="49">
        <v>3141.03</v>
      </c>
    </row>
    <row r="15" spans="1:4" x14ac:dyDescent="0.25">
      <c r="A15" s="49">
        <v>13</v>
      </c>
      <c r="B15" s="49" t="s">
        <v>780</v>
      </c>
      <c r="C15" s="49">
        <v>1970</v>
      </c>
      <c r="D15" s="49">
        <v>3147.49</v>
      </c>
    </row>
    <row r="16" spans="1:4" x14ac:dyDescent="0.25">
      <c r="A16" s="49">
        <v>14</v>
      </c>
      <c r="B16" s="49" t="s">
        <v>781</v>
      </c>
      <c r="C16" s="49">
        <v>1969</v>
      </c>
      <c r="D16" s="49">
        <v>3174.32</v>
      </c>
    </row>
    <row r="17" spans="1:4" x14ac:dyDescent="0.25">
      <c r="A17" s="49">
        <v>15</v>
      </c>
      <c r="B17" s="49" t="s">
        <v>782</v>
      </c>
      <c r="C17" s="49">
        <v>1966</v>
      </c>
      <c r="D17" s="49">
        <v>3448.39</v>
      </c>
    </row>
    <row r="18" spans="1:4" x14ac:dyDescent="0.25">
      <c r="A18" s="49">
        <v>16</v>
      </c>
      <c r="B18" s="49" t="s">
        <v>783</v>
      </c>
      <c r="C18" s="49">
        <v>1968</v>
      </c>
      <c r="D18" s="49">
        <v>3250.32</v>
      </c>
    </row>
    <row r="19" spans="1:4" x14ac:dyDescent="0.25">
      <c r="A19" s="49">
        <v>17</v>
      </c>
      <c r="B19" s="49" t="s">
        <v>784</v>
      </c>
      <c r="C19" s="49">
        <v>1966</v>
      </c>
      <c r="D19" s="49">
        <v>3576.87</v>
      </c>
    </row>
    <row r="20" spans="1:4" x14ac:dyDescent="0.25">
      <c r="A20" s="49">
        <v>18</v>
      </c>
      <c r="B20" s="49" t="s">
        <v>785</v>
      </c>
      <c r="C20" s="49">
        <v>1960</v>
      </c>
      <c r="D20" s="49">
        <v>4073.6</v>
      </c>
    </row>
    <row r="21" spans="1:4" x14ac:dyDescent="0.25">
      <c r="A21" s="49">
        <v>19</v>
      </c>
      <c r="B21" s="49" t="s">
        <v>786</v>
      </c>
      <c r="C21" s="49">
        <v>1960</v>
      </c>
      <c r="D21" s="49">
        <v>4038.08</v>
      </c>
    </row>
    <row r="22" spans="1:4" x14ac:dyDescent="0.25">
      <c r="A22" s="49">
        <v>20</v>
      </c>
      <c r="B22" s="49" t="s">
        <v>787</v>
      </c>
      <c r="C22" s="49">
        <v>1960</v>
      </c>
      <c r="D22" s="49">
        <v>3445.8</v>
      </c>
    </row>
    <row r="23" spans="1:4" x14ac:dyDescent="0.25">
      <c r="A23" s="49">
        <v>21</v>
      </c>
      <c r="B23" s="49" t="s">
        <v>788</v>
      </c>
      <c r="C23" s="49">
        <v>1972</v>
      </c>
      <c r="D23" s="49">
        <v>3573.6</v>
      </c>
    </row>
    <row r="24" spans="1:4" x14ac:dyDescent="0.25">
      <c r="A24" s="49">
        <v>22</v>
      </c>
      <c r="B24" s="49" t="s">
        <v>789</v>
      </c>
      <c r="C24" s="49">
        <v>1968</v>
      </c>
      <c r="D24" s="49">
        <v>5653.4</v>
      </c>
    </row>
    <row r="25" spans="1:4" x14ac:dyDescent="0.25">
      <c r="A25" s="49">
        <v>23</v>
      </c>
      <c r="B25" s="49" t="s">
        <v>790</v>
      </c>
      <c r="C25" s="49">
        <v>1968</v>
      </c>
      <c r="D25" s="49">
        <v>4234.7</v>
      </c>
    </row>
    <row r="26" spans="1:4" x14ac:dyDescent="0.25">
      <c r="A26" s="49">
        <v>24</v>
      </c>
      <c r="B26" s="49" t="s">
        <v>791</v>
      </c>
      <c r="C26" s="49">
        <v>1967</v>
      </c>
      <c r="D26" s="49">
        <v>3481.74</v>
      </c>
    </row>
    <row r="27" spans="1:4" x14ac:dyDescent="0.25">
      <c r="A27" s="49">
        <v>25</v>
      </c>
      <c r="B27" s="49" t="s">
        <v>792</v>
      </c>
      <c r="C27" s="49">
        <v>1973</v>
      </c>
      <c r="D27" s="49">
        <v>3333.03</v>
      </c>
    </row>
    <row r="28" spans="1:4" x14ac:dyDescent="0.25">
      <c r="A28" s="49">
        <v>26</v>
      </c>
      <c r="B28" s="49" t="s">
        <v>793</v>
      </c>
      <c r="C28" s="49">
        <v>1972</v>
      </c>
      <c r="D28" s="49">
        <v>2835.41</v>
      </c>
    </row>
    <row r="29" spans="1:4" x14ac:dyDescent="0.25">
      <c r="A29" s="49">
        <v>27</v>
      </c>
      <c r="B29" s="49" t="s">
        <v>794</v>
      </c>
      <c r="C29" s="49">
        <v>1973</v>
      </c>
      <c r="D29" s="49">
        <v>2835.37</v>
      </c>
    </row>
    <row r="30" spans="1:4" x14ac:dyDescent="0.25">
      <c r="A30" s="49">
        <v>28</v>
      </c>
      <c r="B30" s="49" t="s">
        <v>795</v>
      </c>
      <c r="C30" s="49">
        <v>1961</v>
      </c>
      <c r="D30" s="49">
        <v>2803.4</v>
      </c>
    </row>
    <row r="31" spans="1:4" x14ac:dyDescent="0.25">
      <c r="A31" s="49">
        <v>29</v>
      </c>
      <c r="B31" s="49" t="s">
        <v>796</v>
      </c>
      <c r="C31" s="49">
        <v>1967</v>
      </c>
      <c r="D31" s="49">
        <v>2734.18</v>
      </c>
    </row>
    <row r="32" spans="1:4" x14ac:dyDescent="0.25">
      <c r="A32" s="49">
        <v>30</v>
      </c>
      <c r="B32" s="49" t="s">
        <v>797</v>
      </c>
      <c r="C32" s="49">
        <v>1968</v>
      </c>
      <c r="D32" s="49">
        <v>3646.7</v>
      </c>
    </row>
    <row r="33" spans="1:4" x14ac:dyDescent="0.25">
      <c r="A33" s="49">
        <v>31</v>
      </c>
      <c r="B33" s="49" t="s">
        <v>798</v>
      </c>
      <c r="C33" s="49">
        <v>1958</v>
      </c>
      <c r="D33" s="49">
        <v>2330.8000000000002</v>
      </c>
    </row>
    <row r="34" spans="1:4" x14ac:dyDescent="0.25">
      <c r="A34" s="49">
        <v>32</v>
      </c>
      <c r="B34" s="49" t="s">
        <v>799</v>
      </c>
      <c r="C34" s="49">
        <v>1959</v>
      </c>
      <c r="D34" s="49">
        <v>2961.3</v>
      </c>
    </row>
    <row r="35" spans="1:4" x14ac:dyDescent="0.25">
      <c r="A35" s="49">
        <v>33</v>
      </c>
      <c r="B35" s="49" t="s">
        <v>800</v>
      </c>
      <c r="C35" s="49">
        <v>1951</v>
      </c>
      <c r="D35" s="49">
        <v>1058.5999999999999</v>
      </c>
    </row>
    <row r="36" spans="1:4" x14ac:dyDescent="0.25">
      <c r="A36" s="49">
        <v>34</v>
      </c>
      <c r="B36" s="49" t="s">
        <v>801</v>
      </c>
      <c r="C36" s="49">
        <v>1951</v>
      </c>
      <c r="D36" s="49">
        <v>1048.8</v>
      </c>
    </row>
    <row r="37" spans="1:4" x14ac:dyDescent="0.25">
      <c r="A37" s="49">
        <v>35</v>
      </c>
      <c r="B37" s="49" t="s">
        <v>802</v>
      </c>
      <c r="C37" s="49">
        <v>1951</v>
      </c>
      <c r="D37" s="49">
        <v>1060.3</v>
      </c>
    </row>
    <row r="38" spans="1:4" x14ac:dyDescent="0.25">
      <c r="A38" s="49">
        <v>36</v>
      </c>
      <c r="B38" s="49" t="s">
        <v>803</v>
      </c>
      <c r="C38" s="49">
        <v>1951</v>
      </c>
      <c r="D38" s="49">
        <v>1057.0999999999999</v>
      </c>
    </row>
    <row r="39" spans="1:4" x14ac:dyDescent="0.25">
      <c r="A39" s="49">
        <v>37</v>
      </c>
      <c r="B39" s="49" t="s">
        <v>804</v>
      </c>
      <c r="C39" s="49">
        <v>1948</v>
      </c>
      <c r="D39" s="49">
        <v>1033.1199999999999</v>
      </c>
    </row>
    <row r="40" spans="1:4" x14ac:dyDescent="0.25">
      <c r="A40" s="49">
        <v>38</v>
      </c>
      <c r="B40" s="49" t="s">
        <v>805</v>
      </c>
      <c r="C40" s="49">
        <v>1948</v>
      </c>
      <c r="D40" s="49">
        <v>2891.3</v>
      </c>
    </row>
    <row r="41" spans="1:4" x14ac:dyDescent="0.25">
      <c r="A41" s="49">
        <v>39</v>
      </c>
      <c r="B41" s="49" t="s">
        <v>806</v>
      </c>
      <c r="C41" s="49">
        <v>1948</v>
      </c>
      <c r="D41" s="49">
        <v>1948.9</v>
      </c>
    </row>
    <row r="42" spans="1:4" x14ac:dyDescent="0.25">
      <c r="A42" s="49">
        <v>40</v>
      </c>
      <c r="B42" s="49" t="s">
        <v>808</v>
      </c>
      <c r="C42" s="49">
        <v>1959</v>
      </c>
      <c r="D42" s="49">
        <v>2180.5</v>
      </c>
    </row>
    <row r="43" spans="1:4" x14ac:dyDescent="0.25">
      <c r="A43" s="49">
        <v>41</v>
      </c>
      <c r="B43" s="49" t="s">
        <v>809</v>
      </c>
      <c r="C43" s="49">
        <v>1958</v>
      </c>
      <c r="D43" s="49">
        <v>3178.23</v>
      </c>
    </row>
    <row r="44" spans="1:4" x14ac:dyDescent="0.25">
      <c r="A44" s="49">
        <v>42</v>
      </c>
      <c r="B44" s="49" t="s">
        <v>810</v>
      </c>
      <c r="C44" s="49">
        <v>1959</v>
      </c>
      <c r="D44" s="49">
        <v>3168.17</v>
      </c>
    </row>
    <row r="45" spans="1:4" x14ac:dyDescent="0.25">
      <c r="A45" s="49">
        <v>43</v>
      </c>
      <c r="B45" s="49" t="s">
        <v>812</v>
      </c>
      <c r="C45" s="49">
        <v>1959</v>
      </c>
      <c r="D45" s="49">
        <v>3439.9</v>
      </c>
    </row>
    <row r="46" spans="1:4" x14ac:dyDescent="0.25">
      <c r="A46" s="49">
        <v>44</v>
      </c>
      <c r="B46" s="49" t="s">
        <v>813</v>
      </c>
      <c r="C46" s="49">
        <v>1959</v>
      </c>
      <c r="D46" s="49">
        <v>2020.97</v>
      </c>
    </row>
    <row r="47" spans="1:4" x14ac:dyDescent="0.25">
      <c r="A47" s="49">
        <v>45</v>
      </c>
      <c r="B47" s="49" t="s">
        <v>814</v>
      </c>
      <c r="C47" s="49">
        <v>1958</v>
      </c>
      <c r="D47" s="49">
        <v>2180.5</v>
      </c>
    </row>
    <row r="48" spans="1:4" x14ac:dyDescent="0.25">
      <c r="A48" s="49">
        <v>46</v>
      </c>
      <c r="B48" s="49" t="s">
        <v>815</v>
      </c>
      <c r="C48" s="49">
        <v>1960</v>
      </c>
      <c r="D48" s="49">
        <v>2056.3000000000002</v>
      </c>
    </row>
    <row r="49" spans="1:4" x14ac:dyDescent="0.25">
      <c r="A49" s="49">
        <v>47</v>
      </c>
      <c r="B49" s="49" t="s">
        <v>817</v>
      </c>
      <c r="C49" s="49">
        <v>1960</v>
      </c>
      <c r="D49" s="49">
        <v>3205.06</v>
      </c>
    </row>
    <row r="50" spans="1:4" x14ac:dyDescent="0.25">
      <c r="A50" s="49">
        <v>48</v>
      </c>
      <c r="B50" s="49" t="s">
        <v>818</v>
      </c>
      <c r="C50" s="49">
        <v>1962</v>
      </c>
      <c r="D50" s="49">
        <v>1721.97</v>
      </c>
    </row>
    <row r="51" spans="1:4" x14ac:dyDescent="0.25">
      <c r="A51" s="49">
        <v>49</v>
      </c>
      <c r="B51" s="49" t="s">
        <v>819</v>
      </c>
      <c r="C51" s="49">
        <v>1965</v>
      </c>
      <c r="D51" s="49">
        <v>3576.2</v>
      </c>
    </row>
    <row r="52" spans="1:4" x14ac:dyDescent="0.25">
      <c r="A52" s="49">
        <v>50</v>
      </c>
      <c r="B52" s="49" t="s">
        <v>820</v>
      </c>
      <c r="C52" s="49">
        <v>1963</v>
      </c>
      <c r="D52" s="49">
        <v>3228.64</v>
      </c>
    </row>
    <row r="53" spans="1:4" x14ac:dyDescent="0.25">
      <c r="A53" s="49">
        <v>51</v>
      </c>
      <c r="B53" s="49" t="s">
        <v>821</v>
      </c>
      <c r="C53" s="49">
        <v>1963</v>
      </c>
      <c r="D53" s="49">
        <v>4453.5</v>
      </c>
    </row>
    <row r="54" spans="1:4" x14ac:dyDescent="0.25">
      <c r="A54" s="49">
        <v>52</v>
      </c>
      <c r="B54" s="49" t="s">
        <v>822</v>
      </c>
      <c r="C54" s="49">
        <v>1963</v>
      </c>
      <c r="D54" s="49">
        <v>1709.24</v>
      </c>
    </row>
    <row r="55" spans="1:4" x14ac:dyDescent="0.25">
      <c r="A55" s="49">
        <v>53</v>
      </c>
      <c r="B55" s="49" t="s">
        <v>823</v>
      </c>
      <c r="C55" s="49">
        <v>1964</v>
      </c>
      <c r="D55" s="49">
        <v>2747.8</v>
      </c>
    </row>
    <row r="56" spans="1:4" x14ac:dyDescent="0.25">
      <c r="A56" s="49">
        <v>54</v>
      </c>
      <c r="B56" s="49" t="s">
        <v>824</v>
      </c>
      <c r="C56" s="49">
        <v>1963</v>
      </c>
      <c r="D56" s="49">
        <v>4152.8999999999996</v>
      </c>
    </row>
    <row r="57" spans="1:4" x14ac:dyDescent="0.25">
      <c r="A57" s="49">
        <v>55</v>
      </c>
      <c r="B57" s="49" t="s">
        <v>825</v>
      </c>
      <c r="C57" s="49">
        <v>1962</v>
      </c>
      <c r="D57" s="49">
        <v>3275.4</v>
      </c>
    </row>
    <row r="58" spans="1:4" x14ac:dyDescent="0.25">
      <c r="A58" s="49">
        <v>56</v>
      </c>
      <c r="B58" s="49" t="s">
        <v>826</v>
      </c>
      <c r="C58" s="49">
        <v>1962</v>
      </c>
      <c r="D58" s="49">
        <v>4146.97</v>
      </c>
    </row>
    <row r="59" spans="1:4" x14ac:dyDescent="0.25">
      <c r="A59" s="49">
        <v>57</v>
      </c>
      <c r="B59" s="49" t="s">
        <v>827</v>
      </c>
      <c r="C59" s="49">
        <v>1963</v>
      </c>
      <c r="D59" s="49">
        <v>3556.67</v>
      </c>
    </row>
    <row r="60" spans="1:4" x14ac:dyDescent="0.25">
      <c r="A60" s="49">
        <v>58</v>
      </c>
      <c r="B60" s="49" t="s">
        <v>829</v>
      </c>
      <c r="C60" s="49">
        <v>1963</v>
      </c>
      <c r="D60" s="49">
        <v>4163.3999999999996</v>
      </c>
    </row>
    <row r="61" spans="1:4" x14ac:dyDescent="0.25">
      <c r="A61" s="49">
        <v>59</v>
      </c>
      <c r="B61" s="49" t="s">
        <v>830</v>
      </c>
      <c r="C61" s="49">
        <v>1962</v>
      </c>
      <c r="D61" s="49">
        <v>2122.6999999999998</v>
      </c>
    </row>
    <row r="62" spans="1:4" x14ac:dyDescent="0.25">
      <c r="A62" s="49">
        <v>60</v>
      </c>
      <c r="B62" s="49" t="s">
        <v>831</v>
      </c>
      <c r="C62" s="49">
        <v>1953</v>
      </c>
      <c r="D62" s="49">
        <v>4469.8999999999996</v>
      </c>
    </row>
    <row r="63" spans="1:4" x14ac:dyDescent="0.25">
      <c r="A63" s="49">
        <v>61</v>
      </c>
      <c r="B63" s="49" t="s">
        <v>832</v>
      </c>
      <c r="C63" s="49">
        <v>1962</v>
      </c>
      <c r="D63" s="49">
        <v>4480.0200000000004</v>
      </c>
    </row>
    <row r="64" spans="1:4" x14ac:dyDescent="0.25">
      <c r="A64" s="49">
        <v>62</v>
      </c>
      <c r="B64" s="49" t="s">
        <v>833</v>
      </c>
      <c r="C64" s="49">
        <v>1954</v>
      </c>
      <c r="D64" s="49">
        <v>3008.7</v>
      </c>
    </row>
    <row r="65" spans="1:4" x14ac:dyDescent="0.25">
      <c r="A65" s="49">
        <v>63</v>
      </c>
      <c r="B65" s="49" t="s">
        <v>834</v>
      </c>
      <c r="C65" s="49">
        <v>1955</v>
      </c>
      <c r="D65" s="49">
        <v>6192.44</v>
      </c>
    </row>
    <row r="66" spans="1:4" x14ac:dyDescent="0.25">
      <c r="A66" s="49">
        <v>64</v>
      </c>
      <c r="B66" s="49" t="s">
        <v>835</v>
      </c>
      <c r="C66" s="49">
        <v>1956</v>
      </c>
      <c r="D66" s="49">
        <v>2098.6</v>
      </c>
    </row>
    <row r="67" spans="1:4" x14ac:dyDescent="0.25">
      <c r="A67" s="49">
        <v>65</v>
      </c>
      <c r="B67" s="49" t="s">
        <v>836</v>
      </c>
      <c r="C67" s="49">
        <v>1953</v>
      </c>
      <c r="D67" s="49">
        <v>5692.29</v>
      </c>
    </row>
    <row r="68" spans="1:4" x14ac:dyDescent="0.25">
      <c r="A68" s="49">
        <v>66</v>
      </c>
      <c r="B68" s="49" t="s">
        <v>837</v>
      </c>
      <c r="C68" s="49">
        <v>1955</v>
      </c>
      <c r="D68" s="49">
        <v>4918.18</v>
      </c>
    </row>
    <row r="69" spans="1:4" x14ac:dyDescent="0.25">
      <c r="A69" s="49">
        <v>67</v>
      </c>
      <c r="B69" s="49" t="s">
        <v>838</v>
      </c>
      <c r="C69" s="49">
        <v>1956</v>
      </c>
      <c r="D69" s="49">
        <v>3384.4</v>
      </c>
    </row>
    <row r="70" spans="1:4" x14ac:dyDescent="0.25">
      <c r="A70" s="49">
        <v>68</v>
      </c>
      <c r="B70" s="49" t="s">
        <v>839</v>
      </c>
      <c r="C70" s="49">
        <v>1953</v>
      </c>
      <c r="D70" s="49">
        <v>5490.8</v>
      </c>
    </row>
    <row r="71" spans="1:4" x14ac:dyDescent="0.25">
      <c r="A71" s="49">
        <v>69</v>
      </c>
      <c r="B71" s="49" t="s">
        <v>840</v>
      </c>
      <c r="C71" s="49">
        <v>1958</v>
      </c>
      <c r="D71" s="49">
        <v>1820.9</v>
      </c>
    </row>
    <row r="72" spans="1:4" x14ac:dyDescent="0.25">
      <c r="A72" s="49">
        <v>70</v>
      </c>
      <c r="B72" s="49" t="s">
        <v>841</v>
      </c>
      <c r="C72" s="49">
        <v>1961</v>
      </c>
      <c r="D72" s="49">
        <v>2074.6</v>
      </c>
    </row>
    <row r="73" spans="1:4" x14ac:dyDescent="0.25">
      <c r="A73" s="49">
        <v>71</v>
      </c>
      <c r="B73" s="49" t="s">
        <v>843</v>
      </c>
      <c r="C73" s="49">
        <v>1958</v>
      </c>
      <c r="D73" s="49">
        <v>3549.1</v>
      </c>
    </row>
    <row r="74" spans="1:4" x14ac:dyDescent="0.25">
      <c r="A74" s="49">
        <v>72</v>
      </c>
      <c r="B74" s="49" t="s">
        <v>845</v>
      </c>
      <c r="C74" s="49">
        <v>1962</v>
      </c>
      <c r="D74" s="49">
        <v>2737.3</v>
      </c>
    </row>
    <row r="75" spans="1:4" x14ac:dyDescent="0.25">
      <c r="A75" s="49">
        <v>73</v>
      </c>
      <c r="B75" s="49" t="s">
        <v>846</v>
      </c>
      <c r="C75" s="49">
        <v>1959</v>
      </c>
      <c r="D75" s="49">
        <v>3213</v>
      </c>
    </row>
    <row r="76" spans="1:4" x14ac:dyDescent="0.25">
      <c r="A76" s="49">
        <v>74</v>
      </c>
      <c r="B76" s="49" t="s">
        <v>847</v>
      </c>
      <c r="C76" s="49">
        <v>1951</v>
      </c>
      <c r="D76" s="49">
        <v>1910.9</v>
      </c>
    </row>
    <row r="77" spans="1:4" x14ac:dyDescent="0.25">
      <c r="A77" s="49">
        <v>75</v>
      </c>
      <c r="B77" s="49" t="s">
        <v>848</v>
      </c>
      <c r="C77" s="49">
        <v>1952</v>
      </c>
      <c r="D77" s="49">
        <v>2143.6999999999998</v>
      </c>
    </row>
    <row r="78" spans="1:4" x14ac:dyDescent="0.25">
      <c r="A78" s="49">
        <v>76</v>
      </c>
      <c r="B78" s="49" t="s">
        <v>849</v>
      </c>
      <c r="C78" s="49">
        <v>1952</v>
      </c>
      <c r="D78" s="49">
        <v>3404.6</v>
      </c>
    </row>
    <row r="79" spans="1:4" x14ac:dyDescent="0.25">
      <c r="A79" s="49">
        <v>77</v>
      </c>
      <c r="B79" s="49" t="s">
        <v>850</v>
      </c>
      <c r="C79" s="49">
        <v>1953</v>
      </c>
      <c r="D79" s="49">
        <v>1982.3</v>
      </c>
    </row>
    <row r="80" spans="1:4" x14ac:dyDescent="0.25">
      <c r="A80" s="49">
        <v>78</v>
      </c>
      <c r="B80" s="49" t="s">
        <v>851</v>
      </c>
      <c r="C80" s="49">
        <v>1954</v>
      </c>
      <c r="D80" s="49">
        <v>4479.1000000000004</v>
      </c>
    </row>
    <row r="81" spans="1:4" x14ac:dyDescent="0.25">
      <c r="A81" s="49">
        <v>79</v>
      </c>
      <c r="B81" s="49" t="s">
        <v>852</v>
      </c>
      <c r="C81" s="49">
        <v>1953</v>
      </c>
      <c r="D81" s="49">
        <v>2357.8000000000002</v>
      </c>
    </row>
    <row r="82" spans="1:4" x14ac:dyDescent="0.25">
      <c r="A82" s="49">
        <v>80</v>
      </c>
      <c r="B82" s="49" t="s">
        <v>853</v>
      </c>
      <c r="C82" s="49">
        <v>1953</v>
      </c>
      <c r="D82" s="49">
        <v>2339.9</v>
      </c>
    </row>
    <row r="83" spans="1:4" x14ac:dyDescent="0.25">
      <c r="A83" s="49">
        <v>81</v>
      </c>
      <c r="B83" s="49" t="s">
        <v>854</v>
      </c>
      <c r="C83" s="49">
        <v>1954</v>
      </c>
      <c r="D83" s="49">
        <v>3130.97</v>
      </c>
    </row>
    <row r="84" spans="1:4" x14ac:dyDescent="0.25">
      <c r="A84" s="49">
        <v>82</v>
      </c>
      <c r="B84" s="49" t="s">
        <v>855</v>
      </c>
      <c r="C84" s="49">
        <v>1948</v>
      </c>
      <c r="D84" s="49">
        <v>3648.19</v>
      </c>
    </row>
    <row r="85" spans="1:4" x14ac:dyDescent="0.25">
      <c r="A85" s="49">
        <v>83</v>
      </c>
      <c r="B85" s="49" t="s">
        <v>856</v>
      </c>
      <c r="C85" s="49">
        <v>1947</v>
      </c>
      <c r="D85" s="49">
        <v>2681.3</v>
      </c>
    </row>
    <row r="86" spans="1:4" x14ac:dyDescent="0.25">
      <c r="A86" s="49">
        <v>84</v>
      </c>
      <c r="B86" s="49" t="s">
        <v>857</v>
      </c>
      <c r="C86" s="49">
        <v>1947</v>
      </c>
      <c r="D86" s="49">
        <v>2194.8000000000002</v>
      </c>
    </row>
    <row r="87" spans="1:4" x14ac:dyDescent="0.25">
      <c r="A87" s="49">
        <v>85</v>
      </c>
      <c r="B87" s="49" t="s">
        <v>859</v>
      </c>
      <c r="C87" s="49">
        <v>1947</v>
      </c>
      <c r="D87" s="49">
        <v>1433.46</v>
      </c>
    </row>
    <row r="88" spans="1:4" x14ac:dyDescent="0.25">
      <c r="A88" s="49">
        <v>86</v>
      </c>
      <c r="B88" s="49" t="s">
        <v>860</v>
      </c>
      <c r="C88" s="49">
        <v>1947</v>
      </c>
      <c r="D88" s="49">
        <v>1011.6</v>
      </c>
    </row>
    <row r="89" spans="1:4" x14ac:dyDescent="0.25">
      <c r="A89" s="49">
        <v>87</v>
      </c>
      <c r="B89" s="49" t="s">
        <v>861</v>
      </c>
      <c r="C89" s="49">
        <v>1948</v>
      </c>
      <c r="D89" s="49">
        <v>2692.8</v>
      </c>
    </row>
    <row r="90" spans="1:4" x14ac:dyDescent="0.25">
      <c r="A90" s="49">
        <v>88</v>
      </c>
      <c r="B90" s="49" t="s">
        <v>862</v>
      </c>
      <c r="C90" s="49">
        <v>1948</v>
      </c>
      <c r="D90" s="49">
        <v>2941.6</v>
      </c>
    </row>
    <row r="91" spans="1:4" x14ac:dyDescent="0.25">
      <c r="A91" s="49">
        <v>89</v>
      </c>
      <c r="B91" s="49" t="s">
        <v>863</v>
      </c>
      <c r="C91" s="49">
        <v>1948</v>
      </c>
      <c r="D91" s="49">
        <v>1468.4</v>
      </c>
    </row>
    <row r="92" spans="1:4" x14ac:dyDescent="0.25">
      <c r="A92" s="49">
        <v>90</v>
      </c>
      <c r="B92" s="49" t="s">
        <v>864</v>
      </c>
      <c r="C92" s="49">
        <v>1948</v>
      </c>
      <c r="D92" s="49">
        <v>4492.2</v>
      </c>
    </row>
    <row r="93" spans="1:4" x14ac:dyDescent="0.25">
      <c r="A93" s="49">
        <v>91</v>
      </c>
      <c r="B93" s="49" t="s">
        <v>865</v>
      </c>
      <c r="C93" s="49">
        <v>1958</v>
      </c>
      <c r="D93" s="49">
        <v>3267.1</v>
      </c>
    </row>
    <row r="94" spans="1:4" x14ac:dyDescent="0.25">
      <c r="A94" s="49">
        <v>92</v>
      </c>
      <c r="B94" s="49" t="s">
        <v>866</v>
      </c>
      <c r="C94" s="49">
        <v>1953</v>
      </c>
      <c r="D94" s="49">
        <v>2175.6</v>
      </c>
    </row>
    <row r="95" spans="1:4" x14ac:dyDescent="0.25">
      <c r="A95" s="49">
        <v>93</v>
      </c>
      <c r="B95" s="49" t="s">
        <v>867</v>
      </c>
      <c r="C95" s="49">
        <v>1958</v>
      </c>
      <c r="D95" s="49">
        <v>2545.1999999999998</v>
      </c>
    </row>
    <row r="96" spans="1:4" x14ac:dyDescent="0.25">
      <c r="A96" s="49">
        <v>94</v>
      </c>
      <c r="B96" s="49" t="s">
        <v>868</v>
      </c>
      <c r="C96" s="49">
        <v>1958</v>
      </c>
      <c r="D96" s="49">
        <v>3240.4</v>
      </c>
    </row>
    <row r="97" spans="1:4" x14ac:dyDescent="0.25">
      <c r="A97" s="49">
        <v>95</v>
      </c>
      <c r="B97" s="49" t="s">
        <v>869</v>
      </c>
      <c r="C97" s="49">
        <v>1960</v>
      </c>
      <c r="D97" s="49">
        <v>4191.7</v>
      </c>
    </row>
    <row r="98" spans="1:4" x14ac:dyDescent="0.25">
      <c r="A98" s="49">
        <v>96</v>
      </c>
      <c r="B98" s="49" t="s">
        <v>870</v>
      </c>
      <c r="C98" s="49">
        <v>1959</v>
      </c>
      <c r="D98" s="49">
        <v>3347.1</v>
      </c>
    </row>
    <row r="99" spans="1:4" x14ac:dyDescent="0.25">
      <c r="A99" s="49">
        <v>97</v>
      </c>
      <c r="B99" s="49" t="s">
        <v>871</v>
      </c>
      <c r="C99" s="49">
        <v>1964</v>
      </c>
      <c r="D99" s="49">
        <v>2750.2</v>
      </c>
    </row>
    <row r="100" spans="1:4" x14ac:dyDescent="0.25">
      <c r="A100" s="49">
        <v>98</v>
      </c>
      <c r="B100" s="49" t="s">
        <v>872</v>
      </c>
      <c r="C100" s="49">
        <v>1960</v>
      </c>
      <c r="D100" s="49">
        <v>3233.88</v>
      </c>
    </row>
    <row r="101" spans="1:4" x14ac:dyDescent="0.25">
      <c r="A101" s="49">
        <v>99</v>
      </c>
      <c r="B101" s="49" t="s">
        <v>873</v>
      </c>
      <c r="C101" s="49">
        <v>1959</v>
      </c>
      <c r="D101" s="49">
        <v>5061.01</v>
      </c>
    </row>
    <row r="102" spans="1:4" x14ac:dyDescent="0.25">
      <c r="A102" s="49">
        <v>100</v>
      </c>
      <c r="B102" s="49" t="s">
        <v>874</v>
      </c>
      <c r="C102" s="49">
        <v>1962</v>
      </c>
      <c r="D102" s="49">
        <v>3268.1</v>
      </c>
    </row>
    <row r="103" spans="1:4" x14ac:dyDescent="0.25">
      <c r="A103" s="49">
        <v>101</v>
      </c>
      <c r="B103" s="49" t="s">
        <v>875</v>
      </c>
      <c r="C103" s="49">
        <v>1965</v>
      </c>
      <c r="D103" s="49">
        <v>1715.02</v>
      </c>
    </row>
    <row r="104" spans="1:4" x14ac:dyDescent="0.25">
      <c r="A104" s="49">
        <v>102</v>
      </c>
      <c r="B104" s="49" t="s">
        <v>876</v>
      </c>
      <c r="C104" s="49">
        <v>1959</v>
      </c>
      <c r="D104" s="49">
        <v>4570.7</v>
      </c>
    </row>
    <row r="105" spans="1:4" x14ac:dyDescent="0.25">
      <c r="A105" s="49">
        <v>103</v>
      </c>
      <c r="B105" s="49" t="s">
        <v>877</v>
      </c>
      <c r="C105" s="49">
        <v>1959</v>
      </c>
      <c r="D105" s="49">
        <v>3115.9</v>
      </c>
    </row>
    <row r="106" spans="1:4" x14ac:dyDescent="0.25">
      <c r="A106" s="49">
        <v>104</v>
      </c>
      <c r="B106" s="49" t="s">
        <v>878</v>
      </c>
      <c r="C106" s="49">
        <v>1958</v>
      </c>
      <c r="D106" s="49">
        <v>7031.8</v>
      </c>
    </row>
    <row r="107" spans="1:4" x14ac:dyDescent="0.25">
      <c r="A107" s="49">
        <v>105</v>
      </c>
      <c r="B107" s="49" t="s">
        <v>879</v>
      </c>
      <c r="C107" s="49">
        <v>1958</v>
      </c>
      <c r="D107" s="49">
        <v>10578.6</v>
      </c>
    </row>
    <row r="108" spans="1:4" x14ac:dyDescent="0.25">
      <c r="A108" s="49">
        <v>106</v>
      </c>
      <c r="B108" s="49" t="s">
        <v>880</v>
      </c>
      <c r="C108" s="49">
        <v>1952</v>
      </c>
      <c r="D108" s="49">
        <v>5817.4</v>
      </c>
    </row>
    <row r="109" spans="1:4" x14ac:dyDescent="0.25">
      <c r="A109" s="49">
        <v>107</v>
      </c>
      <c r="B109" s="49" t="s">
        <v>881</v>
      </c>
      <c r="C109" s="49">
        <v>1957</v>
      </c>
      <c r="D109" s="49">
        <v>8139.73</v>
      </c>
    </row>
    <row r="110" spans="1:4" x14ac:dyDescent="0.25">
      <c r="A110" s="49">
        <v>108</v>
      </c>
      <c r="B110" s="49" t="s">
        <v>882</v>
      </c>
      <c r="C110" s="49">
        <v>1957</v>
      </c>
      <c r="D110" s="49">
        <v>1573.5</v>
      </c>
    </row>
    <row r="111" spans="1:4" x14ac:dyDescent="0.25">
      <c r="A111" s="49">
        <v>109</v>
      </c>
      <c r="B111" s="49" t="s">
        <v>883</v>
      </c>
      <c r="C111" s="49">
        <v>1946</v>
      </c>
      <c r="D111" s="49">
        <v>4078.5</v>
      </c>
    </row>
    <row r="112" spans="1:4" x14ac:dyDescent="0.25">
      <c r="A112" s="49">
        <v>110</v>
      </c>
      <c r="B112" s="49" t="s">
        <v>884</v>
      </c>
      <c r="C112" s="49">
        <v>1946</v>
      </c>
      <c r="D112" s="49">
        <v>2714.52</v>
      </c>
    </row>
    <row r="113" spans="1:4" x14ac:dyDescent="0.25">
      <c r="A113" s="49">
        <v>111</v>
      </c>
      <c r="B113" s="49" t="s">
        <v>885</v>
      </c>
      <c r="C113" s="49">
        <v>1943</v>
      </c>
      <c r="D113" s="49">
        <v>3099.4</v>
      </c>
    </row>
    <row r="114" spans="1:4" x14ac:dyDescent="0.25">
      <c r="A114" s="49">
        <v>112</v>
      </c>
      <c r="B114" s="49" t="s">
        <v>886</v>
      </c>
      <c r="C114" s="49">
        <v>1943</v>
      </c>
      <c r="D114" s="49">
        <v>3052.48</v>
      </c>
    </row>
    <row r="115" spans="1:4" x14ac:dyDescent="0.25">
      <c r="A115" s="49">
        <v>113</v>
      </c>
      <c r="B115" s="49" t="s">
        <v>887</v>
      </c>
      <c r="C115" s="49">
        <v>1947</v>
      </c>
      <c r="D115" s="49">
        <v>5567</v>
      </c>
    </row>
    <row r="116" spans="1:4" x14ac:dyDescent="0.25">
      <c r="A116" s="49">
        <v>114</v>
      </c>
      <c r="B116" s="49" t="s">
        <v>888</v>
      </c>
      <c r="C116" s="49">
        <v>1943</v>
      </c>
      <c r="D116" s="49">
        <v>1576.2</v>
      </c>
    </row>
    <row r="117" spans="1:4" x14ac:dyDescent="0.25">
      <c r="A117" s="49">
        <v>115</v>
      </c>
      <c r="B117" s="49" t="s">
        <v>889</v>
      </c>
      <c r="C117" s="49">
        <v>1944</v>
      </c>
      <c r="D117" s="49">
        <v>1568.7</v>
      </c>
    </row>
    <row r="118" spans="1:4" x14ac:dyDescent="0.25">
      <c r="A118" s="49">
        <v>116</v>
      </c>
      <c r="B118" s="49" t="s">
        <v>890</v>
      </c>
      <c r="C118" s="49">
        <v>1945</v>
      </c>
      <c r="D118" s="49">
        <v>1749.7</v>
      </c>
    </row>
    <row r="119" spans="1:4" x14ac:dyDescent="0.25">
      <c r="A119" s="49">
        <v>117</v>
      </c>
      <c r="B119" s="49" t="s">
        <v>891</v>
      </c>
      <c r="C119" s="49">
        <v>1945</v>
      </c>
      <c r="D119" s="49">
        <v>1739.77</v>
      </c>
    </row>
    <row r="120" spans="1:4" x14ac:dyDescent="0.25">
      <c r="A120" s="49">
        <v>118</v>
      </c>
      <c r="B120" s="49" t="s">
        <v>892</v>
      </c>
      <c r="C120" s="49">
        <v>1947</v>
      </c>
      <c r="D120" s="49">
        <v>2533.6</v>
      </c>
    </row>
    <row r="121" spans="1:4" x14ac:dyDescent="0.25">
      <c r="A121" s="49">
        <v>119</v>
      </c>
      <c r="B121" s="49" t="s">
        <v>893</v>
      </c>
      <c r="C121" s="49">
        <v>1947</v>
      </c>
      <c r="D121" s="49">
        <v>2728.5</v>
      </c>
    </row>
    <row r="122" spans="1:4" x14ac:dyDescent="0.25">
      <c r="A122" s="49">
        <v>120</v>
      </c>
      <c r="B122" s="49" t="s">
        <v>894</v>
      </c>
      <c r="C122" s="49">
        <v>1945</v>
      </c>
      <c r="D122" s="49">
        <v>3158.7</v>
      </c>
    </row>
    <row r="123" spans="1:4" x14ac:dyDescent="0.25">
      <c r="A123" s="49">
        <v>121</v>
      </c>
      <c r="B123" s="49" t="s">
        <v>895</v>
      </c>
      <c r="C123" s="49">
        <v>1945</v>
      </c>
      <c r="D123" s="49">
        <v>3040.49</v>
      </c>
    </row>
    <row r="124" spans="1:4" x14ac:dyDescent="0.25">
      <c r="A124" s="49">
        <v>122</v>
      </c>
      <c r="B124" s="49" t="s">
        <v>896</v>
      </c>
      <c r="C124" s="49">
        <v>1948</v>
      </c>
      <c r="D124" s="49">
        <v>1336.84</v>
      </c>
    </row>
    <row r="125" spans="1:4" x14ac:dyDescent="0.25">
      <c r="A125" s="49">
        <v>123</v>
      </c>
      <c r="B125" s="49" t="s">
        <v>898</v>
      </c>
      <c r="C125" s="49">
        <v>1954</v>
      </c>
      <c r="D125" s="49">
        <v>2729.3</v>
      </c>
    </row>
    <row r="126" spans="1:4" x14ac:dyDescent="0.25">
      <c r="A126" s="49">
        <v>124</v>
      </c>
      <c r="B126" s="49" t="s">
        <v>900</v>
      </c>
      <c r="C126" s="49">
        <v>1950</v>
      </c>
      <c r="D126" s="49">
        <v>3280.8</v>
      </c>
    </row>
    <row r="127" spans="1:4" x14ac:dyDescent="0.25">
      <c r="A127" s="49">
        <v>125</v>
      </c>
      <c r="B127" s="49" t="s">
        <v>901</v>
      </c>
      <c r="C127" s="49">
        <v>1949</v>
      </c>
      <c r="D127" s="49">
        <v>963.9</v>
      </c>
    </row>
    <row r="128" spans="1:4" x14ac:dyDescent="0.25">
      <c r="A128" s="49">
        <v>126</v>
      </c>
      <c r="B128" s="49" t="s">
        <v>902</v>
      </c>
      <c r="C128" s="49">
        <v>1950</v>
      </c>
      <c r="D128" s="49">
        <v>1033</v>
      </c>
    </row>
    <row r="129" spans="1:4" x14ac:dyDescent="0.25">
      <c r="A129" s="49">
        <v>127</v>
      </c>
      <c r="B129" s="49" t="s">
        <v>903</v>
      </c>
      <c r="C129" s="49">
        <v>1950</v>
      </c>
      <c r="D129" s="49">
        <v>1175.7</v>
      </c>
    </row>
    <row r="130" spans="1:4" x14ac:dyDescent="0.25">
      <c r="A130" s="49">
        <v>128</v>
      </c>
      <c r="B130" s="49" t="s">
        <v>904</v>
      </c>
      <c r="C130" s="49">
        <v>1956</v>
      </c>
      <c r="D130" s="49">
        <v>2822.7</v>
      </c>
    </row>
    <row r="131" spans="1:4" x14ac:dyDescent="0.25">
      <c r="A131" s="49">
        <v>129</v>
      </c>
      <c r="B131" s="49" t="s">
        <v>905</v>
      </c>
      <c r="C131" s="49">
        <v>1958</v>
      </c>
      <c r="D131" s="49">
        <v>1365.1</v>
      </c>
    </row>
    <row r="132" spans="1:4" x14ac:dyDescent="0.25">
      <c r="A132" s="49">
        <v>130</v>
      </c>
      <c r="B132" s="49" t="s">
        <v>906</v>
      </c>
      <c r="C132" s="49">
        <v>1958</v>
      </c>
      <c r="D132" s="49">
        <v>1944.2</v>
      </c>
    </row>
    <row r="133" spans="1:4" x14ac:dyDescent="0.25">
      <c r="A133" s="49">
        <v>131</v>
      </c>
      <c r="B133" s="49" t="s">
        <v>907</v>
      </c>
      <c r="C133" s="49">
        <v>1950</v>
      </c>
      <c r="D133" s="49">
        <v>1025.07</v>
      </c>
    </row>
    <row r="134" spans="1:4" x14ac:dyDescent="0.25">
      <c r="A134" s="49">
        <v>132</v>
      </c>
      <c r="B134" s="49" t="s">
        <v>908</v>
      </c>
      <c r="C134" s="49">
        <v>1949</v>
      </c>
      <c r="D134" s="49">
        <v>1083.3</v>
      </c>
    </row>
    <row r="135" spans="1:4" x14ac:dyDescent="0.25">
      <c r="A135" s="49">
        <v>133</v>
      </c>
      <c r="B135" s="49" t="s">
        <v>909</v>
      </c>
      <c r="C135" s="49">
        <v>1958</v>
      </c>
      <c r="D135" s="49">
        <v>2192.6</v>
      </c>
    </row>
    <row r="136" spans="1:4" x14ac:dyDescent="0.25">
      <c r="A136" s="49">
        <v>134</v>
      </c>
      <c r="B136" s="49" t="s">
        <v>910</v>
      </c>
      <c r="C136" s="49">
        <v>1958</v>
      </c>
      <c r="D136" s="49">
        <v>1383</v>
      </c>
    </row>
    <row r="137" spans="1:4" x14ac:dyDescent="0.25">
      <c r="A137" s="49">
        <v>135</v>
      </c>
      <c r="B137" s="49" t="s">
        <v>911</v>
      </c>
      <c r="C137" s="49">
        <v>1948</v>
      </c>
      <c r="D137" s="49">
        <v>1645.54</v>
      </c>
    </row>
    <row r="138" spans="1:4" x14ac:dyDescent="0.25">
      <c r="A138" s="49">
        <v>136</v>
      </c>
      <c r="B138" s="49" t="s">
        <v>913</v>
      </c>
      <c r="C138" s="49">
        <v>1947</v>
      </c>
      <c r="D138" s="49">
        <v>1043.3</v>
      </c>
    </row>
    <row r="139" spans="1:4" x14ac:dyDescent="0.25">
      <c r="A139" s="49">
        <v>137</v>
      </c>
      <c r="B139" s="49" t="s">
        <v>914</v>
      </c>
      <c r="C139" s="49">
        <v>1946</v>
      </c>
      <c r="D139" s="49">
        <v>1087.4000000000001</v>
      </c>
    </row>
    <row r="140" spans="1:4" x14ac:dyDescent="0.25">
      <c r="A140" s="49">
        <v>138</v>
      </c>
      <c r="B140" s="49" t="s">
        <v>915</v>
      </c>
      <c r="C140" s="49">
        <v>1947</v>
      </c>
      <c r="D140" s="49">
        <v>1000.97</v>
      </c>
    </row>
    <row r="141" spans="1:4" x14ac:dyDescent="0.25">
      <c r="A141" s="49">
        <v>139</v>
      </c>
      <c r="B141" s="49" t="s">
        <v>916</v>
      </c>
      <c r="C141" s="49">
        <v>1947</v>
      </c>
      <c r="D141" s="49">
        <v>1017.7</v>
      </c>
    </row>
    <row r="142" spans="1:4" x14ac:dyDescent="0.25">
      <c r="A142" s="49">
        <v>140</v>
      </c>
      <c r="B142" s="49" t="s">
        <v>917</v>
      </c>
      <c r="C142" s="49">
        <v>1947</v>
      </c>
      <c r="D142" s="49">
        <v>1031.17</v>
      </c>
    </row>
    <row r="143" spans="1:4" x14ac:dyDescent="0.25">
      <c r="A143" s="49">
        <v>141</v>
      </c>
      <c r="B143" s="49" t="s">
        <v>918</v>
      </c>
      <c r="C143" s="49">
        <v>1947</v>
      </c>
      <c r="D143" s="49">
        <v>1160.5999999999999</v>
      </c>
    </row>
    <row r="144" spans="1:4" x14ac:dyDescent="0.25">
      <c r="A144" s="49">
        <v>142</v>
      </c>
      <c r="B144" s="49" t="s">
        <v>919</v>
      </c>
      <c r="C144" s="49">
        <v>1948</v>
      </c>
      <c r="D144" s="49">
        <v>1278.0999999999999</v>
      </c>
    </row>
    <row r="145" spans="1:4" x14ac:dyDescent="0.25">
      <c r="A145" s="49">
        <v>143</v>
      </c>
      <c r="B145" s="49" t="s">
        <v>920</v>
      </c>
      <c r="C145" s="49">
        <v>1970</v>
      </c>
      <c r="D145" s="49">
        <v>7504.52</v>
      </c>
    </row>
    <row r="146" spans="1:4" x14ac:dyDescent="0.25">
      <c r="A146" s="49">
        <v>144</v>
      </c>
      <c r="B146" s="49" t="s">
        <v>921</v>
      </c>
      <c r="C146" s="49">
        <v>1969</v>
      </c>
      <c r="D146" s="49">
        <v>3544.54</v>
      </c>
    </row>
    <row r="147" spans="1:4" x14ac:dyDescent="0.25">
      <c r="A147" s="49">
        <v>145</v>
      </c>
      <c r="B147" s="49" t="s">
        <v>922</v>
      </c>
      <c r="C147" s="49">
        <v>1969</v>
      </c>
      <c r="D147" s="49">
        <v>3523.19</v>
      </c>
    </row>
    <row r="148" spans="1:4" x14ac:dyDescent="0.25">
      <c r="A148" s="49">
        <v>146</v>
      </c>
      <c r="B148" s="49" t="s">
        <v>923</v>
      </c>
      <c r="C148" s="49">
        <v>1968</v>
      </c>
      <c r="D148" s="49">
        <v>7574.87</v>
      </c>
    </row>
    <row r="149" spans="1:4" x14ac:dyDescent="0.25">
      <c r="A149" s="49">
        <v>147</v>
      </c>
      <c r="B149" s="49" t="s">
        <v>924</v>
      </c>
      <c r="C149" s="49">
        <v>1962</v>
      </c>
      <c r="D149" s="49">
        <v>4152.1400000000003</v>
      </c>
    </row>
    <row r="150" spans="1:4" x14ac:dyDescent="0.25">
      <c r="A150" s="49">
        <v>148</v>
      </c>
      <c r="B150" s="49" t="s">
        <v>925</v>
      </c>
      <c r="C150" s="49">
        <v>1966</v>
      </c>
      <c r="D150" s="49">
        <v>2387.9</v>
      </c>
    </row>
    <row r="151" spans="1:4" x14ac:dyDescent="0.25">
      <c r="A151" s="49">
        <v>149</v>
      </c>
      <c r="B151" s="49" t="s">
        <v>926</v>
      </c>
      <c r="C151" s="49">
        <v>1951</v>
      </c>
      <c r="D151" s="49">
        <v>2179.5</v>
      </c>
    </row>
    <row r="152" spans="1:4" x14ac:dyDescent="0.25">
      <c r="A152" s="49">
        <v>150</v>
      </c>
      <c r="B152" s="49" t="s">
        <v>927</v>
      </c>
      <c r="C152" s="49">
        <v>1961</v>
      </c>
      <c r="D152" s="49">
        <v>3942.53</v>
      </c>
    </row>
    <row r="153" spans="1:4" x14ac:dyDescent="0.25">
      <c r="A153" s="49">
        <v>151</v>
      </c>
      <c r="B153" s="49" t="s">
        <v>928</v>
      </c>
      <c r="C153" s="49">
        <v>1961</v>
      </c>
      <c r="D153" s="49">
        <v>3407.1</v>
      </c>
    </row>
    <row r="154" spans="1:4" x14ac:dyDescent="0.25">
      <c r="A154" s="49">
        <v>152</v>
      </c>
      <c r="B154" s="49" t="s">
        <v>929</v>
      </c>
      <c r="C154" s="49">
        <v>1961</v>
      </c>
      <c r="D154" s="49">
        <v>1721.16</v>
      </c>
    </row>
    <row r="155" spans="1:4" x14ac:dyDescent="0.25">
      <c r="A155" s="49">
        <v>153</v>
      </c>
      <c r="B155" s="49" t="s">
        <v>930</v>
      </c>
      <c r="C155" s="49">
        <v>1950</v>
      </c>
      <c r="D155" s="49">
        <v>1035.5</v>
      </c>
    </row>
    <row r="156" spans="1:4" x14ac:dyDescent="0.25">
      <c r="A156" s="49">
        <v>154</v>
      </c>
      <c r="B156" s="49" t="s">
        <v>933</v>
      </c>
      <c r="C156" s="49">
        <v>1959</v>
      </c>
      <c r="D156" s="49">
        <v>8128.51</v>
      </c>
    </row>
    <row r="157" spans="1:4" x14ac:dyDescent="0.25">
      <c r="A157" s="49">
        <v>155</v>
      </c>
      <c r="B157" s="49" t="s">
        <v>934</v>
      </c>
      <c r="C157" s="49">
        <v>1951</v>
      </c>
      <c r="D157" s="49">
        <v>905.9</v>
      </c>
    </row>
    <row r="158" spans="1:4" x14ac:dyDescent="0.25">
      <c r="A158" s="49">
        <v>156</v>
      </c>
      <c r="B158" s="49" t="s">
        <v>935</v>
      </c>
      <c r="C158" s="49">
        <v>1951</v>
      </c>
      <c r="D158" s="49">
        <v>999.7</v>
      </c>
    </row>
    <row r="159" spans="1:4" x14ac:dyDescent="0.25">
      <c r="A159" s="49">
        <v>157</v>
      </c>
      <c r="B159" s="49" t="s">
        <v>940</v>
      </c>
      <c r="C159" s="49">
        <v>1959</v>
      </c>
      <c r="D159" s="49">
        <v>2815.5</v>
      </c>
    </row>
    <row r="160" spans="1:4" x14ac:dyDescent="0.25">
      <c r="A160" s="49">
        <v>158</v>
      </c>
      <c r="B160" s="49" t="s">
        <v>941</v>
      </c>
      <c r="C160" s="49">
        <v>1961</v>
      </c>
      <c r="D160" s="49">
        <v>2786.86</v>
      </c>
    </row>
    <row r="161" spans="1:4" x14ac:dyDescent="0.25">
      <c r="A161" s="49">
        <v>159</v>
      </c>
      <c r="B161" s="49" t="s">
        <v>942</v>
      </c>
      <c r="C161" s="49">
        <v>1964</v>
      </c>
      <c r="D161" s="49">
        <v>3290.06</v>
      </c>
    </row>
    <row r="162" spans="1:4" x14ac:dyDescent="0.25">
      <c r="A162" s="49">
        <v>160</v>
      </c>
      <c r="B162" s="49" t="s">
        <v>943</v>
      </c>
      <c r="C162" s="49">
        <v>1963</v>
      </c>
      <c r="D162" s="49">
        <v>2752.8</v>
      </c>
    </row>
    <row r="163" spans="1:4" x14ac:dyDescent="0.25">
      <c r="A163" s="49">
        <v>161</v>
      </c>
      <c r="B163" s="49" t="s">
        <v>944</v>
      </c>
      <c r="C163" s="49">
        <v>1962</v>
      </c>
      <c r="D163" s="49">
        <v>4183.3</v>
      </c>
    </row>
    <row r="164" spans="1:4" x14ac:dyDescent="0.25">
      <c r="A164" s="49">
        <v>162</v>
      </c>
      <c r="B164" s="49" t="s">
        <v>945</v>
      </c>
      <c r="C164" s="49">
        <v>1963</v>
      </c>
      <c r="D164" s="49">
        <v>2763.7</v>
      </c>
    </row>
    <row r="165" spans="1:4" x14ac:dyDescent="0.25">
      <c r="A165" s="49">
        <v>163</v>
      </c>
      <c r="B165" s="49" t="s">
        <v>946</v>
      </c>
      <c r="C165" s="49">
        <v>1964</v>
      </c>
      <c r="D165" s="49">
        <v>2737.8</v>
      </c>
    </row>
    <row r="166" spans="1:4" x14ac:dyDescent="0.25">
      <c r="A166" s="49">
        <v>164</v>
      </c>
      <c r="B166" s="49" t="s">
        <v>947</v>
      </c>
      <c r="C166" s="49">
        <v>1963</v>
      </c>
      <c r="D166" s="49">
        <v>1730.77</v>
      </c>
    </row>
    <row r="167" spans="1:4" x14ac:dyDescent="0.25">
      <c r="A167" s="49">
        <v>165</v>
      </c>
      <c r="B167" s="49" t="s">
        <v>948</v>
      </c>
      <c r="C167" s="49">
        <v>1951</v>
      </c>
      <c r="D167" s="49">
        <v>4383.2</v>
      </c>
    </row>
    <row r="168" spans="1:4" x14ac:dyDescent="0.25">
      <c r="A168" s="49">
        <v>166</v>
      </c>
      <c r="B168" s="49" t="s">
        <v>949</v>
      </c>
      <c r="C168" s="49">
        <v>1951</v>
      </c>
      <c r="D168" s="49">
        <v>1982.4</v>
      </c>
    </row>
    <row r="169" spans="1:4" x14ac:dyDescent="0.25">
      <c r="A169" s="49">
        <v>167</v>
      </c>
      <c r="B169" s="49" t="s">
        <v>950</v>
      </c>
      <c r="C169" s="49">
        <v>1951</v>
      </c>
      <c r="D169" s="49">
        <v>4940.1000000000004</v>
      </c>
    </row>
    <row r="170" spans="1:4" x14ac:dyDescent="0.25">
      <c r="A170" s="49">
        <v>168</v>
      </c>
      <c r="B170" s="49" t="s">
        <v>951</v>
      </c>
      <c r="C170" s="49">
        <v>1956</v>
      </c>
      <c r="D170" s="49">
        <v>2484.3000000000002</v>
      </c>
    </row>
    <row r="171" spans="1:4" x14ac:dyDescent="0.25">
      <c r="A171" s="49">
        <v>169</v>
      </c>
      <c r="B171" s="49" t="s">
        <v>952</v>
      </c>
      <c r="C171" s="49">
        <v>1961</v>
      </c>
      <c r="D171" s="49">
        <v>2596</v>
      </c>
    </row>
    <row r="172" spans="1:4" x14ac:dyDescent="0.25">
      <c r="A172" s="49">
        <v>170</v>
      </c>
      <c r="B172" s="49" t="s">
        <v>953</v>
      </c>
      <c r="C172" s="49">
        <v>1962</v>
      </c>
      <c r="D172" s="49">
        <v>3192.17</v>
      </c>
    </row>
    <row r="173" spans="1:4" x14ac:dyDescent="0.25">
      <c r="A173" s="49">
        <v>171</v>
      </c>
      <c r="B173" s="49" t="s">
        <v>954</v>
      </c>
      <c r="C173" s="49">
        <v>1961</v>
      </c>
      <c r="D173" s="49">
        <v>1224.4000000000001</v>
      </c>
    </row>
    <row r="174" spans="1:4" x14ac:dyDescent="0.25">
      <c r="A174" s="49">
        <v>172</v>
      </c>
      <c r="B174" s="49" t="s">
        <v>955</v>
      </c>
      <c r="C174" s="49">
        <v>1969</v>
      </c>
      <c r="D174" s="49">
        <v>3581.4</v>
      </c>
    </row>
    <row r="175" spans="1:4" x14ac:dyDescent="0.25">
      <c r="A175" s="49">
        <v>173</v>
      </c>
      <c r="B175" s="49" t="s">
        <v>956</v>
      </c>
      <c r="C175" s="49">
        <v>1964</v>
      </c>
      <c r="D175" s="49">
        <v>2116.4</v>
      </c>
    </row>
    <row r="176" spans="1:4" x14ac:dyDescent="0.25">
      <c r="A176" s="49">
        <v>174</v>
      </c>
      <c r="B176" s="49" t="s">
        <v>957</v>
      </c>
      <c r="C176" s="49">
        <v>1969</v>
      </c>
      <c r="D176" s="49">
        <v>3590.7</v>
      </c>
    </row>
    <row r="177" spans="1:4" x14ac:dyDescent="0.25">
      <c r="A177" s="49">
        <v>175</v>
      </c>
      <c r="B177" s="49" t="s">
        <v>958</v>
      </c>
      <c r="C177" s="49">
        <v>1961</v>
      </c>
      <c r="D177" s="49">
        <v>3470.5</v>
      </c>
    </row>
    <row r="178" spans="1:4" x14ac:dyDescent="0.25">
      <c r="A178" s="49">
        <v>176</v>
      </c>
      <c r="B178" s="49" t="s">
        <v>959</v>
      </c>
      <c r="C178" s="49">
        <v>1962</v>
      </c>
      <c r="D178" s="49">
        <v>3126.5</v>
      </c>
    </row>
    <row r="179" spans="1:4" x14ac:dyDescent="0.25">
      <c r="A179" s="49">
        <v>177</v>
      </c>
      <c r="B179" s="49" t="s">
        <v>960</v>
      </c>
      <c r="C179" s="49">
        <v>1951</v>
      </c>
      <c r="D179" s="49">
        <v>1846.7</v>
      </c>
    </row>
    <row r="180" spans="1:4" x14ac:dyDescent="0.25">
      <c r="A180" s="49">
        <v>178</v>
      </c>
      <c r="B180" s="49" t="s">
        <v>961</v>
      </c>
      <c r="C180" s="49">
        <v>1970</v>
      </c>
      <c r="D180" s="49">
        <v>1744.9</v>
      </c>
    </row>
    <row r="181" spans="1:4" x14ac:dyDescent="0.25">
      <c r="A181" s="49">
        <v>179</v>
      </c>
      <c r="B181" s="49" t="s">
        <v>962</v>
      </c>
      <c r="C181" s="49">
        <v>1949</v>
      </c>
      <c r="D181" s="49">
        <v>1002.3</v>
      </c>
    </row>
    <row r="182" spans="1:4" x14ac:dyDescent="0.25">
      <c r="A182" s="49">
        <v>180</v>
      </c>
      <c r="B182" s="49" t="s">
        <v>965</v>
      </c>
      <c r="C182" s="49">
        <v>1959</v>
      </c>
      <c r="D182" s="49">
        <v>2030.1</v>
      </c>
    </row>
    <row r="183" spans="1:4" x14ac:dyDescent="0.25">
      <c r="A183" s="49">
        <v>181</v>
      </c>
      <c r="B183" s="49" t="s">
        <v>966</v>
      </c>
      <c r="C183" s="49">
        <v>1959</v>
      </c>
      <c r="D183" s="49">
        <v>2048.9</v>
      </c>
    </row>
    <row r="184" spans="1:4" x14ac:dyDescent="0.25">
      <c r="A184" s="49">
        <v>182</v>
      </c>
      <c r="B184" s="49" t="s">
        <v>967</v>
      </c>
      <c r="C184" s="49">
        <v>1960</v>
      </c>
      <c r="D184" s="49">
        <v>4026.1</v>
      </c>
    </row>
    <row r="185" spans="1:4" x14ac:dyDescent="0.25">
      <c r="A185" s="49">
        <v>183</v>
      </c>
      <c r="B185" s="49" t="s">
        <v>968</v>
      </c>
      <c r="C185" s="49">
        <v>1961</v>
      </c>
      <c r="D185" s="49">
        <v>1715.2</v>
      </c>
    </row>
    <row r="186" spans="1:4" x14ac:dyDescent="0.25">
      <c r="A186" s="49">
        <v>184</v>
      </c>
      <c r="B186" s="49" t="s">
        <v>969</v>
      </c>
      <c r="C186" s="49">
        <v>1959</v>
      </c>
      <c r="D186" s="49">
        <v>3426.72</v>
      </c>
    </row>
    <row r="187" spans="1:4" x14ac:dyDescent="0.25">
      <c r="A187" s="49">
        <v>185</v>
      </c>
      <c r="B187" s="49" t="s">
        <v>971</v>
      </c>
      <c r="C187" s="49">
        <v>1950</v>
      </c>
      <c r="D187" s="49">
        <v>1408.2</v>
      </c>
    </row>
    <row r="188" spans="1:4" x14ac:dyDescent="0.25">
      <c r="A188" s="49">
        <v>186</v>
      </c>
      <c r="B188" s="49" t="s">
        <v>973</v>
      </c>
      <c r="C188" s="49">
        <v>1949</v>
      </c>
      <c r="D188" s="49">
        <v>1141.4000000000001</v>
      </c>
    </row>
    <row r="189" spans="1:4" x14ac:dyDescent="0.25">
      <c r="A189" s="49">
        <v>187</v>
      </c>
      <c r="B189" s="49" t="s">
        <v>974</v>
      </c>
      <c r="C189" s="49">
        <v>1976</v>
      </c>
      <c r="D189" s="49">
        <v>3355.19</v>
      </c>
    </row>
    <row r="190" spans="1:4" x14ac:dyDescent="0.25">
      <c r="A190" s="49">
        <v>188</v>
      </c>
      <c r="B190" s="49" t="s">
        <v>975</v>
      </c>
      <c r="C190" s="49">
        <v>1950</v>
      </c>
      <c r="D190" s="49">
        <v>1273.2</v>
      </c>
    </row>
    <row r="191" spans="1:4" x14ac:dyDescent="0.25">
      <c r="A191" s="49">
        <v>189</v>
      </c>
      <c r="B191" s="49" t="s">
        <v>976</v>
      </c>
      <c r="C191" s="49">
        <v>1949</v>
      </c>
      <c r="D191" s="49">
        <v>1198</v>
      </c>
    </row>
    <row r="192" spans="1:4" x14ac:dyDescent="0.25">
      <c r="A192" s="49">
        <v>190</v>
      </c>
      <c r="B192" s="49" t="s">
        <v>977</v>
      </c>
      <c r="C192" s="49">
        <v>1950</v>
      </c>
      <c r="D192" s="49">
        <v>1348.6</v>
      </c>
    </row>
    <row r="193" spans="1:4" x14ac:dyDescent="0.25">
      <c r="A193" s="49">
        <v>191</v>
      </c>
      <c r="B193" s="49" t="s">
        <v>980</v>
      </c>
      <c r="C193" s="49">
        <v>1946</v>
      </c>
      <c r="D193" s="49">
        <v>2594.02</v>
      </c>
    </row>
    <row r="194" spans="1:4" x14ac:dyDescent="0.25">
      <c r="A194" s="49">
        <v>192</v>
      </c>
      <c r="B194" s="49" t="s">
        <v>981</v>
      </c>
      <c r="C194" s="49">
        <v>1962</v>
      </c>
      <c r="D194" s="49">
        <v>1713.9</v>
      </c>
    </row>
    <row r="195" spans="1:4" x14ac:dyDescent="0.25">
      <c r="A195" s="49">
        <v>193</v>
      </c>
      <c r="B195" s="49" t="s">
        <v>982</v>
      </c>
      <c r="C195" s="49">
        <v>1946</v>
      </c>
      <c r="D195" s="49">
        <v>2566.79</v>
      </c>
    </row>
    <row r="196" spans="1:4" x14ac:dyDescent="0.25">
      <c r="A196" s="49">
        <v>194</v>
      </c>
      <c r="B196" s="49" t="s">
        <v>983</v>
      </c>
      <c r="C196" s="49">
        <v>1950</v>
      </c>
      <c r="D196" s="49">
        <v>1456.4</v>
      </c>
    </row>
    <row r="197" spans="1:4" x14ac:dyDescent="0.25">
      <c r="A197" s="49">
        <v>195</v>
      </c>
      <c r="B197" s="49" t="s">
        <v>984</v>
      </c>
      <c r="C197" s="49">
        <v>1946</v>
      </c>
      <c r="D197" s="49">
        <v>3040.6</v>
      </c>
    </row>
    <row r="198" spans="1:4" x14ac:dyDescent="0.25">
      <c r="A198" s="49">
        <v>196</v>
      </c>
      <c r="B198" s="49" t="s">
        <v>985</v>
      </c>
      <c r="C198" s="49">
        <v>1950</v>
      </c>
      <c r="D198" s="49">
        <v>1653.8</v>
      </c>
    </row>
    <row r="199" spans="1:4" x14ac:dyDescent="0.25">
      <c r="A199" s="49">
        <v>197</v>
      </c>
      <c r="B199" s="49" t="s">
        <v>986</v>
      </c>
      <c r="C199" s="49">
        <v>1953</v>
      </c>
      <c r="D199" s="49">
        <v>4364.6000000000004</v>
      </c>
    </row>
    <row r="200" spans="1:4" x14ac:dyDescent="0.25">
      <c r="A200" s="49">
        <v>198</v>
      </c>
      <c r="B200" s="49" t="s">
        <v>989</v>
      </c>
      <c r="C200" s="49">
        <v>1951</v>
      </c>
      <c r="D200" s="49">
        <v>4886.1000000000004</v>
      </c>
    </row>
    <row r="201" spans="1:4" x14ac:dyDescent="0.25">
      <c r="A201" s="49">
        <v>199</v>
      </c>
      <c r="B201" s="49" t="s">
        <v>990</v>
      </c>
      <c r="C201" s="49">
        <v>1951</v>
      </c>
      <c r="D201" s="49">
        <v>2017.4</v>
      </c>
    </row>
    <row r="202" spans="1:4" x14ac:dyDescent="0.25">
      <c r="A202" s="49">
        <v>200</v>
      </c>
      <c r="B202" s="49" t="s">
        <v>991</v>
      </c>
      <c r="C202" s="49">
        <v>1951</v>
      </c>
      <c r="D202" s="49">
        <v>4262.2</v>
      </c>
    </row>
    <row r="203" spans="1:4" x14ac:dyDescent="0.25">
      <c r="A203" s="49">
        <v>201</v>
      </c>
      <c r="B203" s="49" t="s">
        <v>992</v>
      </c>
      <c r="C203" s="49">
        <v>1958</v>
      </c>
      <c r="D203" s="49">
        <v>2324.66</v>
      </c>
    </row>
    <row r="204" spans="1:4" x14ac:dyDescent="0.25">
      <c r="A204" s="49">
        <v>202</v>
      </c>
      <c r="B204" s="49" t="s">
        <v>993</v>
      </c>
      <c r="C204" s="49">
        <v>1958</v>
      </c>
      <c r="D204" s="49">
        <v>4253.5</v>
      </c>
    </row>
    <row r="205" spans="1:4" x14ac:dyDescent="0.25">
      <c r="A205" s="49">
        <v>203</v>
      </c>
      <c r="B205" s="49" t="s">
        <v>994</v>
      </c>
      <c r="C205" s="49">
        <v>1958</v>
      </c>
      <c r="D205" s="49">
        <v>2185.5</v>
      </c>
    </row>
    <row r="206" spans="1:4" x14ac:dyDescent="0.25">
      <c r="A206" s="49">
        <v>204</v>
      </c>
      <c r="B206" s="49" t="s">
        <v>995</v>
      </c>
      <c r="C206" s="49">
        <v>1958</v>
      </c>
      <c r="D206" s="49">
        <v>2889.5</v>
      </c>
    </row>
    <row r="207" spans="1:4" x14ac:dyDescent="0.25">
      <c r="A207" s="49">
        <v>205</v>
      </c>
      <c r="B207" s="49" t="s">
        <v>996</v>
      </c>
      <c r="C207" s="49">
        <v>1957</v>
      </c>
      <c r="D207" s="49">
        <v>1891.02</v>
      </c>
    </row>
    <row r="208" spans="1:4" x14ac:dyDescent="0.25">
      <c r="A208" s="49">
        <v>206</v>
      </c>
      <c r="B208" s="49" t="s">
        <v>997</v>
      </c>
      <c r="C208" s="49">
        <v>1958</v>
      </c>
      <c r="D208" s="49">
        <v>4420.2</v>
      </c>
    </row>
    <row r="209" spans="1:4" x14ac:dyDescent="0.25">
      <c r="A209" s="49">
        <v>207</v>
      </c>
      <c r="B209" s="49" t="s">
        <v>998</v>
      </c>
      <c r="C209" s="49">
        <v>1958</v>
      </c>
      <c r="D209" s="49">
        <v>2218.1</v>
      </c>
    </row>
    <row r="210" spans="1:4" x14ac:dyDescent="0.25">
      <c r="A210" s="49">
        <v>208</v>
      </c>
      <c r="B210" s="49" t="s">
        <v>999</v>
      </c>
      <c r="C210" s="49">
        <v>1960</v>
      </c>
      <c r="D210" s="49">
        <v>2670.74</v>
      </c>
    </row>
    <row r="211" spans="1:4" x14ac:dyDescent="0.25">
      <c r="A211" s="49">
        <v>209</v>
      </c>
      <c r="B211" s="49" t="s">
        <v>1000</v>
      </c>
      <c r="C211" s="49">
        <v>1958</v>
      </c>
      <c r="D211" s="49">
        <v>2334.1999999999998</v>
      </c>
    </row>
    <row r="212" spans="1:4" x14ac:dyDescent="0.25">
      <c r="A212" s="49">
        <v>210</v>
      </c>
      <c r="B212" s="49" t="s">
        <v>1001</v>
      </c>
      <c r="C212" s="49">
        <v>1968</v>
      </c>
      <c r="D212" s="49">
        <v>5093.6000000000004</v>
      </c>
    </row>
    <row r="213" spans="1:4" x14ac:dyDescent="0.25">
      <c r="A213" s="49">
        <v>211</v>
      </c>
      <c r="B213" s="49" t="s">
        <v>1003</v>
      </c>
      <c r="C213" s="49">
        <v>1965</v>
      </c>
      <c r="D213" s="49">
        <v>1758.3</v>
      </c>
    </row>
    <row r="214" spans="1:4" x14ac:dyDescent="0.25">
      <c r="A214" s="49">
        <v>212</v>
      </c>
      <c r="B214" s="49" t="s">
        <v>1004</v>
      </c>
      <c r="C214" s="49">
        <v>1959</v>
      </c>
      <c r="D214" s="49">
        <v>1865.5</v>
      </c>
    </row>
    <row r="215" spans="1:4" x14ac:dyDescent="0.25">
      <c r="A215" s="49">
        <v>213</v>
      </c>
      <c r="B215" s="49" t="s">
        <v>1005</v>
      </c>
      <c r="C215" s="49">
        <v>1978</v>
      </c>
      <c r="D215" s="49">
        <v>4434.4399999999996</v>
      </c>
    </row>
    <row r="216" spans="1:4" x14ac:dyDescent="0.25">
      <c r="A216" s="49">
        <v>214</v>
      </c>
      <c r="B216" s="49" t="s">
        <v>1006</v>
      </c>
      <c r="C216" s="49">
        <v>1961</v>
      </c>
      <c r="D216" s="49">
        <v>2556.6</v>
      </c>
    </row>
    <row r="217" spans="1:4" x14ac:dyDescent="0.25">
      <c r="A217" s="49">
        <v>215</v>
      </c>
      <c r="B217" s="49" t="s">
        <v>1007</v>
      </c>
      <c r="C217" s="49">
        <v>1958</v>
      </c>
      <c r="D217" s="49">
        <v>1810.3</v>
      </c>
    </row>
    <row r="218" spans="1:4" x14ac:dyDescent="0.25">
      <c r="A218" s="49">
        <v>216</v>
      </c>
      <c r="B218" s="49" t="s">
        <v>1008</v>
      </c>
      <c r="C218" s="49">
        <v>1958</v>
      </c>
      <c r="D218" s="49">
        <v>2179</v>
      </c>
    </row>
    <row r="219" spans="1:4" x14ac:dyDescent="0.25">
      <c r="A219" s="49">
        <v>217</v>
      </c>
      <c r="B219" s="49" t="s">
        <v>1009</v>
      </c>
      <c r="C219" s="49">
        <v>1960</v>
      </c>
      <c r="D219" s="49">
        <v>673.3</v>
      </c>
    </row>
    <row r="220" spans="1:4" x14ac:dyDescent="0.25">
      <c r="A220" s="49">
        <v>218</v>
      </c>
      <c r="B220" s="49" t="s">
        <v>1010</v>
      </c>
      <c r="C220" s="49">
        <v>1964</v>
      </c>
      <c r="D220" s="49">
        <v>1743.7</v>
      </c>
    </row>
    <row r="221" spans="1:4" x14ac:dyDescent="0.25">
      <c r="A221" s="49">
        <v>219</v>
      </c>
      <c r="B221" s="49" t="s">
        <v>1011</v>
      </c>
      <c r="C221" s="49">
        <v>1950</v>
      </c>
      <c r="D221" s="49">
        <v>1941.53</v>
      </c>
    </row>
    <row r="222" spans="1:4" x14ac:dyDescent="0.25">
      <c r="A222" s="49">
        <v>220</v>
      </c>
      <c r="B222" s="49" t="s">
        <v>1012</v>
      </c>
      <c r="C222" s="49">
        <v>1964</v>
      </c>
      <c r="D222" s="49">
        <v>1739.9</v>
      </c>
    </row>
    <row r="223" spans="1:4" x14ac:dyDescent="0.25">
      <c r="A223" s="49">
        <v>221</v>
      </c>
      <c r="B223" s="49" t="s">
        <v>1013</v>
      </c>
      <c r="C223" s="49">
        <v>1950</v>
      </c>
      <c r="D223" s="49">
        <v>1459.9</v>
      </c>
    </row>
    <row r="224" spans="1:4" x14ac:dyDescent="0.25">
      <c r="A224" s="49">
        <v>222</v>
      </c>
      <c r="B224" s="49" t="s">
        <v>1014</v>
      </c>
      <c r="C224" s="49">
        <v>1964</v>
      </c>
      <c r="D224" s="49">
        <v>1742.2</v>
      </c>
    </row>
    <row r="225" spans="1:4" x14ac:dyDescent="0.25">
      <c r="A225" s="49">
        <v>223</v>
      </c>
      <c r="B225" s="49" t="s">
        <v>1015</v>
      </c>
      <c r="C225" s="49">
        <v>1964</v>
      </c>
      <c r="D225" s="49">
        <v>1748.3</v>
      </c>
    </row>
    <row r="226" spans="1:4" x14ac:dyDescent="0.25">
      <c r="A226" s="49">
        <v>224</v>
      </c>
      <c r="B226" s="49" t="s">
        <v>1016</v>
      </c>
      <c r="C226" s="49">
        <v>1950</v>
      </c>
      <c r="D226" s="49">
        <v>1465.2</v>
      </c>
    </row>
    <row r="227" spans="1:4" x14ac:dyDescent="0.25">
      <c r="A227" s="49">
        <v>225</v>
      </c>
      <c r="B227" s="49" t="s">
        <v>1017</v>
      </c>
      <c r="C227" s="49">
        <v>1957</v>
      </c>
      <c r="D227" s="49">
        <v>2470.29</v>
      </c>
    </row>
    <row r="228" spans="1:4" x14ac:dyDescent="0.25">
      <c r="A228" s="49">
        <v>226</v>
      </c>
      <c r="B228" s="49" t="s">
        <v>1018</v>
      </c>
      <c r="C228" s="49">
        <v>1938</v>
      </c>
      <c r="D228" s="49">
        <v>1417.1</v>
      </c>
    </row>
    <row r="229" spans="1:4" x14ac:dyDescent="0.25">
      <c r="A229" s="49">
        <v>227</v>
      </c>
      <c r="B229" s="49" t="s">
        <v>1019</v>
      </c>
      <c r="C229" s="49">
        <v>1938</v>
      </c>
      <c r="D229" s="49">
        <v>1446.59</v>
      </c>
    </row>
    <row r="230" spans="1:4" x14ac:dyDescent="0.25">
      <c r="A230" s="49">
        <v>228</v>
      </c>
      <c r="B230" s="49" t="s">
        <v>1020</v>
      </c>
      <c r="C230" s="49">
        <v>1946</v>
      </c>
      <c r="D230" s="49">
        <v>575.9</v>
      </c>
    </row>
    <row r="231" spans="1:4" x14ac:dyDescent="0.25">
      <c r="A231" s="49">
        <v>229</v>
      </c>
      <c r="B231" s="49" t="s">
        <v>1021</v>
      </c>
      <c r="C231" s="49">
        <v>1946</v>
      </c>
      <c r="D231" s="49">
        <v>797.1</v>
      </c>
    </row>
    <row r="232" spans="1:4" x14ac:dyDescent="0.25">
      <c r="A232" s="49">
        <v>230</v>
      </c>
      <c r="B232" s="49" t="s">
        <v>1022</v>
      </c>
      <c r="C232" s="49">
        <v>1947</v>
      </c>
      <c r="D232" s="49">
        <v>422.5</v>
      </c>
    </row>
    <row r="233" spans="1:4" x14ac:dyDescent="0.25">
      <c r="A233" s="49">
        <v>231</v>
      </c>
      <c r="B233" s="49" t="s">
        <v>1024</v>
      </c>
      <c r="C233" s="49">
        <v>1956</v>
      </c>
      <c r="D233" s="49">
        <v>1444.14</v>
      </c>
    </row>
    <row r="234" spans="1:4" x14ac:dyDescent="0.25">
      <c r="A234" s="49">
        <v>232</v>
      </c>
      <c r="B234" s="49" t="s">
        <v>1025</v>
      </c>
      <c r="C234" s="49">
        <v>1950</v>
      </c>
      <c r="D234" s="49">
        <v>2089.1</v>
      </c>
    </row>
    <row r="235" spans="1:4" x14ac:dyDescent="0.25">
      <c r="A235" s="49">
        <v>233</v>
      </c>
      <c r="B235" s="49" t="s">
        <v>1026</v>
      </c>
      <c r="C235" s="49">
        <v>1950</v>
      </c>
      <c r="D235" s="49">
        <v>1038.01</v>
      </c>
    </row>
    <row r="236" spans="1:4" x14ac:dyDescent="0.25">
      <c r="A236" s="49">
        <v>234</v>
      </c>
      <c r="B236" s="49" t="s">
        <v>1027</v>
      </c>
      <c r="C236" s="49">
        <v>1950</v>
      </c>
      <c r="D236" s="49">
        <v>1380.8</v>
      </c>
    </row>
    <row r="237" spans="1:4" x14ac:dyDescent="0.25">
      <c r="A237" s="49">
        <v>235</v>
      </c>
      <c r="B237" s="49" t="s">
        <v>1028</v>
      </c>
      <c r="C237" s="49">
        <v>1950</v>
      </c>
      <c r="D237" s="49">
        <v>1114.9000000000001</v>
      </c>
    </row>
    <row r="238" spans="1:4" x14ac:dyDescent="0.25">
      <c r="A238" s="49">
        <v>236</v>
      </c>
      <c r="B238" s="49" t="s">
        <v>1030</v>
      </c>
      <c r="C238" s="49">
        <v>1949</v>
      </c>
      <c r="D238" s="49">
        <v>1074.8</v>
      </c>
    </row>
    <row r="239" spans="1:4" x14ac:dyDescent="0.25">
      <c r="A239" s="49">
        <v>237</v>
      </c>
      <c r="B239" s="49" t="s">
        <v>1031</v>
      </c>
      <c r="C239" s="49">
        <v>1949</v>
      </c>
      <c r="D239" s="49">
        <v>1515</v>
      </c>
    </row>
    <row r="240" spans="1:4" x14ac:dyDescent="0.25">
      <c r="A240" s="49">
        <v>238</v>
      </c>
      <c r="B240" s="49" t="s">
        <v>1032</v>
      </c>
      <c r="C240" s="49">
        <v>1950</v>
      </c>
      <c r="D240" s="49">
        <v>1057.3</v>
      </c>
    </row>
    <row r="241" spans="1:4" x14ac:dyDescent="0.25">
      <c r="A241" s="49">
        <v>239</v>
      </c>
      <c r="B241" s="49" t="s">
        <v>1033</v>
      </c>
      <c r="C241" s="49">
        <v>1947</v>
      </c>
      <c r="D241" s="49">
        <v>1158.3</v>
      </c>
    </row>
    <row r="242" spans="1:4" x14ac:dyDescent="0.25">
      <c r="A242" s="49">
        <v>240</v>
      </c>
      <c r="B242" s="49" t="s">
        <v>1034</v>
      </c>
      <c r="C242" s="49">
        <v>1950</v>
      </c>
      <c r="D242" s="49">
        <v>1176.9000000000001</v>
      </c>
    </row>
    <row r="243" spans="1:4" x14ac:dyDescent="0.25">
      <c r="A243" s="49">
        <v>241</v>
      </c>
      <c r="B243" s="49" t="s">
        <v>1035</v>
      </c>
      <c r="C243" s="49">
        <v>1947</v>
      </c>
      <c r="D243" s="49">
        <v>1021.6</v>
      </c>
    </row>
    <row r="244" spans="1:4" x14ac:dyDescent="0.25">
      <c r="A244" s="49">
        <v>242</v>
      </c>
      <c r="B244" s="49" t="s">
        <v>1036</v>
      </c>
      <c r="C244" s="49">
        <v>1946</v>
      </c>
      <c r="D244" s="49">
        <v>1196.8</v>
      </c>
    </row>
    <row r="245" spans="1:4" x14ac:dyDescent="0.25">
      <c r="A245" s="49">
        <v>243</v>
      </c>
      <c r="B245" s="49" t="s">
        <v>1037</v>
      </c>
      <c r="C245" s="49">
        <v>1950</v>
      </c>
      <c r="D245" s="49">
        <v>4450.5</v>
      </c>
    </row>
    <row r="246" spans="1:4" x14ac:dyDescent="0.25">
      <c r="A246" s="49">
        <v>244</v>
      </c>
      <c r="B246" s="49" t="s">
        <v>1038</v>
      </c>
      <c r="C246" s="49">
        <v>1947</v>
      </c>
      <c r="D246" s="49">
        <v>1076.4000000000001</v>
      </c>
    </row>
    <row r="247" spans="1:4" x14ac:dyDescent="0.25">
      <c r="A247" s="49">
        <v>245</v>
      </c>
      <c r="B247" s="49" t="s">
        <v>1040</v>
      </c>
      <c r="C247" s="49">
        <v>1948</v>
      </c>
      <c r="D247" s="49">
        <v>1136.2</v>
      </c>
    </row>
    <row r="248" spans="1:4" x14ac:dyDescent="0.25">
      <c r="A248" s="49">
        <v>246</v>
      </c>
      <c r="B248" s="49" t="s">
        <v>1041</v>
      </c>
      <c r="C248" s="49">
        <v>2006</v>
      </c>
      <c r="D248" s="49">
        <v>2295.9</v>
      </c>
    </row>
    <row r="249" spans="1:4" x14ac:dyDescent="0.25">
      <c r="A249" s="49">
        <v>247</v>
      </c>
      <c r="B249" s="49" t="s">
        <v>1042</v>
      </c>
      <c r="C249" s="49">
        <v>1991</v>
      </c>
      <c r="D249" s="49">
        <v>3340.78</v>
      </c>
    </row>
    <row r="250" spans="1:4" x14ac:dyDescent="0.25">
      <c r="A250" s="49">
        <v>248</v>
      </c>
      <c r="B250" s="49" t="s">
        <v>1043</v>
      </c>
      <c r="C250" s="49">
        <v>1978</v>
      </c>
      <c r="D250" s="49">
        <v>2825.7</v>
      </c>
    </row>
    <row r="251" spans="1:4" x14ac:dyDescent="0.25">
      <c r="A251" s="49">
        <v>249</v>
      </c>
      <c r="B251" s="49" t="s">
        <v>1044</v>
      </c>
      <c r="C251" s="49">
        <v>1987</v>
      </c>
      <c r="D251" s="49">
        <v>1841.2</v>
      </c>
    </row>
    <row r="252" spans="1:4" x14ac:dyDescent="0.25">
      <c r="A252" s="49">
        <v>250</v>
      </c>
      <c r="B252" s="49" t="s">
        <v>1045</v>
      </c>
      <c r="C252" s="49">
        <v>1988</v>
      </c>
      <c r="D252" s="49">
        <v>3205.74</v>
      </c>
    </row>
    <row r="253" spans="1:4" x14ac:dyDescent="0.25">
      <c r="A253" s="49">
        <v>251</v>
      </c>
      <c r="B253" s="49" t="s">
        <v>1046</v>
      </c>
      <c r="C253" s="49">
        <v>1987</v>
      </c>
      <c r="D253" s="49">
        <v>3642.25</v>
      </c>
    </row>
    <row r="254" spans="1:4" x14ac:dyDescent="0.25">
      <c r="A254" s="49">
        <v>252</v>
      </c>
      <c r="B254" s="49" t="s">
        <v>1047</v>
      </c>
      <c r="C254" s="49">
        <v>1988</v>
      </c>
      <c r="D254" s="49">
        <v>6421.02</v>
      </c>
    </row>
    <row r="255" spans="1:4" x14ac:dyDescent="0.25">
      <c r="A255" s="49">
        <v>253</v>
      </c>
      <c r="B255" s="49" t="s">
        <v>1048</v>
      </c>
      <c r="C255" s="49">
        <v>1989</v>
      </c>
      <c r="D255" s="49">
        <v>3671.17</v>
      </c>
    </row>
    <row r="256" spans="1:4" x14ac:dyDescent="0.25">
      <c r="A256" s="49">
        <v>254</v>
      </c>
      <c r="B256" s="49" t="s">
        <v>1049</v>
      </c>
      <c r="C256" s="49">
        <v>1988</v>
      </c>
      <c r="D256" s="49">
        <v>6403.04</v>
      </c>
    </row>
    <row r="257" spans="1:4" x14ac:dyDescent="0.25">
      <c r="A257" s="49">
        <v>255</v>
      </c>
      <c r="B257" s="49" t="s">
        <v>1050</v>
      </c>
      <c r="C257" s="49">
        <v>1989</v>
      </c>
      <c r="D257" s="49">
        <v>1818.3</v>
      </c>
    </row>
    <row r="258" spans="1:4" x14ac:dyDescent="0.25">
      <c r="A258" s="49">
        <v>256</v>
      </c>
      <c r="B258" s="49" t="s">
        <v>1051</v>
      </c>
      <c r="C258" s="49">
        <v>1989</v>
      </c>
      <c r="D258" s="49">
        <v>6382.57</v>
      </c>
    </row>
    <row r="259" spans="1:4" x14ac:dyDescent="0.25">
      <c r="A259" s="49">
        <v>257</v>
      </c>
      <c r="B259" s="49" t="s">
        <v>1052</v>
      </c>
      <c r="C259" s="49">
        <v>1989</v>
      </c>
      <c r="D259" s="49">
        <v>6384.2</v>
      </c>
    </row>
    <row r="260" spans="1:4" x14ac:dyDescent="0.25">
      <c r="A260" s="49">
        <v>258</v>
      </c>
      <c r="B260" s="49" t="s">
        <v>1053</v>
      </c>
      <c r="C260" s="49">
        <v>1988</v>
      </c>
      <c r="D260" s="49">
        <v>3678.6</v>
      </c>
    </row>
    <row r="261" spans="1:4" x14ac:dyDescent="0.25">
      <c r="A261" s="49">
        <v>259</v>
      </c>
      <c r="B261" s="49" t="s">
        <v>1054</v>
      </c>
      <c r="C261" s="49">
        <v>1960</v>
      </c>
      <c r="D261" s="49">
        <v>562.29999999999995</v>
      </c>
    </row>
    <row r="262" spans="1:4" x14ac:dyDescent="0.25">
      <c r="A262" s="49">
        <v>260</v>
      </c>
      <c r="B262" s="49" t="s">
        <v>1055</v>
      </c>
      <c r="C262" s="49">
        <v>1993</v>
      </c>
      <c r="D262" s="49">
        <v>4408.07</v>
      </c>
    </row>
    <row r="263" spans="1:4" x14ac:dyDescent="0.25">
      <c r="A263" s="49">
        <v>261</v>
      </c>
      <c r="B263" s="49" t="s">
        <v>1056</v>
      </c>
      <c r="C263" s="49">
        <v>1989</v>
      </c>
      <c r="D263" s="49">
        <v>6449.92</v>
      </c>
    </row>
    <row r="264" spans="1:4" x14ac:dyDescent="0.25">
      <c r="A264" s="49">
        <v>262</v>
      </c>
      <c r="B264" s="49" t="s">
        <v>1057</v>
      </c>
      <c r="C264" s="49">
        <v>1988</v>
      </c>
      <c r="D264" s="49">
        <v>3637.24</v>
      </c>
    </row>
    <row r="265" spans="1:4" x14ac:dyDescent="0.25">
      <c r="A265" s="49">
        <v>263</v>
      </c>
      <c r="B265" s="49" t="s">
        <v>1058</v>
      </c>
      <c r="C265" s="49">
        <v>2007</v>
      </c>
      <c r="D265" s="49">
        <v>4469.5</v>
      </c>
    </row>
    <row r="266" spans="1:4" x14ac:dyDescent="0.25">
      <c r="A266" s="49">
        <v>264</v>
      </c>
      <c r="B266" s="49" t="s">
        <v>1059</v>
      </c>
      <c r="C266" s="49">
        <v>1989</v>
      </c>
      <c r="D266" s="49">
        <v>7351.79</v>
      </c>
    </row>
    <row r="267" spans="1:4" x14ac:dyDescent="0.25">
      <c r="A267" s="49">
        <v>265</v>
      </c>
      <c r="B267" s="49" t="s">
        <v>1060</v>
      </c>
      <c r="C267" s="49">
        <v>1951</v>
      </c>
      <c r="D267" s="49">
        <v>995</v>
      </c>
    </row>
    <row r="268" spans="1:4" x14ac:dyDescent="0.25">
      <c r="A268" s="49">
        <v>266</v>
      </c>
      <c r="B268" s="49" t="s">
        <v>1061</v>
      </c>
      <c r="C268" s="49">
        <v>1943</v>
      </c>
      <c r="D268" s="49">
        <v>1177.5</v>
      </c>
    </row>
    <row r="269" spans="1:4" x14ac:dyDescent="0.25">
      <c r="A269" s="49">
        <v>267</v>
      </c>
      <c r="B269" s="49" t="s">
        <v>1062</v>
      </c>
      <c r="C269" s="49">
        <v>1944</v>
      </c>
      <c r="D269" s="49">
        <v>1217.48</v>
      </c>
    </row>
    <row r="270" spans="1:4" x14ac:dyDescent="0.25">
      <c r="A270" s="49">
        <v>268</v>
      </c>
      <c r="B270" s="49" t="s">
        <v>1063</v>
      </c>
      <c r="C270" s="49">
        <v>1944</v>
      </c>
      <c r="D270" s="49">
        <v>1230.4000000000001</v>
      </c>
    </row>
    <row r="271" spans="1:4" x14ac:dyDescent="0.25">
      <c r="A271" s="49">
        <v>269</v>
      </c>
      <c r="B271" s="49" t="s">
        <v>1064</v>
      </c>
      <c r="C271" s="49">
        <v>1963</v>
      </c>
      <c r="D271" s="49">
        <v>1173.4100000000001</v>
      </c>
    </row>
    <row r="272" spans="1:4" x14ac:dyDescent="0.25">
      <c r="A272" s="49">
        <v>270</v>
      </c>
      <c r="B272" s="49" t="s">
        <v>1065</v>
      </c>
      <c r="C272" s="49">
        <v>1943</v>
      </c>
      <c r="D272" s="49">
        <v>1210.98</v>
      </c>
    </row>
    <row r="273" spans="1:4" x14ac:dyDescent="0.25">
      <c r="A273" s="49">
        <v>271</v>
      </c>
      <c r="B273" s="49" t="s">
        <v>1066</v>
      </c>
      <c r="C273" s="49">
        <v>1943</v>
      </c>
      <c r="D273" s="49">
        <v>1159.4000000000001</v>
      </c>
    </row>
    <row r="274" spans="1:4" x14ac:dyDescent="0.25">
      <c r="A274" s="49">
        <v>272</v>
      </c>
      <c r="B274" s="49" t="s">
        <v>1067</v>
      </c>
      <c r="C274" s="49">
        <v>1943</v>
      </c>
      <c r="D274" s="49">
        <v>1157.5999999999999</v>
      </c>
    </row>
    <row r="275" spans="1:4" x14ac:dyDescent="0.25">
      <c r="A275" s="49">
        <v>273</v>
      </c>
      <c r="B275" s="49" t="s">
        <v>1068</v>
      </c>
      <c r="C275" s="49">
        <v>1941</v>
      </c>
      <c r="D275" s="49">
        <v>1841.3</v>
      </c>
    </row>
    <row r="276" spans="1:4" x14ac:dyDescent="0.25">
      <c r="A276" s="49">
        <v>274</v>
      </c>
      <c r="B276" s="49" t="s">
        <v>1069</v>
      </c>
      <c r="C276" s="49">
        <v>1944</v>
      </c>
      <c r="D276" s="49">
        <v>1187.7</v>
      </c>
    </row>
    <row r="277" spans="1:4" x14ac:dyDescent="0.25">
      <c r="A277" s="49">
        <v>275</v>
      </c>
      <c r="B277" s="49" t="s">
        <v>1070</v>
      </c>
      <c r="C277" s="49">
        <v>1941</v>
      </c>
      <c r="D277" s="49">
        <v>9700.5</v>
      </c>
    </row>
    <row r="278" spans="1:4" x14ac:dyDescent="0.25">
      <c r="A278" s="49">
        <v>276</v>
      </c>
      <c r="B278" s="49" t="s">
        <v>1073</v>
      </c>
      <c r="C278" s="49">
        <v>1938</v>
      </c>
      <c r="D278" s="49">
        <v>1431.3</v>
      </c>
    </row>
    <row r="279" spans="1:4" x14ac:dyDescent="0.25">
      <c r="A279" s="49">
        <v>277</v>
      </c>
      <c r="B279" s="49" t="s">
        <v>1074</v>
      </c>
      <c r="C279" s="49">
        <v>1942</v>
      </c>
      <c r="D279" s="49">
        <v>2804.6</v>
      </c>
    </row>
    <row r="280" spans="1:4" x14ac:dyDescent="0.25">
      <c r="A280" s="49">
        <v>278</v>
      </c>
      <c r="B280" s="49" t="s">
        <v>1075</v>
      </c>
      <c r="C280" s="49">
        <v>1946</v>
      </c>
      <c r="D280" s="49">
        <v>2380.08</v>
      </c>
    </row>
    <row r="281" spans="1:4" x14ac:dyDescent="0.25">
      <c r="A281" s="49">
        <v>279</v>
      </c>
      <c r="B281" s="49" t="s">
        <v>1076</v>
      </c>
      <c r="C281" s="49">
        <v>1946</v>
      </c>
      <c r="D281" s="49">
        <v>2757.4</v>
      </c>
    </row>
    <row r="282" spans="1:4" x14ac:dyDescent="0.25">
      <c r="A282" s="49">
        <v>280</v>
      </c>
      <c r="B282" s="49" t="s">
        <v>1077</v>
      </c>
      <c r="C282" s="49">
        <v>1947</v>
      </c>
      <c r="D282" s="49">
        <v>4516.3</v>
      </c>
    </row>
    <row r="283" spans="1:4" x14ac:dyDescent="0.25">
      <c r="A283" s="49">
        <v>281</v>
      </c>
      <c r="B283" s="49" t="s">
        <v>1078</v>
      </c>
      <c r="C283" s="49">
        <v>1947</v>
      </c>
      <c r="D283" s="49">
        <v>4676.1099999999997</v>
      </c>
    </row>
    <row r="284" spans="1:4" x14ac:dyDescent="0.25">
      <c r="A284" s="49">
        <v>282</v>
      </c>
      <c r="B284" s="49" t="s">
        <v>1079</v>
      </c>
      <c r="C284" s="49">
        <v>1948</v>
      </c>
      <c r="D284" s="49">
        <v>1495.6</v>
      </c>
    </row>
    <row r="285" spans="1:4" x14ac:dyDescent="0.25">
      <c r="A285" s="49">
        <v>283</v>
      </c>
      <c r="B285" s="49" t="s">
        <v>1080</v>
      </c>
      <c r="C285" s="49">
        <v>1948</v>
      </c>
      <c r="D285" s="49">
        <v>2899.93</v>
      </c>
    </row>
    <row r="286" spans="1:4" x14ac:dyDescent="0.25">
      <c r="A286" s="49">
        <v>284</v>
      </c>
      <c r="B286" s="49" t="s">
        <v>1081</v>
      </c>
      <c r="C286" s="49">
        <v>1951</v>
      </c>
      <c r="D286" s="49">
        <v>1534.4</v>
      </c>
    </row>
    <row r="287" spans="1:4" x14ac:dyDescent="0.25">
      <c r="A287" s="49">
        <v>285</v>
      </c>
      <c r="B287" s="49" t="s">
        <v>1083</v>
      </c>
      <c r="C287" s="49">
        <v>1951</v>
      </c>
      <c r="D287" s="49">
        <v>1532.95</v>
      </c>
    </row>
    <row r="288" spans="1:4" x14ac:dyDescent="0.25">
      <c r="A288" s="49">
        <v>286</v>
      </c>
      <c r="B288" s="49" t="s">
        <v>1084</v>
      </c>
      <c r="C288" s="49">
        <v>1952</v>
      </c>
      <c r="D288" s="49">
        <v>1545.1</v>
      </c>
    </row>
    <row r="289" spans="1:4" x14ac:dyDescent="0.25">
      <c r="A289" s="49">
        <v>287</v>
      </c>
      <c r="B289" s="49" t="s">
        <v>1085</v>
      </c>
      <c r="C289" s="49">
        <v>1951</v>
      </c>
      <c r="D289" s="49">
        <v>1108.0999999999999</v>
      </c>
    </row>
    <row r="290" spans="1:4" x14ac:dyDescent="0.25">
      <c r="A290" s="49">
        <v>288</v>
      </c>
      <c r="B290" s="49" t="s">
        <v>1086</v>
      </c>
      <c r="C290" s="49">
        <v>1951</v>
      </c>
      <c r="D290" s="49">
        <v>985</v>
      </c>
    </row>
    <row r="291" spans="1:4" x14ac:dyDescent="0.25">
      <c r="A291" s="49">
        <v>289</v>
      </c>
      <c r="B291" s="49" t="s">
        <v>1087</v>
      </c>
      <c r="C291" s="49">
        <v>1951</v>
      </c>
      <c r="D291" s="49">
        <v>1059.8</v>
      </c>
    </row>
    <row r="292" spans="1:4" x14ac:dyDescent="0.25">
      <c r="A292" s="49">
        <v>290</v>
      </c>
      <c r="B292" s="49" t="s">
        <v>1088</v>
      </c>
      <c r="C292" s="49">
        <v>1951</v>
      </c>
      <c r="D292" s="49">
        <v>1022.1</v>
      </c>
    </row>
    <row r="293" spans="1:4" x14ac:dyDescent="0.25">
      <c r="A293" s="49">
        <v>291</v>
      </c>
      <c r="B293" s="49" t="s">
        <v>1090</v>
      </c>
      <c r="C293" s="49">
        <v>1988</v>
      </c>
      <c r="D293" s="49">
        <v>5736.89</v>
      </c>
    </row>
    <row r="294" spans="1:4" x14ac:dyDescent="0.25">
      <c r="A294" s="49">
        <v>292</v>
      </c>
      <c r="B294" s="49" t="s">
        <v>1091</v>
      </c>
      <c r="C294" s="49">
        <v>1993</v>
      </c>
      <c r="D294" s="49">
        <v>2874.2</v>
      </c>
    </row>
    <row r="295" spans="1:4" x14ac:dyDescent="0.25">
      <c r="A295" s="49">
        <v>293</v>
      </c>
      <c r="B295" s="49" t="s">
        <v>1092</v>
      </c>
      <c r="C295" s="49">
        <v>1948</v>
      </c>
      <c r="D295" s="49">
        <v>1513.8</v>
      </c>
    </row>
    <row r="296" spans="1:4" x14ac:dyDescent="0.25">
      <c r="A296" s="49">
        <v>294</v>
      </c>
      <c r="B296" s="49" t="s">
        <v>1093</v>
      </c>
      <c r="C296" s="49">
        <v>1947</v>
      </c>
      <c r="D296" s="49">
        <v>1802.3</v>
      </c>
    </row>
    <row r="297" spans="1:4" x14ac:dyDescent="0.25">
      <c r="A297" s="49">
        <v>295</v>
      </c>
      <c r="B297" s="49" t="s">
        <v>1094</v>
      </c>
      <c r="C297" s="49">
        <v>1964</v>
      </c>
      <c r="D297" s="49">
        <v>3276.7</v>
      </c>
    </row>
    <row r="298" spans="1:4" x14ac:dyDescent="0.25">
      <c r="A298" s="49">
        <v>296</v>
      </c>
      <c r="B298" s="49" t="s">
        <v>1095</v>
      </c>
      <c r="C298" s="49">
        <v>1964</v>
      </c>
      <c r="D298" s="49">
        <v>3295.7</v>
      </c>
    </row>
    <row r="299" spans="1:4" x14ac:dyDescent="0.25">
      <c r="A299" s="49">
        <v>297</v>
      </c>
      <c r="B299" s="49" t="s">
        <v>1096</v>
      </c>
      <c r="C299" s="49">
        <v>1964</v>
      </c>
      <c r="D299" s="49">
        <v>3294</v>
      </c>
    </row>
    <row r="300" spans="1:4" x14ac:dyDescent="0.25">
      <c r="A300" s="588" t="s">
        <v>8793</v>
      </c>
      <c r="B300" s="589"/>
      <c r="C300" s="589"/>
      <c r="D300" s="590"/>
    </row>
    <row r="301" spans="1:4" x14ac:dyDescent="0.25">
      <c r="A301" s="370">
        <v>1</v>
      </c>
      <c r="B301" s="527" t="s">
        <v>1462</v>
      </c>
      <c r="C301" s="527">
        <v>1953</v>
      </c>
      <c r="D301" s="528">
        <v>863.5</v>
      </c>
    </row>
    <row r="302" spans="1:4" x14ac:dyDescent="0.25">
      <c r="A302" s="370">
        <v>2</v>
      </c>
      <c r="B302" s="527" t="s">
        <v>1463</v>
      </c>
      <c r="C302" s="527">
        <v>1953</v>
      </c>
      <c r="D302" s="528">
        <v>861.2</v>
      </c>
    </row>
    <row r="303" spans="1:4" x14ac:dyDescent="0.25">
      <c r="A303" s="370">
        <v>3</v>
      </c>
      <c r="B303" s="527" t="s">
        <v>1464</v>
      </c>
      <c r="C303" s="527">
        <v>1953</v>
      </c>
      <c r="D303" s="528">
        <v>988</v>
      </c>
    </row>
    <row r="304" spans="1:4" x14ac:dyDescent="0.25">
      <c r="A304" s="370">
        <v>4</v>
      </c>
      <c r="B304" s="527" t="s">
        <v>1465</v>
      </c>
      <c r="C304" s="527">
        <v>1953</v>
      </c>
      <c r="D304" s="528">
        <v>818.1</v>
      </c>
    </row>
    <row r="305" spans="1:4" x14ac:dyDescent="0.25">
      <c r="A305" s="370">
        <v>5</v>
      </c>
      <c r="B305" s="527" t="s">
        <v>1466</v>
      </c>
      <c r="C305" s="527">
        <v>1954</v>
      </c>
      <c r="D305" s="528">
        <v>771.2</v>
      </c>
    </row>
    <row r="306" spans="1:4" x14ac:dyDescent="0.25">
      <c r="A306" s="370">
        <v>6</v>
      </c>
      <c r="B306" s="527" t="s">
        <v>1467</v>
      </c>
      <c r="C306" s="527">
        <v>1954</v>
      </c>
      <c r="D306" s="528">
        <v>1192.5999999999999</v>
      </c>
    </row>
    <row r="307" spans="1:4" x14ac:dyDescent="0.25">
      <c r="A307" s="370">
        <v>7</v>
      </c>
      <c r="B307" s="527" t="s">
        <v>1468</v>
      </c>
      <c r="C307" s="527">
        <v>1954</v>
      </c>
      <c r="D307" s="528">
        <v>872.8</v>
      </c>
    </row>
    <row r="308" spans="1:4" x14ac:dyDescent="0.25">
      <c r="A308" s="370">
        <v>8</v>
      </c>
      <c r="B308" s="527" t="s">
        <v>1469</v>
      </c>
      <c r="C308" s="527">
        <v>1957</v>
      </c>
      <c r="D308" s="528">
        <v>1322.7</v>
      </c>
    </row>
    <row r="309" spans="1:4" x14ac:dyDescent="0.25">
      <c r="A309" s="370">
        <v>9</v>
      </c>
      <c r="B309" s="527" t="s">
        <v>1470</v>
      </c>
      <c r="C309" s="527">
        <v>1953</v>
      </c>
      <c r="D309" s="528">
        <v>852.9</v>
      </c>
    </row>
    <row r="310" spans="1:4" x14ac:dyDescent="0.25">
      <c r="A310" s="370">
        <v>10</v>
      </c>
      <c r="B310" s="527" t="s">
        <v>1471</v>
      </c>
      <c r="C310" s="527">
        <v>1953</v>
      </c>
      <c r="D310" s="528">
        <v>763.8</v>
      </c>
    </row>
    <row r="311" spans="1:4" x14ac:dyDescent="0.25">
      <c r="A311" s="370">
        <v>11</v>
      </c>
      <c r="B311" s="527" t="s">
        <v>1472</v>
      </c>
      <c r="C311" s="527">
        <v>1960</v>
      </c>
      <c r="D311" s="528">
        <v>432.14</v>
      </c>
    </row>
    <row r="312" spans="1:4" x14ac:dyDescent="0.25">
      <c r="A312" s="370">
        <v>12</v>
      </c>
      <c r="B312" s="527" t="s">
        <v>1473</v>
      </c>
      <c r="C312" s="527">
        <v>1953</v>
      </c>
      <c r="D312" s="528">
        <v>873.2</v>
      </c>
    </row>
    <row r="313" spans="1:4" x14ac:dyDescent="0.25">
      <c r="A313" s="370">
        <v>13</v>
      </c>
      <c r="B313" s="527" t="s">
        <v>1474</v>
      </c>
      <c r="C313" s="527">
        <v>1953</v>
      </c>
      <c r="D313" s="528">
        <v>789.63</v>
      </c>
    </row>
    <row r="314" spans="1:4" x14ac:dyDescent="0.25">
      <c r="A314" s="370">
        <v>14</v>
      </c>
      <c r="B314" s="527" t="s">
        <v>1475</v>
      </c>
      <c r="C314" s="527">
        <v>1953</v>
      </c>
      <c r="D314" s="528">
        <v>827.4</v>
      </c>
    </row>
    <row r="315" spans="1:4" x14ac:dyDescent="0.25">
      <c r="A315" s="370">
        <v>15</v>
      </c>
      <c r="B315" s="527" t="s">
        <v>1476</v>
      </c>
      <c r="C315" s="527">
        <v>1953</v>
      </c>
      <c r="D315" s="528">
        <v>906</v>
      </c>
    </row>
    <row r="316" spans="1:4" x14ac:dyDescent="0.25">
      <c r="A316" s="370">
        <v>16</v>
      </c>
      <c r="B316" s="527" t="s">
        <v>1477</v>
      </c>
      <c r="C316" s="527">
        <v>1953</v>
      </c>
      <c r="D316" s="528">
        <v>761.2</v>
      </c>
    </row>
    <row r="317" spans="1:4" x14ac:dyDescent="0.25">
      <c r="A317" s="370">
        <v>17</v>
      </c>
      <c r="B317" s="527" t="s">
        <v>1479</v>
      </c>
      <c r="C317" s="527">
        <v>1953</v>
      </c>
      <c r="D317" s="528">
        <v>388.6</v>
      </c>
    </row>
    <row r="318" spans="1:4" x14ac:dyDescent="0.25">
      <c r="A318" s="370">
        <v>18</v>
      </c>
      <c r="B318" s="527" t="s">
        <v>1480</v>
      </c>
      <c r="C318" s="527">
        <v>1954</v>
      </c>
      <c r="D318" s="528">
        <v>402.2</v>
      </c>
    </row>
    <row r="319" spans="1:4" x14ac:dyDescent="0.25">
      <c r="A319" s="370">
        <v>19</v>
      </c>
      <c r="B319" s="527" t="s">
        <v>1481</v>
      </c>
      <c r="C319" s="527">
        <v>1953</v>
      </c>
      <c r="D319" s="528">
        <v>403.3</v>
      </c>
    </row>
    <row r="320" spans="1:4" x14ac:dyDescent="0.25">
      <c r="A320" s="370">
        <v>20</v>
      </c>
      <c r="B320" s="527" t="s">
        <v>1483</v>
      </c>
      <c r="C320" s="527">
        <v>1948</v>
      </c>
      <c r="D320" s="528">
        <v>383.6</v>
      </c>
    </row>
    <row r="321" spans="1:4" x14ac:dyDescent="0.25">
      <c r="A321" s="370">
        <v>21</v>
      </c>
      <c r="B321" s="527" t="s">
        <v>1484</v>
      </c>
      <c r="C321" s="527">
        <v>1955</v>
      </c>
      <c r="D321" s="528">
        <v>394</v>
      </c>
    </row>
    <row r="322" spans="1:4" x14ac:dyDescent="0.25">
      <c r="A322" s="370">
        <v>22</v>
      </c>
      <c r="B322" s="527" t="s">
        <v>1485</v>
      </c>
      <c r="C322" s="527">
        <v>1962</v>
      </c>
      <c r="D322" s="528">
        <v>613.29999999999995</v>
      </c>
    </row>
    <row r="323" spans="1:4" x14ac:dyDescent="0.25">
      <c r="A323" s="370">
        <v>23</v>
      </c>
      <c r="B323" s="527" t="s">
        <v>1486</v>
      </c>
      <c r="C323" s="527">
        <v>1972</v>
      </c>
      <c r="D323" s="528">
        <v>746.8</v>
      </c>
    </row>
    <row r="324" spans="1:4" x14ac:dyDescent="0.25">
      <c r="A324" s="370">
        <v>24</v>
      </c>
      <c r="B324" s="527" t="s">
        <v>1495</v>
      </c>
      <c r="C324" s="527">
        <v>1954</v>
      </c>
      <c r="D324" s="528">
        <v>401.9</v>
      </c>
    </row>
    <row r="325" spans="1:4" x14ac:dyDescent="0.25">
      <c r="A325" s="370">
        <v>25</v>
      </c>
      <c r="B325" s="527" t="s">
        <v>1496</v>
      </c>
      <c r="C325" s="527">
        <v>1954</v>
      </c>
      <c r="D325" s="528">
        <v>401.6</v>
      </c>
    </row>
    <row r="326" spans="1:4" x14ac:dyDescent="0.25">
      <c r="A326" s="370">
        <v>26</v>
      </c>
      <c r="B326" s="527" t="s">
        <v>1497</v>
      </c>
      <c r="C326" s="527">
        <v>1955</v>
      </c>
      <c r="D326" s="528">
        <v>399.9</v>
      </c>
    </row>
    <row r="327" spans="1:4" x14ac:dyDescent="0.25">
      <c r="A327" s="370">
        <v>27</v>
      </c>
      <c r="B327" s="527" t="s">
        <v>1498</v>
      </c>
      <c r="C327" s="527">
        <v>1958</v>
      </c>
      <c r="D327" s="528">
        <v>855</v>
      </c>
    </row>
    <row r="328" spans="1:4" x14ac:dyDescent="0.25">
      <c r="A328" s="370">
        <v>28</v>
      </c>
      <c r="B328" s="527" t="s">
        <v>1500</v>
      </c>
      <c r="C328" s="527">
        <v>1956</v>
      </c>
      <c r="D328" s="528">
        <v>399.4</v>
      </c>
    </row>
    <row r="329" spans="1:4" x14ac:dyDescent="0.25">
      <c r="A329" s="370">
        <v>29</v>
      </c>
      <c r="B329" s="527" t="s">
        <v>1501</v>
      </c>
      <c r="C329" s="527">
        <v>1956</v>
      </c>
      <c r="D329" s="528">
        <v>409.6</v>
      </c>
    </row>
    <row r="330" spans="1:4" x14ac:dyDescent="0.25">
      <c r="A330" s="370">
        <v>30</v>
      </c>
      <c r="B330" s="527" t="s">
        <v>1502</v>
      </c>
      <c r="C330" s="527">
        <v>1963</v>
      </c>
      <c r="D330" s="528">
        <v>313.89999999999998</v>
      </c>
    </row>
    <row r="331" spans="1:4" x14ac:dyDescent="0.25">
      <c r="A331" s="370">
        <v>31</v>
      </c>
      <c r="B331" s="527" t="s">
        <v>1503</v>
      </c>
      <c r="C331" s="527">
        <v>1956</v>
      </c>
      <c r="D331" s="528">
        <v>432.7</v>
      </c>
    </row>
    <row r="332" spans="1:4" x14ac:dyDescent="0.25">
      <c r="A332" s="370">
        <v>32</v>
      </c>
      <c r="B332" s="527" t="s">
        <v>1504</v>
      </c>
      <c r="C332" s="527">
        <v>1958</v>
      </c>
      <c r="D332" s="528">
        <v>426.1</v>
      </c>
    </row>
    <row r="333" spans="1:4" x14ac:dyDescent="0.25">
      <c r="A333" s="370">
        <v>33</v>
      </c>
      <c r="B333" s="527" t="s">
        <v>1505</v>
      </c>
      <c r="C333" s="527">
        <v>1963</v>
      </c>
      <c r="D333" s="528">
        <v>314.5</v>
      </c>
    </row>
    <row r="334" spans="1:4" x14ac:dyDescent="0.25">
      <c r="A334" s="370">
        <v>34</v>
      </c>
      <c r="B334" s="527" t="s">
        <v>1506</v>
      </c>
      <c r="C334" s="527">
        <v>1956</v>
      </c>
      <c r="D334" s="528">
        <v>430</v>
      </c>
    </row>
    <row r="335" spans="1:4" x14ac:dyDescent="0.25">
      <c r="A335" s="370">
        <v>35</v>
      </c>
      <c r="B335" s="527" t="s">
        <v>1507</v>
      </c>
      <c r="C335" s="527">
        <v>1956</v>
      </c>
      <c r="D335" s="528">
        <v>426.9</v>
      </c>
    </row>
    <row r="336" spans="1:4" x14ac:dyDescent="0.25">
      <c r="A336" s="370">
        <v>36</v>
      </c>
      <c r="B336" s="527" t="s">
        <v>1508</v>
      </c>
      <c r="C336" s="527">
        <v>1962</v>
      </c>
      <c r="D336" s="528">
        <v>307</v>
      </c>
    </row>
    <row r="337" spans="1:4" x14ac:dyDescent="0.25">
      <c r="A337" s="370">
        <v>37</v>
      </c>
      <c r="B337" s="527" t="s">
        <v>1509</v>
      </c>
      <c r="C337" s="527">
        <v>1963</v>
      </c>
      <c r="D337" s="528">
        <v>365.5</v>
      </c>
    </row>
    <row r="338" spans="1:4" x14ac:dyDescent="0.25">
      <c r="A338" s="370">
        <v>38</v>
      </c>
      <c r="B338" s="527" t="s">
        <v>1510</v>
      </c>
      <c r="C338" s="527">
        <v>1957</v>
      </c>
      <c r="D338" s="528">
        <v>360.9</v>
      </c>
    </row>
    <row r="339" spans="1:4" x14ac:dyDescent="0.25">
      <c r="A339" s="370">
        <v>39</v>
      </c>
      <c r="B339" s="527" t="s">
        <v>1511</v>
      </c>
      <c r="C339" s="527">
        <v>1957</v>
      </c>
      <c r="D339" s="528">
        <v>374.9</v>
      </c>
    </row>
    <row r="340" spans="1:4" x14ac:dyDescent="0.25">
      <c r="A340" s="370">
        <v>40</v>
      </c>
      <c r="B340" s="527" t="s">
        <v>1512</v>
      </c>
      <c r="C340" s="527">
        <v>1957</v>
      </c>
      <c r="D340" s="528">
        <v>360.5</v>
      </c>
    </row>
    <row r="341" spans="1:4" x14ac:dyDescent="0.25">
      <c r="A341" s="370">
        <v>41</v>
      </c>
      <c r="B341" s="527" t="s">
        <v>1513</v>
      </c>
      <c r="C341" s="527">
        <v>1957</v>
      </c>
      <c r="D341" s="528">
        <v>384.4</v>
      </c>
    </row>
    <row r="342" spans="1:4" x14ac:dyDescent="0.25">
      <c r="A342" s="370">
        <v>42</v>
      </c>
      <c r="B342" s="527" t="s">
        <v>1514</v>
      </c>
      <c r="C342" s="527">
        <v>1956</v>
      </c>
      <c r="D342" s="528">
        <v>358.7</v>
      </c>
    </row>
    <row r="343" spans="1:4" x14ac:dyDescent="0.25">
      <c r="A343" s="370">
        <v>43</v>
      </c>
      <c r="B343" s="527" t="s">
        <v>1515</v>
      </c>
      <c r="C343" s="527">
        <v>1958</v>
      </c>
      <c r="D343" s="528">
        <v>388.4</v>
      </c>
    </row>
    <row r="344" spans="1:4" x14ac:dyDescent="0.25">
      <c r="A344" s="370">
        <v>44</v>
      </c>
      <c r="B344" s="527" t="s">
        <v>1516</v>
      </c>
      <c r="C344" s="527">
        <v>1957</v>
      </c>
      <c r="D344" s="528">
        <v>372.8</v>
      </c>
    </row>
    <row r="345" spans="1:4" x14ac:dyDescent="0.25">
      <c r="A345" s="370">
        <v>45</v>
      </c>
      <c r="B345" s="527" t="s">
        <v>1517</v>
      </c>
      <c r="C345" s="527">
        <v>1958</v>
      </c>
      <c r="D345" s="528">
        <v>382.8</v>
      </c>
    </row>
    <row r="346" spans="1:4" x14ac:dyDescent="0.25">
      <c r="A346" s="370">
        <v>46</v>
      </c>
      <c r="B346" s="527" t="s">
        <v>1518</v>
      </c>
      <c r="C346" s="527">
        <v>1956</v>
      </c>
      <c r="D346" s="528">
        <v>411.8</v>
      </c>
    </row>
    <row r="347" spans="1:4" x14ac:dyDescent="0.25">
      <c r="A347" s="370">
        <v>47</v>
      </c>
      <c r="B347" s="527" t="s">
        <v>1519</v>
      </c>
      <c r="C347" s="527">
        <v>1956</v>
      </c>
      <c r="D347" s="528">
        <v>420.5</v>
      </c>
    </row>
    <row r="348" spans="1:4" x14ac:dyDescent="0.25">
      <c r="A348" s="370">
        <v>48</v>
      </c>
      <c r="B348" s="527" t="s">
        <v>1520</v>
      </c>
      <c r="C348" s="527">
        <v>1956</v>
      </c>
      <c r="D348" s="528">
        <v>424</v>
      </c>
    </row>
    <row r="349" spans="1:4" x14ac:dyDescent="0.25">
      <c r="A349" s="370">
        <v>49</v>
      </c>
      <c r="B349" s="527" t="s">
        <v>1521</v>
      </c>
      <c r="C349" s="527">
        <v>1956</v>
      </c>
      <c r="D349" s="528">
        <v>422</v>
      </c>
    </row>
    <row r="350" spans="1:4" x14ac:dyDescent="0.25">
      <c r="A350" s="370">
        <v>50</v>
      </c>
      <c r="B350" s="527" t="s">
        <v>1522</v>
      </c>
      <c r="C350" s="527">
        <v>1958</v>
      </c>
      <c r="D350" s="528">
        <v>637.79999999999995</v>
      </c>
    </row>
    <row r="351" spans="1:4" x14ac:dyDescent="0.25">
      <c r="A351" s="370">
        <v>51</v>
      </c>
      <c r="B351" s="527" t="s">
        <v>1523</v>
      </c>
      <c r="C351" s="527">
        <v>1958</v>
      </c>
      <c r="D351" s="528">
        <v>273.2</v>
      </c>
    </row>
    <row r="352" spans="1:4" x14ac:dyDescent="0.25">
      <c r="A352" s="370">
        <v>52</v>
      </c>
      <c r="B352" s="527" t="s">
        <v>1524</v>
      </c>
      <c r="C352" s="527">
        <v>1960</v>
      </c>
      <c r="D352" s="528">
        <v>305</v>
      </c>
    </row>
    <row r="353" spans="1:4" x14ac:dyDescent="0.25">
      <c r="A353" s="370">
        <v>53</v>
      </c>
      <c r="B353" s="527" t="s">
        <v>1525</v>
      </c>
      <c r="C353" s="527">
        <v>1960</v>
      </c>
      <c r="D353" s="528">
        <v>828.6</v>
      </c>
    </row>
    <row r="354" spans="1:4" x14ac:dyDescent="0.25">
      <c r="A354" s="370">
        <v>54</v>
      </c>
      <c r="B354" s="527" t="s">
        <v>1526</v>
      </c>
      <c r="C354" s="527">
        <v>1958</v>
      </c>
      <c r="D354" s="528">
        <v>413.2</v>
      </c>
    </row>
    <row r="355" spans="1:4" x14ac:dyDescent="0.25">
      <c r="A355" s="370">
        <v>55</v>
      </c>
      <c r="B355" s="527" t="s">
        <v>1528</v>
      </c>
      <c r="C355" s="527">
        <v>1956</v>
      </c>
      <c r="D355" s="528">
        <v>389.7</v>
      </c>
    </row>
    <row r="356" spans="1:4" x14ac:dyDescent="0.25">
      <c r="A356" s="370">
        <v>56</v>
      </c>
      <c r="B356" s="527" t="s">
        <v>1529</v>
      </c>
      <c r="C356" s="527">
        <v>1956</v>
      </c>
      <c r="D356" s="528">
        <v>389.1</v>
      </c>
    </row>
    <row r="357" spans="1:4" x14ac:dyDescent="0.25">
      <c r="A357" s="370">
        <v>57</v>
      </c>
      <c r="B357" s="527" t="s">
        <v>1531</v>
      </c>
      <c r="C357" s="527">
        <v>1956</v>
      </c>
      <c r="D357" s="528">
        <v>414.9</v>
      </c>
    </row>
    <row r="358" spans="1:4" x14ac:dyDescent="0.25">
      <c r="A358" s="370">
        <v>58</v>
      </c>
      <c r="B358" s="527" t="s">
        <v>1532</v>
      </c>
      <c r="C358" s="527">
        <v>1956</v>
      </c>
      <c r="D358" s="528">
        <v>388.6</v>
      </c>
    </row>
    <row r="359" spans="1:4" x14ac:dyDescent="0.25">
      <c r="A359" s="370">
        <v>59</v>
      </c>
      <c r="B359" s="527" t="s">
        <v>1533</v>
      </c>
      <c r="C359" s="527">
        <v>1956</v>
      </c>
      <c r="D359" s="528">
        <v>416.4</v>
      </c>
    </row>
    <row r="360" spans="1:4" x14ac:dyDescent="0.25">
      <c r="A360" s="370">
        <v>60</v>
      </c>
      <c r="B360" s="527" t="s">
        <v>1534</v>
      </c>
      <c r="C360" s="527">
        <v>1957</v>
      </c>
      <c r="D360" s="528">
        <v>375</v>
      </c>
    </row>
    <row r="361" spans="1:4" x14ac:dyDescent="0.25">
      <c r="A361" s="370">
        <v>61</v>
      </c>
      <c r="B361" s="527" t="s">
        <v>1535</v>
      </c>
      <c r="C361" s="527">
        <v>1956</v>
      </c>
      <c r="D361" s="528">
        <v>387</v>
      </c>
    </row>
    <row r="362" spans="1:4" x14ac:dyDescent="0.25">
      <c r="A362" s="370">
        <v>62</v>
      </c>
      <c r="B362" s="527" t="s">
        <v>1536</v>
      </c>
      <c r="C362" s="527">
        <v>1956</v>
      </c>
      <c r="D362" s="528">
        <v>390.1</v>
      </c>
    </row>
    <row r="363" spans="1:4" x14ac:dyDescent="0.25">
      <c r="A363" s="370">
        <v>63</v>
      </c>
      <c r="B363" s="527" t="s">
        <v>1537</v>
      </c>
      <c r="C363" s="527">
        <v>1956</v>
      </c>
      <c r="D363" s="528">
        <v>382</v>
      </c>
    </row>
    <row r="364" spans="1:4" x14ac:dyDescent="0.25">
      <c r="A364" s="370">
        <v>64</v>
      </c>
      <c r="B364" s="527" t="s">
        <v>1538</v>
      </c>
      <c r="C364" s="527">
        <v>1956</v>
      </c>
      <c r="D364" s="528">
        <v>413.1</v>
      </c>
    </row>
    <row r="365" spans="1:4" x14ac:dyDescent="0.25">
      <c r="A365" s="370">
        <v>65</v>
      </c>
      <c r="B365" s="527" t="s">
        <v>1539</v>
      </c>
      <c r="C365" s="527">
        <v>1956</v>
      </c>
      <c r="D365" s="528">
        <v>387.3</v>
      </c>
    </row>
    <row r="366" spans="1:4" x14ac:dyDescent="0.25">
      <c r="A366" s="370">
        <v>66</v>
      </c>
      <c r="B366" s="527" t="s">
        <v>1540</v>
      </c>
      <c r="C366" s="527">
        <v>1957</v>
      </c>
      <c r="D366" s="528">
        <v>403.7</v>
      </c>
    </row>
    <row r="367" spans="1:4" x14ac:dyDescent="0.25">
      <c r="A367" s="370">
        <v>67</v>
      </c>
      <c r="B367" s="527" t="s">
        <v>1542</v>
      </c>
      <c r="C367" s="527">
        <v>1956</v>
      </c>
      <c r="D367" s="528">
        <v>389.8</v>
      </c>
    </row>
    <row r="368" spans="1:4" x14ac:dyDescent="0.25">
      <c r="A368" s="370">
        <v>68</v>
      </c>
      <c r="B368" s="527" t="s">
        <v>1543</v>
      </c>
      <c r="C368" s="527">
        <v>1956</v>
      </c>
      <c r="D368" s="528">
        <v>387.8</v>
      </c>
    </row>
    <row r="369" spans="1:4" x14ac:dyDescent="0.25">
      <c r="A369" s="370">
        <v>69</v>
      </c>
      <c r="B369" s="527" t="s">
        <v>1544</v>
      </c>
      <c r="C369" s="527">
        <v>1959</v>
      </c>
      <c r="D369" s="528">
        <v>800.1</v>
      </c>
    </row>
    <row r="370" spans="1:4" x14ac:dyDescent="0.25">
      <c r="A370" s="370">
        <v>70</v>
      </c>
      <c r="B370" s="527" t="s">
        <v>1545</v>
      </c>
      <c r="C370" s="527">
        <v>1959</v>
      </c>
      <c r="D370" s="528">
        <v>638.5</v>
      </c>
    </row>
    <row r="371" spans="1:4" x14ac:dyDescent="0.25">
      <c r="A371" s="370">
        <v>71</v>
      </c>
      <c r="B371" s="527" t="s">
        <v>1546</v>
      </c>
      <c r="C371" s="527">
        <v>1958</v>
      </c>
      <c r="D371" s="528">
        <v>413.4</v>
      </c>
    </row>
    <row r="372" spans="1:4" x14ac:dyDescent="0.25">
      <c r="A372" s="370">
        <v>72</v>
      </c>
      <c r="B372" s="527" t="s">
        <v>1547</v>
      </c>
      <c r="C372" s="527">
        <v>1974</v>
      </c>
      <c r="D372" s="528">
        <v>3248.7</v>
      </c>
    </row>
    <row r="373" spans="1:4" x14ac:dyDescent="0.25">
      <c r="A373" s="370">
        <v>73</v>
      </c>
      <c r="B373" s="527" t="s">
        <v>1548</v>
      </c>
      <c r="C373" s="527">
        <v>1966</v>
      </c>
      <c r="D373" s="528">
        <v>3165</v>
      </c>
    </row>
    <row r="374" spans="1:4" x14ac:dyDescent="0.25">
      <c r="A374" s="370">
        <v>74</v>
      </c>
      <c r="B374" s="527" t="s">
        <v>1549</v>
      </c>
      <c r="C374" s="527">
        <v>1965</v>
      </c>
      <c r="D374" s="528">
        <v>2556.1999999999998</v>
      </c>
    </row>
    <row r="375" spans="1:4" x14ac:dyDescent="0.25">
      <c r="A375" s="370">
        <v>75</v>
      </c>
      <c r="B375" s="527" t="s">
        <v>1550</v>
      </c>
      <c r="C375" s="527">
        <v>1955</v>
      </c>
      <c r="D375" s="528">
        <v>653.6</v>
      </c>
    </row>
    <row r="376" spans="1:4" x14ac:dyDescent="0.25">
      <c r="A376" s="370">
        <v>76</v>
      </c>
      <c r="B376" s="527" t="s">
        <v>1551</v>
      </c>
      <c r="C376" s="527">
        <v>1955</v>
      </c>
      <c r="D376" s="528">
        <v>457.5</v>
      </c>
    </row>
    <row r="377" spans="1:4" x14ac:dyDescent="0.25">
      <c r="A377" s="370">
        <v>77</v>
      </c>
      <c r="B377" s="527" t="s">
        <v>1552</v>
      </c>
      <c r="C377" s="527">
        <v>1954</v>
      </c>
      <c r="D377" s="528">
        <v>453.26</v>
      </c>
    </row>
    <row r="378" spans="1:4" x14ac:dyDescent="0.25">
      <c r="A378" s="370">
        <v>78</v>
      </c>
      <c r="B378" s="527" t="s">
        <v>1553</v>
      </c>
      <c r="C378" s="527">
        <v>1955</v>
      </c>
      <c r="D378" s="528">
        <v>456.8</v>
      </c>
    </row>
    <row r="379" spans="1:4" x14ac:dyDescent="0.25">
      <c r="A379" s="370">
        <v>79</v>
      </c>
      <c r="B379" s="527" t="s">
        <v>1554</v>
      </c>
      <c r="C379" s="527">
        <v>1955</v>
      </c>
      <c r="D379" s="528">
        <v>456.76</v>
      </c>
    </row>
    <row r="380" spans="1:4" x14ac:dyDescent="0.25">
      <c r="A380" s="370">
        <v>80</v>
      </c>
      <c r="B380" s="527" t="s">
        <v>1555</v>
      </c>
      <c r="C380" s="527">
        <v>1954</v>
      </c>
      <c r="D380" s="528">
        <v>456.46</v>
      </c>
    </row>
    <row r="381" spans="1:4" x14ac:dyDescent="0.25">
      <c r="A381" s="370">
        <v>81</v>
      </c>
      <c r="B381" s="527" t="s">
        <v>1556</v>
      </c>
      <c r="C381" s="527">
        <v>1954</v>
      </c>
      <c r="D381" s="528">
        <v>695.46</v>
      </c>
    </row>
    <row r="382" spans="1:4" x14ac:dyDescent="0.25">
      <c r="A382" s="370">
        <v>82</v>
      </c>
      <c r="B382" s="527" t="s">
        <v>1557</v>
      </c>
      <c r="C382" s="527">
        <v>1954</v>
      </c>
      <c r="D382" s="528">
        <v>964.97</v>
      </c>
    </row>
    <row r="383" spans="1:4" x14ac:dyDescent="0.25">
      <c r="A383" s="370">
        <v>83</v>
      </c>
      <c r="B383" s="527" t="s">
        <v>1558</v>
      </c>
      <c r="C383" s="527">
        <v>1955</v>
      </c>
      <c r="D383" s="528">
        <v>738.1</v>
      </c>
    </row>
    <row r="384" spans="1:4" x14ac:dyDescent="0.25">
      <c r="A384" s="370">
        <v>84</v>
      </c>
      <c r="B384" s="49" t="s">
        <v>1559</v>
      </c>
      <c r="C384" s="527">
        <v>1955</v>
      </c>
      <c r="D384" s="528">
        <v>3265.53</v>
      </c>
    </row>
    <row r="385" spans="1:4" x14ac:dyDescent="0.25">
      <c r="A385" s="370">
        <v>85</v>
      </c>
      <c r="B385" s="527" t="s">
        <v>1560</v>
      </c>
      <c r="C385" s="527">
        <v>1960</v>
      </c>
      <c r="D385" s="528">
        <v>1513.1</v>
      </c>
    </row>
    <row r="386" spans="1:4" x14ac:dyDescent="0.25">
      <c r="A386" s="370">
        <v>86</v>
      </c>
      <c r="B386" s="527" t="s">
        <v>1561</v>
      </c>
      <c r="C386" s="527">
        <v>1959</v>
      </c>
      <c r="D386" s="528">
        <v>1202.8</v>
      </c>
    </row>
    <row r="387" spans="1:4" x14ac:dyDescent="0.25">
      <c r="A387" s="370">
        <v>87</v>
      </c>
      <c r="B387" s="527" t="s">
        <v>1562</v>
      </c>
      <c r="C387" s="527">
        <v>1960</v>
      </c>
      <c r="D387" s="528">
        <v>1513.9</v>
      </c>
    </row>
    <row r="388" spans="1:4" x14ac:dyDescent="0.25">
      <c r="A388" s="370">
        <v>88</v>
      </c>
      <c r="B388" s="527" t="s">
        <v>1563</v>
      </c>
      <c r="C388" s="527">
        <v>1960</v>
      </c>
      <c r="D388" s="528">
        <v>1508.2</v>
      </c>
    </row>
    <row r="389" spans="1:4" x14ac:dyDescent="0.25">
      <c r="A389" s="370">
        <v>89</v>
      </c>
      <c r="B389" s="527" t="s">
        <v>1564</v>
      </c>
      <c r="C389" s="527">
        <v>1959</v>
      </c>
      <c r="D389" s="528">
        <v>1205.8</v>
      </c>
    </row>
    <row r="390" spans="1:4" x14ac:dyDescent="0.25">
      <c r="A390" s="370">
        <v>90</v>
      </c>
      <c r="B390" s="527" t="s">
        <v>1565</v>
      </c>
      <c r="C390" s="527">
        <v>1957</v>
      </c>
      <c r="D390" s="528">
        <v>1276.8</v>
      </c>
    </row>
    <row r="391" spans="1:4" x14ac:dyDescent="0.25">
      <c r="A391" s="370">
        <v>91</v>
      </c>
      <c r="B391" s="527" t="s">
        <v>1566</v>
      </c>
      <c r="C391" s="527">
        <v>1960</v>
      </c>
      <c r="D391" s="528">
        <v>965.8</v>
      </c>
    </row>
    <row r="392" spans="1:4" x14ac:dyDescent="0.25">
      <c r="A392" s="370">
        <v>92</v>
      </c>
      <c r="B392" s="527" t="s">
        <v>1567</v>
      </c>
      <c r="C392" s="527">
        <v>1966</v>
      </c>
      <c r="D392" s="528">
        <v>1673</v>
      </c>
    </row>
    <row r="393" spans="1:4" x14ac:dyDescent="0.25">
      <c r="A393" s="370">
        <v>93</v>
      </c>
      <c r="B393" s="527" t="s">
        <v>1568</v>
      </c>
      <c r="C393" s="527">
        <v>1959</v>
      </c>
      <c r="D393" s="528">
        <v>639.29999999999995</v>
      </c>
    </row>
    <row r="394" spans="1:4" x14ac:dyDescent="0.25">
      <c r="A394" s="370">
        <v>94</v>
      </c>
      <c r="B394" s="527" t="s">
        <v>1569</v>
      </c>
      <c r="C394" s="527">
        <v>1959</v>
      </c>
      <c r="D394" s="528">
        <v>638</v>
      </c>
    </row>
    <row r="395" spans="1:4" x14ac:dyDescent="0.25">
      <c r="A395" s="370">
        <v>95</v>
      </c>
      <c r="B395" s="527" t="s">
        <v>1570</v>
      </c>
      <c r="C395" s="527">
        <v>1968</v>
      </c>
      <c r="D395" s="528">
        <v>3543.9</v>
      </c>
    </row>
    <row r="396" spans="1:4" x14ac:dyDescent="0.25">
      <c r="A396" s="370">
        <v>96</v>
      </c>
      <c r="B396" s="527" t="s">
        <v>1571</v>
      </c>
      <c r="C396" s="527">
        <v>1960</v>
      </c>
      <c r="D396" s="528">
        <v>950.8</v>
      </c>
    </row>
    <row r="397" spans="1:4" x14ac:dyDescent="0.25">
      <c r="A397" s="370">
        <v>97</v>
      </c>
      <c r="B397" s="527" t="s">
        <v>1572</v>
      </c>
      <c r="C397" s="527">
        <v>1969</v>
      </c>
      <c r="D397" s="528">
        <v>3133.6</v>
      </c>
    </row>
    <row r="398" spans="1:4" x14ac:dyDescent="0.25">
      <c r="A398" s="370">
        <v>98</v>
      </c>
      <c r="B398" s="527" t="s">
        <v>1573</v>
      </c>
      <c r="C398" s="527">
        <v>1957</v>
      </c>
      <c r="D398" s="528">
        <v>1320.6</v>
      </c>
    </row>
    <row r="399" spans="1:4" x14ac:dyDescent="0.25">
      <c r="A399" s="370">
        <v>99</v>
      </c>
      <c r="B399" s="527" t="s">
        <v>1574</v>
      </c>
      <c r="C399" s="527">
        <v>1958</v>
      </c>
      <c r="D399" s="528" t="s">
        <v>1575</v>
      </c>
    </row>
    <row r="400" spans="1:4" x14ac:dyDescent="0.25">
      <c r="A400" s="370">
        <v>100</v>
      </c>
      <c r="B400" s="527" t="s">
        <v>1576</v>
      </c>
      <c r="C400" s="527">
        <v>1958</v>
      </c>
      <c r="D400" s="528">
        <v>1852.32</v>
      </c>
    </row>
    <row r="401" spans="1:4" x14ac:dyDescent="0.25">
      <c r="A401" s="370">
        <v>101</v>
      </c>
      <c r="B401" s="527" t="s">
        <v>1577</v>
      </c>
      <c r="C401" s="527">
        <v>1957</v>
      </c>
      <c r="D401" s="528">
        <v>1219.6500000000001</v>
      </c>
    </row>
    <row r="402" spans="1:4" x14ac:dyDescent="0.25">
      <c r="A402" s="370">
        <v>102</v>
      </c>
      <c r="B402" s="527" t="s">
        <v>1578</v>
      </c>
      <c r="C402" s="527">
        <v>1957</v>
      </c>
      <c r="D402" s="528">
        <v>1221.8</v>
      </c>
    </row>
    <row r="403" spans="1:4" x14ac:dyDescent="0.25">
      <c r="A403" s="370">
        <v>103</v>
      </c>
      <c r="B403" s="149" t="s">
        <v>1579</v>
      </c>
      <c r="C403" s="149">
        <v>1965</v>
      </c>
      <c r="D403" s="528">
        <v>1682.8</v>
      </c>
    </row>
    <row r="404" spans="1:4" x14ac:dyDescent="0.25">
      <c r="A404" s="370">
        <v>104</v>
      </c>
      <c r="B404" s="527" t="s">
        <v>1580</v>
      </c>
      <c r="C404" s="527">
        <v>1958</v>
      </c>
      <c r="D404" s="528">
        <v>1627.2</v>
      </c>
    </row>
    <row r="405" spans="1:4" x14ac:dyDescent="0.25">
      <c r="A405" s="370">
        <v>105</v>
      </c>
      <c r="B405" s="527" t="s">
        <v>1581</v>
      </c>
      <c r="C405" s="527">
        <v>1960</v>
      </c>
      <c r="D405" s="528">
        <v>968.24</v>
      </c>
    </row>
    <row r="406" spans="1:4" x14ac:dyDescent="0.25">
      <c r="A406" s="370">
        <v>106</v>
      </c>
      <c r="B406" s="527" t="s">
        <v>8556</v>
      </c>
      <c r="C406" s="527">
        <v>1973</v>
      </c>
      <c r="D406" s="528">
        <v>2655.4</v>
      </c>
    </row>
    <row r="407" spans="1:4" x14ac:dyDescent="0.25">
      <c r="A407" s="370">
        <v>107</v>
      </c>
      <c r="B407" s="527" t="s">
        <v>1582</v>
      </c>
      <c r="C407" s="527">
        <v>1959</v>
      </c>
      <c r="D407" s="528">
        <v>1085.5</v>
      </c>
    </row>
    <row r="408" spans="1:4" x14ac:dyDescent="0.25">
      <c r="A408" s="370">
        <v>108</v>
      </c>
      <c r="B408" s="527" t="s">
        <v>1583</v>
      </c>
      <c r="C408" s="527">
        <v>1974</v>
      </c>
      <c r="D408" s="528">
        <v>3035.9</v>
      </c>
    </row>
    <row r="409" spans="1:4" x14ac:dyDescent="0.25">
      <c r="A409" s="370">
        <v>109</v>
      </c>
      <c r="B409" s="527" t="s">
        <v>1584</v>
      </c>
      <c r="C409" s="527">
        <v>1960</v>
      </c>
      <c r="D409" s="528">
        <v>1764</v>
      </c>
    </row>
    <row r="410" spans="1:4" x14ac:dyDescent="0.25">
      <c r="A410" s="370">
        <v>110</v>
      </c>
      <c r="B410" s="527" t="s">
        <v>1585</v>
      </c>
      <c r="C410" s="527">
        <v>1983</v>
      </c>
      <c r="D410" s="528">
        <v>3151.2</v>
      </c>
    </row>
    <row r="411" spans="1:4" x14ac:dyDescent="0.25">
      <c r="A411" s="370">
        <v>111</v>
      </c>
      <c r="B411" s="527" t="s">
        <v>1586</v>
      </c>
      <c r="C411" s="527">
        <v>1958</v>
      </c>
      <c r="D411" s="528">
        <v>1026.6600000000001</v>
      </c>
    </row>
    <row r="412" spans="1:4" x14ac:dyDescent="0.25">
      <c r="A412" s="370">
        <v>112</v>
      </c>
      <c r="B412" s="527" t="s">
        <v>1587</v>
      </c>
      <c r="C412" s="527">
        <v>1959</v>
      </c>
      <c r="D412" s="528">
        <v>1018.98</v>
      </c>
    </row>
    <row r="413" spans="1:4" x14ac:dyDescent="0.25">
      <c r="A413" s="370">
        <v>113</v>
      </c>
      <c r="B413" s="527" t="s">
        <v>1588</v>
      </c>
      <c r="C413" s="527">
        <v>1960</v>
      </c>
      <c r="D413" s="528">
        <v>1532.6</v>
      </c>
    </row>
    <row r="414" spans="1:4" x14ac:dyDescent="0.25">
      <c r="A414" s="370">
        <v>114</v>
      </c>
      <c r="B414" s="527" t="s">
        <v>1589</v>
      </c>
      <c r="C414" s="527">
        <v>1959</v>
      </c>
      <c r="D414" s="528">
        <v>799.6</v>
      </c>
    </row>
    <row r="415" spans="1:4" x14ac:dyDescent="0.25">
      <c r="A415" s="370">
        <v>115</v>
      </c>
      <c r="B415" s="527" t="s">
        <v>1590</v>
      </c>
      <c r="C415" s="527">
        <v>1955</v>
      </c>
      <c r="D415" s="528">
        <v>761.3</v>
      </c>
    </row>
    <row r="416" spans="1:4" x14ac:dyDescent="0.25">
      <c r="A416" s="370">
        <v>116</v>
      </c>
      <c r="B416" s="527" t="s">
        <v>1591</v>
      </c>
      <c r="C416" s="527">
        <v>1955</v>
      </c>
      <c r="D416" s="528">
        <v>923.5</v>
      </c>
    </row>
    <row r="417" spans="1:4" x14ac:dyDescent="0.25">
      <c r="A417" s="370">
        <v>117</v>
      </c>
      <c r="B417" s="527" t="s">
        <v>1592</v>
      </c>
      <c r="C417" s="527">
        <v>1955</v>
      </c>
      <c r="D417" s="528">
        <v>1440.3</v>
      </c>
    </row>
    <row r="418" spans="1:4" x14ac:dyDescent="0.25">
      <c r="A418" s="370">
        <v>118</v>
      </c>
      <c r="B418" s="527" t="s">
        <v>1593</v>
      </c>
      <c r="C418" s="527">
        <v>1955</v>
      </c>
      <c r="D418" s="528">
        <v>932.5</v>
      </c>
    </row>
    <row r="419" spans="1:4" x14ac:dyDescent="0.25">
      <c r="A419" s="370">
        <v>119</v>
      </c>
      <c r="B419" s="527" t="s">
        <v>1594</v>
      </c>
      <c r="C419" s="527">
        <v>1954</v>
      </c>
      <c r="D419" s="528">
        <v>920.1</v>
      </c>
    </row>
    <row r="420" spans="1:4" x14ac:dyDescent="0.25">
      <c r="A420" s="370">
        <v>120</v>
      </c>
      <c r="B420" s="527" t="s">
        <v>1595</v>
      </c>
      <c r="C420" s="527">
        <v>1981</v>
      </c>
      <c r="D420" s="528">
        <v>4076.92</v>
      </c>
    </row>
    <row r="421" spans="1:4" x14ac:dyDescent="0.25">
      <c r="A421" s="370">
        <v>121</v>
      </c>
      <c r="B421" s="527" t="s">
        <v>1596</v>
      </c>
      <c r="C421" s="527">
        <v>1980</v>
      </c>
      <c r="D421" s="528">
        <v>3733.02</v>
      </c>
    </row>
    <row r="422" spans="1:4" x14ac:dyDescent="0.25">
      <c r="A422" s="370">
        <v>122</v>
      </c>
      <c r="B422" s="527" t="s">
        <v>1597</v>
      </c>
      <c r="C422" s="527">
        <v>1985</v>
      </c>
      <c r="D422" s="528">
        <v>3735.34</v>
      </c>
    </row>
    <row r="423" spans="1:4" x14ac:dyDescent="0.25">
      <c r="A423" s="370">
        <v>123</v>
      </c>
      <c r="B423" s="527" t="s">
        <v>1598</v>
      </c>
      <c r="C423" s="527">
        <v>1954</v>
      </c>
      <c r="D423" s="528">
        <v>568.20000000000005</v>
      </c>
    </row>
    <row r="424" spans="1:4" x14ac:dyDescent="0.25">
      <c r="A424" s="370">
        <v>124</v>
      </c>
      <c r="B424" s="527" t="s">
        <v>1599</v>
      </c>
      <c r="C424" s="527">
        <v>1954</v>
      </c>
      <c r="D424" s="528">
        <v>619.1</v>
      </c>
    </row>
    <row r="425" spans="1:4" x14ac:dyDescent="0.25">
      <c r="A425" s="370">
        <v>125</v>
      </c>
      <c r="B425" s="527" t="s">
        <v>1600</v>
      </c>
      <c r="C425" s="527">
        <v>1954</v>
      </c>
      <c r="D425" s="528">
        <v>563.4</v>
      </c>
    </row>
    <row r="426" spans="1:4" x14ac:dyDescent="0.25">
      <c r="A426" s="370">
        <v>126</v>
      </c>
      <c r="B426" s="527" t="s">
        <v>1611</v>
      </c>
      <c r="C426" s="527">
        <v>1957</v>
      </c>
      <c r="D426" s="528">
        <v>1318.2</v>
      </c>
    </row>
    <row r="427" spans="1:4" x14ac:dyDescent="0.25">
      <c r="A427" s="370">
        <v>127</v>
      </c>
      <c r="B427" s="527" t="s">
        <v>1612</v>
      </c>
      <c r="C427" s="527">
        <v>1957</v>
      </c>
      <c r="D427" s="528">
        <v>1275.5</v>
      </c>
    </row>
    <row r="428" spans="1:4" x14ac:dyDescent="0.25">
      <c r="A428" s="370">
        <v>128</v>
      </c>
      <c r="B428" s="527" t="s">
        <v>1617</v>
      </c>
      <c r="C428" s="527">
        <v>1958</v>
      </c>
      <c r="D428" s="528">
        <v>1225.5</v>
      </c>
    </row>
    <row r="429" spans="1:4" x14ac:dyDescent="0.25">
      <c r="A429" s="370">
        <v>129</v>
      </c>
      <c r="B429" s="527" t="s">
        <v>1618</v>
      </c>
      <c r="C429" s="527">
        <v>1954</v>
      </c>
      <c r="D429" s="528">
        <v>927.1</v>
      </c>
    </row>
    <row r="430" spans="1:4" x14ac:dyDescent="0.25">
      <c r="A430" s="370">
        <v>130</v>
      </c>
      <c r="B430" s="527" t="s">
        <v>1619</v>
      </c>
      <c r="C430" s="527">
        <v>1957</v>
      </c>
      <c r="D430" s="528">
        <v>1361.9</v>
      </c>
    </row>
    <row r="431" spans="1:4" x14ac:dyDescent="0.25">
      <c r="A431" s="370">
        <v>131</v>
      </c>
      <c r="B431" s="527" t="s">
        <v>1622</v>
      </c>
      <c r="C431" s="527">
        <v>1954</v>
      </c>
      <c r="D431" s="528">
        <v>398</v>
      </c>
    </row>
    <row r="432" spans="1:4" x14ac:dyDescent="0.25">
      <c r="A432" s="370">
        <v>132</v>
      </c>
      <c r="B432" s="527" t="s">
        <v>1623</v>
      </c>
      <c r="C432" s="527">
        <v>1991</v>
      </c>
      <c r="D432" s="528">
        <v>3132.4</v>
      </c>
    </row>
    <row r="433" spans="1:4" x14ac:dyDescent="0.25">
      <c r="A433" s="370">
        <v>133</v>
      </c>
      <c r="B433" s="527" t="s">
        <v>1624</v>
      </c>
      <c r="C433" s="527">
        <v>1996</v>
      </c>
      <c r="D433" s="528">
        <v>824.1</v>
      </c>
    </row>
    <row r="434" spans="1:4" x14ac:dyDescent="0.25">
      <c r="A434" s="370">
        <v>134</v>
      </c>
      <c r="B434" s="527" t="s">
        <v>1625</v>
      </c>
      <c r="C434" s="527">
        <v>1995</v>
      </c>
      <c r="D434" s="528">
        <v>1733.5</v>
      </c>
    </row>
    <row r="435" spans="1:4" x14ac:dyDescent="0.25">
      <c r="A435" s="370">
        <v>135</v>
      </c>
      <c r="B435" s="527" t="s">
        <v>1627</v>
      </c>
      <c r="C435" s="527">
        <v>1989</v>
      </c>
      <c r="D435" s="528">
        <v>3754.8</v>
      </c>
    </row>
    <row r="436" spans="1:4" x14ac:dyDescent="0.25">
      <c r="A436" s="370">
        <v>136</v>
      </c>
      <c r="B436" s="527" t="s">
        <v>1628</v>
      </c>
      <c r="C436" s="527">
        <v>1995</v>
      </c>
      <c r="D436" s="528">
        <v>1055.5999999999999</v>
      </c>
    </row>
    <row r="437" spans="1:4" x14ac:dyDescent="0.25">
      <c r="A437" s="370">
        <v>137</v>
      </c>
      <c r="B437" s="527" t="s">
        <v>1629</v>
      </c>
      <c r="C437" s="527">
        <v>1959</v>
      </c>
      <c r="D437" s="528">
        <v>1160.3</v>
      </c>
    </row>
    <row r="438" spans="1:4" x14ac:dyDescent="0.25">
      <c r="A438" s="370">
        <v>138</v>
      </c>
      <c r="B438" s="527" t="s">
        <v>8687</v>
      </c>
      <c r="C438" s="527">
        <v>1959</v>
      </c>
      <c r="D438" s="528">
        <v>839.9</v>
      </c>
    </row>
    <row r="439" spans="1:4" x14ac:dyDescent="0.25">
      <c r="A439" s="370">
        <v>139</v>
      </c>
      <c r="B439" s="527" t="s">
        <v>1630</v>
      </c>
      <c r="C439" s="527">
        <v>1995</v>
      </c>
      <c r="D439" s="528">
        <v>1614.48</v>
      </c>
    </row>
    <row r="440" spans="1:4" x14ac:dyDescent="0.25">
      <c r="A440" s="370">
        <v>140</v>
      </c>
      <c r="B440" s="527" t="s">
        <v>1631</v>
      </c>
      <c r="C440" s="527">
        <v>1959</v>
      </c>
      <c r="D440" s="528">
        <v>1065.5999999999999</v>
      </c>
    </row>
    <row r="441" spans="1:4" x14ac:dyDescent="0.25">
      <c r="A441" s="591" t="s">
        <v>8794</v>
      </c>
      <c r="B441" s="592"/>
      <c r="C441" s="592"/>
      <c r="D441" s="593"/>
    </row>
    <row r="442" spans="1:4" x14ac:dyDescent="0.25">
      <c r="A442" s="370">
        <v>1</v>
      </c>
      <c r="B442" s="49" t="s">
        <v>1634</v>
      </c>
      <c r="C442" s="49">
        <v>1987</v>
      </c>
      <c r="D442" s="49">
        <v>5491.59</v>
      </c>
    </row>
    <row r="443" spans="1:4" x14ac:dyDescent="0.25">
      <c r="A443" s="370">
        <v>2</v>
      </c>
      <c r="B443" s="49" t="s">
        <v>1633</v>
      </c>
      <c r="C443" s="49">
        <v>1987</v>
      </c>
      <c r="D443" s="49">
        <v>10414.879999999999</v>
      </c>
    </row>
    <row r="444" spans="1:4" x14ac:dyDescent="0.25">
      <c r="A444" s="370">
        <v>3</v>
      </c>
      <c r="B444" s="49" t="s">
        <v>1632</v>
      </c>
      <c r="C444" s="49">
        <v>1989</v>
      </c>
      <c r="D444" s="49">
        <v>20825.97</v>
      </c>
    </row>
    <row r="445" spans="1:4" x14ac:dyDescent="0.25">
      <c r="A445" s="370">
        <v>4</v>
      </c>
      <c r="B445" s="49" t="s">
        <v>1635</v>
      </c>
      <c r="C445" s="49">
        <v>1991</v>
      </c>
      <c r="D445" s="49">
        <v>5128.29</v>
      </c>
    </row>
    <row r="446" spans="1:4" x14ac:dyDescent="0.25">
      <c r="A446" s="370">
        <v>5</v>
      </c>
      <c r="B446" s="49" t="s">
        <v>2144</v>
      </c>
      <c r="C446" s="49">
        <v>1988</v>
      </c>
      <c r="D446" s="49">
        <v>17173.330000000002</v>
      </c>
    </row>
    <row r="447" spans="1:4" x14ac:dyDescent="0.25">
      <c r="A447" s="370">
        <v>6</v>
      </c>
      <c r="B447" s="49" t="s">
        <v>2145</v>
      </c>
      <c r="C447" s="49">
        <v>1988</v>
      </c>
      <c r="D447" s="49">
        <v>5251.99</v>
      </c>
    </row>
    <row r="448" spans="1:4" x14ac:dyDescent="0.25">
      <c r="A448" s="370">
        <v>7</v>
      </c>
      <c r="B448" s="49" t="s">
        <v>2146</v>
      </c>
      <c r="C448" s="49">
        <v>1988</v>
      </c>
      <c r="D448" s="49">
        <v>3317.9</v>
      </c>
    </row>
    <row r="449" spans="1:4" x14ac:dyDescent="0.25">
      <c r="A449" s="370">
        <v>8</v>
      </c>
      <c r="B449" s="49" t="s">
        <v>2147</v>
      </c>
      <c r="C449" s="49">
        <v>1988</v>
      </c>
      <c r="D449" s="49">
        <v>7870.54</v>
      </c>
    </row>
    <row r="450" spans="1:4" x14ac:dyDescent="0.25">
      <c r="A450" s="370">
        <v>9</v>
      </c>
      <c r="B450" s="49" t="s">
        <v>2148</v>
      </c>
      <c r="C450" s="49">
        <v>1989</v>
      </c>
      <c r="D450" s="49">
        <v>7653.12</v>
      </c>
    </row>
    <row r="451" spans="1:4" x14ac:dyDescent="0.25">
      <c r="A451" s="370">
        <v>10</v>
      </c>
      <c r="B451" s="49" t="s">
        <v>2149</v>
      </c>
      <c r="C451" s="49">
        <v>1989</v>
      </c>
      <c r="D451" s="49">
        <v>7886.24</v>
      </c>
    </row>
    <row r="452" spans="1:4" x14ac:dyDescent="0.25">
      <c r="A452" s="370">
        <v>11</v>
      </c>
      <c r="B452" s="49" t="s">
        <v>1637</v>
      </c>
      <c r="C452" s="49">
        <v>1989</v>
      </c>
      <c r="D452" s="49">
        <v>15329.97</v>
      </c>
    </row>
    <row r="453" spans="1:4" x14ac:dyDescent="0.25">
      <c r="A453" s="370">
        <v>12</v>
      </c>
      <c r="B453" s="49" t="s">
        <v>1638</v>
      </c>
      <c r="C453" s="49">
        <v>1988</v>
      </c>
      <c r="D453" s="49">
        <v>7782.24</v>
      </c>
    </row>
    <row r="454" spans="1:4" x14ac:dyDescent="0.25">
      <c r="A454" s="370">
        <v>13</v>
      </c>
      <c r="B454" s="49" t="s">
        <v>1639</v>
      </c>
      <c r="C454" s="49">
        <v>1988</v>
      </c>
      <c r="D454" s="49">
        <v>10524.68</v>
      </c>
    </row>
    <row r="455" spans="1:4" x14ac:dyDescent="0.25">
      <c r="A455" s="370">
        <v>14</v>
      </c>
      <c r="B455" s="49" t="s">
        <v>1640</v>
      </c>
      <c r="C455" s="49">
        <v>1991</v>
      </c>
      <c r="D455" s="49">
        <v>5122.3900000000003</v>
      </c>
    </row>
    <row r="456" spans="1:4" x14ac:dyDescent="0.25">
      <c r="A456" s="370">
        <v>15</v>
      </c>
      <c r="B456" s="49" t="s">
        <v>1636</v>
      </c>
      <c r="C456" s="49">
        <v>1988</v>
      </c>
      <c r="D456" s="49">
        <v>6973.89</v>
      </c>
    </row>
    <row r="457" spans="1:4" x14ac:dyDescent="0.25">
      <c r="A457" s="588" t="s">
        <v>8795</v>
      </c>
      <c r="B457" s="589"/>
      <c r="C457" s="589"/>
      <c r="D457" s="590"/>
    </row>
    <row r="458" spans="1:4" x14ac:dyDescent="0.25">
      <c r="A458" s="370">
        <v>1</v>
      </c>
      <c r="B458" s="49" t="s">
        <v>1641</v>
      </c>
      <c r="C458" s="49">
        <v>1988</v>
      </c>
      <c r="D458" s="49">
        <v>10485.280000000001</v>
      </c>
    </row>
    <row r="459" spans="1:4" x14ac:dyDescent="0.25">
      <c r="A459" s="370">
        <v>2</v>
      </c>
      <c r="B459" s="49" t="s">
        <v>1642</v>
      </c>
      <c r="C459" s="49">
        <v>1987</v>
      </c>
      <c r="D459" s="49">
        <v>7965.14</v>
      </c>
    </row>
    <row r="460" spans="1:4" x14ac:dyDescent="0.25">
      <c r="A460" s="370">
        <v>3</v>
      </c>
      <c r="B460" s="49" t="s">
        <v>1643</v>
      </c>
      <c r="C460" s="49">
        <v>1988</v>
      </c>
      <c r="D460" s="49">
        <v>23320.560000000001</v>
      </c>
    </row>
    <row r="461" spans="1:4" x14ac:dyDescent="0.25">
      <c r="A461" s="370">
        <v>4</v>
      </c>
      <c r="B461" s="49" t="s">
        <v>5637</v>
      </c>
      <c r="C461" s="49">
        <v>1991</v>
      </c>
      <c r="D461" s="49">
        <v>7805.95</v>
      </c>
    </row>
    <row r="462" spans="1:4" x14ac:dyDescent="0.25">
      <c r="A462" s="370">
        <v>5</v>
      </c>
      <c r="B462" s="49" t="s">
        <v>1644</v>
      </c>
      <c r="C462" s="49">
        <v>1993</v>
      </c>
      <c r="D462" s="49">
        <v>7730.45</v>
      </c>
    </row>
    <row r="463" spans="1:4" x14ac:dyDescent="0.25">
      <c r="A463" s="370">
        <v>6</v>
      </c>
      <c r="B463" s="49" t="s">
        <v>8753</v>
      </c>
      <c r="C463" s="49">
        <v>1988</v>
      </c>
      <c r="D463" s="49">
        <v>3182</v>
      </c>
    </row>
    <row r="464" spans="1:4" x14ac:dyDescent="0.25">
      <c r="A464" s="370">
        <v>7</v>
      </c>
      <c r="B464" s="49" t="s">
        <v>1645</v>
      </c>
      <c r="C464" s="49">
        <v>1993</v>
      </c>
      <c r="D464" s="49">
        <v>7757.75</v>
      </c>
    </row>
    <row r="465" spans="1:4" x14ac:dyDescent="0.25">
      <c r="A465" s="370">
        <v>8</v>
      </c>
      <c r="B465" s="49" t="s">
        <v>1646</v>
      </c>
      <c r="C465" s="49">
        <v>1992</v>
      </c>
      <c r="D465" s="49">
        <v>7786.35</v>
      </c>
    </row>
    <row r="466" spans="1:4" x14ac:dyDescent="0.25">
      <c r="A466" s="370">
        <v>9</v>
      </c>
      <c r="B466" s="49" t="s">
        <v>1647</v>
      </c>
      <c r="C466" s="49">
        <v>1987</v>
      </c>
      <c r="D466" s="49">
        <v>5000.1000000000004</v>
      </c>
    </row>
    <row r="467" spans="1:4" x14ac:dyDescent="0.25">
      <c r="A467" s="370">
        <v>10</v>
      </c>
      <c r="B467" s="49" t="s">
        <v>1648</v>
      </c>
      <c r="C467" s="49">
        <v>1987</v>
      </c>
      <c r="D467" s="49">
        <v>13258.18</v>
      </c>
    </row>
    <row r="468" spans="1:4" x14ac:dyDescent="0.25">
      <c r="A468" s="370">
        <v>11</v>
      </c>
      <c r="B468" s="49" t="s">
        <v>1649</v>
      </c>
      <c r="C468" s="49">
        <v>1988</v>
      </c>
      <c r="D468" s="49">
        <v>7843.64</v>
      </c>
    </row>
    <row r="469" spans="1:4" x14ac:dyDescent="0.25">
      <c r="A469" s="370">
        <v>12</v>
      </c>
      <c r="B469" s="49" t="s">
        <v>8321</v>
      </c>
      <c r="C469" s="49">
        <v>1989</v>
      </c>
      <c r="D469" s="49">
        <v>5123.3999999999996</v>
      </c>
    </row>
    <row r="470" spans="1:4" x14ac:dyDescent="0.25">
      <c r="A470" s="594" t="s">
        <v>8796</v>
      </c>
      <c r="B470" s="595"/>
      <c r="C470" s="595"/>
      <c r="D470" s="596"/>
    </row>
    <row r="471" spans="1:4" x14ac:dyDescent="0.25">
      <c r="A471" s="46">
        <v>1</v>
      </c>
      <c r="B471" s="46" t="s">
        <v>79</v>
      </c>
      <c r="C471" s="46">
        <v>1991</v>
      </c>
      <c r="D471" s="46">
        <v>23461.1</v>
      </c>
    </row>
    <row r="472" spans="1:4" x14ac:dyDescent="0.25">
      <c r="A472" s="49">
        <v>2</v>
      </c>
      <c r="B472" s="49" t="s">
        <v>80</v>
      </c>
      <c r="C472" s="49">
        <v>1992</v>
      </c>
      <c r="D472" s="49">
        <v>23359.599999999999</v>
      </c>
    </row>
    <row r="473" spans="1:4" x14ac:dyDescent="0.25">
      <c r="A473" s="49">
        <v>3</v>
      </c>
      <c r="B473" s="49" t="s">
        <v>81</v>
      </c>
      <c r="C473" s="49">
        <v>1992</v>
      </c>
      <c r="D473" s="49">
        <v>4264.2</v>
      </c>
    </row>
    <row r="474" spans="1:4" x14ac:dyDescent="0.25">
      <c r="A474" s="49">
        <v>4</v>
      </c>
      <c r="B474" s="49" t="s">
        <v>82</v>
      </c>
      <c r="C474" s="49">
        <v>1993</v>
      </c>
      <c r="D474" s="49">
        <v>13917.9</v>
      </c>
    </row>
    <row r="475" spans="1:4" x14ac:dyDescent="0.25">
      <c r="A475" s="46">
        <v>5</v>
      </c>
      <c r="B475" s="49" t="s">
        <v>83</v>
      </c>
      <c r="C475" s="49">
        <v>1992</v>
      </c>
      <c r="D475" s="49">
        <v>4292.7</v>
      </c>
    </row>
    <row r="476" spans="1:4" x14ac:dyDescent="0.25">
      <c r="A476" s="49">
        <v>6</v>
      </c>
      <c r="B476" s="49" t="s">
        <v>84</v>
      </c>
      <c r="C476" s="49">
        <v>1993</v>
      </c>
      <c r="D476" s="49">
        <v>13680.6</v>
      </c>
    </row>
    <row r="477" spans="1:4" x14ac:dyDescent="0.25">
      <c r="A477" s="49">
        <v>7</v>
      </c>
      <c r="B477" s="49" t="s">
        <v>85</v>
      </c>
      <c r="C477" s="49">
        <v>1992</v>
      </c>
      <c r="D477" s="49">
        <v>4275.1000000000004</v>
      </c>
    </row>
    <row r="478" spans="1:4" x14ac:dyDescent="0.25">
      <c r="A478" s="49">
        <v>8</v>
      </c>
      <c r="B478" s="49" t="s">
        <v>86</v>
      </c>
      <c r="C478" s="49">
        <v>1993</v>
      </c>
      <c r="D478" s="49">
        <v>13415.1</v>
      </c>
    </row>
    <row r="479" spans="1:4" x14ac:dyDescent="0.25">
      <c r="A479" s="46">
        <v>9</v>
      </c>
      <c r="B479" s="49" t="s">
        <v>87</v>
      </c>
      <c r="C479" s="49">
        <v>1992</v>
      </c>
      <c r="D479" s="49">
        <v>6163.9</v>
      </c>
    </row>
    <row r="480" spans="1:4" x14ac:dyDescent="0.25">
      <c r="A480" s="49">
        <v>10</v>
      </c>
      <c r="B480" s="49" t="s">
        <v>88</v>
      </c>
      <c r="C480" s="49">
        <v>1995</v>
      </c>
      <c r="D480" s="49">
        <v>8221.1</v>
      </c>
    </row>
    <row r="481" spans="1:4" x14ac:dyDescent="0.25">
      <c r="A481" s="49">
        <v>11</v>
      </c>
      <c r="B481" s="49" t="s">
        <v>89</v>
      </c>
      <c r="C481" s="49">
        <v>1994</v>
      </c>
      <c r="D481" s="49">
        <v>8251.5</v>
      </c>
    </row>
    <row r="482" spans="1:4" x14ac:dyDescent="0.25">
      <c r="A482" s="49">
        <v>12</v>
      </c>
      <c r="B482" s="49" t="s">
        <v>90</v>
      </c>
      <c r="C482" s="49">
        <v>1992</v>
      </c>
      <c r="D482" s="49">
        <v>5209</v>
      </c>
    </row>
    <row r="483" spans="1:4" x14ac:dyDescent="0.25">
      <c r="A483" s="46">
        <v>13</v>
      </c>
      <c r="B483" s="49" t="s">
        <v>91</v>
      </c>
      <c r="C483" s="49">
        <v>1994</v>
      </c>
      <c r="D483" s="49">
        <v>13263.7</v>
      </c>
    </row>
    <row r="484" spans="1:4" ht="18" customHeight="1" x14ac:dyDescent="0.25">
      <c r="A484" s="49">
        <v>14</v>
      </c>
      <c r="B484" s="49" t="s">
        <v>92</v>
      </c>
      <c r="C484" s="49">
        <v>1993</v>
      </c>
      <c r="D484" s="49">
        <v>12672.7</v>
      </c>
    </row>
    <row r="485" spans="1:4" ht="21" customHeight="1" x14ac:dyDescent="0.25">
      <c r="A485" s="49">
        <v>15</v>
      </c>
      <c r="B485" s="49" t="s">
        <v>93</v>
      </c>
      <c r="C485" s="49" t="s">
        <v>94</v>
      </c>
      <c r="D485" s="49">
        <v>14670.4</v>
      </c>
    </row>
    <row r="486" spans="1:4" x14ac:dyDescent="0.25">
      <c r="A486" s="49">
        <v>16</v>
      </c>
      <c r="B486" s="49" t="s">
        <v>95</v>
      </c>
      <c r="C486" s="49">
        <v>1992</v>
      </c>
      <c r="D486" s="49">
        <v>5190.3999999999996</v>
      </c>
    </row>
    <row r="487" spans="1:4" x14ac:dyDescent="0.25">
      <c r="A487" s="46">
        <v>17</v>
      </c>
      <c r="B487" s="49" t="s">
        <v>8597</v>
      </c>
      <c r="C487" s="49">
        <v>1992</v>
      </c>
      <c r="D487" s="394">
        <v>3829.9</v>
      </c>
    </row>
    <row r="488" spans="1:4" x14ac:dyDescent="0.25">
      <c r="A488" s="49">
        <v>18</v>
      </c>
      <c r="B488" s="49" t="s">
        <v>96</v>
      </c>
      <c r="C488" s="49">
        <v>1993</v>
      </c>
      <c r="D488" s="49">
        <v>5164.6000000000004</v>
      </c>
    </row>
    <row r="489" spans="1:4" x14ac:dyDescent="0.25">
      <c r="A489" s="49">
        <v>19</v>
      </c>
      <c r="B489" s="49" t="s">
        <v>97</v>
      </c>
      <c r="C489" s="49">
        <v>1992</v>
      </c>
      <c r="D489" s="49">
        <v>4447.5</v>
      </c>
    </row>
    <row r="490" spans="1:4" x14ac:dyDescent="0.25">
      <c r="A490" s="49">
        <v>20</v>
      </c>
      <c r="B490" s="49" t="s">
        <v>98</v>
      </c>
      <c r="C490" s="49">
        <v>1993</v>
      </c>
      <c r="D490" s="49">
        <v>10038</v>
      </c>
    </row>
    <row r="491" spans="1:4" x14ac:dyDescent="0.25">
      <c r="A491" s="46">
        <v>21</v>
      </c>
      <c r="B491" s="49" t="s">
        <v>99</v>
      </c>
      <c r="C491" s="49">
        <v>1991</v>
      </c>
      <c r="D491" s="49">
        <v>15735.8</v>
      </c>
    </row>
    <row r="492" spans="1:4" x14ac:dyDescent="0.25">
      <c r="A492" s="49">
        <v>22</v>
      </c>
      <c r="B492" s="49" t="s">
        <v>100</v>
      </c>
      <c r="C492" s="49">
        <v>1991</v>
      </c>
      <c r="D492" s="49">
        <v>9336</v>
      </c>
    </row>
    <row r="493" spans="1:4" x14ac:dyDescent="0.25">
      <c r="A493" s="49">
        <v>23</v>
      </c>
      <c r="B493" s="49" t="s">
        <v>101</v>
      </c>
      <c r="C493" s="49">
        <v>1990</v>
      </c>
      <c r="D493" s="49">
        <v>5847.4</v>
      </c>
    </row>
    <row r="494" spans="1:4" x14ac:dyDescent="0.25">
      <c r="A494" s="49">
        <v>24</v>
      </c>
      <c r="B494" s="49" t="s">
        <v>102</v>
      </c>
      <c r="C494" s="49">
        <v>1990</v>
      </c>
      <c r="D494" s="49">
        <v>5154.8999999999996</v>
      </c>
    </row>
    <row r="495" spans="1:4" x14ac:dyDescent="0.25">
      <c r="A495" s="46">
        <v>25</v>
      </c>
      <c r="B495" s="49" t="s">
        <v>103</v>
      </c>
      <c r="C495" s="49">
        <v>1990</v>
      </c>
      <c r="D495" s="49">
        <v>8283.5</v>
      </c>
    </row>
    <row r="496" spans="1:4" x14ac:dyDescent="0.25">
      <c r="A496" s="49">
        <v>26</v>
      </c>
      <c r="B496" s="49" t="s">
        <v>106</v>
      </c>
      <c r="C496" s="49">
        <v>1991</v>
      </c>
      <c r="D496" s="49">
        <v>11330.7</v>
      </c>
    </row>
    <row r="497" spans="1:4" x14ac:dyDescent="0.25">
      <c r="A497" s="49">
        <v>27</v>
      </c>
      <c r="B497" s="49" t="s">
        <v>107</v>
      </c>
      <c r="C497" s="49">
        <v>1991</v>
      </c>
      <c r="D497" s="49">
        <v>11265.2</v>
      </c>
    </row>
    <row r="498" spans="1:4" x14ac:dyDescent="0.25">
      <c r="A498" s="49">
        <v>28</v>
      </c>
      <c r="B498" s="529" t="s">
        <v>7660</v>
      </c>
      <c r="C498" s="529">
        <v>1992</v>
      </c>
      <c r="D498" s="529">
        <v>9337.85</v>
      </c>
    </row>
    <row r="499" spans="1:4" x14ac:dyDescent="0.25">
      <c r="A499" s="46">
        <v>29</v>
      </c>
      <c r="B499" s="49" t="s">
        <v>108</v>
      </c>
      <c r="C499" s="49">
        <v>1991</v>
      </c>
      <c r="D499" s="49">
        <v>7489.7</v>
      </c>
    </row>
    <row r="500" spans="1:4" x14ac:dyDescent="0.25">
      <c r="A500" s="49">
        <v>30</v>
      </c>
      <c r="B500" s="49" t="s">
        <v>109</v>
      </c>
      <c r="C500" s="49">
        <v>1991</v>
      </c>
      <c r="D500" s="49">
        <v>18777.900000000001</v>
      </c>
    </row>
    <row r="501" spans="1:4" x14ac:dyDescent="0.25">
      <c r="A501" s="49">
        <v>31</v>
      </c>
      <c r="B501" s="49" t="s">
        <v>110</v>
      </c>
      <c r="C501" s="49">
        <v>1990</v>
      </c>
      <c r="D501" s="49">
        <v>7990</v>
      </c>
    </row>
    <row r="502" spans="1:4" x14ac:dyDescent="0.25">
      <c r="A502" s="49">
        <v>32</v>
      </c>
      <c r="B502" s="49" t="s">
        <v>111</v>
      </c>
      <c r="C502" s="49">
        <v>1990</v>
      </c>
      <c r="D502" s="49">
        <v>4944.6000000000004</v>
      </c>
    </row>
    <row r="503" spans="1:4" x14ac:dyDescent="0.25">
      <c r="A503" s="46">
        <v>33</v>
      </c>
      <c r="B503" s="49" t="s">
        <v>112</v>
      </c>
      <c r="C503" s="49">
        <v>1991</v>
      </c>
      <c r="D503" s="49">
        <v>7524.4</v>
      </c>
    </row>
    <row r="504" spans="1:4" x14ac:dyDescent="0.25">
      <c r="A504" s="49">
        <v>34</v>
      </c>
      <c r="B504" s="49" t="s">
        <v>113</v>
      </c>
      <c r="C504" s="49">
        <v>1991</v>
      </c>
      <c r="D504" s="49">
        <v>3335.2</v>
      </c>
    </row>
    <row r="505" spans="1:4" x14ac:dyDescent="0.25">
      <c r="A505" s="49">
        <v>35</v>
      </c>
      <c r="B505" s="49" t="s">
        <v>114</v>
      </c>
      <c r="C505" s="49">
        <v>1990</v>
      </c>
      <c r="D505" s="528">
        <v>13214.2</v>
      </c>
    </row>
    <row r="506" spans="1:4" x14ac:dyDescent="0.25">
      <c r="A506" s="49">
        <v>36</v>
      </c>
      <c r="B506" s="49" t="s">
        <v>115</v>
      </c>
      <c r="C506" s="49">
        <v>1992</v>
      </c>
      <c r="D506" s="49">
        <v>4729.8</v>
      </c>
    </row>
    <row r="507" spans="1:4" x14ac:dyDescent="0.25">
      <c r="A507" s="46">
        <v>37</v>
      </c>
      <c r="B507" s="49" t="s">
        <v>116</v>
      </c>
      <c r="C507" s="49">
        <v>1993</v>
      </c>
      <c r="D507" s="49">
        <v>3326.9</v>
      </c>
    </row>
    <row r="508" spans="1:4" x14ac:dyDescent="0.25">
      <c r="A508" s="49">
        <v>38</v>
      </c>
      <c r="B508" s="49" t="s">
        <v>117</v>
      </c>
      <c r="C508" s="49">
        <v>1991</v>
      </c>
      <c r="D508" s="49">
        <v>4771.3</v>
      </c>
    </row>
    <row r="509" spans="1:4" x14ac:dyDescent="0.25">
      <c r="A509" s="49">
        <v>39</v>
      </c>
      <c r="B509" s="49" t="s">
        <v>118</v>
      </c>
      <c r="C509" s="49">
        <v>1991</v>
      </c>
      <c r="D509" s="49">
        <v>3340</v>
      </c>
    </row>
    <row r="510" spans="1:4" x14ac:dyDescent="0.25">
      <c r="A510" s="49">
        <v>40</v>
      </c>
      <c r="B510" s="529" t="s">
        <v>7665</v>
      </c>
      <c r="C510" s="529">
        <v>1993</v>
      </c>
      <c r="D510" s="530">
        <v>5874.9</v>
      </c>
    </row>
    <row r="511" spans="1:4" x14ac:dyDescent="0.25">
      <c r="A511" s="46">
        <v>41</v>
      </c>
      <c r="B511" s="49" t="s">
        <v>122</v>
      </c>
      <c r="C511" s="49">
        <v>1991</v>
      </c>
      <c r="D511" s="49">
        <v>18671</v>
      </c>
    </row>
    <row r="512" spans="1:4" x14ac:dyDescent="0.25">
      <c r="A512" s="49">
        <v>42</v>
      </c>
      <c r="B512" s="49" t="s">
        <v>123</v>
      </c>
      <c r="C512" s="49">
        <v>1990</v>
      </c>
      <c r="D512" s="49">
        <v>4377</v>
      </c>
    </row>
    <row r="513" spans="1:4" x14ac:dyDescent="0.25">
      <c r="A513" s="49">
        <v>43</v>
      </c>
      <c r="B513" s="49" t="s">
        <v>124</v>
      </c>
      <c r="C513" s="49">
        <v>1991</v>
      </c>
      <c r="D513" s="49">
        <v>13333.7</v>
      </c>
    </row>
    <row r="514" spans="1:4" x14ac:dyDescent="0.25">
      <c r="A514" s="49">
        <v>44</v>
      </c>
      <c r="B514" s="49" t="s">
        <v>125</v>
      </c>
      <c r="C514" s="49">
        <v>1989</v>
      </c>
      <c r="D514" s="49">
        <v>4366.3</v>
      </c>
    </row>
    <row r="515" spans="1:4" x14ac:dyDescent="0.25">
      <c r="A515" s="46">
        <v>45</v>
      </c>
      <c r="B515" s="49" t="s">
        <v>126</v>
      </c>
      <c r="C515" s="49">
        <v>1989</v>
      </c>
      <c r="D515" s="49">
        <v>7408.1</v>
      </c>
    </row>
    <row r="516" spans="1:4" x14ac:dyDescent="0.25">
      <c r="A516" s="49">
        <v>46</v>
      </c>
      <c r="B516" s="49" t="s">
        <v>127</v>
      </c>
      <c r="C516" s="49">
        <v>1990</v>
      </c>
      <c r="D516" s="49">
        <v>5171.1000000000004</v>
      </c>
    </row>
    <row r="517" spans="1:4" x14ac:dyDescent="0.25">
      <c r="A517" s="49">
        <v>47</v>
      </c>
      <c r="B517" s="49" t="s">
        <v>8680</v>
      </c>
      <c r="C517" s="49">
        <v>1989</v>
      </c>
      <c r="D517" s="49" t="s">
        <v>8772</v>
      </c>
    </row>
    <row r="518" spans="1:4" x14ac:dyDescent="0.25">
      <c r="A518" s="49">
        <v>48</v>
      </c>
      <c r="B518" s="49" t="s">
        <v>8681</v>
      </c>
      <c r="C518" s="49">
        <v>1991</v>
      </c>
      <c r="D518" s="531" t="s">
        <v>8773</v>
      </c>
    </row>
    <row r="519" spans="1:4" x14ac:dyDescent="0.25">
      <c r="A519" s="46">
        <v>49</v>
      </c>
      <c r="B519" s="529" t="s">
        <v>8671</v>
      </c>
      <c r="C519" s="529">
        <v>1992</v>
      </c>
      <c r="D519" s="529">
        <v>5909.18</v>
      </c>
    </row>
    <row r="520" spans="1:4" x14ac:dyDescent="0.25">
      <c r="A520" s="49">
        <v>50</v>
      </c>
      <c r="B520" s="49" t="s">
        <v>128</v>
      </c>
      <c r="C520" s="49">
        <v>1989</v>
      </c>
      <c r="D520" s="49">
        <v>7488.6</v>
      </c>
    </row>
    <row r="521" spans="1:4" x14ac:dyDescent="0.25">
      <c r="A521" s="581" t="s">
        <v>8797</v>
      </c>
      <c r="B521" s="581"/>
      <c r="C521" s="581"/>
      <c r="D521" s="581"/>
    </row>
    <row r="522" spans="1:4" x14ac:dyDescent="0.25">
      <c r="A522" s="49">
        <v>1</v>
      </c>
      <c r="B522" s="49" t="s">
        <v>546</v>
      </c>
      <c r="C522" s="49">
        <v>2007</v>
      </c>
      <c r="D522" s="49">
        <v>10526.1</v>
      </c>
    </row>
    <row r="523" spans="1:4" x14ac:dyDescent="0.25">
      <c r="A523" s="49">
        <v>2</v>
      </c>
      <c r="B523" s="49" t="s">
        <v>547</v>
      </c>
      <c r="C523" s="49">
        <v>2007</v>
      </c>
      <c r="D523" s="49">
        <v>5195.6000000000004</v>
      </c>
    </row>
    <row r="524" spans="1:4" x14ac:dyDescent="0.25">
      <c r="A524" s="49">
        <v>3</v>
      </c>
      <c r="B524" s="49" t="s">
        <v>548</v>
      </c>
      <c r="C524" s="49">
        <v>2007</v>
      </c>
      <c r="D524" s="49">
        <v>9125.6</v>
      </c>
    </row>
    <row r="525" spans="1:4" x14ac:dyDescent="0.25">
      <c r="A525" s="49">
        <v>4</v>
      </c>
      <c r="B525" s="49" t="s">
        <v>549</v>
      </c>
      <c r="C525" s="49">
        <v>2008</v>
      </c>
      <c r="D525" s="49">
        <v>8077.7</v>
      </c>
    </row>
    <row r="526" spans="1:4" x14ac:dyDescent="0.25">
      <c r="A526" s="49">
        <v>5</v>
      </c>
      <c r="B526" s="49" t="s">
        <v>550</v>
      </c>
      <c r="C526" s="49">
        <v>2007</v>
      </c>
      <c r="D526" s="49">
        <v>10539.7</v>
      </c>
    </row>
    <row r="527" spans="1:4" x14ac:dyDescent="0.25">
      <c r="A527" s="49">
        <v>6</v>
      </c>
      <c r="B527" s="49" t="s">
        <v>551</v>
      </c>
      <c r="C527" s="49">
        <v>2008</v>
      </c>
      <c r="D527" s="49">
        <v>11068.1</v>
      </c>
    </row>
    <row r="528" spans="1:4" x14ac:dyDescent="0.25">
      <c r="A528" s="49">
        <v>7</v>
      </c>
      <c r="B528" s="49" t="s">
        <v>552</v>
      </c>
      <c r="C528" s="49">
        <v>2013</v>
      </c>
      <c r="D528" s="49">
        <v>10653.6</v>
      </c>
    </row>
    <row r="529" spans="1:4" x14ac:dyDescent="0.25">
      <c r="A529" s="49">
        <v>8</v>
      </c>
      <c r="B529" s="49" t="s">
        <v>553</v>
      </c>
      <c r="C529" s="49">
        <v>2008</v>
      </c>
      <c r="D529" s="49">
        <v>10347.200000000001</v>
      </c>
    </row>
    <row r="530" spans="1:4" x14ac:dyDescent="0.25">
      <c r="A530" s="49">
        <v>9</v>
      </c>
      <c r="B530" s="49" t="s">
        <v>554</v>
      </c>
      <c r="C530" s="49">
        <v>2008</v>
      </c>
      <c r="D530" s="49">
        <v>7591.5</v>
      </c>
    </row>
    <row r="531" spans="1:4" x14ac:dyDescent="0.25">
      <c r="A531" s="49">
        <v>10</v>
      </c>
      <c r="B531" s="49" t="s">
        <v>555</v>
      </c>
      <c r="C531" s="49">
        <v>2008</v>
      </c>
      <c r="D531" s="49">
        <v>8039.7</v>
      </c>
    </row>
    <row r="532" spans="1:4" x14ac:dyDescent="0.25">
      <c r="A532" s="49">
        <v>11</v>
      </c>
      <c r="B532" s="49" t="s">
        <v>556</v>
      </c>
      <c r="C532" s="49">
        <v>2015</v>
      </c>
      <c r="D532" s="49">
        <v>1905.6</v>
      </c>
    </row>
    <row r="533" spans="1:4" x14ac:dyDescent="0.25">
      <c r="A533" s="49">
        <v>12</v>
      </c>
      <c r="B533" s="49" t="s">
        <v>7923</v>
      </c>
      <c r="C533" s="49">
        <v>1982</v>
      </c>
      <c r="D533" s="49">
        <v>4433.2</v>
      </c>
    </row>
    <row r="534" spans="1:4" x14ac:dyDescent="0.25">
      <c r="A534" s="49">
        <v>13</v>
      </c>
      <c r="B534" s="49" t="s">
        <v>7924</v>
      </c>
      <c r="C534" s="397">
        <v>1980</v>
      </c>
      <c r="D534" s="397">
        <v>6002.1</v>
      </c>
    </row>
    <row r="535" spans="1:4" x14ac:dyDescent="0.25">
      <c r="A535" s="49">
        <v>14</v>
      </c>
      <c r="B535" s="49" t="s">
        <v>7925</v>
      </c>
      <c r="C535" s="397">
        <v>1979</v>
      </c>
      <c r="D535" s="397">
        <v>5355.9</v>
      </c>
    </row>
    <row r="536" spans="1:4" x14ac:dyDescent="0.25">
      <c r="A536" s="49">
        <v>15</v>
      </c>
      <c r="B536" s="49" t="s">
        <v>7926</v>
      </c>
      <c r="C536" s="397">
        <v>1979</v>
      </c>
      <c r="D536" s="397">
        <v>5339.4</v>
      </c>
    </row>
    <row r="537" spans="1:4" x14ac:dyDescent="0.25">
      <c r="A537" s="49">
        <v>16</v>
      </c>
      <c r="B537" s="49" t="s">
        <v>8756</v>
      </c>
      <c r="C537" s="397">
        <v>1980</v>
      </c>
      <c r="D537" s="397">
        <v>4268.8999999999996</v>
      </c>
    </row>
    <row r="538" spans="1:4" x14ac:dyDescent="0.25">
      <c r="A538" s="49">
        <v>17</v>
      </c>
      <c r="B538" s="49" t="s">
        <v>7927</v>
      </c>
      <c r="C538" s="397">
        <v>1981</v>
      </c>
      <c r="D538" s="397">
        <v>13947.2</v>
      </c>
    </row>
    <row r="539" spans="1:4" x14ac:dyDescent="0.25">
      <c r="A539" s="49">
        <v>18</v>
      </c>
      <c r="B539" s="49" t="s">
        <v>7928</v>
      </c>
      <c r="C539" s="397">
        <v>1979</v>
      </c>
      <c r="D539" s="397">
        <v>4322.07</v>
      </c>
    </row>
    <row r="540" spans="1:4" x14ac:dyDescent="0.25">
      <c r="A540" s="49">
        <v>19</v>
      </c>
      <c r="B540" s="529" t="s">
        <v>7659</v>
      </c>
      <c r="C540" s="529">
        <v>1997</v>
      </c>
      <c r="D540" s="529">
        <v>9099.2999999999993</v>
      </c>
    </row>
    <row r="541" spans="1:4" x14ac:dyDescent="0.25">
      <c r="A541" s="49">
        <v>20</v>
      </c>
      <c r="B541" s="529" t="s">
        <v>7662</v>
      </c>
      <c r="C541" s="529">
        <v>1989</v>
      </c>
      <c r="D541" s="529">
        <v>5844.5</v>
      </c>
    </row>
    <row r="542" spans="1:4" x14ac:dyDescent="0.25">
      <c r="A542" s="49">
        <v>21</v>
      </c>
      <c r="B542" s="529" t="s">
        <v>7664</v>
      </c>
      <c r="C542" s="529">
        <v>1994</v>
      </c>
      <c r="D542" s="529">
        <v>9698.7000000000007</v>
      </c>
    </row>
    <row r="543" spans="1:4" x14ac:dyDescent="0.25">
      <c r="A543" s="49">
        <v>22</v>
      </c>
      <c r="B543" s="529" t="s">
        <v>7667</v>
      </c>
      <c r="C543" s="529">
        <v>1995</v>
      </c>
      <c r="D543" s="529">
        <v>6576.3</v>
      </c>
    </row>
    <row r="544" spans="1:4" x14ac:dyDescent="0.25">
      <c r="A544" s="49">
        <v>23</v>
      </c>
      <c r="B544" s="529" t="s">
        <v>8562</v>
      </c>
      <c r="C544" s="529">
        <v>1998</v>
      </c>
      <c r="D544" s="529">
        <v>8906.61</v>
      </c>
    </row>
    <row r="545" spans="1:4" x14ac:dyDescent="0.25">
      <c r="A545" s="49">
        <v>24</v>
      </c>
      <c r="B545" s="529" t="s">
        <v>8595</v>
      </c>
      <c r="C545" s="394">
        <v>1995</v>
      </c>
      <c r="D545" s="394">
        <v>1902.43</v>
      </c>
    </row>
    <row r="546" spans="1:4" x14ac:dyDescent="0.25">
      <c r="A546" s="49">
        <v>25</v>
      </c>
      <c r="B546" s="529" t="s">
        <v>7670</v>
      </c>
      <c r="C546" s="529">
        <v>1995</v>
      </c>
      <c r="D546" s="529">
        <v>7699.4</v>
      </c>
    </row>
    <row r="547" spans="1:4" x14ac:dyDescent="0.25">
      <c r="A547" s="49">
        <v>26</v>
      </c>
      <c r="B547" s="49" t="s">
        <v>7929</v>
      </c>
      <c r="C547" s="397">
        <v>1981</v>
      </c>
      <c r="D547" s="397">
        <v>14193.8</v>
      </c>
    </row>
    <row r="548" spans="1:4" x14ac:dyDescent="0.25">
      <c r="A548" s="49">
        <v>27</v>
      </c>
      <c r="B548" s="49" t="s">
        <v>7930</v>
      </c>
      <c r="C548" s="397">
        <v>1991</v>
      </c>
      <c r="D548" s="397">
        <v>7195.3</v>
      </c>
    </row>
    <row r="549" spans="1:4" x14ac:dyDescent="0.25">
      <c r="A549" s="49">
        <v>28</v>
      </c>
      <c r="B549" s="49" t="s">
        <v>7931</v>
      </c>
      <c r="C549" s="397">
        <v>1981</v>
      </c>
      <c r="D549" s="397">
        <v>12649.8</v>
      </c>
    </row>
    <row r="550" spans="1:4" x14ac:dyDescent="0.25">
      <c r="A550" s="49">
        <v>29</v>
      </c>
      <c r="B550" s="49" t="s">
        <v>7932</v>
      </c>
      <c r="C550" s="397">
        <v>1981</v>
      </c>
      <c r="D550" s="397">
        <v>12578.9</v>
      </c>
    </row>
    <row r="551" spans="1:4" x14ac:dyDescent="0.25">
      <c r="A551" s="49">
        <v>30</v>
      </c>
      <c r="B551" s="49" t="s">
        <v>7933</v>
      </c>
      <c r="C551" s="397">
        <v>1982</v>
      </c>
      <c r="D551" s="397">
        <v>5428.2</v>
      </c>
    </row>
    <row r="552" spans="1:4" x14ac:dyDescent="0.25">
      <c r="A552" s="49">
        <v>31</v>
      </c>
      <c r="B552" s="529" t="s">
        <v>8582</v>
      </c>
      <c r="C552" s="529">
        <v>1989</v>
      </c>
      <c r="D552" s="529">
        <v>8029.9</v>
      </c>
    </row>
    <row r="553" spans="1:4" x14ac:dyDescent="0.25">
      <c r="A553" s="49">
        <v>32</v>
      </c>
      <c r="B553" s="529" t="s">
        <v>8583</v>
      </c>
      <c r="C553" s="529">
        <v>1992</v>
      </c>
      <c r="D553" s="529">
        <v>5301.2</v>
      </c>
    </row>
    <row r="554" spans="1:4" x14ac:dyDescent="0.25">
      <c r="A554" s="49">
        <v>33</v>
      </c>
      <c r="B554" s="49" t="s">
        <v>763</v>
      </c>
      <c r="C554" s="49">
        <v>1980</v>
      </c>
      <c r="D554" s="49">
        <v>7303.3</v>
      </c>
    </row>
    <row r="555" spans="1:4" x14ac:dyDescent="0.25">
      <c r="A555" s="49">
        <v>34</v>
      </c>
      <c r="B555" s="49" t="s">
        <v>761</v>
      </c>
      <c r="C555" s="49">
        <v>1979</v>
      </c>
      <c r="D555" s="49">
        <v>3101.8</v>
      </c>
    </row>
    <row r="556" spans="1:4" x14ac:dyDescent="0.25">
      <c r="A556" s="49">
        <v>35</v>
      </c>
      <c r="B556" s="529" t="s">
        <v>8584</v>
      </c>
      <c r="C556" s="529">
        <v>1995</v>
      </c>
      <c r="D556" s="529">
        <v>4489.6000000000004</v>
      </c>
    </row>
    <row r="557" spans="1:4" x14ac:dyDescent="0.25">
      <c r="A557" s="49">
        <v>36</v>
      </c>
      <c r="B557" s="49" t="s">
        <v>7651</v>
      </c>
      <c r="C557" s="529">
        <v>1994</v>
      </c>
      <c r="D557" s="529">
        <v>4202.5</v>
      </c>
    </row>
    <row r="558" spans="1:4" x14ac:dyDescent="0.25">
      <c r="A558" s="49">
        <v>37</v>
      </c>
      <c r="B558" s="529" t="s">
        <v>7673</v>
      </c>
      <c r="C558" s="529">
        <v>1995</v>
      </c>
      <c r="D558" s="529">
        <v>5849.09</v>
      </c>
    </row>
    <row r="559" spans="1:4" x14ac:dyDescent="0.25">
      <c r="A559" s="49">
        <v>38</v>
      </c>
      <c r="B559" s="49" t="s">
        <v>8684</v>
      </c>
      <c r="C559" s="529">
        <v>1979</v>
      </c>
      <c r="D559" s="529" t="s">
        <v>8775</v>
      </c>
    </row>
    <row r="560" spans="1:4" x14ac:dyDescent="0.25">
      <c r="A560" s="49">
        <v>39</v>
      </c>
      <c r="B560" s="529" t="s">
        <v>8754</v>
      </c>
      <c r="C560" s="529">
        <v>1985</v>
      </c>
      <c r="D560" s="529" t="s">
        <v>8776</v>
      </c>
    </row>
    <row r="561" spans="1:4" x14ac:dyDescent="0.25">
      <c r="A561" s="49">
        <v>40</v>
      </c>
      <c r="B561" s="529" t="s">
        <v>8755</v>
      </c>
      <c r="C561" s="529">
        <v>1980</v>
      </c>
      <c r="D561" s="529" t="s">
        <v>8777</v>
      </c>
    </row>
    <row r="562" spans="1:4" x14ac:dyDescent="0.25">
      <c r="A562" s="49">
        <v>41</v>
      </c>
      <c r="B562" s="49" t="s">
        <v>7934</v>
      </c>
      <c r="C562" s="397">
        <v>1980</v>
      </c>
      <c r="D562" s="397">
        <v>7333.5</v>
      </c>
    </row>
    <row r="563" spans="1:4" x14ac:dyDescent="0.25">
      <c r="A563" s="49">
        <v>42</v>
      </c>
      <c r="B563" s="529" t="s">
        <v>7663</v>
      </c>
      <c r="C563" s="529">
        <v>1993</v>
      </c>
      <c r="D563" s="529">
        <v>14907.04</v>
      </c>
    </row>
    <row r="564" spans="1:4" x14ac:dyDescent="0.25">
      <c r="A564" s="49">
        <v>43</v>
      </c>
      <c r="B564" s="529" t="s">
        <v>7672</v>
      </c>
      <c r="C564" s="529">
        <v>1998</v>
      </c>
      <c r="D564" s="529">
        <v>3160.6</v>
      </c>
    </row>
    <row r="565" spans="1:4" x14ac:dyDescent="0.25">
      <c r="A565" s="49">
        <v>44</v>
      </c>
      <c r="B565" s="529" t="s">
        <v>8585</v>
      </c>
      <c r="C565" s="529">
        <v>1995</v>
      </c>
      <c r="D565" s="529">
        <v>9877.6</v>
      </c>
    </row>
    <row r="566" spans="1:4" x14ac:dyDescent="0.25">
      <c r="A566" s="49">
        <v>45</v>
      </c>
      <c r="B566" s="529" t="s">
        <v>8769</v>
      </c>
      <c r="C566" s="529">
        <v>1959</v>
      </c>
      <c r="D566" s="529" t="s">
        <v>8774</v>
      </c>
    </row>
    <row r="567" spans="1:4" x14ac:dyDescent="0.25">
      <c r="A567" s="49">
        <v>46</v>
      </c>
      <c r="B567" s="49" t="s">
        <v>1458</v>
      </c>
      <c r="C567" s="49">
        <v>2012</v>
      </c>
      <c r="D567" s="49">
        <v>10590.1</v>
      </c>
    </row>
    <row r="568" spans="1:4" x14ac:dyDescent="0.25">
      <c r="A568" s="49">
        <v>47</v>
      </c>
      <c r="B568" s="49" t="s">
        <v>1459</v>
      </c>
      <c r="C568" s="49">
        <v>2013</v>
      </c>
      <c r="D568" s="49">
        <v>11316.4</v>
      </c>
    </row>
    <row r="569" spans="1:4" x14ac:dyDescent="0.25">
      <c r="A569" s="49">
        <v>48</v>
      </c>
      <c r="B569" s="49" t="s">
        <v>1460</v>
      </c>
      <c r="C569" s="49">
        <v>2006</v>
      </c>
      <c r="D569" s="49">
        <v>5517.1</v>
      </c>
    </row>
    <row r="570" spans="1:4" x14ac:dyDescent="0.25">
      <c r="A570" s="49">
        <v>49</v>
      </c>
      <c r="B570" s="49" t="s">
        <v>1461</v>
      </c>
      <c r="C570" s="49">
        <v>2015</v>
      </c>
      <c r="D570" s="49">
        <v>8008.5</v>
      </c>
    </row>
    <row r="571" spans="1:4" x14ac:dyDescent="0.25">
      <c r="A571" s="49">
        <v>50</v>
      </c>
      <c r="B571" s="49" t="s">
        <v>8824</v>
      </c>
    </row>
    <row r="572" spans="1:4" x14ac:dyDescent="0.25">
      <c r="A572" s="49">
        <v>51</v>
      </c>
      <c r="B572" s="49" t="s">
        <v>8823</v>
      </c>
    </row>
    <row r="573" spans="1:4" x14ac:dyDescent="0.25">
      <c r="A573" s="49">
        <v>52</v>
      </c>
      <c r="B573" s="49" t="s">
        <v>750</v>
      </c>
      <c r="C573" s="49">
        <v>1999</v>
      </c>
      <c r="D573" s="49">
        <v>15027.4</v>
      </c>
    </row>
    <row r="574" spans="1:4" x14ac:dyDescent="0.25">
      <c r="A574" s="581" t="s">
        <v>8798</v>
      </c>
      <c r="B574" s="581"/>
      <c r="C574" s="581"/>
      <c r="D574" s="581"/>
    </row>
    <row r="575" spans="1:4" x14ac:dyDescent="0.25">
      <c r="A575" s="49">
        <v>1</v>
      </c>
      <c r="B575" s="532" t="s">
        <v>7743</v>
      </c>
      <c r="C575" s="397">
        <v>1972</v>
      </c>
      <c r="D575" s="397">
        <v>6095.1</v>
      </c>
    </row>
    <row r="576" spans="1:4" x14ac:dyDescent="0.25">
      <c r="A576" s="49">
        <v>2</v>
      </c>
      <c r="B576" s="532" t="s">
        <v>7744</v>
      </c>
      <c r="C576" s="397">
        <v>1972</v>
      </c>
      <c r="D576" s="397">
        <v>5652</v>
      </c>
    </row>
    <row r="577" spans="1:4" x14ac:dyDescent="0.25">
      <c r="A577" s="49">
        <v>3</v>
      </c>
      <c r="B577" s="532" t="s">
        <v>7745</v>
      </c>
      <c r="C577" s="397">
        <v>1972</v>
      </c>
      <c r="D577" s="397">
        <v>6747.8</v>
      </c>
    </row>
    <row r="578" spans="1:4" x14ac:dyDescent="0.25">
      <c r="A578" s="49">
        <v>4</v>
      </c>
      <c r="B578" s="532" t="s">
        <v>7746</v>
      </c>
      <c r="C578" s="397">
        <v>1972</v>
      </c>
      <c r="D578" s="397">
        <v>4177.5</v>
      </c>
    </row>
    <row r="579" spans="1:4" x14ac:dyDescent="0.25">
      <c r="A579" s="49">
        <v>5</v>
      </c>
      <c r="B579" s="532" t="s">
        <v>7747</v>
      </c>
      <c r="C579" s="397">
        <v>1972</v>
      </c>
      <c r="D579" s="397">
        <v>7608.5</v>
      </c>
    </row>
    <row r="580" spans="1:4" x14ac:dyDescent="0.25">
      <c r="A580" s="49">
        <v>6</v>
      </c>
      <c r="B580" s="532" t="s">
        <v>7748</v>
      </c>
      <c r="C580" s="397">
        <v>1973</v>
      </c>
      <c r="D580" s="397">
        <v>8987.6</v>
      </c>
    </row>
    <row r="581" spans="1:4" x14ac:dyDescent="0.25">
      <c r="A581" s="49">
        <v>7</v>
      </c>
      <c r="B581" s="532" t="s">
        <v>7749</v>
      </c>
      <c r="C581" s="397">
        <v>1973</v>
      </c>
      <c r="D581" s="397">
        <v>4974.3</v>
      </c>
    </row>
    <row r="582" spans="1:4" x14ac:dyDescent="0.25">
      <c r="A582" s="49">
        <v>8</v>
      </c>
      <c r="B582" s="532" t="s">
        <v>7750</v>
      </c>
      <c r="C582" s="397">
        <v>1972</v>
      </c>
      <c r="D582" s="397">
        <v>5709.1</v>
      </c>
    </row>
    <row r="583" spans="1:4" x14ac:dyDescent="0.25">
      <c r="A583" s="49">
        <v>9</v>
      </c>
      <c r="B583" s="532" t="s">
        <v>8677</v>
      </c>
      <c r="C583" s="397">
        <v>1981</v>
      </c>
      <c r="D583" s="397">
        <v>3413.2</v>
      </c>
    </row>
    <row r="584" spans="1:4" x14ac:dyDescent="0.25">
      <c r="A584" s="49">
        <v>10</v>
      </c>
      <c r="B584" s="532" t="s">
        <v>7751</v>
      </c>
      <c r="C584" s="397">
        <v>1973</v>
      </c>
      <c r="D584" s="397">
        <v>7569.8</v>
      </c>
    </row>
    <row r="585" spans="1:4" x14ac:dyDescent="0.25">
      <c r="A585" s="49">
        <v>11</v>
      </c>
      <c r="B585" s="532" t="s">
        <v>7752</v>
      </c>
      <c r="C585" s="397">
        <v>1972</v>
      </c>
      <c r="D585" s="397">
        <v>6175.7</v>
      </c>
    </row>
    <row r="586" spans="1:4" x14ac:dyDescent="0.25">
      <c r="A586" s="49">
        <v>12</v>
      </c>
      <c r="B586" s="532" t="s">
        <v>7753</v>
      </c>
      <c r="C586" s="397">
        <v>1990</v>
      </c>
      <c r="D586" s="397">
        <v>6834.5</v>
      </c>
    </row>
    <row r="587" spans="1:4" x14ac:dyDescent="0.25">
      <c r="A587" s="49">
        <v>13</v>
      </c>
      <c r="B587" s="532" t="s">
        <v>7754</v>
      </c>
      <c r="C587" s="397">
        <v>1972</v>
      </c>
      <c r="D587" s="397">
        <v>3663.7</v>
      </c>
    </row>
    <row r="588" spans="1:4" x14ac:dyDescent="0.25">
      <c r="A588" s="49">
        <v>14</v>
      </c>
      <c r="B588" s="532" t="s">
        <v>7755</v>
      </c>
      <c r="C588" s="397">
        <v>1974</v>
      </c>
      <c r="D588" s="397">
        <v>5743.9</v>
      </c>
    </row>
    <row r="589" spans="1:4" x14ac:dyDescent="0.25">
      <c r="A589" s="49">
        <v>15</v>
      </c>
      <c r="B589" s="532" t="s">
        <v>7756</v>
      </c>
      <c r="C589" s="397">
        <v>1976</v>
      </c>
      <c r="D589" s="397">
        <v>3288.8</v>
      </c>
    </row>
    <row r="590" spans="1:4" x14ac:dyDescent="0.25">
      <c r="A590" s="49">
        <v>16</v>
      </c>
      <c r="B590" s="532" t="s">
        <v>7757</v>
      </c>
      <c r="C590" s="397">
        <v>1973</v>
      </c>
      <c r="D590" s="397">
        <v>5718.3</v>
      </c>
    </row>
    <row r="591" spans="1:4" x14ac:dyDescent="0.25">
      <c r="A591" s="49">
        <v>17</v>
      </c>
      <c r="B591" s="532" t="s">
        <v>7758</v>
      </c>
      <c r="C591" s="397">
        <v>1976</v>
      </c>
      <c r="D591" s="397">
        <v>5696.2</v>
      </c>
    </row>
    <row r="592" spans="1:4" x14ac:dyDescent="0.25">
      <c r="A592" s="49">
        <v>18</v>
      </c>
      <c r="B592" s="532" t="s">
        <v>7759</v>
      </c>
      <c r="C592" s="397">
        <v>1973</v>
      </c>
      <c r="D592" s="397">
        <v>5765.4</v>
      </c>
    </row>
    <row r="593" spans="1:4" x14ac:dyDescent="0.25">
      <c r="A593" s="49">
        <v>19</v>
      </c>
      <c r="B593" s="532" t="s">
        <v>7760</v>
      </c>
      <c r="C593" s="397">
        <v>1974</v>
      </c>
      <c r="D593" s="397">
        <v>5057.8</v>
      </c>
    </row>
    <row r="594" spans="1:4" x14ac:dyDescent="0.25">
      <c r="A594" s="49">
        <v>20</v>
      </c>
      <c r="B594" s="532" t="s">
        <v>7761</v>
      </c>
      <c r="C594" s="397">
        <v>1974</v>
      </c>
      <c r="D594" s="397">
        <v>10327.700000000001</v>
      </c>
    </row>
    <row r="595" spans="1:4" x14ac:dyDescent="0.25">
      <c r="A595" s="49">
        <v>21</v>
      </c>
      <c r="B595" s="532" t="s">
        <v>7762</v>
      </c>
      <c r="C595" s="397">
        <v>1976</v>
      </c>
      <c r="D595" s="397">
        <v>5948.6</v>
      </c>
    </row>
    <row r="596" spans="1:4" x14ac:dyDescent="0.25">
      <c r="A596" s="49">
        <v>22</v>
      </c>
      <c r="B596" s="532" t="s">
        <v>7763</v>
      </c>
      <c r="C596" s="397">
        <v>1973</v>
      </c>
      <c r="D596" s="397">
        <v>5809.4</v>
      </c>
    </row>
    <row r="597" spans="1:4" x14ac:dyDescent="0.25">
      <c r="A597" s="49">
        <v>23</v>
      </c>
      <c r="B597" s="532" t="s">
        <v>7764</v>
      </c>
      <c r="C597" s="397">
        <v>1973</v>
      </c>
      <c r="D597" s="397">
        <v>3564.1</v>
      </c>
    </row>
    <row r="598" spans="1:4" x14ac:dyDescent="0.25">
      <c r="A598" s="49">
        <v>24</v>
      </c>
      <c r="B598" s="532" t="s">
        <v>7765</v>
      </c>
      <c r="C598" s="397">
        <v>1991</v>
      </c>
      <c r="D598" s="397">
        <v>3740.1</v>
      </c>
    </row>
    <row r="599" spans="1:4" x14ac:dyDescent="0.25">
      <c r="A599" s="49">
        <v>25</v>
      </c>
      <c r="B599" s="532" t="s">
        <v>7766</v>
      </c>
      <c r="C599" s="397">
        <v>1976</v>
      </c>
      <c r="D599" s="397">
        <v>4478</v>
      </c>
    </row>
    <row r="600" spans="1:4" x14ac:dyDescent="0.25">
      <c r="A600" s="49">
        <v>26</v>
      </c>
      <c r="B600" s="532" t="s">
        <v>7767</v>
      </c>
      <c r="C600" s="397">
        <v>1973</v>
      </c>
      <c r="D600" s="397">
        <v>5775.5</v>
      </c>
    </row>
    <row r="601" spans="1:4" x14ac:dyDescent="0.25">
      <c r="A601" s="49">
        <v>27</v>
      </c>
      <c r="B601" s="532" t="s">
        <v>7768</v>
      </c>
      <c r="C601" s="397">
        <v>1978</v>
      </c>
      <c r="D601" s="397">
        <v>4406.3999999999996</v>
      </c>
    </row>
    <row r="602" spans="1:4" x14ac:dyDescent="0.25">
      <c r="A602" s="49">
        <v>28</v>
      </c>
      <c r="B602" s="116" t="s">
        <v>7769</v>
      </c>
      <c r="C602" s="49">
        <v>1974</v>
      </c>
      <c r="D602" s="49">
        <v>9028</v>
      </c>
    </row>
    <row r="603" spans="1:4" x14ac:dyDescent="0.25">
      <c r="A603" s="49">
        <v>29</v>
      </c>
      <c r="B603" s="532" t="s">
        <v>7770</v>
      </c>
      <c r="C603" s="397">
        <v>1972</v>
      </c>
      <c r="D603" s="397">
        <v>7545.9</v>
      </c>
    </row>
    <row r="604" spans="1:4" x14ac:dyDescent="0.25">
      <c r="A604" s="49">
        <v>30</v>
      </c>
      <c r="B604" s="532" t="s">
        <v>7771</v>
      </c>
      <c r="C604" s="397">
        <v>1972</v>
      </c>
      <c r="D604" s="397">
        <v>630.16999999999996</v>
      </c>
    </row>
    <row r="605" spans="1:4" x14ac:dyDescent="0.25">
      <c r="A605" s="49">
        <v>31</v>
      </c>
      <c r="B605" s="532" t="s">
        <v>7772</v>
      </c>
      <c r="C605" s="397">
        <v>1973</v>
      </c>
      <c r="D605" s="397">
        <v>7211.4</v>
      </c>
    </row>
    <row r="606" spans="1:4" x14ac:dyDescent="0.25">
      <c r="A606" s="49">
        <v>32</v>
      </c>
      <c r="B606" s="532" t="s">
        <v>7773</v>
      </c>
      <c r="C606" s="397">
        <v>1973</v>
      </c>
      <c r="D606" s="397">
        <v>6376</v>
      </c>
    </row>
    <row r="607" spans="1:4" x14ac:dyDescent="0.25">
      <c r="A607" s="49">
        <v>33</v>
      </c>
      <c r="B607" s="532" t="s">
        <v>7774</v>
      </c>
      <c r="C607" s="397">
        <v>1974</v>
      </c>
      <c r="D607" s="397">
        <v>5730.1</v>
      </c>
    </row>
    <row r="608" spans="1:4" x14ac:dyDescent="0.25">
      <c r="A608" s="49">
        <v>34</v>
      </c>
      <c r="B608" s="532" t="s">
        <v>8760</v>
      </c>
      <c r="C608" s="397">
        <v>1984</v>
      </c>
      <c r="D608" s="397" t="s">
        <v>8778</v>
      </c>
    </row>
    <row r="609" spans="1:4" x14ac:dyDescent="0.25">
      <c r="A609" s="49">
        <v>35</v>
      </c>
      <c r="B609" s="532" t="s">
        <v>7775</v>
      </c>
      <c r="C609" s="397">
        <v>1974</v>
      </c>
      <c r="D609" s="397">
        <v>5748.5</v>
      </c>
    </row>
    <row r="610" spans="1:4" x14ac:dyDescent="0.25">
      <c r="A610" s="49">
        <v>36</v>
      </c>
      <c r="B610" s="532" t="s">
        <v>7776</v>
      </c>
      <c r="C610" s="397">
        <v>1975</v>
      </c>
      <c r="D610" s="397">
        <v>7578.7</v>
      </c>
    </row>
    <row r="611" spans="1:4" x14ac:dyDescent="0.25">
      <c r="A611" s="49">
        <v>37</v>
      </c>
      <c r="B611" s="532" t="s">
        <v>7777</v>
      </c>
      <c r="C611" s="397">
        <v>1973</v>
      </c>
      <c r="D611" s="397">
        <v>5995.3</v>
      </c>
    </row>
    <row r="612" spans="1:4" x14ac:dyDescent="0.25">
      <c r="A612" s="49">
        <v>38</v>
      </c>
      <c r="B612" s="532" t="s">
        <v>7778</v>
      </c>
      <c r="C612" s="397">
        <v>1973</v>
      </c>
      <c r="D612" s="397">
        <v>3571.1</v>
      </c>
    </row>
    <row r="613" spans="1:4" x14ac:dyDescent="0.25">
      <c r="A613" s="49">
        <v>39</v>
      </c>
      <c r="B613" s="532" t="s">
        <v>8757</v>
      </c>
      <c r="C613" s="397">
        <v>1973</v>
      </c>
      <c r="D613" s="397" t="s">
        <v>8779</v>
      </c>
    </row>
    <row r="614" spans="1:4" x14ac:dyDescent="0.25">
      <c r="A614" s="49">
        <v>40</v>
      </c>
      <c r="B614" s="532" t="s">
        <v>7779</v>
      </c>
      <c r="C614" s="397">
        <v>1989</v>
      </c>
      <c r="D614" s="397">
        <v>4327.3</v>
      </c>
    </row>
    <row r="615" spans="1:4" x14ac:dyDescent="0.25">
      <c r="A615" s="49">
        <v>41</v>
      </c>
      <c r="B615" s="532" t="s">
        <v>7780</v>
      </c>
      <c r="C615" s="397">
        <v>1974</v>
      </c>
      <c r="D615" s="397">
        <v>7542.1</v>
      </c>
    </row>
    <row r="616" spans="1:4" x14ac:dyDescent="0.25">
      <c r="A616" s="49">
        <v>42</v>
      </c>
      <c r="B616" s="532" t="s">
        <v>7781</v>
      </c>
      <c r="C616" s="397">
        <v>1994</v>
      </c>
      <c r="D616" s="397">
        <v>3831.6</v>
      </c>
    </row>
    <row r="617" spans="1:4" x14ac:dyDescent="0.25">
      <c r="A617" s="49">
        <v>43</v>
      </c>
      <c r="B617" s="532" t="s">
        <v>7782</v>
      </c>
      <c r="C617" s="397">
        <v>1974</v>
      </c>
      <c r="D617" s="397">
        <v>7495.6</v>
      </c>
    </row>
    <row r="618" spans="1:4" x14ac:dyDescent="0.25">
      <c r="A618" s="49">
        <v>44</v>
      </c>
      <c r="B618" s="532" t="s">
        <v>7783</v>
      </c>
      <c r="C618" s="397">
        <v>1973</v>
      </c>
      <c r="D618" s="397">
        <v>3538.9</v>
      </c>
    </row>
    <row r="619" spans="1:4" x14ac:dyDescent="0.25">
      <c r="A619" s="49">
        <v>45</v>
      </c>
      <c r="B619" s="532" t="s">
        <v>7784</v>
      </c>
      <c r="C619" s="397">
        <v>1973</v>
      </c>
      <c r="D619" s="397">
        <v>5802.4</v>
      </c>
    </row>
    <row r="620" spans="1:4" x14ac:dyDescent="0.25">
      <c r="A620" s="49">
        <v>46</v>
      </c>
      <c r="B620" s="532" t="s">
        <v>7785</v>
      </c>
      <c r="C620" s="397">
        <v>1973</v>
      </c>
      <c r="D620" s="397">
        <v>5801.7</v>
      </c>
    </row>
    <row r="621" spans="1:4" x14ac:dyDescent="0.25">
      <c r="A621" s="49">
        <v>47</v>
      </c>
      <c r="B621" s="532" t="s">
        <v>7786</v>
      </c>
      <c r="C621" s="397">
        <v>1973</v>
      </c>
      <c r="D621" s="397">
        <v>3572.5</v>
      </c>
    </row>
    <row r="622" spans="1:4" x14ac:dyDescent="0.25">
      <c r="A622" s="49">
        <v>48</v>
      </c>
      <c r="B622" s="532" t="s">
        <v>7787</v>
      </c>
      <c r="C622" s="397">
        <v>1981</v>
      </c>
      <c r="D622" s="397">
        <v>10063.200000000001</v>
      </c>
    </row>
    <row r="623" spans="1:4" x14ac:dyDescent="0.25">
      <c r="A623" s="49">
        <v>49</v>
      </c>
      <c r="B623" s="532" t="s">
        <v>7788</v>
      </c>
      <c r="C623" s="397">
        <v>1978</v>
      </c>
      <c r="D623" s="397">
        <v>4439.3</v>
      </c>
    </row>
    <row r="624" spans="1:4" x14ac:dyDescent="0.25">
      <c r="A624" s="49">
        <v>50</v>
      </c>
      <c r="B624" s="532" t="s">
        <v>7789</v>
      </c>
      <c r="C624" s="397">
        <v>1973</v>
      </c>
      <c r="D624" s="397">
        <v>3574.3</v>
      </c>
    </row>
    <row r="625" spans="1:4" x14ac:dyDescent="0.25">
      <c r="A625" s="49">
        <v>51</v>
      </c>
      <c r="B625" s="532" t="s">
        <v>7790</v>
      </c>
      <c r="C625" s="397">
        <v>1974</v>
      </c>
      <c r="D625" s="397">
        <v>5765.5</v>
      </c>
    </row>
    <row r="626" spans="1:4" x14ac:dyDescent="0.25">
      <c r="A626" s="49">
        <v>52</v>
      </c>
      <c r="B626" s="532" t="s">
        <v>7791</v>
      </c>
      <c r="C626" s="397">
        <v>1975</v>
      </c>
      <c r="D626" s="397">
        <v>3407.6</v>
      </c>
    </row>
    <row r="627" spans="1:4" x14ac:dyDescent="0.25">
      <c r="A627" s="49">
        <v>53</v>
      </c>
      <c r="B627" s="532" t="s">
        <v>7792</v>
      </c>
      <c r="C627" s="397">
        <v>1983</v>
      </c>
      <c r="D627" s="397">
        <v>5221</v>
      </c>
    </row>
    <row r="628" spans="1:4" x14ac:dyDescent="0.25">
      <c r="A628" s="49">
        <v>54</v>
      </c>
      <c r="B628" s="532" t="s">
        <v>7793</v>
      </c>
      <c r="C628" s="397">
        <v>1976</v>
      </c>
      <c r="D628" s="397">
        <v>3563.1</v>
      </c>
    </row>
    <row r="629" spans="1:4" x14ac:dyDescent="0.25">
      <c r="A629" s="49">
        <v>55</v>
      </c>
      <c r="B629" s="532" t="s">
        <v>7794</v>
      </c>
      <c r="C629" s="397">
        <v>1975</v>
      </c>
      <c r="D629" s="397">
        <v>3540.5</v>
      </c>
    </row>
    <row r="630" spans="1:4" x14ac:dyDescent="0.25">
      <c r="A630" s="49">
        <v>56</v>
      </c>
      <c r="B630" s="532" t="s">
        <v>7795</v>
      </c>
      <c r="C630" s="397">
        <v>1976</v>
      </c>
      <c r="D630" s="397">
        <v>3565.6</v>
      </c>
    </row>
    <row r="631" spans="1:4" x14ac:dyDescent="0.25">
      <c r="A631" s="49">
        <v>57</v>
      </c>
      <c r="B631" s="532" t="s">
        <v>7796</v>
      </c>
      <c r="C631" s="397">
        <v>1979</v>
      </c>
      <c r="D631" s="397">
        <v>7213</v>
      </c>
    </row>
    <row r="632" spans="1:4" x14ac:dyDescent="0.25">
      <c r="A632" s="49">
        <v>58</v>
      </c>
      <c r="B632" s="532" t="s">
        <v>7797</v>
      </c>
      <c r="C632" s="397">
        <v>1977</v>
      </c>
      <c r="D632" s="397">
        <v>5980.6</v>
      </c>
    </row>
    <row r="633" spans="1:4" x14ac:dyDescent="0.25">
      <c r="A633" s="49">
        <v>59</v>
      </c>
      <c r="B633" s="532" t="s">
        <v>7798</v>
      </c>
      <c r="C633" s="397">
        <v>1977</v>
      </c>
      <c r="D633" s="397">
        <v>4415</v>
      </c>
    </row>
    <row r="634" spans="1:4" x14ac:dyDescent="0.25">
      <c r="A634" s="49">
        <v>60</v>
      </c>
      <c r="B634" s="532" t="s">
        <v>7799</v>
      </c>
      <c r="C634" s="397">
        <v>1976</v>
      </c>
      <c r="D634" s="397">
        <v>4466.3</v>
      </c>
    </row>
    <row r="635" spans="1:4" x14ac:dyDescent="0.25">
      <c r="A635" s="49">
        <v>61</v>
      </c>
      <c r="B635" s="532" t="s">
        <v>7800</v>
      </c>
      <c r="C635" s="397">
        <v>1976</v>
      </c>
      <c r="D635" s="397">
        <v>5979.6</v>
      </c>
    </row>
    <row r="636" spans="1:4" x14ac:dyDescent="0.25">
      <c r="A636" s="49">
        <v>62</v>
      </c>
      <c r="B636" s="532" t="s">
        <v>7801</v>
      </c>
      <c r="C636" s="397">
        <v>1977</v>
      </c>
      <c r="D636" s="397">
        <v>4462.7</v>
      </c>
    </row>
    <row r="637" spans="1:4" x14ac:dyDescent="0.25">
      <c r="A637" s="49">
        <v>63</v>
      </c>
      <c r="B637" s="532" t="s">
        <v>7802</v>
      </c>
      <c r="C637" s="397">
        <v>1977</v>
      </c>
      <c r="D637" s="397">
        <v>8048.5</v>
      </c>
    </row>
    <row r="638" spans="1:4" x14ac:dyDescent="0.25">
      <c r="A638" s="49">
        <v>64</v>
      </c>
      <c r="B638" s="532" t="s">
        <v>7803</v>
      </c>
      <c r="C638" s="397">
        <v>1975</v>
      </c>
      <c r="D638" s="397">
        <v>5774.8</v>
      </c>
    </row>
    <row r="639" spans="1:4" x14ac:dyDescent="0.25">
      <c r="A639" s="49">
        <v>65</v>
      </c>
      <c r="B639" s="532" t="s">
        <v>7804</v>
      </c>
      <c r="C639" s="397">
        <v>1975</v>
      </c>
      <c r="D639" s="397">
        <v>4429.1000000000004</v>
      </c>
    </row>
    <row r="640" spans="1:4" x14ac:dyDescent="0.25">
      <c r="A640" s="49">
        <v>66</v>
      </c>
      <c r="B640" s="532" t="s">
        <v>7805</v>
      </c>
      <c r="C640" s="397">
        <v>1975</v>
      </c>
      <c r="D640" s="397">
        <v>4435.8999999999996</v>
      </c>
    </row>
    <row r="641" spans="1:4" x14ac:dyDescent="0.25">
      <c r="A641" s="49">
        <v>67</v>
      </c>
      <c r="B641" s="532" t="s">
        <v>7806</v>
      </c>
      <c r="C641" s="397">
        <v>1977</v>
      </c>
      <c r="D641" s="397">
        <v>5990</v>
      </c>
    </row>
    <row r="642" spans="1:4" x14ac:dyDescent="0.25">
      <c r="A642" s="49">
        <v>68</v>
      </c>
      <c r="B642" s="532" t="s">
        <v>7807</v>
      </c>
      <c r="C642" s="397">
        <v>1976</v>
      </c>
      <c r="D642" s="397">
        <v>6013.2</v>
      </c>
    </row>
    <row r="643" spans="1:4" x14ac:dyDescent="0.25">
      <c r="A643" s="49">
        <v>69</v>
      </c>
      <c r="B643" s="532" t="s">
        <v>7808</v>
      </c>
      <c r="C643" s="397">
        <v>1982</v>
      </c>
      <c r="D643" s="397">
        <v>4389</v>
      </c>
    </row>
    <row r="644" spans="1:4" x14ac:dyDescent="0.25">
      <c r="A644" s="49">
        <v>70</v>
      </c>
      <c r="B644" s="532" t="s">
        <v>7809</v>
      </c>
      <c r="C644" s="397">
        <v>1981</v>
      </c>
      <c r="D644" s="397">
        <v>5454.8</v>
      </c>
    </row>
    <row r="645" spans="1:4" x14ac:dyDescent="0.25">
      <c r="A645" s="49">
        <v>71</v>
      </c>
      <c r="B645" s="532" t="s">
        <v>7810</v>
      </c>
      <c r="C645" s="397">
        <v>1985</v>
      </c>
      <c r="D645" s="397">
        <v>5282.5</v>
      </c>
    </row>
    <row r="646" spans="1:4" x14ac:dyDescent="0.25">
      <c r="A646" s="49">
        <v>72</v>
      </c>
      <c r="B646" s="532" t="s">
        <v>7811</v>
      </c>
      <c r="C646" s="397">
        <v>1979</v>
      </c>
      <c r="D646" s="397">
        <v>31586.3</v>
      </c>
    </row>
    <row r="647" spans="1:4" x14ac:dyDescent="0.25">
      <c r="A647" s="49">
        <v>73</v>
      </c>
      <c r="B647" s="532" t="s">
        <v>8761</v>
      </c>
      <c r="C647" s="397">
        <v>1979</v>
      </c>
      <c r="D647" s="397" t="s">
        <v>8780</v>
      </c>
    </row>
    <row r="648" spans="1:4" x14ac:dyDescent="0.25">
      <c r="A648" s="49">
        <v>74</v>
      </c>
      <c r="B648" s="532" t="s">
        <v>7812</v>
      </c>
      <c r="C648" s="397">
        <v>1980</v>
      </c>
      <c r="D648" s="397">
        <v>7266.8</v>
      </c>
    </row>
    <row r="649" spans="1:4" x14ac:dyDescent="0.25">
      <c r="A649" s="49">
        <v>75</v>
      </c>
      <c r="B649" s="532" t="s">
        <v>7813</v>
      </c>
      <c r="C649" s="397">
        <v>1986</v>
      </c>
      <c r="D649" s="397">
        <v>7086.5</v>
      </c>
    </row>
    <row r="650" spans="1:4" x14ac:dyDescent="0.25">
      <c r="A650" s="49">
        <v>76</v>
      </c>
      <c r="B650" s="532" t="s">
        <v>7814</v>
      </c>
      <c r="C650" s="397">
        <v>1984</v>
      </c>
      <c r="D650" s="397">
        <v>9682.7999999999993</v>
      </c>
    </row>
    <row r="651" spans="1:4" x14ac:dyDescent="0.25">
      <c r="A651" s="49">
        <v>77</v>
      </c>
      <c r="B651" s="532" t="s">
        <v>7815</v>
      </c>
      <c r="C651" s="397">
        <v>1978</v>
      </c>
      <c r="D651" s="397">
        <v>5147.7</v>
      </c>
    </row>
    <row r="652" spans="1:4" x14ac:dyDescent="0.25">
      <c r="A652" s="49">
        <v>78</v>
      </c>
      <c r="B652" s="532" t="s">
        <v>7816</v>
      </c>
      <c r="C652" s="397">
        <v>1979</v>
      </c>
      <c r="D652" s="397">
        <v>20458.5</v>
      </c>
    </row>
    <row r="653" spans="1:4" x14ac:dyDescent="0.25">
      <c r="A653" s="49">
        <v>79</v>
      </c>
      <c r="B653" s="532" t="s">
        <v>7817</v>
      </c>
      <c r="C653" s="397">
        <v>1973</v>
      </c>
      <c r="D653" s="397">
        <v>3543.5</v>
      </c>
    </row>
    <row r="654" spans="1:4" x14ac:dyDescent="0.25">
      <c r="A654" s="49">
        <v>80</v>
      </c>
      <c r="B654" s="532" t="s">
        <v>7818</v>
      </c>
      <c r="C654" s="397">
        <v>1974</v>
      </c>
      <c r="D654" s="397">
        <v>5561.7</v>
      </c>
    </row>
    <row r="655" spans="1:4" x14ac:dyDescent="0.25">
      <c r="A655" s="49">
        <v>81</v>
      </c>
      <c r="B655" s="532" t="s">
        <v>7819</v>
      </c>
      <c r="C655" s="397">
        <v>1978</v>
      </c>
      <c r="D655" s="397">
        <v>9446.5</v>
      </c>
    </row>
    <row r="656" spans="1:4" x14ac:dyDescent="0.25">
      <c r="A656" s="49">
        <v>82</v>
      </c>
      <c r="B656" s="532" t="s">
        <v>7820</v>
      </c>
      <c r="C656" s="397">
        <v>1983</v>
      </c>
      <c r="D656" s="397">
        <v>6448.2</v>
      </c>
    </row>
    <row r="657" spans="1:4" x14ac:dyDescent="0.25">
      <c r="A657" s="49">
        <v>83</v>
      </c>
      <c r="B657" s="532" t="s">
        <v>7821</v>
      </c>
      <c r="C657" s="397">
        <v>1980</v>
      </c>
      <c r="D657" s="397">
        <v>9307.2999999999993</v>
      </c>
    </row>
    <row r="658" spans="1:4" x14ac:dyDescent="0.25">
      <c r="A658" s="49">
        <v>84</v>
      </c>
      <c r="B658" s="532" t="s">
        <v>7822</v>
      </c>
      <c r="C658" s="397">
        <v>1978</v>
      </c>
      <c r="D658" s="397">
        <v>4873.8</v>
      </c>
    </row>
    <row r="659" spans="1:4" x14ac:dyDescent="0.25">
      <c r="A659" s="49">
        <v>85</v>
      </c>
      <c r="B659" s="532" t="s">
        <v>7823</v>
      </c>
      <c r="C659" s="397">
        <v>1978</v>
      </c>
      <c r="D659" s="397">
        <v>2128.5</v>
      </c>
    </row>
    <row r="660" spans="1:4" x14ac:dyDescent="0.25">
      <c r="A660" s="49">
        <v>86</v>
      </c>
      <c r="B660" s="532" t="s">
        <v>7824</v>
      </c>
      <c r="C660" s="397">
        <v>1978</v>
      </c>
      <c r="D660" s="397">
        <v>8579.4</v>
      </c>
    </row>
    <row r="661" spans="1:4" x14ac:dyDescent="0.25">
      <c r="A661" s="49">
        <v>87</v>
      </c>
      <c r="B661" s="532" t="s">
        <v>7825</v>
      </c>
      <c r="C661" s="397">
        <v>1977</v>
      </c>
      <c r="D661" s="397">
        <v>13161.8</v>
      </c>
    </row>
    <row r="662" spans="1:4" x14ac:dyDescent="0.25">
      <c r="A662" s="49">
        <v>88</v>
      </c>
      <c r="B662" s="532" t="s">
        <v>7826</v>
      </c>
      <c r="C662" s="397">
        <v>1977</v>
      </c>
      <c r="D662" s="397">
        <v>7587.1</v>
      </c>
    </row>
    <row r="663" spans="1:4" x14ac:dyDescent="0.25">
      <c r="A663" s="49">
        <v>89</v>
      </c>
      <c r="B663" s="532" t="s">
        <v>7827</v>
      </c>
      <c r="C663" s="397">
        <v>1986</v>
      </c>
      <c r="D663" s="397">
        <v>4881.8</v>
      </c>
    </row>
    <row r="664" spans="1:4" x14ac:dyDescent="0.25">
      <c r="A664" s="49">
        <v>90</v>
      </c>
      <c r="B664" s="532" t="s">
        <v>7828</v>
      </c>
      <c r="C664" s="397">
        <v>1980</v>
      </c>
      <c r="D664" s="397">
        <v>6046.8</v>
      </c>
    </row>
    <row r="665" spans="1:4" x14ac:dyDescent="0.25">
      <c r="A665" s="49">
        <v>91</v>
      </c>
      <c r="B665" s="532" t="s">
        <v>7829</v>
      </c>
      <c r="C665" s="397">
        <v>1985</v>
      </c>
      <c r="D665" s="397">
        <v>34683.800000000003</v>
      </c>
    </row>
    <row r="666" spans="1:4" x14ac:dyDescent="0.25">
      <c r="A666" s="49">
        <v>92</v>
      </c>
      <c r="B666" s="532" t="s">
        <v>7830</v>
      </c>
      <c r="C666" s="397">
        <v>1976</v>
      </c>
      <c r="D666" s="397">
        <v>13191.1</v>
      </c>
    </row>
    <row r="667" spans="1:4" x14ac:dyDescent="0.25">
      <c r="A667" s="49">
        <v>93</v>
      </c>
      <c r="B667" s="532" t="s">
        <v>7831</v>
      </c>
      <c r="C667" s="397">
        <v>1975</v>
      </c>
      <c r="D667" s="397">
        <v>5742.4</v>
      </c>
    </row>
    <row r="668" spans="1:4" x14ac:dyDescent="0.25">
      <c r="A668" s="49">
        <v>94</v>
      </c>
      <c r="B668" s="532" t="s">
        <v>7832</v>
      </c>
      <c r="C668" s="397">
        <v>1990</v>
      </c>
      <c r="D668" s="397">
        <v>4345.6000000000004</v>
      </c>
    </row>
    <row r="669" spans="1:4" x14ac:dyDescent="0.25">
      <c r="A669" s="49">
        <v>95</v>
      </c>
      <c r="B669" s="532" t="s">
        <v>7833</v>
      </c>
      <c r="C669" s="397">
        <v>1988</v>
      </c>
      <c r="D669" s="397">
        <v>4325.5</v>
      </c>
    </row>
    <row r="670" spans="1:4" x14ac:dyDescent="0.25">
      <c r="A670" s="49">
        <v>96</v>
      </c>
      <c r="B670" s="532" t="s">
        <v>7834</v>
      </c>
      <c r="C670" s="397">
        <v>1991</v>
      </c>
      <c r="D670" s="397">
        <v>7195.2</v>
      </c>
    </row>
    <row r="671" spans="1:4" x14ac:dyDescent="0.25">
      <c r="A671" s="49">
        <v>97</v>
      </c>
      <c r="B671" s="532" t="s">
        <v>7835</v>
      </c>
      <c r="C671" s="397">
        <v>1976</v>
      </c>
      <c r="D671" s="397">
        <v>7452.6</v>
      </c>
    </row>
    <row r="672" spans="1:4" x14ac:dyDescent="0.25">
      <c r="A672" s="49">
        <v>98</v>
      </c>
      <c r="B672" s="532" t="s">
        <v>7836</v>
      </c>
      <c r="C672" s="397">
        <v>1983</v>
      </c>
      <c r="D672" s="397">
        <v>6875</v>
      </c>
    </row>
    <row r="673" spans="1:4" x14ac:dyDescent="0.25">
      <c r="A673" s="49">
        <v>99</v>
      </c>
      <c r="B673" s="532" t="s">
        <v>7837</v>
      </c>
      <c r="C673" s="397">
        <v>1982</v>
      </c>
      <c r="D673" s="397">
        <v>6901.3</v>
      </c>
    </row>
    <row r="674" spans="1:4" x14ac:dyDescent="0.25">
      <c r="A674" s="49">
        <v>100</v>
      </c>
      <c r="B674" s="532" t="s">
        <v>7838</v>
      </c>
      <c r="C674" s="397">
        <v>1987</v>
      </c>
      <c r="D674" s="397">
        <v>4305</v>
      </c>
    </row>
    <row r="675" spans="1:4" x14ac:dyDescent="0.25">
      <c r="A675" s="49">
        <v>101</v>
      </c>
      <c r="B675" s="532" t="s">
        <v>7839</v>
      </c>
      <c r="C675" s="397">
        <v>1998</v>
      </c>
      <c r="D675" s="397">
        <v>4823.5</v>
      </c>
    </row>
    <row r="676" spans="1:4" x14ac:dyDescent="0.25">
      <c r="A676" s="49">
        <v>102</v>
      </c>
      <c r="B676" s="532" t="s">
        <v>7840</v>
      </c>
      <c r="C676" s="397">
        <v>1974</v>
      </c>
      <c r="D676" s="397">
        <v>13300.1</v>
      </c>
    </row>
    <row r="677" spans="1:4" x14ac:dyDescent="0.25">
      <c r="A677" s="49">
        <v>103</v>
      </c>
      <c r="B677" s="532" t="s">
        <v>7841</v>
      </c>
      <c r="C677" s="397">
        <v>1974</v>
      </c>
      <c r="D677" s="397">
        <v>6683.1</v>
      </c>
    </row>
    <row r="678" spans="1:4" x14ac:dyDescent="0.25">
      <c r="A678" s="49">
        <v>104</v>
      </c>
      <c r="B678" s="532" t="s">
        <v>7842</v>
      </c>
      <c r="C678" s="397">
        <v>1981</v>
      </c>
      <c r="D678" s="397">
        <v>6381.1</v>
      </c>
    </row>
    <row r="679" spans="1:4" x14ac:dyDescent="0.25">
      <c r="A679" s="49">
        <v>105</v>
      </c>
      <c r="B679" s="532" t="s">
        <v>7843</v>
      </c>
      <c r="C679" s="397">
        <v>1977</v>
      </c>
      <c r="D679" s="397">
        <v>5168.3</v>
      </c>
    </row>
    <row r="680" spans="1:4" x14ac:dyDescent="0.25">
      <c r="A680" s="49">
        <v>106</v>
      </c>
      <c r="B680" s="532" t="s">
        <v>7844</v>
      </c>
      <c r="C680" s="397">
        <v>1975</v>
      </c>
      <c r="D680" s="397">
        <v>13032.5</v>
      </c>
    </row>
    <row r="681" spans="1:4" x14ac:dyDescent="0.25">
      <c r="A681" s="49">
        <v>107</v>
      </c>
      <c r="B681" s="532" t="s">
        <v>7845</v>
      </c>
      <c r="C681" s="397">
        <v>1976</v>
      </c>
      <c r="D681" s="397">
        <v>5320</v>
      </c>
    </row>
    <row r="682" spans="1:4" x14ac:dyDescent="0.25">
      <c r="A682" s="49">
        <v>108</v>
      </c>
      <c r="B682" s="532" t="s">
        <v>7846</v>
      </c>
      <c r="C682" s="397">
        <v>1976</v>
      </c>
      <c r="D682" s="397">
        <v>8710.6</v>
      </c>
    </row>
    <row r="683" spans="1:4" x14ac:dyDescent="0.25">
      <c r="A683" s="49">
        <v>109</v>
      </c>
      <c r="B683" s="532" t="s">
        <v>7847</v>
      </c>
      <c r="C683" s="397">
        <v>1978</v>
      </c>
      <c r="D683" s="397">
        <v>14346</v>
      </c>
    </row>
    <row r="684" spans="1:4" x14ac:dyDescent="0.25">
      <c r="A684" s="49">
        <v>110</v>
      </c>
      <c r="B684" s="532" t="s">
        <v>8594</v>
      </c>
      <c r="C684" s="397">
        <v>1976</v>
      </c>
      <c r="D684" s="397">
        <v>5955</v>
      </c>
    </row>
    <row r="685" spans="1:4" x14ac:dyDescent="0.25">
      <c r="A685" s="49">
        <v>111</v>
      </c>
      <c r="B685" s="532" t="s">
        <v>7848</v>
      </c>
      <c r="C685" s="397">
        <v>1986</v>
      </c>
      <c r="D685" s="397">
        <v>6179.7</v>
      </c>
    </row>
    <row r="686" spans="1:4" x14ac:dyDescent="0.25">
      <c r="A686" s="49">
        <v>112</v>
      </c>
      <c r="B686" s="532" t="s">
        <v>7849</v>
      </c>
      <c r="C686" s="397">
        <v>1994</v>
      </c>
      <c r="D686" s="397">
        <v>8317.7000000000007</v>
      </c>
    </row>
    <row r="687" spans="1:4" x14ac:dyDescent="0.25">
      <c r="A687" s="49">
        <v>113</v>
      </c>
      <c r="B687" s="532" t="s">
        <v>7850</v>
      </c>
      <c r="C687" s="397">
        <v>1977</v>
      </c>
      <c r="D687" s="397">
        <v>4774.6000000000004</v>
      </c>
    </row>
    <row r="688" spans="1:4" x14ac:dyDescent="0.25">
      <c r="A688" s="49">
        <v>114</v>
      </c>
      <c r="B688" s="532" t="s">
        <v>7851</v>
      </c>
      <c r="C688" s="397">
        <v>1976</v>
      </c>
      <c r="D688" s="397">
        <v>13104</v>
      </c>
    </row>
    <row r="689" spans="1:4" x14ac:dyDescent="0.25">
      <c r="A689" s="49">
        <v>115</v>
      </c>
      <c r="B689" s="532" t="s">
        <v>7852</v>
      </c>
      <c r="C689" s="397">
        <v>1976</v>
      </c>
      <c r="D689" s="397">
        <v>13041.6</v>
      </c>
    </row>
    <row r="690" spans="1:4" x14ac:dyDescent="0.25">
      <c r="A690" s="49">
        <v>116</v>
      </c>
      <c r="B690" s="532" t="s">
        <v>7853</v>
      </c>
      <c r="C690" s="397">
        <v>1984</v>
      </c>
      <c r="D690" s="397">
        <v>17745.3</v>
      </c>
    </row>
    <row r="691" spans="1:4" x14ac:dyDescent="0.25">
      <c r="A691" s="49">
        <v>117</v>
      </c>
      <c r="B691" s="532" t="s">
        <v>7854</v>
      </c>
      <c r="C691" s="397">
        <v>1985</v>
      </c>
      <c r="D691" s="397">
        <v>7228.4</v>
      </c>
    </row>
    <row r="692" spans="1:4" x14ac:dyDescent="0.25">
      <c r="A692" s="49">
        <v>118</v>
      </c>
      <c r="B692" s="532" t="s">
        <v>7855</v>
      </c>
      <c r="C692" s="397">
        <v>1983</v>
      </c>
      <c r="D692" s="397">
        <v>6674.6</v>
      </c>
    </row>
    <row r="693" spans="1:4" x14ac:dyDescent="0.25">
      <c r="A693" s="49">
        <v>119</v>
      </c>
      <c r="B693" s="532" t="s">
        <v>8759</v>
      </c>
      <c r="C693" s="397">
        <v>1982</v>
      </c>
      <c r="D693" s="397">
        <v>3364</v>
      </c>
    </row>
    <row r="694" spans="1:4" x14ac:dyDescent="0.25">
      <c r="A694" s="49">
        <v>120</v>
      </c>
      <c r="B694" s="532" t="s">
        <v>7856</v>
      </c>
      <c r="C694" s="397">
        <v>1975</v>
      </c>
      <c r="D694" s="397">
        <v>3223.6</v>
      </c>
    </row>
    <row r="695" spans="1:4" x14ac:dyDescent="0.25">
      <c r="A695" s="49">
        <v>121</v>
      </c>
      <c r="B695" s="532" t="s">
        <v>7857</v>
      </c>
      <c r="C695" s="397">
        <v>1975</v>
      </c>
      <c r="D695" s="397">
        <v>3778.9</v>
      </c>
    </row>
    <row r="696" spans="1:4" x14ac:dyDescent="0.25">
      <c r="A696" s="49">
        <v>122</v>
      </c>
      <c r="B696" s="532" t="s">
        <v>7858</v>
      </c>
      <c r="C696" s="397">
        <v>1979</v>
      </c>
      <c r="D696" s="397">
        <v>18198.7</v>
      </c>
    </row>
    <row r="697" spans="1:4" x14ac:dyDescent="0.25">
      <c r="A697" s="49">
        <v>123</v>
      </c>
      <c r="B697" s="532" t="s">
        <v>7859</v>
      </c>
      <c r="C697" s="397">
        <v>1975</v>
      </c>
      <c r="D697" s="397">
        <v>3555.4</v>
      </c>
    </row>
    <row r="698" spans="1:4" x14ac:dyDescent="0.25">
      <c r="A698" s="49">
        <v>124</v>
      </c>
      <c r="B698" s="532" t="s">
        <v>7860</v>
      </c>
      <c r="C698" s="397">
        <v>1984</v>
      </c>
      <c r="D698" s="397">
        <v>5318.5</v>
      </c>
    </row>
    <row r="699" spans="1:4" x14ac:dyDescent="0.25">
      <c r="A699" s="49">
        <v>125</v>
      </c>
      <c r="B699" s="532" t="s">
        <v>7861</v>
      </c>
      <c r="C699" s="397">
        <v>1975</v>
      </c>
      <c r="D699" s="397">
        <v>3496</v>
      </c>
    </row>
    <row r="700" spans="1:4" x14ac:dyDescent="0.25">
      <c r="A700" s="49">
        <v>126</v>
      </c>
      <c r="B700" s="532" t="s">
        <v>7862</v>
      </c>
      <c r="C700" s="397">
        <v>1976</v>
      </c>
      <c r="D700" s="397">
        <v>28926</v>
      </c>
    </row>
    <row r="701" spans="1:4" x14ac:dyDescent="0.25">
      <c r="A701" s="49">
        <v>127</v>
      </c>
      <c r="B701" s="532" t="s">
        <v>7863</v>
      </c>
      <c r="C701" s="397">
        <v>1974</v>
      </c>
      <c r="D701" s="397">
        <v>7551.1</v>
      </c>
    </row>
    <row r="702" spans="1:4" x14ac:dyDescent="0.25">
      <c r="A702" s="49">
        <v>128</v>
      </c>
      <c r="B702" s="532" t="s">
        <v>7864</v>
      </c>
      <c r="C702" s="397">
        <v>1975</v>
      </c>
      <c r="D702" s="397">
        <v>7569.6</v>
      </c>
    </row>
    <row r="703" spans="1:4" x14ac:dyDescent="0.25">
      <c r="A703" s="49">
        <v>129</v>
      </c>
      <c r="B703" s="532" t="s">
        <v>8758</v>
      </c>
      <c r="C703" s="397">
        <v>1975</v>
      </c>
      <c r="D703" s="397" t="s">
        <v>8781</v>
      </c>
    </row>
    <row r="704" spans="1:4" x14ac:dyDescent="0.25">
      <c r="A704" s="49">
        <v>130</v>
      </c>
      <c r="B704" s="532" t="s">
        <v>7865</v>
      </c>
      <c r="C704" s="397">
        <v>1990</v>
      </c>
      <c r="D704" s="397">
        <v>5627.9</v>
      </c>
    </row>
    <row r="705" spans="1:4" x14ac:dyDescent="0.25">
      <c r="A705" s="49">
        <v>131</v>
      </c>
      <c r="B705" s="532" t="s">
        <v>7866</v>
      </c>
      <c r="C705" s="397">
        <v>1974</v>
      </c>
      <c r="D705" s="397">
        <v>5734.9</v>
      </c>
    </row>
    <row r="706" spans="1:4" x14ac:dyDescent="0.25">
      <c r="A706" s="49">
        <v>132</v>
      </c>
      <c r="B706" s="532" t="s">
        <v>7867</v>
      </c>
      <c r="C706" s="397">
        <v>1989</v>
      </c>
      <c r="D706" s="397">
        <v>5711.9</v>
      </c>
    </row>
    <row r="707" spans="1:4" x14ac:dyDescent="0.25">
      <c r="A707" s="49">
        <v>133</v>
      </c>
      <c r="B707" s="532" t="s">
        <v>7868</v>
      </c>
      <c r="C707" s="397">
        <v>1983</v>
      </c>
      <c r="D707" s="397">
        <v>4808.8999999999996</v>
      </c>
    </row>
    <row r="708" spans="1:4" x14ac:dyDescent="0.25">
      <c r="A708" s="49">
        <v>134</v>
      </c>
      <c r="B708" s="532" t="s">
        <v>7869</v>
      </c>
      <c r="C708" s="397">
        <v>1988</v>
      </c>
      <c r="D708" s="397">
        <v>2135.6999999999998</v>
      </c>
    </row>
    <row r="709" spans="1:4" x14ac:dyDescent="0.25">
      <c r="A709" s="49">
        <v>135</v>
      </c>
      <c r="B709" s="532" t="s">
        <v>7870</v>
      </c>
      <c r="C709" s="397">
        <v>1988</v>
      </c>
      <c r="D709" s="397">
        <v>7361.7</v>
      </c>
    </row>
    <row r="710" spans="1:4" x14ac:dyDescent="0.25">
      <c r="A710" s="49">
        <v>136</v>
      </c>
      <c r="B710" s="532" t="s">
        <v>7871</v>
      </c>
      <c r="C710" s="397">
        <v>1982</v>
      </c>
      <c r="D710" s="397">
        <v>6266.1</v>
      </c>
    </row>
    <row r="711" spans="1:4" x14ac:dyDescent="0.25">
      <c r="A711" s="49">
        <v>137</v>
      </c>
      <c r="B711" s="532" t="s">
        <v>7872</v>
      </c>
      <c r="C711" s="397">
        <v>1983</v>
      </c>
      <c r="D711" s="397">
        <v>4422</v>
      </c>
    </row>
    <row r="712" spans="1:4" x14ac:dyDescent="0.25">
      <c r="A712" s="49">
        <v>138</v>
      </c>
      <c r="B712" s="532" t="s">
        <v>7873</v>
      </c>
      <c r="C712" s="397">
        <v>1984</v>
      </c>
      <c r="D712" s="397">
        <v>13130.4</v>
      </c>
    </row>
    <row r="713" spans="1:4" x14ac:dyDescent="0.25">
      <c r="A713" s="49">
        <v>139</v>
      </c>
      <c r="B713" s="532" t="s">
        <v>7874</v>
      </c>
      <c r="C713" s="397">
        <v>1980</v>
      </c>
      <c r="D713" s="397">
        <v>6569.8</v>
      </c>
    </row>
    <row r="714" spans="1:4" x14ac:dyDescent="0.25">
      <c r="A714" s="49">
        <v>140</v>
      </c>
      <c r="B714" s="532" t="s">
        <v>7875</v>
      </c>
      <c r="C714" s="397">
        <v>2007</v>
      </c>
      <c r="D714" s="397">
        <v>7260.8</v>
      </c>
    </row>
    <row r="715" spans="1:4" x14ac:dyDescent="0.25">
      <c r="A715" s="49">
        <v>141</v>
      </c>
      <c r="B715" s="532" t="s">
        <v>7876</v>
      </c>
      <c r="C715" s="397">
        <v>1980</v>
      </c>
      <c r="D715" s="397">
        <v>16583.099999999999</v>
      </c>
    </row>
    <row r="716" spans="1:4" x14ac:dyDescent="0.25">
      <c r="A716" s="49">
        <v>142</v>
      </c>
      <c r="B716" s="532" t="s">
        <v>7877</v>
      </c>
      <c r="C716" s="397">
        <v>2006</v>
      </c>
      <c r="D716" s="397">
        <v>3875.1</v>
      </c>
    </row>
    <row r="717" spans="1:4" x14ac:dyDescent="0.25">
      <c r="A717" s="49">
        <v>143</v>
      </c>
      <c r="B717" s="532" t="s">
        <v>7878</v>
      </c>
      <c r="C717" s="397">
        <v>1981</v>
      </c>
      <c r="D717" s="397">
        <v>14152.3</v>
      </c>
    </row>
    <row r="718" spans="1:4" x14ac:dyDescent="0.25">
      <c r="A718" s="49">
        <v>144</v>
      </c>
      <c r="B718" s="532" t="s">
        <v>7879</v>
      </c>
      <c r="C718" s="397">
        <v>1980</v>
      </c>
      <c r="D718" s="533">
        <v>12578.9</v>
      </c>
    </row>
    <row r="719" spans="1:4" x14ac:dyDescent="0.25">
      <c r="A719" s="49">
        <v>145</v>
      </c>
      <c r="B719" s="532" t="s">
        <v>7880</v>
      </c>
      <c r="C719" s="397">
        <v>1979</v>
      </c>
      <c r="D719" s="397">
        <v>7228.4</v>
      </c>
    </row>
    <row r="720" spans="1:4" x14ac:dyDescent="0.25">
      <c r="A720" s="49">
        <v>146</v>
      </c>
      <c r="B720" s="532" t="s">
        <v>7881</v>
      </c>
      <c r="C720" s="397">
        <v>1979</v>
      </c>
      <c r="D720" s="397">
        <v>11849.1</v>
      </c>
    </row>
    <row r="721" spans="1:4" x14ac:dyDescent="0.25">
      <c r="A721" s="49">
        <v>147</v>
      </c>
      <c r="B721" s="532" t="s">
        <v>7882</v>
      </c>
      <c r="C721" s="397">
        <v>1979</v>
      </c>
      <c r="D721" s="397">
        <v>4423.5</v>
      </c>
    </row>
    <row r="722" spans="1:4" x14ac:dyDescent="0.25">
      <c r="A722" s="49">
        <v>148</v>
      </c>
      <c r="B722" s="532" t="s">
        <v>7883</v>
      </c>
      <c r="C722" s="397">
        <v>1984</v>
      </c>
      <c r="D722" s="397">
        <v>7593.9</v>
      </c>
    </row>
    <row r="723" spans="1:4" x14ac:dyDescent="0.25">
      <c r="A723" s="49">
        <v>149</v>
      </c>
      <c r="B723" s="532" t="s">
        <v>7884</v>
      </c>
      <c r="C723" s="397">
        <v>1981</v>
      </c>
      <c r="D723" s="397">
        <v>8053</v>
      </c>
    </row>
    <row r="724" spans="1:4" x14ac:dyDescent="0.25">
      <c r="A724" s="49">
        <v>150</v>
      </c>
      <c r="B724" s="532" t="s">
        <v>7885</v>
      </c>
      <c r="C724" s="397">
        <v>1979</v>
      </c>
      <c r="D724" s="397">
        <v>4484.3999999999996</v>
      </c>
    </row>
    <row r="725" spans="1:4" x14ac:dyDescent="0.25">
      <c r="A725" s="49">
        <v>151</v>
      </c>
      <c r="B725" s="532" t="s">
        <v>7886</v>
      </c>
      <c r="C725" s="397">
        <v>1980</v>
      </c>
      <c r="D725" s="397">
        <v>4462.6000000000004</v>
      </c>
    </row>
    <row r="726" spans="1:4" x14ac:dyDescent="0.25">
      <c r="A726" s="49">
        <v>152</v>
      </c>
      <c r="B726" s="532" t="s">
        <v>7887</v>
      </c>
      <c r="C726" s="397">
        <v>1979</v>
      </c>
      <c r="D726" s="397">
        <v>4394.8</v>
      </c>
    </row>
    <row r="727" spans="1:4" x14ac:dyDescent="0.25">
      <c r="A727" s="49">
        <v>153</v>
      </c>
      <c r="B727" s="532" t="s">
        <v>7888</v>
      </c>
      <c r="C727" s="397">
        <v>1982</v>
      </c>
      <c r="D727" s="397">
        <v>9674</v>
      </c>
    </row>
    <row r="728" spans="1:4" x14ac:dyDescent="0.25">
      <c r="A728" s="49">
        <v>154</v>
      </c>
      <c r="B728" s="532" t="s">
        <v>7889</v>
      </c>
      <c r="C728" s="397">
        <v>1978</v>
      </c>
      <c r="D728" s="397">
        <v>5902.1</v>
      </c>
    </row>
    <row r="729" spans="1:4" x14ac:dyDescent="0.25">
      <c r="A729" s="49">
        <v>155</v>
      </c>
      <c r="B729" s="532" t="s">
        <v>7890</v>
      </c>
      <c r="C729" s="397">
        <v>1979</v>
      </c>
      <c r="D729" s="397">
        <v>5916.8</v>
      </c>
    </row>
    <row r="730" spans="1:4" x14ac:dyDescent="0.25">
      <c r="A730" s="49">
        <v>156</v>
      </c>
      <c r="B730" s="532" t="s">
        <v>7891</v>
      </c>
      <c r="C730" s="397">
        <v>1982</v>
      </c>
      <c r="D730" s="397">
        <v>11120.1</v>
      </c>
    </row>
    <row r="731" spans="1:4" x14ac:dyDescent="0.25">
      <c r="A731" s="49">
        <v>157</v>
      </c>
      <c r="B731" s="532" t="s">
        <v>7892</v>
      </c>
      <c r="C731" s="397">
        <v>1979</v>
      </c>
      <c r="D731" s="397">
        <v>18753.5</v>
      </c>
    </row>
    <row r="732" spans="1:4" x14ac:dyDescent="0.25">
      <c r="A732" s="49">
        <v>158</v>
      </c>
      <c r="B732" s="532" t="s">
        <v>7893</v>
      </c>
      <c r="C732" s="397">
        <v>1979</v>
      </c>
      <c r="D732" s="397">
        <v>6960.6</v>
      </c>
    </row>
    <row r="733" spans="1:4" x14ac:dyDescent="0.25">
      <c r="A733" s="49">
        <v>159</v>
      </c>
      <c r="B733" s="532" t="s">
        <v>7894</v>
      </c>
      <c r="C733" s="397">
        <v>1986</v>
      </c>
      <c r="D733" s="397">
        <v>5327.7</v>
      </c>
    </row>
    <row r="734" spans="1:4" x14ac:dyDescent="0.25">
      <c r="A734" s="49">
        <v>160</v>
      </c>
      <c r="B734" s="532" t="s">
        <v>7895</v>
      </c>
      <c r="C734" s="397">
        <v>1986</v>
      </c>
      <c r="D734" s="397">
        <v>5270.9</v>
      </c>
    </row>
    <row r="735" spans="1:4" x14ac:dyDescent="0.25">
      <c r="A735" s="49">
        <v>161</v>
      </c>
      <c r="B735" s="532" t="s">
        <v>7896</v>
      </c>
      <c r="C735" s="397">
        <v>1986</v>
      </c>
      <c r="D735" s="397">
        <v>5797</v>
      </c>
    </row>
    <row r="736" spans="1:4" x14ac:dyDescent="0.25">
      <c r="A736" s="49">
        <v>162</v>
      </c>
      <c r="B736" s="532" t="s">
        <v>7897</v>
      </c>
      <c r="C736" s="397">
        <v>1980</v>
      </c>
      <c r="D736" s="397">
        <v>8844.7999999999993</v>
      </c>
    </row>
    <row r="737" spans="1:4" x14ac:dyDescent="0.25">
      <c r="A737" s="49">
        <v>163</v>
      </c>
      <c r="B737" s="532" t="s">
        <v>7898</v>
      </c>
      <c r="C737" s="397">
        <v>1979</v>
      </c>
      <c r="D737" s="397">
        <v>6561.7</v>
      </c>
    </row>
    <row r="738" spans="1:4" x14ac:dyDescent="0.25">
      <c r="A738" s="49">
        <v>164</v>
      </c>
      <c r="B738" s="532" t="s">
        <v>7899</v>
      </c>
      <c r="C738" s="397">
        <v>1981</v>
      </c>
      <c r="D738" s="397">
        <v>11229.8</v>
      </c>
    </row>
    <row r="739" spans="1:4" x14ac:dyDescent="0.25">
      <c r="A739" s="49">
        <v>165</v>
      </c>
      <c r="B739" s="532" t="s">
        <v>8762</v>
      </c>
      <c r="C739" s="397">
        <v>1980</v>
      </c>
      <c r="D739" s="397" t="s">
        <v>8782</v>
      </c>
    </row>
    <row r="740" spans="1:4" x14ac:dyDescent="0.25">
      <c r="A740" s="49">
        <v>166</v>
      </c>
      <c r="B740" s="532" t="s">
        <v>7900</v>
      </c>
      <c r="C740" s="397">
        <v>1983</v>
      </c>
      <c r="D740" s="397">
        <v>7639.6</v>
      </c>
    </row>
    <row r="741" spans="1:4" x14ac:dyDescent="0.25">
      <c r="A741" s="49">
        <v>167</v>
      </c>
      <c r="B741" s="532" t="s">
        <v>7901</v>
      </c>
      <c r="C741" s="397">
        <v>1989</v>
      </c>
      <c r="D741" s="397">
        <v>12234.1</v>
      </c>
    </row>
    <row r="742" spans="1:4" x14ac:dyDescent="0.25">
      <c r="A742" s="49">
        <v>168</v>
      </c>
      <c r="B742" s="532" t="s">
        <v>7902</v>
      </c>
      <c r="C742" s="397">
        <v>1981</v>
      </c>
      <c r="D742" s="397">
        <v>10194.9</v>
      </c>
    </row>
    <row r="743" spans="1:4" x14ac:dyDescent="0.25">
      <c r="A743" s="581" t="s">
        <v>8799</v>
      </c>
      <c r="B743" s="581"/>
      <c r="C743" s="581"/>
      <c r="D743" s="581"/>
    </row>
    <row r="744" spans="1:4" x14ac:dyDescent="0.25">
      <c r="A744" s="49">
        <v>1</v>
      </c>
      <c r="B744" s="534" t="s">
        <v>8492</v>
      </c>
      <c r="C744" s="534">
        <v>1959</v>
      </c>
      <c r="D744" s="534">
        <v>76.400000000000006</v>
      </c>
    </row>
    <row r="745" spans="1:4" x14ac:dyDescent="0.25">
      <c r="A745" s="49">
        <v>2</v>
      </c>
      <c r="B745" s="534" t="s">
        <v>8493</v>
      </c>
      <c r="C745" s="534">
        <v>1958</v>
      </c>
      <c r="D745" s="534">
        <v>427.1</v>
      </c>
    </row>
    <row r="746" spans="1:4" x14ac:dyDescent="0.25">
      <c r="A746" s="49">
        <v>3</v>
      </c>
      <c r="B746" s="534" t="s">
        <v>8506</v>
      </c>
      <c r="C746" s="534">
        <v>1939</v>
      </c>
      <c r="D746" s="534">
        <v>723.9</v>
      </c>
    </row>
    <row r="747" spans="1:4" x14ac:dyDescent="0.25">
      <c r="A747" s="49">
        <v>5</v>
      </c>
      <c r="B747" s="534" t="s">
        <v>8512</v>
      </c>
      <c r="C747" s="534">
        <v>1947</v>
      </c>
      <c r="D747" s="534">
        <v>232.8</v>
      </c>
    </row>
    <row r="748" spans="1:4" x14ac:dyDescent="0.25">
      <c r="A748" s="49">
        <v>6</v>
      </c>
      <c r="B748" s="534" t="s">
        <v>8513</v>
      </c>
      <c r="C748" s="534">
        <v>1933</v>
      </c>
      <c r="D748" s="534">
        <v>1966.6</v>
      </c>
    </row>
    <row r="749" spans="1:4" x14ac:dyDescent="0.25">
      <c r="A749" s="49">
        <v>7</v>
      </c>
      <c r="B749" s="534" t="s">
        <v>8514</v>
      </c>
      <c r="C749" s="534">
        <v>1945</v>
      </c>
      <c r="D749" s="534">
        <v>115.8</v>
      </c>
    </row>
    <row r="750" spans="1:4" x14ac:dyDescent="0.25">
      <c r="A750" s="49">
        <v>8</v>
      </c>
      <c r="B750" s="534" t="s">
        <v>8524</v>
      </c>
      <c r="C750" s="534">
        <v>1958</v>
      </c>
      <c r="D750" s="534">
        <v>122.7</v>
      </c>
    </row>
    <row r="751" spans="1:4" x14ac:dyDescent="0.25">
      <c r="A751" s="49">
        <v>9</v>
      </c>
      <c r="B751" s="534" t="s">
        <v>8525</v>
      </c>
      <c r="C751" s="534">
        <v>1937</v>
      </c>
      <c r="D751" s="534">
        <v>103.8</v>
      </c>
    </row>
    <row r="752" spans="1:4" x14ac:dyDescent="0.25">
      <c r="A752" s="49">
        <v>10</v>
      </c>
      <c r="B752" s="534" t="s">
        <v>8528</v>
      </c>
      <c r="C752" s="534">
        <v>1959</v>
      </c>
      <c r="D752" s="534">
        <v>160.6</v>
      </c>
    </row>
    <row r="753" spans="1:4" x14ac:dyDescent="0.25">
      <c r="A753" s="49">
        <v>11</v>
      </c>
      <c r="B753" s="534" t="s">
        <v>8529</v>
      </c>
      <c r="C753" s="534">
        <v>1963</v>
      </c>
      <c r="D753" s="534">
        <v>293.5</v>
      </c>
    </row>
    <row r="754" spans="1:4" x14ac:dyDescent="0.25">
      <c r="A754" s="49">
        <v>12</v>
      </c>
      <c r="B754" s="534" t="s">
        <v>8530</v>
      </c>
      <c r="C754" s="534">
        <v>1961</v>
      </c>
      <c r="D754" s="534">
        <v>289.3</v>
      </c>
    </row>
    <row r="755" spans="1:4" x14ac:dyDescent="0.25">
      <c r="A755" s="49">
        <v>13</v>
      </c>
      <c r="B755" s="534" t="s">
        <v>8531</v>
      </c>
      <c r="C755" s="534">
        <v>1939</v>
      </c>
      <c r="D755" s="534">
        <v>181.04</v>
      </c>
    </row>
    <row r="756" spans="1:4" x14ac:dyDescent="0.25">
      <c r="A756" s="49">
        <v>14</v>
      </c>
      <c r="B756" s="534" t="s">
        <v>8532</v>
      </c>
      <c r="C756" s="534">
        <v>1939</v>
      </c>
      <c r="D756" s="534">
        <v>112.7</v>
      </c>
    </row>
    <row r="757" spans="1:4" x14ac:dyDescent="0.25">
      <c r="A757" s="49">
        <v>15</v>
      </c>
      <c r="B757" s="534" t="s">
        <v>8533</v>
      </c>
      <c r="C757" s="534">
        <v>1939</v>
      </c>
      <c r="D757" s="534">
        <v>241</v>
      </c>
    </row>
    <row r="758" spans="1:4" x14ac:dyDescent="0.25">
      <c r="A758" s="49">
        <v>16</v>
      </c>
      <c r="B758" s="534" t="s">
        <v>8534</v>
      </c>
      <c r="C758" s="534">
        <v>1958</v>
      </c>
      <c r="D758" s="534">
        <v>195.1</v>
      </c>
    </row>
    <row r="759" spans="1:4" x14ac:dyDescent="0.25">
      <c r="A759" s="581" t="s">
        <v>8800</v>
      </c>
      <c r="B759" s="581"/>
      <c r="C759" s="581"/>
      <c r="D759" s="581"/>
    </row>
    <row r="760" spans="1:4" x14ac:dyDescent="0.25">
      <c r="A760" s="49">
        <v>1</v>
      </c>
      <c r="B760" s="534" t="s">
        <v>8327</v>
      </c>
      <c r="C760" s="534">
        <v>1959</v>
      </c>
      <c r="D760" s="534">
        <v>739.8</v>
      </c>
    </row>
    <row r="761" spans="1:4" x14ac:dyDescent="0.25">
      <c r="A761" s="49">
        <v>2</v>
      </c>
      <c r="B761" s="534" t="s">
        <v>8328</v>
      </c>
      <c r="C761" s="534">
        <v>1959</v>
      </c>
      <c r="D761" s="534">
        <v>744.7</v>
      </c>
    </row>
    <row r="762" spans="1:4" x14ac:dyDescent="0.25">
      <c r="A762" s="49">
        <v>3</v>
      </c>
      <c r="B762" s="534" t="s">
        <v>8329</v>
      </c>
      <c r="C762" s="534">
        <v>1960</v>
      </c>
      <c r="D762" s="534">
        <v>713.3</v>
      </c>
    </row>
    <row r="763" spans="1:4" x14ac:dyDescent="0.25">
      <c r="A763" s="49">
        <v>4</v>
      </c>
      <c r="B763" s="534" t="s">
        <v>8331</v>
      </c>
      <c r="C763" s="534">
        <v>1960</v>
      </c>
      <c r="D763" s="534">
        <v>776.04</v>
      </c>
    </row>
    <row r="764" spans="1:4" x14ac:dyDescent="0.25">
      <c r="A764" s="49">
        <v>5</v>
      </c>
      <c r="B764" s="534" t="s">
        <v>8332</v>
      </c>
      <c r="C764" s="534">
        <v>1963</v>
      </c>
      <c r="D764" s="534">
        <v>648.94000000000005</v>
      </c>
    </row>
    <row r="765" spans="1:4" x14ac:dyDescent="0.25">
      <c r="A765" s="49">
        <v>6</v>
      </c>
      <c r="B765" s="534" t="s">
        <v>8333</v>
      </c>
      <c r="C765" s="534">
        <v>1965</v>
      </c>
      <c r="D765" s="534">
        <v>1176.5</v>
      </c>
    </row>
    <row r="766" spans="1:4" x14ac:dyDescent="0.25">
      <c r="A766" s="49">
        <v>7</v>
      </c>
      <c r="B766" s="534" t="s">
        <v>8334</v>
      </c>
      <c r="C766" s="534">
        <v>1972</v>
      </c>
      <c r="D766" s="534">
        <v>1946.14</v>
      </c>
    </row>
    <row r="767" spans="1:4" x14ac:dyDescent="0.25">
      <c r="A767" s="49">
        <v>8</v>
      </c>
      <c r="B767" s="534" t="s">
        <v>8338</v>
      </c>
      <c r="C767" s="534">
        <v>1957</v>
      </c>
      <c r="D767" s="534">
        <v>1148.7</v>
      </c>
    </row>
    <row r="768" spans="1:4" x14ac:dyDescent="0.25">
      <c r="A768" s="49">
        <v>9</v>
      </c>
      <c r="B768" s="534" t="s">
        <v>8339</v>
      </c>
      <c r="C768" s="534">
        <v>1940</v>
      </c>
      <c r="D768" s="534">
        <v>1081.3399999999999</v>
      </c>
    </row>
    <row r="769" spans="1:4" x14ac:dyDescent="0.25">
      <c r="A769" s="49">
        <v>10</v>
      </c>
      <c r="B769" s="534" t="s">
        <v>8340</v>
      </c>
      <c r="C769" s="534">
        <v>1947</v>
      </c>
      <c r="D769" s="534">
        <v>919.8</v>
      </c>
    </row>
    <row r="770" spans="1:4" x14ac:dyDescent="0.25">
      <c r="A770" s="49">
        <v>11</v>
      </c>
      <c r="B770" s="534" t="s">
        <v>8341</v>
      </c>
      <c r="C770" s="534">
        <v>1944</v>
      </c>
      <c r="D770" s="534">
        <v>1597.9</v>
      </c>
    </row>
    <row r="771" spans="1:4" x14ac:dyDescent="0.25">
      <c r="A771" s="49">
        <v>12</v>
      </c>
      <c r="B771" s="534" t="s">
        <v>8342</v>
      </c>
      <c r="C771" s="534">
        <v>1958</v>
      </c>
      <c r="D771" s="534">
        <v>821.8</v>
      </c>
    </row>
    <row r="772" spans="1:4" x14ac:dyDescent="0.25">
      <c r="A772" s="49">
        <v>13</v>
      </c>
      <c r="B772" s="534" t="s">
        <v>8343</v>
      </c>
      <c r="C772" s="534">
        <v>1958</v>
      </c>
      <c r="D772" s="534">
        <v>439.9</v>
      </c>
    </row>
    <row r="773" spans="1:4" x14ac:dyDescent="0.25">
      <c r="A773" s="49">
        <v>14</v>
      </c>
      <c r="B773" s="534" t="s">
        <v>8344</v>
      </c>
      <c r="C773" s="534">
        <v>1958</v>
      </c>
      <c r="D773" s="534">
        <v>747.7</v>
      </c>
    </row>
    <row r="774" spans="1:4" x14ac:dyDescent="0.25">
      <c r="A774" s="49">
        <v>15</v>
      </c>
      <c r="B774" s="534" t="s">
        <v>8345</v>
      </c>
      <c r="C774" s="534">
        <v>1951</v>
      </c>
      <c r="D774" s="534">
        <v>2115.6</v>
      </c>
    </row>
    <row r="775" spans="1:4" x14ac:dyDescent="0.25">
      <c r="A775" s="49">
        <v>16</v>
      </c>
      <c r="B775" s="534" t="s">
        <v>8346</v>
      </c>
      <c r="C775" s="534">
        <v>1950</v>
      </c>
      <c r="D775" s="534">
        <v>1227.5999999999999</v>
      </c>
    </row>
    <row r="776" spans="1:4" x14ac:dyDescent="0.25">
      <c r="A776" s="49">
        <v>17</v>
      </c>
      <c r="B776" s="534" t="s">
        <v>8347</v>
      </c>
      <c r="C776" s="534">
        <v>1950</v>
      </c>
      <c r="D776" s="534">
        <v>1709</v>
      </c>
    </row>
    <row r="777" spans="1:4" x14ac:dyDescent="0.25">
      <c r="A777" s="49">
        <v>18</v>
      </c>
      <c r="B777" s="534" t="s">
        <v>8348</v>
      </c>
      <c r="C777" s="534">
        <v>1950</v>
      </c>
      <c r="D777" s="534">
        <v>6232.5</v>
      </c>
    </row>
    <row r="778" spans="1:4" x14ac:dyDescent="0.25">
      <c r="A778" s="49">
        <v>19</v>
      </c>
      <c r="B778" s="534" t="s">
        <v>8349</v>
      </c>
      <c r="C778" s="534">
        <v>1952</v>
      </c>
      <c r="D778" s="534">
        <v>2067.9</v>
      </c>
    </row>
    <row r="779" spans="1:4" x14ac:dyDescent="0.25">
      <c r="A779" s="49">
        <v>20</v>
      </c>
      <c r="B779" s="534" t="s">
        <v>8350</v>
      </c>
      <c r="C779" s="534">
        <v>1956</v>
      </c>
      <c r="D779" s="534">
        <v>1011.4</v>
      </c>
    </row>
    <row r="780" spans="1:4" x14ac:dyDescent="0.25">
      <c r="A780" s="49">
        <v>21</v>
      </c>
      <c r="B780" s="534" t="s">
        <v>8351</v>
      </c>
      <c r="C780" s="534">
        <v>1941</v>
      </c>
      <c r="D780" s="534">
        <v>1382.5</v>
      </c>
    </row>
    <row r="781" spans="1:4" x14ac:dyDescent="0.25">
      <c r="A781" s="49">
        <v>22</v>
      </c>
      <c r="B781" s="534" t="s">
        <v>8352</v>
      </c>
      <c r="C781" s="534">
        <v>1948</v>
      </c>
      <c r="D781" s="534">
        <v>776.6</v>
      </c>
    </row>
    <row r="782" spans="1:4" x14ac:dyDescent="0.25">
      <c r="A782" s="49">
        <v>23</v>
      </c>
      <c r="B782" s="534" t="s">
        <v>8353</v>
      </c>
      <c r="C782" s="534">
        <v>1948</v>
      </c>
      <c r="D782" s="534">
        <v>735.7</v>
      </c>
    </row>
    <row r="783" spans="1:4" x14ac:dyDescent="0.25">
      <c r="A783" s="49">
        <v>24</v>
      </c>
      <c r="B783" s="534" t="s">
        <v>8354</v>
      </c>
      <c r="C783" s="534">
        <v>1948</v>
      </c>
      <c r="D783" s="534">
        <v>770.7</v>
      </c>
    </row>
    <row r="784" spans="1:4" x14ac:dyDescent="0.25">
      <c r="A784" s="49">
        <v>25</v>
      </c>
      <c r="B784" s="534" t="s">
        <v>8355</v>
      </c>
      <c r="C784" s="534">
        <v>1954</v>
      </c>
      <c r="D784" s="534">
        <v>1487.1</v>
      </c>
    </row>
    <row r="785" spans="1:4" x14ac:dyDescent="0.25">
      <c r="A785" s="49">
        <v>26</v>
      </c>
      <c r="B785" s="534" t="s">
        <v>8356</v>
      </c>
      <c r="C785" s="534">
        <v>1942</v>
      </c>
      <c r="D785" s="534">
        <v>966.16</v>
      </c>
    </row>
    <row r="786" spans="1:4" x14ac:dyDescent="0.25">
      <c r="A786" s="49">
        <v>27</v>
      </c>
      <c r="B786" s="534" t="s">
        <v>8357</v>
      </c>
      <c r="C786" s="534">
        <v>1942</v>
      </c>
      <c r="D786" s="534">
        <v>971.8</v>
      </c>
    </row>
    <row r="787" spans="1:4" x14ac:dyDescent="0.25">
      <c r="A787" s="49">
        <v>28</v>
      </c>
      <c r="B787" s="534" t="s">
        <v>8358</v>
      </c>
      <c r="C787" s="534">
        <v>1943</v>
      </c>
      <c r="D787" s="534">
        <v>952.2</v>
      </c>
    </row>
    <row r="788" spans="1:4" x14ac:dyDescent="0.25">
      <c r="A788" s="49">
        <v>29</v>
      </c>
      <c r="B788" s="534" t="s">
        <v>8359</v>
      </c>
      <c r="C788" s="534">
        <v>1942</v>
      </c>
      <c r="D788" s="534">
        <v>823.3</v>
      </c>
    </row>
    <row r="789" spans="1:4" x14ac:dyDescent="0.25">
      <c r="A789" s="49">
        <v>30</v>
      </c>
      <c r="B789" s="534" t="s">
        <v>8721</v>
      </c>
      <c r="C789" s="534">
        <v>1940</v>
      </c>
      <c r="D789" s="534">
        <v>1106</v>
      </c>
    </row>
    <row r="790" spans="1:4" x14ac:dyDescent="0.25">
      <c r="A790" s="49">
        <v>31</v>
      </c>
      <c r="B790" s="534" t="s">
        <v>8360</v>
      </c>
      <c r="C790" s="534">
        <v>1942</v>
      </c>
      <c r="D790" s="534">
        <v>944.12</v>
      </c>
    </row>
    <row r="791" spans="1:4" x14ac:dyDescent="0.25">
      <c r="A791" s="49">
        <v>32</v>
      </c>
      <c r="B791" s="534" t="s">
        <v>8361</v>
      </c>
      <c r="C791" s="534">
        <v>1943</v>
      </c>
      <c r="D791" s="534">
        <v>960.7</v>
      </c>
    </row>
    <row r="792" spans="1:4" x14ac:dyDescent="0.25">
      <c r="A792" s="49">
        <v>33</v>
      </c>
      <c r="B792" s="534" t="s">
        <v>8363</v>
      </c>
      <c r="C792" s="534">
        <v>1952</v>
      </c>
      <c r="D792" s="534">
        <v>1567</v>
      </c>
    </row>
    <row r="793" spans="1:4" x14ac:dyDescent="0.25">
      <c r="A793" s="49">
        <v>34</v>
      </c>
      <c r="B793" s="534" t="s">
        <v>8364</v>
      </c>
      <c r="C793" s="534">
        <v>1952</v>
      </c>
      <c r="D793" s="534">
        <v>2363.9</v>
      </c>
    </row>
    <row r="794" spans="1:4" x14ac:dyDescent="0.25">
      <c r="A794" s="49">
        <v>35</v>
      </c>
      <c r="B794" s="534" t="s">
        <v>8365</v>
      </c>
      <c r="C794" s="534">
        <v>1952</v>
      </c>
      <c r="D794" s="534">
        <v>2231.1</v>
      </c>
    </row>
    <row r="795" spans="1:4" x14ac:dyDescent="0.25">
      <c r="A795" s="49">
        <v>36</v>
      </c>
      <c r="B795" s="534" t="s">
        <v>8366</v>
      </c>
      <c r="C795" s="534">
        <v>1954</v>
      </c>
      <c r="D795" s="534">
        <v>3282.37</v>
      </c>
    </row>
    <row r="796" spans="1:4" x14ac:dyDescent="0.25">
      <c r="A796" s="49">
        <v>37</v>
      </c>
      <c r="B796" s="534" t="s">
        <v>8367</v>
      </c>
      <c r="C796" s="534">
        <v>1954</v>
      </c>
      <c r="D796" s="534">
        <v>3781.4</v>
      </c>
    </row>
    <row r="797" spans="1:4" x14ac:dyDescent="0.25">
      <c r="A797" s="49">
        <v>38</v>
      </c>
      <c r="B797" s="534" t="s">
        <v>8368</v>
      </c>
      <c r="C797" s="534">
        <v>1954</v>
      </c>
      <c r="D797" s="534">
        <v>3392.11</v>
      </c>
    </row>
    <row r="798" spans="1:4" x14ac:dyDescent="0.25">
      <c r="A798" s="49">
        <v>39</v>
      </c>
      <c r="B798" s="534" t="s">
        <v>8369</v>
      </c>
      <c r="C798" s="534">
        <v>1957</v>
      </c>
      <c r="D798" s="534">
        <v>2355</v>
      </c>
    </row>
    <row r="799" spans="1:4" x14ac:dyDescent="0.25">
      <c r="A799" s="49">
        <v>40</v>
      </c>
      <c r="B799" s="534" t="s">
        <v>8370</v>
      </c>
      <c r="C799" s="534">
        <v>1960</v>
      </c>
      <c r="D799" s="534">
        <v>1899.1</v>
      </c>
    </row>
    <row r="800" spans="1:4" x14ac:dyDescent="0.25">
      <c r="A800" s="49">
        <v>41</v>
      </c>
      <c r="B800" s="534" t="s">
        <v>8371</v>
      </c>
      <c r="C800" s="534">
        <v>1960</v>
      </c>
      <c r="D800" s="534">
        <v>1740.2</v>
      </c>
    </row>
    <row r="801" spans="1:4" x14ac:dyDescent="0.25">
      <c r="A801" s="49">
        <v>42</v>
      </c>
      <c r="B801" s="534" t="s">
        <v>8372</v>
      </c>
      <c r="C801" s="534">
        <v>1951</v>
      </c>
      <c r="D801" s="534">
        <v>7229.9</v>
      </c>
    </row>
    <row r="802" spans="1:4" x14ac:dyDescent="0.25">
      <c r="A802" s="49">
        <v>43</v>
      </c>
      <c r="B802" s="534" t="s">
        <v>8373</v>
      </c>
      <c r="C802" s="534">
        <v>1960</v>
      </c>
      <c r="D802" s="534">
        <v>1718.9</v>
      </c>
    </row>
    <row r="803" spans="1:4" x14ac:dyDescent="0.25">
      <c r="A803" s="49">
        <v>44</v>
      </c>
      <c r="B803" s="534" t="s">
        <v>8374</v>
      </c>
      <c r="C803" s="534">
        <v>1960</v>
      </c>
      <c r="D803" s="534">
        <v>1723.9</v>
      </c>
    </row>
    <row r="804" spans="1:4" x14ac:dyDescent="0.25">
      <c r="A804" s="49">
        <v>45</v>
      </c>
      <c r="B804" s="534" t="s">
        <v>8375</v>
      </c>
      <c r="C804" s="534">
        <v>1958</v>
      </c>
      <c r="D804" s="534">
        <v>16717.400000000001</v>
      </c>
    </row>
    <row r="805" spans="1:4" x14ac:dyDescent="0.25">
      <c r="A805" s="49">
        <v>46</v>
      </c>
      <c r="B805" s="534" t="s">
        <v>8376</v>
      </c>
      <c r="C805" s="534">
        <v>1958</v>
      </c>
      <c r="D805" s="534">
        <v>2375.8000000000002</v>
      </c>
    </row>
    <row r="806" spans="1:4" x14ac:dyDescent="0.25">
      <c r="A806" s="49">
        <v>47</v>
      </c>
      <c r="B806" s="534" t="s">
        <v>8377</v>
      </c>
      <c r="C806" s="534">
        <v>1933</v>
      </c>
      <c r="D806" s="534">
        <v>1938</v>
      </c>
    </row>
    <row r="807" spans="1:4" x14ac:dyDescent="0.25">
      <c r="A807" s="49">
        <v>48</v>
      </c>
      <c r="B807" s="534" t="s">
        <v>8378</v>
      </c>
      <c r="C807" s="534">
        <v>1938</v>
      </c>
      <c r="D807" s="534">
        <v>1437.3</v>
      </c>
    </row>
    <row r="808" spans="1:4" x14ac:dyDescent="0.25">
      <c r="A808" s="49">
        <v>49</v>
      </c>
      <c r="B808" s="534" t="s">
        <v>8379</v>
      </c>
      <c r="C808" s="534">
        <v>1938</v>
      </c>
      <c r="D808" s="534">
        <v>1490.3</v>
      </c>
    </row>
    <row r="809" spans="1:4" x14ac:dyDescent="0.25">
      <c r="A809" s="49">
        <v>50</v>
      </c>
      <c r="B809" s="534" t="s">
        <v>8380</v>
      </c>
      <c r="C809" s="534">
        <v>1933</v>
      </c>
      <c r="D809" s="534">
        <v>1367.5</v>
      </c>
    </row>
    <row r="810" spans="1:4" x14ac:dyDescent="0.25">
      <c r="A810" s="49">
        <v>51</v>
      </c>
      <c r="B810" s="534" t="s">
        <v>8381</v>
      </c>
      <c r="C810" s="534">
        <v>1933</v>
      </c>
      <c r="D810" s="534">
        <v>1865.37</v>
      </c>
    </row>
    <row r="811" spans="1:4" x14ac:dyDescent="0.25">
      <c r="A811" s="49">
        <v>52</v>
      </c>
      <c r="B811" s="534" t="s">
        <v>8382</v>
      </c>
      <c r="C811" s="534">
        <v>1933</v>
      </c>
      <c r="D811" s="534">
        <v>1932</v>
      </c>
    </row>
    <row r="812" spans="1:4" x14ac:dyDescent="0.25">
      <c r="A812" s="49">
        <v>53</v>
      </c>
      <c r="B812" s="534" t="s">
        <v>8383</v>
      </c>
      <c r="C812" s="534">
        <v>1933</v>
      </c>
      <c r="D812" s="534">
        <v>1873.32</v>
      </c>
    </row>
    <row r="813" spans="1:4" x14ac:dyDescent="0.25">
      <c r="A813" s="49">
        <v>54</v>
      </c>
      <c r="B813" s="534" t="s">
        <v>8384</v>
      </c>
      <c r="C813" s="534">
        <v>1933</v>
      </c>
      <c r="D813" s="534">
        <v>1927.3</v>
      </c>
    </row>
    <row r="814" spans="1:4" x14ac:dyDescent="0.25">
      <c r="A814" s="49">
        <v>55</v>
      </c>
      <c r="B814" s="534" t="s">
        <v>8385</v>
      </c>
      <c r="C814" s="534">
        <v>1934</v>
      </c>
      <c r="D814" s="534">
        <v>2004.5</v>
      </c>
    </row>
    <row r="815" spans="1:4" x14ac:dyDescent="0.25">
      <c r="A815" s="49">
        <v>56</v>
      </c>
      <c r="B815" s="534" t="s">
        <v>8386</v>
      </c>
      <c r="C815" s="534">
        <v>1950</v>
      </c>
      <c r="D815" s="534">
        <v>4948.3</v>
      </c>
    </row>
    <row r="816" spans="1:4" x14ac:dyDescent="0.25">
      <c r="A816" s="49">
        <v>57</v>
      </c>
      <c r="B816" s="534" t="s">
        <v>8387</v>
      </c>
      <c r="C816" s="534">
        <v>1949</v>
      </c>
      <c r="D816" s="534">
        <v>4295.8999999999996</v>
      </c>
    </row>
    <row r="817" spans="1:4" x14ac:dyDescent="0.25">
      <c r="A817" s="49">
        <v>58</v>
      </c>
      <c r="B817" s="534" t="s">
        <v>8388</v>
      </c>
      <c r="C817" s="534">
        <v>1949</v>
      </c>
      <c r="D817" s="534">
        <v>3912</v>
      </c>
    </row>
    <row r="818" spans="1:4" x14ac:dyDescent="0.25">
      <c r="A818" s="49">
        <v>59</v>
      </c>
      <c r="B818" s="534" t="s">
        <v>8389</v>
      </c>
      <c r="C818" s="534">
        <v>1950</v>
      </c>
      <c r="D818" s="534">
        <v>2673.7</v>
      </c>
    </row>
    <row r="819" spans="1:4" x14ac:dyDescent="0.25">
      <c r="A819" s="49">
        <v>60</v>
      </c>
      <c r="B819" s="534" t="s">
        <v>8390</v>
      </c>
      <c r="C819" s="534">
        <v>1950</v>
      </c>
      <c r="D819" s="534">
        <v>4645.2</v>
      </c>
    </row>
    <row r="820" spans="1:4" x14ac:dyDescent="0.25">
      <c r="A820" s="49">
        <v>61</v>
      </c>
      <c r="B820" s="534" t="s">
        <v>8394</v>
      </c>
      <c r="C820" s="534">
        <v>1960</v>
      </c>
      <c r="D820" s="534">
        <v>687.5</v>
      </c>
    </row>
    <row r="821" spans="1:4" x14ac:dyDescent="0.25">
      <c r="A821" s="49">
        <v>62</v>
      </c>
      <c r="B821" s="534" t="s">
        <v>8395</v>
      </c>
      <c r="C821" s="534">
        <v>1932</v>
      </c>
      <c r="D821" s="534">
        <v>2815</v>
      </c>
    </row>
    <row r="822" spans="1:4" x14ac:dyDescent="0.25">
      <c r="A822" s="49">
        <v>63</v>
      </c>
      <c r="B822" s="534" t="s">
        <v>8396</v>
      </c>
      <c r="C822" s="534">
        <v>1934</v>
      </c>
      <c r="D822" s="534">
        <v>2797.1</v>
      </c>
    </row>
    <row r="823" spans="1:4" x14ac:dyDescent="0.25">
      <c r="A823" s="49">
        <v>64</v>
      </c>
      <c r="B823" s="534" t="s">
        <v>8397</v>
      </c>
      <c r="C823" s="534">
        <v>1934</v>
      </c>
      <c r="D823" s="534">
        <v>2739.8</v>
      </c>
    </row>
    <row r="824" spans="1:4" x14ac:dyDescent="0.25">
      <c r="A824" s="49">
        <v>65</v>
      </c>
      <c r="B824" s="534" t="s">
        <v>8398</v>
      </c>
      <c r="C824" s="534">
        <v>1933</v>
      </c>
      <c r="D824" s="534">
        <v>2572.9</v>
      </c>
    </row>
    <row r="825" spans="1:4" x14ac:dyDescent="0.25">
      <c r="A825" s="49">
        <v>66</v>
      </c>
      <c r="B825" s="534" t="s">
        <v>8399</v>
      </c>
      <c r="C825" s="534">
        <v>1934</v>
      </c>
      <c r="D825" s="534">
        <v>2682.5</v>
      </c>
    </row>
    <row r="826" spans="1:4" x14ac:dyDescent="0.25">
      <c r="A826" s="49">
        <v>67</v>
      </c>
      <c r="B826" s="534" t="s">
        <v>8400</v>
      </c>
      <c r="C826" s="534">
        <v>1932</v>
      </c>
      <c r="D826" s="534">
        <v>2790.9</v>
      </c>
    </row>
    <row r="827" spans="1:4" x14ac:dyDescent="0.25">
      <c r="A827" s="49">
        <v>68</v>
      </c>
      <c r="B827" s="534" t="s">
        <v>8401</v>
      </c>
      <c r="C827" s="534">
        <v>1930</v>
      </c>
      <c r="D827" s="534">
        <v>3081.6</v>
      </c>
    </row>
    <row r="828" spans="1:4" x14ac:dyDescent="0.25">
      <c r="A828" s="49">
        <v>69</v>
      </c>
      <c r="B828" s="534" t="s">
        <v>8402</v>
      </c>
      <c r="C828" s="534">
        <v>1934</v>
      </c>
      <c r="D828" s="534">
        <v>2838.4</v>
      </c>
    </row>
    <row r="829" spans="1:4" x14ac:dyDescent="0.25">
      <c r="A829" s="49">
        <v>70</v>
      </c>
      <c r="B829" s="534" t="s">
        <v>8403</v>
      </c>
      <c r="C829" s="534">
        <v>1934</v>
      </c>
      <c r="D829" s="534">
        <v>2720.2</v>
      </c>
    </row>
    <row r="830" spans="1:4" x14ac:dyDescent="0.25">
      <c r="A830" s="49">
        <v>71</v>
      </c>
      <c r="B830" s="534" t="s">
        <v>8404</v>
      </c>
      <c r="C830" s="534">
        <v>1933</v>
      </c>
      <c r="D830" s="534">
        <v>1498.9</v>
      </c>
    </row>
    <row r="831" spans="1:4" x14ac:dyDescent="0.25">
      <c r="A831" s="49">
        <v>72</v>
      </c>
      <c r="B831" s="534" t="s">
        <v>8405</v>
      </c>
      <c r="C831" s="534">
        <v>1934</v>
      </c>
      <c r="D831" s="534">
        <v>3183.8</v>
      </c>
    </row>
    <row r="832" spans="1:4" x14ac:dyDescent="0.25">
      <c r="A832" s="49">
        <v>73</v>
      </c>
      <c r="B832" s="534" t="s">
        <v>8406</v>
      </c>
      <c r="C832" s="534">
        <v>1933</v>
      </c>
      <c r="D832" s="534">
        <v>2781.2</v>
      </c>
    </row>
    <row r="833" spans="1:4" x14ac:dyDescent="0.25">
      <c r="A833" s="49">
        <v>74</v>
      </c>
      <c r="B833" s="534" t="s">
        <v>8407</v>
      </c>
      <c r="C833" s="534">
        <v>1959</v>
      </c>
      <c r="D833" s="534">
        <v>4766.8999999999996</v>
      </c>
    </row>
    <row r="834" spans="1:4" x14ac:dyDescent="0.25">
      <c r="A834" s="49">
        <v>75</v>
      </c>
      <c r="B834" s="534" t="s">
        <v>8408</v>
      </c>
      <c r="C834" s="534">
        <v>1957</v>
      </c>
      <c r="D834" s="534">
        <v>13520.3</v>
      </c>
    </row>
    <row r="835" spans="1:4" x14ac:dyDescent="0.25">
      <c r="A835" s="49">
        <v>76</v>
      </c>
      <c r="B835" s="534" t="s">
        <v>8409</v>
      </c>
      <c r="C835" s="534">
        <v>1941</v>
      </c>
      <c r="D835" s="534">
        <v>10455.700000000001</v>
      </c>
    </row>
    <row r="836" spans="1:4" x14ac:dyDescent="0.25">
      <c r="A836" s="49">
        <v>77</v>
      </c>
      <c r="B836" s="534" t="s">
        <v>8410</v>
      </c>
      <c r="C836" s="534">
        <v>1939</v>
      </c>
      <c r="D836" s="534">
        <v>7793.9</v>
      </c>
    </row>
    <row r="837" spans="1:4" x14ac:dyDescent="0.25">
      <c r="A837" s="49">
        <v>78</v>
      </c>
      <c r="B837" s="534" t="s">
        <v>8411</v>
      </c>
      <c r="C837" s="534">
        <v>1941</v>
      </c>
      <c r="D837" s="534">
        <v>5163.37</v>
      </c>
    </row>
    <row r="838" spans="1:4" x14ac:dyDescent="0.25">
      <c r="A838" s="49">
        <v>79</v>
      </c>
      <c r="B838" s="534" t="s">
        <v>8412</v>
      </c>
      <c r="C838" s="534">
        <v>1939</v>
      </c>
      <c r="D838" s="534">
        <v>6027.7</v>
      </c>
    </row>
    <row r="839" spans="1:4" x14ac:dyDescent="0.25">
      <c r="A839" s="49">
        <v>80</v>
      </c>
      <c r="B839" s="534" t="s">
        <v>8413</v>
      </c>
      <c r="C839" s="534">
        <v>1936</v>
      </c>
      <c r="D839" s="534">
        <v>9118.4</v>
      </c>
    </row>
    <row r="840" spans="1:4" x14ac:dyDescent="0.25">
      <c r="A840" s="49">
        <v>81</v>
      </c>
      <c r="B840" s="534" t="s">
        <v>8414</v>
      </c>
      <c r="C840" s="534">
        <v>1936</v>
      </c>
      <c r="D840" s="534">
        <v>5922.6</v>
      </c>
    </row>
    <row r="841" spans="1:4" x14ac:dyDescent="0.25">
      <c r="A841" s="49">
        <v>82</v>
      </c>
      <c r="B841" s="534" t="s">
        <v>8415</v>
      </c>
      <c r="C841" s="534">
        <v>1937</v>
      </c>
      <c r="D841" s="534">
        <v>4718.3</v>
      </c>
    </row>
    <row r="842" spans="1:4" x14ac:dyDescent="0.25">
      <c r="A842" s="49">
        <v>83</v>
      </c>
      <c r="B842" s="534" t="s">
        <v>8416</v>
      </c>
      <c r="C842" s="534">
        <v>1936</v>
      </c>
      <c r="D842" s="534">
        <v>4042.5</v>
      </c>
    </row>
    <row r="843" spans="1:4" x14ac:dyDescent="0.25">
      <c r="A843" s="49">
        <v>84</v>
      </c>
      <c r="B843" s="534" t="s">
        <v>8713</v>
      </c>
      <c r="C843" s="534">
        <v>1976</v>
      </c>
      <c r="D843" s="534" t="s">
        <v>8783</v>
      </c>
    </row>
    <row r="844" spans="1:4" x14ac:dyDescent="0.25">
      <c r="A844" s="49">
        <v>85</v>
      </c>
      <c r="B844" s="534" t="s">
        <v>8417</v>
      </c>
      <c r="C844" s="534">
        <v>1936</v>
      </c>
      <c r="D844" s="534">
        <v>3867.7</v>
      </c>
    </row>
    <row r="845" spans="1:4" x14ac:dyDescent="0.25">
      <c r="A845" s="49">
        <v>86</v>
      </c>
      <c r="B845" s="534" t="s">
        <v>8418</v>
      </c>
      <c r="C845" s="534">
        <v>1936</v>
      </c>
      <c r="D845" s="534">
        <v>3773.13</v>
      </c>
    </row>
    <row r="846" spans="1:4" x14ac:dyDescent="0.25">
      <c r="A846" s="49">
        <v>87</v>
      </c>
      <c r="B846" s="534" t="s">
        <v>8419</v>
      </c>
      <c r="C846" s="534">
        <v>1958</v>
      </c>
      <c r="D846" s="534">
        <v>1522.1</v>
      </c>
    </row>
    <row r="847" spans="1:4" x14ac:dyDescent="0.25">
      <c r="A847" s="49">
        <v>88</v>
      </c>
      <c r="B847" s="534" t="s">
        <v>8420</v>
      </c>
      <c r="C847" s="534">
        <v>1954</v>
      </c>
      <c r="D847" s="534">
        <v>7921.6</v>
      </c>
    </row>
    <row r="848" spans="1:4" x14ac:dyDescent="0.25">
      <c r="A848" s="49">
        <v>89</v>
      </c>
      <c r="B848" s="534" t="s">
        <v>8421</v>
      </c>
      <c r="C848" s="534">
        <v>1954</v>
      </c>
      <c r="D848" s="534">
        <v>2767.5</v>
      </c>
    </row>
    <row r="849" spans="1:4" x14ac:dyDescent="0.25">
      <c r="A849" s="49">
        <v>90</v>
      </c>
      <c r="B849" s="534" t="s">
        <v>8422</v>
      </c>
      <c r="C849" s="534">
        <v>1963</v>
      </c>
      <c r="D849" s="534">
        <v>671.94</v>
      </c>
    </row>
    <row r="850" spans="1:4" x14ac:dyDescent="0.25">
      <c r="A850" s="49">
        <v>91</v>
      </c>
      <c r="B850" s="534" t="s">
        <v>8423</v>
      </c>
      <c r="C850" s="534">
        <v>1984</v>
      </c>
      <c r="D850" s="534">
        <v>1367.3</v>
      </c>
    </row>
    <row r="851" spans="1:4" x14ac:dyDescent="0.25">
      <c r="A851" s="49">
        <v>92</v>
      </c>
      <c r="B851" s="534" t="s">
        <v>8424</v>
      </c>
      <c r="C851" s="534">
        <v>1942</v>
      </c>
      <c r="D851" s="534">
        <v>1427.5</v>
      </c>
    </row>
    <row r="852" spans="1:4" x14ac:dyDescent="0.25">
      <c r="A852" s="49">
        <v>93</v>
      </c>
      <c r="B852" s="534" t="s">
        <v>8425</v>
      </c>
      <c r="C852" s="534">
        <v>1954</v>
      </c>
      <c r="D852" s="534">
        <v>1652.02</v>
      </c>
    </row>
    <row r="853" spans="1:4" x14ac:dyDescent="0.25">
      <c r="A853" s="49">
        <v>94</v>
      </c>
      <c r="B853" s="534" t="s">
        <v>8426</v>
      </c>
      <c r="C853" s="534">
        <v>1956</v>
      </c>
      <c r="D853" s="534">
        <v>1782.06</v>
      </c>
    </row>
    <row r="854" spans="1:4" x14ac:dyDescent="0.25">
      <c r="A854" s="49">
        <v>95</v>
      </c>
      <c r="B854" s="534" t="s">
        <v>8427</v>
      </c>
      <c r="C854" s="534">
        <v>1941</v>
      </c>
      <c r="D854" s="534">
        <v>1369.5</v>
      </c>
    </row>
    <row r="855" spans="1:4" x14ac:dyDescent="0.25">
      <c r="A855" s="49">
        <v>96</v>
      </c>
      <c r="B855" s="534" t="s">
        <v>8428</v>
      </c>
      <c r="C855" s="534">
        <v>1961</v>
      </c>
      <c r="D855" s="534">
        <v>1903.45</v>
      </c>
    </row>
    <row r="856" spans="1:4" x14ac:dyDescent="0.25">
      <c r="A856" s="49">
        <v>97</v>
      </c>
      <c r="B856" s="534" t="s">
        <v>8429</v>
      </c>
      <c r="C856" s="534">
        <v>1963</v>
      </c>
      <c r="D856" s="534">
        <v>2283.12</v>
      </c>
    </row>
    <row r="857" spans="1:4" x14ac:dyDescent="0.25">
      <c r="A857" s="49">
        <v>98</v>
      </c>
      <c r="B857" s="534" t="s">
        <v>8431</v>
      </c>
      <c r="C857" s="534">
        <v>1949</v>
      </c>
      <c r="D857" s="534">
        <v>732.9</v>
      </c>
    </row>
    <row r="858" spans="1:4" x14ac:dyDescent="0.25">
      <c r="A858" s="49">
        <v>99</v>
      </c>
      <c r="B858" s="534" t="s">
        <v>8432</v>
      </c>
      <c r="C858" s="534">
        <v>1949</v>
      </c>
      <c r="D858" s="534">
        <v>1038.9000000000001</v>
      </c>
    </row>
    <row r="859" spans="1:4" x14ac:dyDescent="0.25">
      <c r="A859" s="49">
        <v>100</v>
      </c>
      <c r="B859" s="534" t="s">
        <v>8433</v>
      </c>
      <c r="C859" s="534">
        <v>1949</v>
      </c>
      <c r="D859" s="534">
        <v>1458.7</v>
      </c>
    </row>
    <row r="860" spans="1:4" x14ac:dyDescent="0.25">
      <c r="A860" s="49">
        <v>101</v>
      </c>
      <c r="B860" s="534" t="s">
        <v>8434</v>
      </c>
      <c r="C860" s="534">
        <v>1951</v>
      </c>
      <c r="D860" s="534">
        <v>780.1</v>
      </c>
    </row>
    <row r="861" spans="1:4" x14ac:dyDescent="0.25">
      <c r="A861" s="49">
        <v>102</v>
      </c>
      <c r="B861" s="534" t="s">
        <v>8435</v>
      </c>
      <c r="C861" s="534">
        <v>1937</v>
      </c>
      <c r="D861" s="534">
        <v>2383.9</v>
      </c>
    </row>
    <row r="862" spans="1:4" x14ac:dyDescent="0.25">
      <c r="A862" s="49">
        <v>103</v>
      </c>
      <c r="B862" s="534" t="s">
        <v>8436</v>
      </c>
      <c r="C862" s="534">
        <v>1941</v>
      </c>
      <c r="D862" s="534">
        <v>4460.25</v>
      </c>
    </row>
    <row r="863" spans="1:4" x14ac:dyDescent="0.25">
      <c r="A863" s="49">
        <v>104</v>
      </c>
      <c r="B863" s="534" t="s">
        <v>8437</v>
      </c>
      <c r="C863" s="534">
        <v>1935</v>
      </c>
      <c r="D863" s="534">
        <v>2635.1</v>
      </c>
    </row>
    <row r="864" spans="1:4" x14ac:dyDescent="0.25">
      <c r="A864" s="49">
        <v>105</v>
      </c>
      <c r="B864" s="534" t="s">
        <v>8438</v>
      </c>
      <c r="C864" s="534">
        <v>1938</v>
      </c>
      <c r="D864" s="534">
        <v>2717.4</v>
      </c>
    </row>
    <row r="865" spans="1:4" x14ac:dyDescent="0.25">
      <c r="A865" s="49">
        <v>106</v>
      </c>
      <c r="B865" s="534" t="s">
        <v>8439</v>
      </c>
      <c r="C865" s="534">
        <v>1944</v>
      </c>
      <c r="D865" s="534">
        <v>2603.2600000000002</v>
      </c>
    </row>
    <row r="866" spans="1:4" x14ac:dyDescent="0.25">
      <c r="A866" s="49">
        <v>107</v>
      </c>
      <c r="B866" s="534" t="s">
        <v>8440</v>
      </c>
      <c r="C866" s="534">
        <v>1945</v>
      </c>
      <c r="D866" s="534">
        <v>1415.98</v>
      </c>
    </row>
    <row r="867" spans="1:4" x14ac:dyDescent="0.25">
      <c r="A867" s="49">
        <v>108</v>
      </c>
      <c r="B867" s="534" t="s">
        <v>8441</v>
      </c>
      <c r="C867" s="534">
        <v>1956</v>
      </c>
      <c r="D867" s="534">
        <v>484.4</v>
      </c>
    </row>
    <row r="868" spans="1:4" x14ac:dyDescent="0.25">
      <c r="A868" s="49">
        <v>109</v>
      </c>
      <c r="B868" s="534" t="s">
        <v>8442</v>
      </c>
      <c r="C868" s="534">
        <v>1940</v>
      </c>
      <c r="D868" s="534">
        <v>1230.2</v>
      </c>
    </row>
    <row r="869" spans="1:4" x14ac:dyDescent="0.25">
      <c r="A869" s="49">
        <v>110</v>
      </c>
      <c r="B869" s="534" t="s">
        <v>8443</v>
      </c>
      <c r="C869" s="534">
        <v>1940</v>
      </c>
      <c r="D869" s="534">
        <v>974.3</v>
      </c>
    </row>
    <row r="870" spans="1:4" x14ac:dyDescent="0.25">
      <c r="A870" s="49">
        <v>111</v>
      </c>
      <c r="B870" s="534" t="s">
        <v>8444</v>
      </c>
      <c r="C870" s="534">
        <v>1940</v>
      </c>
      <c r="D870" s="534">
        <v>965.6</v>
      </c>
    </row>
    <row r="871" spans="1:4" x14ac:dyDescent="0.25">
      <c r="A871" s="49">
        <v>112</v>
      </c>
      <c r="B871" s="534" t="s">
        <v>8445</v>
      </c>
      <c r="C871" s="534">
        <v>1940</v>
      </c>
      <c r="D871" s="534">
        <v>969.82</v>
      </c>
    </row>
    <row r="872" spans="1:4" x14ac:dyDescent="0.25">
      <c r="A872" s="49">
        <v>113</v>
      </c>
      <c r="B872" s="534" t="s">
        <v>8446</v>
      </c>
      <c r="C872" s="534">
        <v>1942</v>
      </c>
      <c r="D872" s="534">
        <v>1147.3</v>
      </c>
    </row>
    <row r="873" spans="1:4" x14ac:dyDescent="0.25">
      <c r="A873" s="49">
        <v>114</v>
      </c>
      <c r="B873" s="534" t="s">
        <v>8447</v>
      </c>
      <c r="C873" s="534">
        <v>1960</v>
      </c>
      <c r="D873" s="534">
        <v>4258.7</v>
      </c>
    </row>
    <row r="874" spans="1:4" x14ac:dyDescent="0.25">
      <c r="A874" s="49">
        <v>115</v>
      </c>
      <c r="B874" s="534" t="s">
        <v>8448</v>
      </c>
      <c r="C874" s="534">
        <v>1932</v>
      </c>
      <c r="D874" s="534">
        <v>1927.2</v>
      </c>
    </row>
    <row r="875" spans="1:4" x14ac:dyDescent="0.25">
      <c r="A875" s="49">
        <v>116</v>
      </c>
      <c r="B875" s="534" t="s">
        <v>8449</v>
      </c>
      <c r="C875" s="534">
        <v>1933</v>
      </c>
      <c r="D875" s="534">
        <v>1902.4</v>
      </c>
    </row>
    <row r="876" spans="1:4" x14ac:dyDescent="0.25">
      <c r="A876" s="49">
        <v>117</v>
      </c>
      <c r="B876" s="534" t="s">
        <v>8450</v>
      </c>
      <c r="C876" s="534">
        <v>1933</v>
      </c>
      <c r="D876" s="534">
        <v>1951.5</v>
      </c>
    </row>
    <row r="877" spans="1:4" x14ac:dyDescent="0.25">
      <c r="A877" s="49">
        <v>118</v>
      </c>
      <c r="B877" s="534" t="s">
        <v>8451</v>
      </c>
      <c r="C877" s="534">
        <v>1933</v>
      </c>
      <c r="D877" s="534">
        <v>1945.5</v>
      </c>
    </row>
    <row r="878" spans="1:4" x14ac:dyDescent="0.25">
      <c r="A878" s="49">
        <v>119</v>
      </c>
      <c r="B878" s="534" t="s">
        <v>8452</v>
      </c>
      <c r="C878" s="534">
        <v>1932</v>
      </c>
      <c r="D878" s="534">
        <v>1945</v>
      </c>
    </row>
    <row r="879" spans="1:4" x14ac:dyDescent="0.25">
      <c r="A879" s="49">
        <v>120</v>
      </c>
      <c r="B879" s="534" t="s">
        <v>8453</v>
      </c>
      <c r="C879" s="534">
        <v>1932</v>
      </c>
      <c r="D879" s="534">
        <v>1931.3</v>
      </c>
    </row>
    <row r="880" spans="1:4" x14ac:dyDescent="0.25">
      <c r="A880" s="49">
        <v>121</v>
      </c>
      <c r="B880" s="534" t="s">
        <v>8454</v>
      </c>
      <c r="C880" s="534">
        <v>1933</v>
      </c>
      <c r="D880" s="534">
        <v>1839.9</v>
      </c>
    </row>
    <row r="881" spans="1:4" x14ac:dyDescent="0.25">
      <c r="A881" s="49">
        <v>122</v>
      </c>
      <c r="B881" s="534" t="s">
        <v>8455</v>
      </c>
      <c r="C881" s="534">
        <v>1933</v>
      </c>
      <c r="D881" s="534">
        <v>2070</v>
      </c>
    </row>
    <row r="882" spans="1:4" x14ac:dyDescent="0.25">
      <c r="A882" s="49">
        <v>123</v>
      </c>
      <c r="B882" s="534" t="s">
        <v>8456</v>
      </c>
      <c r="C882" s="534">
        <v>1933</v>
      </c>
      <c r="D882" s="534">
        <v>1896.4</v>
      </c>
    </row>
    <row r="883" spans="1:4" x14ac:dyDescent="0.25">
      <c r="A883" s="49">
        <v>124</v>
      </c>
      <c r="B883" s="534" t="s">
        <v>8764</v>
      </c>
      <c r="C883" s="534">
        <v>1996</v>
      </c>
      <c r="D883" s="534">
        <v>3293.6</v>
      </c>
    </row>
    <row r="884" spans="1:4" x14ac:dyDescent="0.25">
      <c r="A884" s="49">
        <v>125</v>
      </c>
      <c r="B884" s="534" t="s">
        <v>8457</v>
      </c>
      <c r="C884" s="534">
        <v>1958</v>
      </c>
      <c r="D884" s="534">
        <v>5038.6000000000004</v>
      </c>
    </row>
    <row r="885" spans="1:4" x14ac:dyDescent="0.25">
      <c r="A885" s="49">
        <v>126</v>
      </c>
      <c r="B885" s="534" t="s">
        <v>8458</v>
      </c>
      <c r="C885" s="534">
        <v>1944</v>
      </c>
      <c r="D885" s="534">
        <v>953.92</v>
      </c>
    </row>
    <row r="886" spans="1:4" x14ac:dyDescent="0.25">
      <c r="A886" s="49">
        <v>127</v>
      </c>
      <c r="B886" s="534" t="s">
        <v>8459</v>
      </c>
      <c r="C886" s="534">
        <v>1942</v>
      </c>
      <c r="D886" s="534">
        <v>4204.18</v>
      </c>
    </row>
    <row r="887" spans="1:4" x14ac:dyDescent="0.25">
      <c r="A887" s="49">
        <v>128</v>
      </c>
      <c r="B887" s="534" t="s">
        <v>8460</v>
      </c>
      <c r="C887" s="534">
        <v>1942</v>
      </c>
      <c r="D887" s="534">
        <v>4308.3</v>
      </c>
    </row>
    <row r="888" spans="1:4" x14ac:dyDescent="0.25">
      <c r="A888" s="49">
        <v>129</v>
      </c>
      <c r="B888" s="534" t="s">
        <v>8461</v>
      </c>
      <c r="C888" s="534">
        <v>1944</v>
      </c>
      <c r="D888" s="534">
        <v>1091.5999999999999</v>
      </c>
    </row>
    <row r="889" spans="1:4" x14ac:dyDescent="0.25">
      <c r="A889" s="49">
        <v>130</v>
      </c>
      <c r="B889" s="534" t="s">
        <v>8462</v>
      </c>
      <c r="C889" s="534">
        <v>1942</v>
      </c>
      <c r="D889" s="534">
        <v>4756.32</v>
      </c>
    </row>
    <row r="890" spans="1:4" x14ac:dyDescent="0.25">
      <c r="A890" s="49">
        <v>131</v>
      </c>
      <c r="B890" s="534" t="s">
        <v>8463</v>
      </c>
      <c r="C890" s="534">
        <v>1943</v>
      </c>
      <c r="D890" s="534">
        <v>1607.7</v>
      </c>
    </row>
    <row r="891" spans="1:4" x14ac:dyDescent="0.25">
      <c r="A891" s="49">
        <v>132</v>
      </c>
      <c r="B891" s="534" t="s">
        <v>8464</v>
      </c>
      <c r="C891" s="534">
        <v>1943</v>
      </c>
      <c r="D891" s="534">
        <v>1739.6</v>
      </c>
    </row>
    <row r="892" spans="1:4" x14ac:dyDescent="0.25">
      <c r="A892" s="49">
        <v>133</v>
      </c>
      <c r="B892" s="534" t="s">
        <v>8465</v>
      </c>
      <c r="C892" s="534">
        <v>1943</v>
      </c>
      <c r="D892" s="534">
        <v>944.7</v>
      </c>
    </row>
    <row r="893" spans="1:4" x14ac:dyDescent="0.25">
      <c r="A893" s="49">
        <v>134</v>
      </c>
      <c r="B893" s="534" t="s">
        <v>8466</v>
      </c>
      <c r="C893" s="534">
        <v>1944</v>
      </c>
      <c r="D893" s="534">
        <v>964.2</v>
      </c>
    </row>
    <row r="894" spans="1:4" x14ac:dyDescent="0.25">
      <c r="A894" s="49">
        <v>135</v>
      </c>
      <c r="B894" s="534" t="s">
        <v>8467</v>
      </c>
      <c r="C894" s="534">
        <v>1941</v>
      </c>
      <c r="D894" s="534">
        <v>2782</v>
      </c>
    </row>
    <row r="895" spans="1:4" x14ac:dyDescent="0.25">
      <c r="A895" s="49">
        <v>136</v>
      </c>
      <c r="B895" s="534" t="s">
        <v>8468</v>
      </c>
      <c r="C895" s="534">
        <v>1944</v>
      </c>
      <c r="D895" s="534">
        <v>956.2</v>
      </c>
    </row>
    <row r="896" spans="1:4" x14ac:dyDescent="0.25">
      <c r="A896" s="49">
        <v>137</v>
      </c>
      <c r="B896" s="534" t="s">
        <v>8469</v>
      </c>
      <c r="C896" s="534">
        <v>1943</v>
      </c>
      <c r="D896" s="534">
        <v>969.3</v>
      </c>
    </row>
    <row r="897" spans="1:4" x14ac:dyDescent="0.25">
      <c r="A897" s="49">
        <v>138</v>
      </c>
      <c r="B897" s="534" t="s">
        <v>8470</v>
      </c>
      <c r="C897" s="534">
        <v>1944</v>
      </c>
      <c r="D897" s="534">
        <v>969.3</v>
      </c>
    </row>
    <row r="898" spans="1:4" x14ac:dyDescent="0.25">
      <c r="A898" s="49">
        <v>139</v>
      </c>
      <c r="B898" s="534" t="s">
        <v>8471</v>
      </c>
      <c r="C898" s="534">
        <v>1940</v>
      </c>
      <c r="D898" s="534">
        <v>861.3</v>
      </c>
    </row>
    <row r="899" spans="1:4" x14ac:dyDescent="0.25">
      <c r="A899" s="49">
        <v>140</v>
      </c>
      <c r="B899" s="534" t="s">
        <v>8472</v>
      </c>
      <c r="C899" s="534">
        <v>1940</v>
      </c>
      <c r="D899" s="534">
        <v>946.5</v>
      </c>
    </row>
    <row r="900" spans="1:4" x14ac:dyDescent="0.25">
      <c r="A900" s="49">
        <v>141</v>
      </c>
      <c r="B900" s="534" t="s">
        <v>8473</v>
      </c>
      <c r="C900" s="534">
        <v>1941</v>
      </c>
      <c r="D900" s="534">
        <v>954.5</v>
      </c>
    </row>
    <row r="901" spans="1:4" x14ac:dyDescent="0.25">
      <c r="A901" s="49">
        <v>142</v>
      </c>
      <c r="B901" s="534" t="s">
        <v>8474</v>
      </c>
      <c r="C901" s="534">
        <v>1942</v>
      </c>
      <c r="D901" s="534">
        <v>962.09</v>
      </c>
    </row>
    <row r="902" spans="1:4" x14ac:dyDescent="0.25">
      <c r="A902" s="49">
        <v>143</v>
      </c>
      <c r="B902" s="534" t="s">
        <v>8475</v>
      </c>
      <c r="C902" s="534">
        <v>1960</v>
      </c>
      <c r="D902" s="534">
        <v>1419.58</v>
      </c>
    </row>
    <row r="903" spans="1:4" x14ac:dyDescent="0.25">
      <c r="A903" s="49">
        <v>144</v>
      </c>
      <c r="B903" s="534" t="s">
        <v>8476</v>
      </c>
      <c r="C903" s="534">
        <v>1960</v>
      </c>
      <c r="D903" s="534">
        <v>1688.1</v>
      </c>
    </row>
    <row r="904" spans="1:4" x14ac:dyDescent="0.25">
      <c r="A904" s="49">
        <v>145</v>
      </c>
      <c r="B904" s="534" t="s">
        <v>8477</v>
      </c>
      <c r="C904" s="534">
        <v>1945</v>
      </c>
      <c r="D904" s="534">
        <v>7544.8</v>
      </c>
    </row>
    <row r="905" spans="1:4" x14ac:dyDescent="0.25">
      <c r="A905" s="49">
        <v>146</v>
      </c>
      <c r="B905" s="534" t="s">
        <v>8478</v>
      </c>
      <c r="C905" s="534">
        <v>1938</v>
      </c>
      <c r="D905" s="534">
        <v>1999.9</v>
      </c>
    </row>
    <row r="906" spans="1:4" x14ac:dyDescent="0.25">
      <c r="A906" s="49">
        <v>147</v>
      </c>
      <c r="B906" s="534" t="s">
        <v>8479</v>
      </c>
      <c r="C906" s="534">
        <v>1947</v>
      </c>
      <c r="D906" s="534">
        <v>8663.7000000000007</v>
      </c>
    </row>
    <row r="907" spans="1:4" x14ac:dyDescent="0.25">
      <c r="A907" s="49">
        <v>148</v>
      </c>
      <c r="B907" s="534" t="s">
        <v>8480</v>
      </c>
      <c r="C907" s="534">
        <v>1955</v>
      </c>
      <c r="D907" s="534">
        <v>3205.9</v>
      </c>
    </row>
    <row r="908" spans="1:4" x14ac:dyDescent="0.25">
      <c r="A908" s="49">
        <v>149</v>
      </c>
      <c r="B908" s="534" t="s">
        <v>8481</v>
      </c>
      <c r="C908" s="534">
        <v>1946</v>
      </c>
      <c r="D908" s="534">
        <v>938.86</v>
      </c>
    </row>
    <row r="909" spans="1:4" x14ac:dyDescent="0.25">
      <c r="A909" s="49">
        <v>150</v>
      </c>
      <c r="B909" s="534" t="s">
        <v>8482</v>
      </c>
      <c r="C909" s="534">
        <v>1949</v>
      </c>
      <c r="D909" s="534">
        <v>1834</v>
      </c>
    </row>
    <row r="910" spans="1:4" x14ac:dyDescent="0.25">
      <c r="A910" s="49">
        <v>151</v>
      </c>
      <c r="B910" s="534" t="s">
        <v>8483</v>
      </c>
      <c r="C910" s="534">
        <v>1942</v>
      </c>
      <c r="D910" s="534">
        <v>1449.1</v>
      </c>
    </row>
    <row r="911" spans="1:4" x14ac:dyDescent="0.25">
      <c r="A911" s="49">
        <v>152</v>
      </c>
      <c r="B911" s="534" t="s">
        <v>8484</v>
      </c>
      <c r="C911" s="534">
        <v>1942</v>
      </c>
      <c r="D911" s="534">
        <v>972.3</v>
      </c>
    </row>
    <row r="912" spans="1:4" x14ac:dyDescent="0.25">
      <c r="A912" s="49">
        <v>153</v>
      </c>
      <c r="B912" s="534" t="s">
        <v>8485</v>
      </c>
      <c r="C912" s="534">
        <v>1944</v>
      </c>
      <c r="D912" s="534">
        <v>941</v>
      </c>
    </row>
    <row r="913" spans="1:4" x14ac:dyDescent="0.25">
      <c r="A913" s="49">
        <v>154</v>
      </c>
      <c r="B913" s="534" t="s">
        <v>8486</v>
      </c>
      <c r="C913" s="534">
        <v>1941</v>
      </c>
      <c r="D913" s="534">
        <v>944.5</v>
      </c>
    </row>
    <row r="914" spans="1:4" x14ac:dyDescent="0.25">
      <c r="A914" s="49">
        <v>155</v>
      </c>
      <c r="B914" s="534" t="s">
        <v>8487</v>
      </c>
      <c r="C914" s="534">
        <v>1961</v>
      </c>
      <c r="D914" s="534">
        <v>772.26</v>
      </c>
    </row>
    <row r="915" spans="1:4" x14ac:dyDescent="0.25">
      <c r="A915" s="49">
        <v>156</v>
      </c>
      <c r="B915" s="534" t="s">
        <v>8488</v>
      </c>
      <c r="C915" s="534">
        <v>1959</v>
      </c>
      <c r="D915" s="534">
        <v>462.4</v>
      </c>
    </row>
    <row r="916" spans="1:4" x14ac:dyDescent="0.25">
      <c r="A916" s="49">
        <v>157</v>
      </c>
      <c r="B916" s="534" t="s">
        <v>8489</v>
      </c>
      <c r="C916" s="534">
        <v>1964</v>
      </c>
      <c r="D916" s="534">
        <v>430.8</v>
      </c>
    </row>
    <row r="917" spans="1:4" x14ac:dyDescent="0.25">
      <c r="A917" s="585" t="s">
        <v>8801</v>
      </c>
      <c r="B917" s="586"/>
      <c r="C917" s="586"/>
      <c r="D917" s="587"/>
    </row>
    <row r="918" spans="1:4" x14ac:dyDescent="0.25">
      <c r="A918" s="49">
        <v>1</v>
      </c>
      <c r="B918" s="534" t="s">
        <v>8335</v>
      </c>
      <c r="C918" s="534">
        <v>1962</v>
      </c>
      <c r="D918" s="534">
        <v>598.6</v>
      </c>
    </row>
    <row r="919" spans="1:4" x14ac:dyDescent="0.25">
      <c r="A919" s="49">
        <v>2</v>
      </c>
      <c r="B919" s="534" t="s">
        <v>8336</v>
      </c>
      <c r="C919" s="534">
        <v>1961</v>
      </c>
      <c r="D919" s="534">
        <v>167</v>
      </c>
    </row>
    <row r="920" spans="1:4" x14ac:dyDescent="0.25">
      <c r="A920" s="49">
        <v>3</v>
      </c>
      <c r="B920" s="534" t="s">
        <v>8337</v>
      </c>
      <c r="C920" s="534">
        <v>1968</v>
      </c>
      <c r="D920" s="534">
        <v>145</v>
      </c>
    </row>
    <row r="921" spans="1:4" x14ac:dyDescent="0.25">
      <c r="A921" s="49">
        <v>4</v>
      </c>
      <c r="B921" s="534" t="s">
        <v>8430</v>
      </c>
      <c r="C921" s="534">
        <v>1959</v>
      </c>
      <c r="D921" s="534">
        <v>160.19999999999999</v>
      </c>
    </row>
    <row r="922" spans="1:4" x14ac:dyDescent="0.25">
      <c r="A922" s="49">
        <v>5</v>
      </c>
      <c r="B922" s="534" t="s">
        <v>8490</v>
      </c>
      <c r="C922" s="534">
        <v>1959</v>
      </c>
      <c r="D922" s="534">
        <v>159.30000000000001</v>
      </c>
    </row>
    <row r="923" spans="1:4" x14ac:dyDescent="0.25">
      <c r="A923" s="49">
        <v>6</v>
      </c>
      <c r="B923" s="534" t="s">
        <v>8491</v>
      </c>
      <c r="C923" s="534">
        <v>1959</v>
      </c>
      <c r="D923" s="534">
        <v>164.8</v>
      </c>
    </row>
    <row r="924" spans="1:4" x14ac:dyDescent="0.25">
      <c r="A924" s="581" t="s">
        <v>8802</v>
      </c>
      <c r="B924" s="581"/>
      <c r="C924" s="581"/>
      <c r="D924" s="581"/>
    </row>
    <row r="925" spans="1:4" x14ac:dyDescent="0.25">
      <c r="A925" s="535">
        <v>1</v>
      </c>
      <c r="B925" s="536" t="s">
        <v>8141</v>
      </c>
      <c r="C925" s="537">
        <v>1958</v>
      </c>
      <c r="D925" s="538">
        <v>6169.2599999999993</v>
      </c>
    </row>
    <row r="926" spans="1:4" x14ac:dyDescent="0.25">
      <c r="A926" s="535">
        <v>2</v>
      </c>
      <c r="B926" s="536" t="s">
        <v>8142</v>
      </c>
      <c r="C926" s="537">
        <v>1959</v>
      </c>
      <c r="D926" s="538">
        <v>6625.02</v>
      </c>
    </row>
    <row r="927" spans="1:4" x14ac:dyDescent="0.25">
      <c r="A927" s="535">
        <v>3</v>
      </c>
      <c r="B927" s="536" t="s">
        <v>8143</v>
      </c>
      <c r="C927" s="537">
        <v>1960</v>
      </c>
      <c r="D927" s="538">
        <v>3824.6799999999994</v>
      </c>
    </row>
    <row r="928" spans="1:4" x14ac:dyDescent="0.25">
      <c r="A928" s="535">
        <v>4</v>
      </c>
      <c r="B928" s="536" t="s">
        <v>8144</v>
      </c>
      <c r="C928" s="537">
        <v>1960</v>
      </c>
      <c r="D928" s="538">
        <v>3879.7</v>
      </c>
    </row>
    <row r="929" spans="1:4" x14ac:dyDescent="0.25">
      <c r="A929" s="535">
        <v>5</v>
      </c>
      <c r="B929" s="536" t="s">
        <v>8145</v>
      </c>
      <c r="C929" s="537">
        <v>1960</v>
      </c>
      <c r="D929" s="538">
        <v>4878.88</v>
      </c>
    </row>
    <row r="930" spans="1:4" x14ac:dyDescent="0.25">
      <c r="A930" s="535">
        <v>6</v>
      </c>
      <c r="B930" s="536" t="s">
        <v>8146</v>
      </c>
      <c r="C930" s="537">
        <v>1969</v>
      </c>
      <c r="D930" s="538">
        <v>3120.11</v>
      </c>
    </row>
    <row r="931" spans="1:4" x14ac:dyDescent="0.25">
      <c r="A931" s="535">
        <v>7</v>
      </c>
      <c r="B931" s="536" t="s">
        <v>8147</v>
      </c>
      <c r="C931" s="537">
        <v>1971</v>
      </c>
      <c r="D931" s="538">
        <v>3300.39</v>
      </c>
    </row>
    <row r="932" spans="1:4" x14ac:dyDescent="0.25">
      <c r="A932" s="535">
        <v>8</v>
      </c>
      <c r="B932" s="536" t="s">
        <v>8148</v>
      </c>
      <c r="C932" s="537">
        <v>1960</v>
      </c>
      <c r="D932" s="538">
        <v>2758.25</v>
      </c>
    </row>
    <row r="933" spans="1:4" x14ac:dyDescent="0.25">
      <c r="A933" s="535">
        <v>9</v>
      </c>
      <c r="B933" s="536" t="s">
        <v>8149</v>
      </c>
      <c r="C933" s="537">
        <v>1960</v>
      </c>
      <c r="D933" s="538">
        <v>2751.92</v>
      </c>
    </row>
    <row r="934" spans="1:4" x14ac:dyDescent="0.25">
      <c r="A934" s="535">
        <v>10</v>
      </c>
      <c r="B934" s="536" t="s">
        <v>8715</v>
      </c>
      <c r="C934" s="539">
        <v>1947</v>
      </c>
      <c r="D934" s="538">
        <v>1068.7</v>
      </c>
    </row>
    <row r="935" spans="1:4" x14ac:dyDescent="0.25">
      <c r="A935" s="535">
        <v>11</v>
      </c>
      <c r="B935" s="536" t="s">
        <v>8150</v>
      </c>
      <c r="C935" s="537">
        <v>1950</v>
      </c>
      <c r="D935" s="538">
        <v>2292.5</v>
      </c>
    </row>
    <row r="936" spans="1:4" x14ac:dyDescent="0.25">
      <c r="A936" s="535">
        <v>12</v>
      </c>
      <c r="B936" s="536" t="s">
        <v>8151</v>
      </c>
      <c r="C936" s="537">
        <v>1950</v>
      </c>
      <c r="D936" s="538">
        <v>3244.1000000000004</v>
      </c>
    </row>
    <row r="937" spans="1:4" x14ac:dyDescent="0.25">
      <c r="A937" s="535">
        <v>13</v>
      </c>
      <c r="B937" s="536" t="s">
        <v>8152</v>
      </c>
      <c r="C937" s="537">
        <v>1952</v>
      </c>
      <c r="D937" s="538">
        <v>3067.6000000000004</v>
      </c>
    </row>
    <row r="938" spans="1:4" x14ac:dyDescent="0.25">
      <c r="A938" s="535">
        <v>14</v>
      </c>
      <c r="B938" s="536" t="s">
        <v>8153</v>
      </c>
      <c r="C938" s="537">
        <v>1952</v>
      </c>
      <c r="D938" s="538">
        <v>3715.2</v>
      </c>
    </row>
    <row r="939" spans="1:4" x14ac:dyDescent="0.25">
      <c r="A939" s="535">
        <v>15</v>
      </c>
      <c r="B939" s="536" t="s">
        <v>8154</v>
      </c>
      <c r="C939" s="537">
        <v>1952</v>
      </c>
      <c r="D939" s="538">
        <v>4703.07</v>
      </c>
    </row>
    <row r="940" spans="1:4" x14ac:dyDescent="0.25">
      <c r="A940" s="535">
        <v>16</v>
      </c>
      <c r="B940" s="536" t="s">
        <v>8155</v>
      </c>
      <c r="C940" s="537">
        <v>1952</v>
      </c>
      <c r="D940" s="538">
        <v>3661.77</v>
      </c>
    </row>
    <row r="941" spans="1:4" x14ac:dyDescent="0.25">
      <c r="A941" s="535">
        <v>17</v>
      </c>
      <c r="B941" s="536" t="s">
        <v>8156</v>
      </c>
      <c r="C941" s="537">
        <v>1954</v>
      </c>
      <c r="D941" s="538">
        <v>5902.1</v>
      </c>
    </row>
    <row r="942" spans="1:4" x14ac:dyDescent="0.25">
      <c r="A942" s="535">
        <v>18</v>
      </c>
      <c r="B942" s="536" t="s">
        <v>8157</v>
      </c>
      <c r="C942" s="537">
        <v>1954</v>
      </c>
      <c r="D942" s="538">
        <v>5631.4</v>
      </c>
    </row>
    <row r="943" spans="1:4" x14ac:dyDescent="0.25">
      <c r="A943" s="535">
        <v>19</v>
      </c>
      <c r="B943" s="536" t="s">
        <v>8158</v>
      </c>
      <c r="C943" s="537">
        <v>1954</v>
      </c>
      <c r="D943" s="538">
        <v>2541.1400000000003</v>
      </c>
    </row>
    <row r="944" spans="1:4" x14ac:dyDescent="0.25">
      <c r="A944" s="535">
        <v>20</v>
      </c>
      <c r="B944" s="536" t="s">
        <v>8159</v>
      </c>
      <c r="C944" s="537">
        <v>1954</v>
      </c>
      <c r="D944" s="538">
        <v>2599.3000000000002</v>
      </c>
    </row>
    <row r="945" spans="1:4" x14ac:dyDescent="0.25">
      <c r="A945" s="535">
        <v>21</v>
      </c>
      <c r="B945" s="536" t="s">
        <v>8160</v>
      </c>
      <c r="C945" s="537">
        <v>1954</v>
      </c>
      <c r="D945" s="538">
        <v>6655.079999999999</v>
      </c>
    </row>
    <row r="946" spans="1:4" x14ac:dyDescent="0.25">
      <c r="A946" s="535">
        <v>22</v>
      </c>
      <c r="B946" s="536" t="s">
        <v>8161</v>
      </c>
      <c r="C946" s="537">
        <v>1954</v>
      </c>
      <c r="D946" s="538">
        <v>6767.65</v>
      </c>
    </row>
    <row r="947" spans="1:4" x14ac:dyDescent="0.25">
      <c r="A947" s="535">
        <v>23</v>
      </c>
      <c r="B947" s="536" t="s">
        <v>8162</v>
      </c>
      <c r="C947" s="537">
        <v>1948</v>
      </c>
      <c r="D947" s="538">
        <v>1734.1</v>
      </c>
    </row>
    <row r="948" spans="1:4" x14ac:dyDescent="0.25">
      <c r="A948" s="535">
        <v>24</v>
      </c>
      <c r="B948" s="536" t="s">
        <v>8163</v>
      </c>
      <c r="C948" s="537">
        <v>1948</v>
      </c>
      <c r="D948" s="538">
        <v>1745.4</v>
      </c>
    </row>
    <row r="949" spans="1:4" x14ac:dyDescent="0.25">
      <c r="A949" s="535">
        <v>25</v>
      </c>
      <c r="B949" s="536" t="s">
        <v>8164</v>
      </c>
      <c r="C949" s="537">
        <v>1950</v>
      </c>
      <c r="D949" s="538">
        <v>1837.0700000000002</v>
      </c>
    </row>
    <row r="950" spans="1:4" x14ac:dyDescent="0.25">
      <c r="A950" s="535">
        <v>26</v>
      </c>
      <c r="B950" s="536" t="s">
        <v>8165</v>
      </c>
      <c r="C950" s="539">
        <v>1946</v>
      </c>
      <c r="D950" s="538">
        <v>1056.6099999999999</v>
      </c>
    </row>
    <row r="951" spans="1:4" x14ac:dyDescent="0.25">
      <c r="A951" s="535">
        <v>27</v>
      </c>
      <c r="B951" s="536" t="s">
        <v>8166</v>
      </c>
      <c r="C951" s="537">
        <v>1956</v>
      </c>
      <c r="D951" s="538">
        <v>7161.5</v>
      </c>
    </row>
    <row r="952" spans="1:4" x14ac:dyDescent="0.25">
      <c r="A952" s="535">
        <v>28</v>
      </c>
      <c r="B952" s="536" t="s">
        <v>8167</v>
      </c>
      <c r="C952" s="537">
        <v>1952</v>
      </c>
      <c r="D952" s="538">
        <v>2485.8100000000004</v>
      </c>
    </row>
    <row r="953" spans="1:4" x14ac:dyDescent="0.25">
      <c r="A953" s="535">
        <v>29</v>
      </c>
      <c r="B953" s="536" t="s">
        <v>8168</v>
      </c>
      <c r="C953" s="537">
        <v>1954</v>
      </c>
      <c r="D953" s="538">
        <v>5629.2</v>
      </c>
    </row>
    <row r="954" spans="1:4" x14ac:dyDescent="0.25">
      <c r="A954" s="535">
        <v>30</v>
      </c>
      <c r="B954" s="536" t="s">
        <v>8169</v>
      </c>
      <c r="C954" s="537">
        <v>1952</v>
      </c>
      <c r="D954" s="538">
        <v>4152.8899999999994</v>
      </c>
    </row>
    <row r="955" spans="1:4" x14ac:dyDescent="0.25">
      <c r="A955" s="535">
        <v>31</v>
      </c>
      <c r="B955" s="536" t="s">
        <v>8170</v>
      </c>
      <c r="C955" s="537">
        <v>1952</v>
      </c>
      <c r="D955" s="538">
        <v>2535.5600000000004</v>
      </c>
    </row>
    <row r="956" spans="1:4" x14ac:dyDescent="0.25">
      <c r="A956" s="535">
        <v>32</v>
      </c>
      <c r="B956" s="536" t="s">
        <v>8171</v>
      </c>
      <c r="C956" s="537">
        <v>1954</v>
      </c>
      <c r="D956" s="538">
        <v>4237.12</v>
      </c>
    </row>
    <row r="957" spans="1:4" x14ac:dyDescent="0.25">
      <c r="A957" s="535">
        <v>33</v>
      </c>
      <c r="B957" s="536" t="s">
        <v>8172</v>
      </c>
      <c r="C957" s="537">
        <v>1954</v>
      </c>
      <c r="D957" s="538">
        <v>5482.6500000000005</v>
      </c>
    </row>
    <row r="958" spans="1:4" x14ac:dyDescent="0.25">
      <c r="A958" s="535">
        <v>34</v>
      </c>
      <c r="B958" s="536" t="s">
        <v>8173</v>
      </c>
      <c r="C958" s="537">
        <v>1952</v>
      </c>
      <c r="D958" s="538">
        <v>3975.82</v>
      </c>
    </row>
    <row r="959" spans="1:4" x14ac:dyDescent="0.25">
      <c r="A959" s="535">
        <v>35</v>
      </c>
      <c r="B959" s="536" t="s">
        <v>8174</v>
      </c>
      <c r="C959" s="537">
        <v>1955</v>
      </c>
      <c r="D959" s="538">
        <v>10599.72</v>
      </c>
    </row>
    <row r="960" spans="1:4" x14ac:dyDescent="0.25">
      <c r="A960" s="535">
        <v>36</v>
      </c>
      <c r="B960" s="536" t="s">
        <v>8175</v>
      </c>
      <c r="C960" s="537">
        <v>1952</v>
      </c>
      <c r="D960" s="538">
        <v>3777.5</v>
      </c>
    </row>
    <row r="961" spans="1:4" x14ac:dyDescent="0.25">
      <c r="A961" s="535">
        <v>37</v>
      </c>
      <c r="B961" s="536" t="s">
        <v>8176</v>
      </c>
      <c r="C961" s="537">
        <v>1955</v>
      </c>
      <c r="D961" s="538">
        <v>4192.8599999999997</v>
      </c>
    </row>
    <row r="962" spans="1:4" x14ac:dyDescent="0.25">
      <c r="A962" s="535">
        <v>38</v>
      </c>
      <c r="B962" s="536" t="s">
        <v>8177</v>
      </c>
      <c r="C962" s="537">
        <v>1955</v>
      </c>
      <c r="D962" s="538">
        <v>4198.04</v>
      </c>
    </row>
    <row r="963" spans="1:4" x14ac:dyDescent="0.25">
      <c r="A963" s="535">
        <v>39</v>
      </c>
      <c r="B963" s="536" t="s">
        <v>8178</v>
      </c>
      <c r="C963" s="537">
        <v>1955</v>
      </c>
      <c r="D963" s="538">
        <v>9100.15</v>
      </c>
    </row>
    <row r="964" spans="1:4" x14ac:dyDescent="0.25">
      <c r="A964" s="535">
        <v>40</v>
      </c>
      <c r="B964" s="536" t="s">
        <v>8179</v>
      </c>
      <c r="C964" s="537">
        <v>1954</v>
      </c>
      <c r="D964" s="538">
        <v>5946.5999999999995</v>
      </c>
    </row>
    <row r="965" spans="1:4" x14ac:dyDescent="0.25">
      <c r="A965" s="535">
        <v>41</v>
      </c>
      <c r="B965" s="536" t="s">
        <v>8180</v>
      </c>
      <c r="C965" s="537">
        <v>1954</v>
      </c>
      <c r="D965" s="538">
        <v>5700.3799999999992</v>
      </c>
    </row>
    <row r="966" spans="1:4" x14ac:dyDescent="0.25">
      <c r="A966" s="535">
        <v>42</v>
      </c>
      <c r="B966" s="536" t="s">
        <v>8181</v>
      </c>
      <c r="C966" s="537">
        <v>1951</v>
      </c>
      <c r="D966" s="538">
        <v>3451.7000000000003</v>
      </c>
    </row>
    <row r="967" spans="1:4" x14ac:dyDescent="0.25">
      <c r="A967" s="535">
        <v>43</v>
      </c>
      <c r="B967" s="536" t="s">
        <v>8182</v>
      </c>
      <c r="C967" s="537">
        <v>1951</v>
      </c>
      <c r="D967" s="538">
        <v>2536.7000000000003</v>
      </c>
    </row>
    <row r="968" spans="1:4" x14ac:dyDescent="0.25">
      <c r="A968" s="535">
        <v>44</v>
      </c>
      <c r="B968" s="536" t="s">
        <v>8183</v>
      </c>
      <c r="C968" s="537">
        <v>1954</v>
      </c>
      <c r="D968" s="538">
        <v>5853.28</v>
      </c>
    </row>
    <row r="969" spans="1:4" x14ac:dyDescent="0.25">
      <c r="A969" s="535">
        <v>45</v>
      </c>
      <c r="B969" s="536" t="s">
        <v>8184</v>
      </c>
      <c r="C969" s="537">
        <v>1956</v>
      </c>
      <c r="D969" s="538">
        <v>9475.2999999999993</v>
      </c>
    </row>
    <row r="970" spans="1:4" x14ac:dyDescent="0.25">
      <c r="A970" s="535">
        <v>46</v>
      </c>
      <c r="B970" s="536" t="s">
        <v>8185</v>
      </c>
      <c r="C970" s="537">
        <v>1952</v>
      </c>
      <c r="D970" s="538">
        <v>4227.4000000000005</v>
      </c>
    </row>
    <row r="971" spans="1:4" x14ac:dyDescent="0.25">
      <c r="A971" s="535">
        <v>47</v>
      </c>
      <c r="B971" s="536" t="s">
        <v>8186</v>
      </c>
      <c r="C971" s="537">
        <v>1978</v>
      </c>
      <c r="D971" s="538">
        <v>4118.6000000000004</v>
      </c>
    </row>
    <row r="972" spans="1:4" x14ac:dyDescent="0.25">
      <c r="A972" s="535">
        <v>48</v>
      </c>
      <c r="B972" s="536" t="s">
        <v>8187</v>
      </c>
      <c r="C972" s="537">
        <v>1953</v>
      </c>
      <c r="D972" s="538">
        <v>1565.8999999999999</v>
      </c>
    </row>
    <row r="973" spans="1:4" x14ac:dyDescent="0.25">
      <c r="A973" s="535">
        <v>49</v>
      </c>
      <c r="B973" s="536" t="s">
        <v>8188</v>
      </c>
      <c r="C973" s="537">
        <v>1953</v>
      </c>
      <c r="D973" s="538">
        <v>4024.1000000000004</v>
      </c>
    </row>
    <row r="974" spans="1:4" x14ac:dyDescent="0.25">
      <c r="A974" s="535">
        <v>50</v>
      </c>
      <c r="B974" s="536" t="s">
        <v>8189</v>
      </c>
      <c r="C974" s="537">
        <v>1955</v>
      </c>
      <c r="D974" s="538">
        <v>5966.4</v>
      </c>
    </row>
    <row r="975" spans="1:4" x14ac:dyDescent="0.25">
      <c r="A975" s="535">
        <v>51</v>
      </c>
      <c r="B975" s="536" t="s">
        <v>8190</v>
      </c>
      <c r="C975" s="537">
        <v>1955</v>
      </c>
      <c r="D975" s="538">
        <v>4343.34</v>
      </c>
    </row>
    <row r="976" spans="1:4" x14ac:dyDescent="0.25">
      <c r="A976" s="535">
        <v>52</v>
      </c>
      <c r="B976" s="536" t="s">
        <v>8191</v>
      </c>
      <c r="C976" s="537">
        <v>1959</v>
      </c>
      <c r="D976" s="538">
        <v>2400.3000000000002</v>
      </c>
    </row>
    <row r="977" spans="1:4" x14ac:dyDescent="0.25">
      <c r="A977" s="535">
        <v>53</v>
      </c>
      <c r="B977" s="536" t="s">
        <v>8192</v>
      </c>
      <c r="C977" s="537">
        <v>1958</v>
      </c>
      <c r="D977" s="538">
        <v>2625.04</v>
      </c>
    </row>
    <row r="978" spans="1:4" x14ac:dyDescent="0.25">
      <c r="A978" s="535">
        <v>54</v>
      </c>
      <c r="B978" s="536" t="s">
        <v>8193</v>
      </c>
      <c r="C978" s="537">
        <v>1959</v>
      </c>
      <c r="D978" s="538">
        <v>3337.2799999999997</v>
      </c>
    </row>
    <row r="979" spans="1:4" x14ac:dyDescent="0.25">
      <c r="A979" s="535">
        <v>55</v>
      </c>
      <c r="B979" s="536" t="s">
        <v>8194</v>
      </c>
      <c r="C979" s="537">
        <v>1958</v>
      </c>
      <c r="D979" s="538">
        <v>5888.8</v>
      </c>
    </row>
    <row r="980" spans="1:4" x14ac:dyDescent="0.25">
      <c r="A980" s="535">
        <v>56</v>
      </c>
      <c r="B980" s="536" t="s">
        <v>8195</v>
      </c>
      <c r="C980" s="537">
        <v>1959</v>
      </c>
      <c r="D980" s="538">
        <v>2496.9</v>
      </c>
    </row>
    <row r="981" spans="1:4" x14ac:dyDescent="0.25">
      <c r="A981" s="535">
        <v>57</v>
      </c>
      <c r="B981" s="536" t="s">
        <v>8196</v>
      </c>
      <c r="C981" s="537">
        <v>1958</v>
      </c>
      <c r="D981" s="538">
        <v>4207.6000000000004</v>
      </c>
    </row>
    <row r="982" spans="1:4" x14ac:dyDescent="0.25">
      <c r="A982" s="535">
        <v>58</v>
      </c>
      <c r="B982" s="536" t="s">
        <v>8197</v>
      </c>
      <c r="C982" s="537">
        <v>1959</v>
      </c>
      <c r="D982" s="538">
        <v>3270.25</v>
      </c>
    </row>
    <row r="983" spans="1:4" x14ac:dyDescent="0.25">
      <c r="A983" s="535">
        <v>59</v>
      </c>
      <c r="B983" s="536" t="s">
        <v>8198</v>
      </c>
      <c r="C983" s="537">
        <v>1958</v>
      </c>
      <c r="D983" s="538">
        <v>4218.4799999999996</v>
      </c>
    </row>
    <row r="984" spans="1:4" x14ac:dyDescent="0.25">
      <c r="A984" s="535">
        <v>60</v>
      </c>
      <c r="B984" s="536" t="s">
        <v>8199</v>
      </c>
      <c r="C984" s="537">
        <v>1958</v>
      </c>
      <c r="D984" s="538">
        <v>4259.88</v>
      </c>
    </row>
    <row r="985" spans="1:4" x14ac:dyDescent="0.25">
      <c r="A985" s="535">
        <v>61</v>
      </c>
      <c r="B985" s="536" t="s">
        <v>8200</v>
      </c>
      <c r="C985" s="537">
        <v>1963</v>
      </c>
      <c r="D985" s="538">
        <v>2489.12</v>
      </c>
    </row>
    <row r="986" spans="1:4" x14ac:dyDescent="0.25">
      <c r="A986" s="535">
        <v>62</v>
      </c>
      <c r="B986" s="536" t="s">
        <v>8201</v>
      </c>
      <c r="C986" s="537">
        <v>1958</v>
      </c>
      <c r="D986" s="538">
        <v>6720.4</v>
      </c>
    </row>
    <row r="987" spans="1:4" x14ac:dyDescent="0.25">
      <c r="A987" s="535">
        <v>63</v>
      </c>
      <c r="B987" s="536" t="s">
        <v>8202</v>
      </c>
      <c r="C987" s="537">
        <v>1958</v>
      </c>
      <c r="D987" s="538">
        <v>9826.7999999999993</v>
      </c>
    </row>
    <row r="988" spans="1:4" x14ac:dyDescent="0.25">
      <c r="A988" s="535">
        <v>64</v>
      </c>
      <c r="B988" s="536" t="s">
        <v>8203</v>
      </c>
      <c r="C988" s="537">
        <v>1963</v>
      </c>
      <c r="D988" s="538">
        <v>4506.33</v>
      </c>
    </row>
    <row r="989" spans="1:4" x14ac:dyDescent="0.25">
      <c r="A989" s="535">
        <v>65</v>
      </c>
      <c r="B989" s="536" t="s">
        <v>8204</v>
      </c>
      <c r="C989" s="537">
        <v>1963</v>
      </c>
      <c r="D989" s="538">
        <v>6556.02</v>
      </c>
    </row>
    <row r="990" spans="1:4" x14ac:dyDescent="0.25">
      <c r="A990" s="535">
        <v>66</v>
      </c>
      <c r="B990" s="536" t="s">
        <v>8205</v>
      </c>
      <c r="C990" s="539">
        <v>1961</v>
      </c>
      <c r="D990" s="538">
        <v>2442.75</v>
      </c>
    </row>
    <row r="991" spans="1:4" x14ac:dyDescent="0.25">
      <c r="A991" s="535">
        <v>67</v>
      </c>
      <c r="B991" s="536" t="s">
        <v>8206</v>
      </c>
      <c r="C991" s="539">
        <v>1959</v>
      </c>
      <c r="D991" s="538">
        <v>2566.92</v>
      </c>
    </row>
    <row r="992" spans="1:4" x14ac:dyDescent="0.25">
      <c r="A992" s="535">
        <v>68</v>
      </c>
      <c r="B992" s="536" t="s">
        <v>8207</v>
      </c>
      <c r="C992" s="539">
        <v>1958</v>
      </c>
      <c r="D992" s="538">
        <v>4081.85</v>
      </c>
    </row>
    <row r="993" spans="1:4" x14ac:dyDescent="0.25">
      <c r="A993" s="535">
        <v>69</v>
      </c>
      <c r="B993" s="536" t="s">
        <v>8208</v>
      </c>
      <c r="C993" s="539">
        <v>1958</v>
      </c>
      <c r="D993" s="538">
        <v>4206.04</v>
      </c>
    </row>
    <row r="994" spans="1:4" x14ac:dyDescent="0.25">
      <c r="A994" s="535">
        <v>70</v>
      </c>
      <c r="B994" s="536" t="s">
        <v>8209</v>
      </c>
      <c r="C994" s="539">
        <v>1963</v>
      </c>
      <c r="D994" s="538">
        <v>3818.5299999999997</v>
      </c>
    </row>
    <row r="995" spans="1:4" x14ac:dyDescent="0.25">
      <c r="A995" s="535">
        <v>71</v>
      </c>
      <c r="B995" s="536" t="s">
        <v>8210</v>
      </c>
      <c r="C995" s="539">
        <v>1959</v>
      </c>
      <c r="D995" s="538">
        <v>2542.54</v>
      </c>
    </row>
    <row r="996" spans="1:4" x14ac:dyDescent="0.25">
      <c r="A996" s="535">
        <v>72</v>
      </c>
      <c r="B996" s="536" t="s">
        <v>8211</v>
      </c>
      <c r="C996" s="539">
        <v>1958</v>
      </c>
      <c r="D996" s="538">
        <v>5574.38</v>
      </c>
    </row>
    <row r="997" spans="1:4" x14ac:dyDescent="0.25">
      <c r="A997" s="535">
        <v>73</v>
      </c>
      <c r="B997" s="536" t="s">
        <v>8212</v>
      </c>
      <c r="C997" s="539">
        <v>1959</v>
      </c>
      <c r="D997" s="538">
        <v>4123.9800000000005</v>
      </c>
    </row>
    <row r="998" spans="1:4" x14ac:dyDescent="0.25">
      <c r="A998" s="535">
        <v>74</v>
      </c>
      <c r="B998" s="536" t="s">
        <v>8213</v>
      </c>
      <c r="C998" s="539">
        <v>1963</v>
      </c>
      <c r="D998" s="538">
        <v>3876.6000000000004</v>
      </c>
    </row>
    <row r="999" spans="1:4" x14ac:dyDescent="0.25">
      <c r="A999" s="535">
        <v>75</v>
      </c>
      <c r="B999" s="536" t="s">
        <v>8214</v>
      </c>
      <c r="C999" s="539">
        <v>1961</v>
      </c>
      <c r="D999" s="538">
        <v>2457.23</v>
      </c>
    </row>
    <row r="1000" spans="1:4" x14ac:dyDescent="0.25">
      <c r="A1000" s="535">
        <v>76</v>
      </c>
      <c r="B1000" s="536" t="s">
        <v>8215</v>
      </c>
      <c r="C1000" s="539">
        <v>1959</v>
      </c>
      <c r="D1000" s="538">
        <v>4111.54</v>
      </c>
    </row>
    <row r="1001" spans="1:4" x14ac:dyDescent="0.25">
      <c r="A1001" s="535">
        <v>77</v>
      </c>
      <c r="B1001" s="536" t="s">
        <v>8216</v>
      </c>
      <c r="C1001" s="539">
        <v>1959</v>
      </c>
      <c r="D1001" s="538">
        <v>5659.24</v>
      </c>
    </row>
    <row r="1002" spans="1:4" x14ac:dyDescent="0.25">
      <c r="A1002" s="535">
        <v>78</v>
      </c>
      <c r="B1002" s="536" t="s">
        <v>8217</v>
      </c>
      <c r="C1002" s="539">
        <v>1961</v>
      </c>
      <c r="D1002" s="538">
        <v>3350.79</v>
      </c>
    </row>
    <row r="1003" spans="1:4" x14ac:dyDescent="0.25">
      <c r="A1003" s="535">
        <v>79</v>
      </c>
      <c r="B1003" s="536" t="s">
        <v>8218</v>
      </c>
      <c r="C1003" s="539">
        <v>1960</v>
      </c>
      <c r="D1003" s="538">
        <v>3871.78</v>
      </c>
    </row>
    <row r="1004" spans="1:4" x14ac:dyDescent="0.25">
      <c r="A1004" s="535">
        <v>80</v>
      </c>
      <c r="B1004" s="536" t="s">
        <v>8219</v>
      </c>
      <c r="C1004" s="539">
        <v>1960</v>
      </c>
      <c r="D1004" s="538">
        <v>3291.6400000000003</v>
      </c>
    </row>
    <row r="1005" spans="1:4" x14ac:dyDescent="0.25">
      <c r="A1005" s="535">
        <v>81</v>
      </c>
      <c r="B1005" s="536" t="s">
        <v>8220</v>
      </c>
      <c r="C1005" s="539">
        <v>1959</v>
      </c>
      <c r="D1005" s="538">
        <v>3930.4</v>
      </c>
    </row>
    <row r="1006" spans="1:4" x14ac:dyDescent="0.25">
      <c r="A1006" s="535">
        <v>82</v>
      </c>
      <c r="B1006" s="536" t="s">
        <v>8221</v>
      </c>
      <c r="C1006" s="537">
        <v>1960</v>
      </c>
      <c r="D1006" s="538">
        <v>5141.32</v>
      </c>
    </row>
    <row r="1007" spans="1:4" x14ac:dyDescent="0.25">
      <c r="A1007" s="535">
        <v>83</v>
      </c>
      <c r="B1007" s="536" t="s">
        <v>8222</v>
      </c>
      <c r="C1007" s="537">
        <v>1960</v>
      </c>
      <c r="D1007" s="538">
        <v>4886.82</v>
      </c>
    </row>
    <row r="1008" spans="1:4" x14ac:dyDescent="0.25">
      <c r="A1008" s="535">
        <v>84</v>
      </c>
      <c r="B1008" s="536" t="s">
        <v>8223</v>
      </c>
      <c r="C1008" s="537">
        <v>1960</v>
      </c>
      <c r="D1008" s="538">
        <v>4580.28</v>
      </c>
    </row>
    <row r="1009" spans="1:4" x14ac:dyDescent="0.25">
      <c r="A1009" s="535">
        <v>85</v>
      </c>
      <c r="B1009" s="536" t="s">
        <v>8224</v>
      </c>
      <c r="C1009" s="537">
        <v>1949</v>
      </c>
      <c r="D1009" s="538">
        <v>3928.5</v>
      </c>
    </row>
    <row r="1010" spans="1:4" x14ac:dyDescent="0.25">
      <c r="A1010" s="535">
        <v>86</v>
      </c>
      <c r="B1010" s="536" t="s">
        <v>8225</v>
      </c>
      <c r="C1010" s="537">
        <v>1948</v>
      </c>
      <c r="D1010" s="538">
        <v>1704</v>
      </c>
    </row>
    <row r="1011" spans="1:4" x14ac:dyDescent="0.25">
      <c r="A1011" s="535">
        <v>87</v>
      </c>
      <c r="B1011" s="536" t="s">
        <v>8226</v>
      </c>
      <c r="C1011" s="537">
        <v>1948</v>
      </c>
      <c r="D1011" s="538">
        <v>1915.8</v>
      </c>
    </row>
    <row r="1012" spans="1:4" x14ac:dyDescent="0.25">
      <c r="A1012" s="535">
        <v>88</v>
      </c>
      <c r="B1012" s="536" t="s">
        <v>8227</v>
      </c>
      <c r="C1012" s="537">
        <v>1948</v>
      </c>
      <c r="D1012" s="538">
        <v>1768.9</v>
      </c>
    </row>
    <row r="1013" spans="1:4" x14ac:dyDescent="0.25">
      <c r="A1013" s="535">
        <v>89</v>
      </c>
      <c r="B1013" s="536" t="s">
        <v>8228</v>
      </c>
      <c r="C1013" s="537">
        <v>1948</v>
      </c>
      <c r="D1013" s="538">
        <v>1884.6</v>
      </c>
    </row>
    <row r="1014" spans="1:4" x14ac:dyDescent="0.25">
      <c r="A1014" s="535">
        <v>90</v>
      </c>
      <c r="B1014" s="536" t="s">
        <v>8229</v>
      </c>
      <c r="C1014" s="537">
        <v>1949</v>
      </c>
      <c r="D1014" s="538">
        <v>3910.9000000000005</v>
      </c>
    </row>
    <row r="1015" spans="1:4" x14ac:dyDescent="0.25">
      <c r="A1015" s="535">
        <v>91</v>
      </c>
      <c r="B1015" s="536" t="s">
        <v>8230</v>
      </c>
      <c r="C1015" s="537">
        <v>1948</v>
      </c>
      <c r="D1015" s="538">
        <v>5045.6099999999997</v>
      </c>
    </row>
    <row r="1016" spans="1:4" x14ac:dyDescent="0.25">
      <c r="A1016" s="535">
        <v>92</v>
      </c>
      <c r="B1016" s="536" t="s">
        <v>8231</v>
      </c>
      <c r="C1016" s="537">
        <v>1948</v>
      </c>
      <c r="D1016" s="538">
        <v>3840.8999999999996</v>
      </c>
    </row>
    <row r="1017" spans="1:4" x14ac:dyDescent="0.25">
      <c r="A1017" s="535">
        <v>93</v>
      </c>
      <c r="B1017" s="536" t="s">
        <v>8232</v>
      </c>
      <c r="C1017" s="537">
        <v>1949</v>
      </c>
      <c r="D1017" s="538">
        <v>4010.4</v>
      </c>
    </row>
    <row r="1018" spans="1:4" x14ac:dyDescent="0.25">
      <c r="A1018" s="535">
        <v>94</v>
      </c>
      <c r="B1018" s="536" t="s">
        <v>8233</v>
      </c>
      <c r="C1018" s="537">
        <v>1958</v>
      </c>
      <c r="D1018" s="538">
        <v>5169.82</v>
      </c>
    </row>
    <row r="1019" spans="1:4" x14ac:dyDescent="0.25">
      <c r="A1019" s="535">
        <v>95</v>
      </c>
      <c r="B1019" s="536" t="s">
        <v>8234</v>
      </c>
      <c r="C1019" s="537">
        <v>1949</v>
      </c>
      <c r="D1019" s="538">
        <v>2411.9</v>
      </c>
    </row>
    <row r="1020" spans="1:4" x14ac:dyDescent="0.25">
      <c r="A1020" s="535">
        <v>96</v>
      </c>
      <c r="B1020" s="536" t="s">
        <v>8235</v>
      </c>
      <c r="C1020" s="537">
        <v>1949</v>
      </c>
      <c r="D1020" s="538">
        <v>2380.4</v>
      </c>
    </row>
    <row r="1021" spans="1:4" x14ac:dyDescent="0.25">
      <c r="A1021" s="535">
        <v>97</v>
      </c>
      <c r="B1021" s="536" t="s">
        <v>8236</v>
      </c>
      <c r="C1021" s="537">
        <v>1956</v>
      </c>
      <c r="D1021" s="538">
        <v>9393.33</v>
      </c>
    </row>
    <row r="1022" spans="1:4" x14ac:dyDescent="0.25">
      <c r="A1022" s="535">
        <v>98</v>
      </c>
      <c r="B1022" s="536" t="s">
        <v>8237</v>
      </c>
      <c r="C1022" s="537">
        <v>1949</v>
      </c>
      <c r="D1022" s="538">
        <v>2158.5</v>
      </c>
    </row>
    <row r="1023" spans="1:4" x14ac:dyDescent="0.25">
      <c r="A1023" s="535">
        <v>99</v>
      </c>
      <c r="B1023" s="536" t="s">
        <v>8238</v>
      </c>
      <c r="C1023" s="537">
        <v>1948</v>
      </c>
      <c r="D1023" s="538">
        <v>3726.2</v>
      </c>
    </row>
    <row r="1024" spans="1:4" x14ac:dyDescent="0.25">
      <c r="A1024" s="535">
        <v>100</v>
      </c>
      <c r="B1024" s="536" t="s">
        <v>8239</v>
      </c>
      <c r="C1024" s="537">
        <v>1948</v>
      </c>
      <c r="D1024" s="538">
        <v>1861.6</v>
      </c>
    </row>
    <row r="1025" spans="1:4" x14ac:dyDescent="0.25">
      <c r="A1025" s="535">
        <v>101</v>
      </c>
      <c r="B1025" s="536" t="s">
        <v>8240</v>
      </c>
      <c r="C1025" s="537">
        <v>1950</v>
      </c>
      <c r="D1025" s="538">
        <v>1912.6000000000001</v>
      </c>
    </row>
    <row r="1026" spans="1:4" x14ac:dyDescent="0.25">
      <c r="A1026" s="535">
        <v>102</v>
      </c>
      <c r="B1026" s="536" t="s">
        <v>8241</v>
      </c>
      <c r="C1026" s="537">
        <v>1949</v>
      </c>
      <c r="D1026" s="538">
        <v>2051.6</v>
      </c>
    </row>
    <row r="1027" spans="1:4" x14ac:dyDescent="0.25">
      <c r="A1027" s="535">
        <v>103</v>
      </c>
      <c r="B1027" s="536" t="s">
        <v>8242</v>
      </c>
      <c r="C1027" s="537">
        <v>1949</v>
      </c>
      <c r="D1027" s="538">
        <v>2043.3999999999999</v>
      </c>
    </row>
    <row r="1028" spans="1:4" x14ac:dyDescent="0.25">
      <c r="A1028" s="535">
        <v>104</v>
      </c>
      <c r="B1028" s="536" t="s">
        <v>8243</v>
      </c>
      <c r="C1028" s="537">
        <v>1950</v>
      </c>
      <c r="D1028" s="538">
        <v>2072.4</v>
      </c>
    </row>
    <row r="1029" spans="1:4" x14ac:dyDescent="0.25">
      <c r="A1029" s="535">
        <v>105</v>
      </c>
      <c r="B1029" s="536" t="s">
        <v>8244</v>
      </c>
      <c r="C1029" s="537">
        <v>1951</v>
      </c>
      <c r="D1029" s="538">
        <v>3865.15</v>
      </c>
    </row>
    <row r="1030" spans="1:4" x14ac:dyDescent="0.25">
      <c r="A1030" s="535">
        <v>106</v>
      </c>
      <c r="B1030" s="536" t="s">
        <v>8245</v>
      </c>
      <c r="C1030" s="537">
        <v>1952</v>
      </c>
      <c r="D1030" s="538">
        <v>3153.31</v>
      </c>
    </row>
    <row r="1031" spans="1:4" x14ac:dyDescent="0.25">
      <c r="A1031" s="535">
        <v>107</v>
      </c>
      <c r="B1031" s="536" t="s">
        <v>8246</v>
      </c>
      <c r="C1031" s="537">
        <v>1952</v>
      </c>
      <c r="D1031" s="538">
        <v>4456.7700000000004</v>
      </c>
    </row>
    <row r="1032" spans="1:4" x14ac:dyDescent="0.25">
      <c r="A1032" s="535">
        <v>108</v>
      </c>
      <c r="B1032" s="536" t="s">
        <v>8247</v>
      </c>
      <c r="C1032" s="537">
        <v>1954</v>
      </c>
      <c r="D1032" s="538">
        <v>5702.25</v>
      </c>
    </row>
    <row r="1033" spans="1:4" x14ac:dyDescent="0.25">
      <c r="A1033" s="535">
        <v>109</v>
      </c>
      <c r="B1033" s="536" t="s">
        <v>8248</v>
      </c>
      <c r="C1033" s="537">
        <v>1952</v>
      </c>
      <c r="D1033" s="538">
        <v>3750.4100000000003</v>
      </c>
    </row>
    <row r="1034" spans="1:4" x14ac:dyDescent="0.25">
      <c r="A1034" s="535">
        <v>110</v>
      </c>
      <c r="B1034" s="536" t="s">
        <v>8249</v>
      </c>
      <c r="C1034" s="537">
        <v>1954</v>
      </c>
      <c r="D1034" s="538">
        <v>2576.7599999999998</v>
      </c>
    </row>
    <row r="1035" spans="1:4" x14ac:dyDescent="0.25">
      <c r="A1035" s="535">
        <v>111</v>
      </c>
      <c r="B1035" s="536" t="s">
        <v>8250</v>
      </c>
      <c r="C1035" s="537">
        <v>1954</v>
      </c>
      <c r="D1035" s="538">
        <v>5888.15</v>
      </c>
    </row>
    <row r="1036" spans="1:4" x14ac:dyDescent="0.25">
      <c r="A1036" s="535">
        <v>112</v>
      </c>
      <c r="B1036" s="536" t="s">
        <v>8251</v>
      </c>
      <c r="C1036" s="537">
        <v>1954</v>
      </c>
      <c r="D1036" s="538">
        <v>6442.4199999999992</v>
      </c>
    </row>
    <row r="1037" spans="1:4" x14ac:dyDescent="0.25">
      <c r="A1037" s="535">
        <v>113</v>
      </c>
      <c r="B1037" s="536" t="s">
        <v>8252</v>
      </c>
      <c r="C1037" s="537">
        <v>1954</v>
      </c>
      <c r="D1037" s="538">
        <v>2555.3000000000002</v>
      </c>
    </row>
    <row r="1038" spans="1:4" x14ac:dyDescent="0.25">
      <c r="A1038" s="535">
        <v>114</v>
      </c>
      <c r="B1038" s="536" t="s">
        <v>8253</v>
      </c>
      <c r="C1038" s="537">
        <v>1954</v>
      </c>
      <c r="D1038" s="538">
        <v>6799.0000000000009</v>
      </c>
    </row>
    <row r="1039" spans="1:4" x14ac:dyDescent="0.25">
      <c r="A1039" s="535">
        <v>115</v>
      </c>
      <c r="B1039" s="536" t="s">
        <v>8254</v>
      </c>
      <c r="C1039" s="537">
        <v>1949</v>
      </c>
      <c r="D1039" s="538">
        <v>3175.1</v>
      </c>
    </row>
    <row r="1040" spans="1:4" x14ac:dyDescent="0.25">
      <c r="A1040" s="535">
        <v>116</v>
      </c>
      <c r="B1040" s="536" t="s">
        <v>8255</v>
      </c>
      <c r="C1040" s="539">
        <v>1958</v>
      </c>
      <c r="D1040" s="538">
        <v>7042.33</v>
      </c>
    </row>
    <row r="1041" spans="1:4" x14ac:dyDescent="0.25">
      <c r="A1041" s="535">
        <v>117</v>
      </c>
      <c r="B1041" s="536" t="s">
        <v>8256</v>
      </c>
      <c r="C1041" s="539">
        <v>1950</v>
      </c>
      <c r="D1041" s="538">
        <v>2546.1000000000004</v>
      </c>
    </row>
    <row r="1042" spans="1:4" x14ac:dyDescent="0.25">
      <c r="A1042" s="535">
        <v>118</v>
      </c>
      <c r="B1042" s="536" t="s">
        <v>8257</v>
      </c>
      <c r="C1042" s="539">
        <v>1949</v>
      </c>
      <c r="D1042" s="538">
        <v>3056.3</v>
      </c>
    </row>
    <row r="1043" spans="1:4" x14ac:dyDescent="0.25">
      <c r="A1043" s="535">
        <v>119</v>
      </c>
      <c r="B1043" s="536" t="s">
        <v>8258</v>
      </c>
      <c r="C1043" s="539">
        <v>1960</v>
      </c>
      <c r="D1043" s="538">
        <v>8727.6</v>
      </c>
    </row>
    <row r="1044" spans="1:4" x14ac:dyDescent="0.25">
      <c r="A1044" s="535">
        <v>120</v>
      </c>
      <c r="B1044" s="536" t="s">
        <v>8259</v>
      </c>
      <c r="C1044" s="539">
        <v>1950</v>
      </c>
      <c r="D1044" s="538">
        <v>4846.7999999999993</v>
      </c>
    </row>
    <row r="1045" spans="1:4" x14ac:dyDescent="0.25">
      <c r="A1045" s="535">
        <v>121</v>
      </c>
      <c r="B1045" s="536" t="s">
        <v>8260</v>
      </c>
      <c r="C1045" s="539">
        <v>1951</v>
      </c>
      <c r="D1045" s="538">
        <v>5798.1</v>
      </c>
    </row>
    <row r="1046" spans="1:4" x14ac:dyDescent="0.25">
      <c r="A1046" s="535">
        <v>122</v>
      </c>
      <c r="B1046" s="536" t="s">
        <v>8261</v>
      </c>
      <c r="C1046" s="539">
        <v>1952</v>
      </c>
      <c r="D1046" s="538">
        <v>5627.09</v>
      </c>
    </row>
    <row r="1047" spans="1:4" x14ac:dyDescent="0.25">
      <c r="A1047" s="535">
        <v>123</v>
      </c>
      <c r="B1047" s="536" t="s">
        <v>8262</v>
      </c>
      <c r="C1047" s="539">
        <v>1952</v>
      </c>
      <c r="D1047" s="538">
        <v>5538.9</v>
      </c>
    </row>
    <row r="1048" spans="1:4" x14ac:dyDescent="0.25">
      <c r="A1048" s="535">
        <v>124</v>
      </c>
      <c r="B1048" s="536" t="s">
        <v>8263</v>
      </c>
      <c r="C1048" s="539">
        <v>1952</v>
      </c>
      <c r="D1048" s="538">
        <v>3281.8</v>
      </c>
    </row>
    <row r="1049" spans="1:4" x14ac:dyDescent="0.25">
      <c r="A1049" s="535">
        <v>125</v>
      </c>
      <c r="B1049" s="536" t="s">
        <v>8264</v>
      </c>
      <c r="C1049" s="539">
        <v>1952</v>
      </c>
      <c r="D1049" s="538">
        <v>6362.7</v>
      </c>
    </row>
    <row r="1050" spans="1:4" x14ac:dyDescent="0.25">
      <c r="A1050" s="535">
        <v>126</v>
      </c>
      <c r="B1050" s="536" t="s">
        <v>8265</v>
      </c>
      <c r="C1050" s="539">
        <v>1952</v>
      </c>
      <c r="D1050" s="538">
        <v>3304.64</v>
      </c>
    </row>
    <row r="1051" spans="1:4" x14ac:dyDescent="0.25">
      <c r="A1051" s="535">
        <v>127</v>
      </c>
      <c r="B1051" s="536" t="s">
        <v>8266</v>
      </c>
      <c r="C1051" s="537">
        <v>1955</v>
      </c>
      <c r="D1051" s="538">
        <v>5550.9900000000007</v>
      </c>
    </row>
    <row r="1052" spans="1:4" x14ac:dyDescent="0.25">
      <c r="A1052" s="535">
        <v>128</v>
      </c>
      <c r="B1052" s="536" t="s">
        <v>8267</v>
      </c>
      <c r="C1052" s="539">
        <v>1955</v>
      </c>
      <c r="D1052" s="538">
        <v>9843.6</v>
      </c>
    </row>
    <row r="1053" spans="1:4" x14ac:dyDescent="0.25">
      <c r="A1053" s="535">
        <v>129</v>
      </c>
      <c r="B1053" s="536" t="s">
        <v>8268</v>
      </c>
      <c r="C1053" s="537">
        <v>1954</v>
      </c>
      <c r="D1053" s="538">
        <v>3069.08</v>
      </c>
    </row>
    <row r="1054" spans="1:4" x14ac:dyDescent="0.25">
      <c r="A1054" s="535">
        <v>130</v>
      </c>
      <c r="B1054" s="536" t="s">
        <v>8269</v>
      </c>
      <c r="C1054" s="539">
        <v>1957</v>
      </c>
      <c r="D1054" s="538">
        <v>5864.65</v>
      </c>
    </row>
    <row r="1055" spans="1:4" x14ac:dyDescent="0.25">
      <c r="A1055" s="535">
        <v>131</v>
      </c>
      <c r="B1055" s="536" t="s">
        <v>8270</v>
      </c>
      <c r="C1055" s="537">
        <v>1954</v>
      </c>
      <c r="D1055" s="538">
        <v>3538.5</v>
      </c>
    </row>
    <row r="1056" spans="1:4" x14ac:dyDescent="0.25">
      <c r="A1056" s="535">
        <v>132</v>
      </c>
      <c r="B1056" s="536" t="s">
        <v>8271</v>
      </c>
      <c r="C1056" s="537">
        <v>1972</v>
      </c>
      <c r="D1056" s="538">
        <v>5585.7999999999993</v>
      </c>
    </row>
    <row r="1057" spans="1:4" x14ac:dyDescent="0.25">
      <c r="A1057" s="535">
        <v>133</v>
      </c>
      <c r="B1057" s="536" t="s">
        <v>8272</v>
      </c>
      <c r="C1057" s="537">
        <v>1958</v>
      </c>
      <c r="D1057" s="538">
        <v>2623.7</v>
      </c>
    </row>
    <row r="1058" spans="1:4" x14ac:dyDescent="0.25">
      <c r="A1058" s="535">
        <v>134</v>
      </c>
      <c r="B1058" s="536" t="s">
        <v>8273</v>
      </c>
      <c r="C1058" s="537">
        <v>1955</v>
      </c>
      <c r="D1058" s="538">
        <v>7585.0000000000009</v>
      </c>
    </row>
    <row r="1059" spans="1:4" x14ac:dyDescent="0.25">
      <c r="A1059" s="535">
        <v>135</v>
      </c>
      <c r="B1059" s="536" t="s">
        <v>8274</v>
      </c>
      <c r="C1059" s="537">
        <v>1954</v>
      </c>
      <c r="D1059" s="538">
        <v>3191.6</v>
      </c>
    </row>
    <row r="1060" spans="1:4" x14ac:dyDescent="0.25">
      <c r="A1060" s="535">
        <v>136</v>
      </c>
      <c r="B1060" s="536" t="s">
        <v>8275</v>
      </c>
      <c r="C1060" s="537">
        <v>1958</v>
      </c>
      <c r="D1060" s="538">
        <v>5872.5</v>
      </c>
    </row>
    <row r="1061" spans="1:4" x14ac:dyDescent="0.25">
      <c r="A1061" s="535">
        <v>137</v>
      </c>
      <c r="B1061" s="536" t="s">
        <v>8276</v>
      </c>
      <c r="C1061" s="537">
        <v>1958</v>
      </c>
      <c r="D1061" s="538">
        <v>9921.92</v>
      </c>
    </row>
    <row r="1062" spans="1:4" x14ac:dyDescent="0.25">
      <c r="A1062" s="535">
        <v>138</v>
      </c>
      <c r="B1062" s="536" t="s">
        <v>8277</v>
      </c>
      <c r="C1062" s="537">
        <v>1958</v>
      </c>
      <c r="D1062" s="538">
        <v>6834.29</v>
      </c>
    </row>
    <row r="1063" spans="1:4" x14ac:dyDescent="0.25">
      <c r="A1063" s="535">
        <v>139</v>
      </c>
      <c r="B1063" s="536" t="s">
        <v>8278</v>
      </c>
      <c r="C1063" s="539">
        <v>1959</v>
      </c>
      <c r="D1063" s="538">
        <v>7869</v>
      </c>
    </row>
    <row r="1064" spans="1:4" x14ac:dyDescent="0.25">
      <c r="A1064" s="535">
        <v>140</v>
      </c>
      <c r="B1064" s="536" t="s">
        <v>8279</v>
      </c>
      <c r="C1064" s="539">
        <v>1960</v>
      </c>
      <c r="D1064" s="538">
        <v>2453.1</v>
      </c>
    </row>
    <row r="1065" spans="1:4" x14ac:dyDescent="0.25">
      <c r="A1065" s="535">
        <v>141</v>
      </c>
      <c r="B1065" s="536" t="s">
        <v>8280</v>
      </c>
      <c r="C1065" s="539">
        <v>1958</v>
      </c>
      <c r="D1065" s="538">
        <v>5759.5</v>
      </c>
    </row>
    <row r="1066" spans="1:4" x14ac:dyDescent="0.25">
      <c r="A1066" s="535">
        <v>142</v>
      </c>
      <c r="B1066" s="536" t="s">
        <v>8281</v>
      </c>
      <c r="C1066" s="539">
        <v>1958</v>
      </c>
      <c r="D1066" s="538">
        <v>9187.33</v>
      </c>
    </row>
    <row r="1067" spans="1:4" x14ac:dyDescent="0.25">
      <c r="A1067" s="535">
        <v>143</v>
      </c>
      <c r="B1067" s="536" t="s">
        <v>8282</v>
      </c>
      <c r="C1067" s="537">
        <v>1960</v>
      </c>
      <c r="D1067" s="538">
        <v>5053.1000000000004</v>
      </c>
    </row>
    <row r="1068" spans="1:4" x14ac:dyDescent="0.25">
      <c r="A1068" s="535">
        <v>144</v>
      </c>
      <c r="B1068" s="536" t="s">
        <v>8283</v>
      </c>
      <c r="C1068" s="537">
        <v>1960</v>
      </c>
      <c r="D1068" s="538">
        <v>2449</v>
      </c>
    </row>
    <row r="1069" spans="1:4" x14ac:dyDescent="0.25">
      <c r="A1069" s="535">
        <v>145</v>
      </c>
      <c r="B1069" s="536" t="s">
        <v>8284</v>
      </c>
      <c r="C1069" s="539">
        <v>1962</v>
      </c>
      <c r="D1069" s="538">
        <v>3330.1000000000004</v>
      </c>
    </row>
    <row r="1070" spans="1:4" x14ac:dyDescent="0.25">
      <c r="A1070" s="535">
        <v>146</v>
      </c>
      <c r="B1070" s="536" t="s">
        <v>8285</v>
      </c>
      <c r="C1070" s="539">
        <v>1960</v>
      </c>
      <c r="D1070" s="538">
        <v>2445.5</v>
      </c>
    </row>
    <row r="1071" spans="1:4" x14ac:dyDescent="0.25">
      <c r="A1071" s="535">
        <v>147</v>
      </c>
      <c r="B1071" s="536" t="s">
        <v>8286</v>
      </c>
      <c r="C1071" s="539">
        <v>1960</v>
      </c>
      <c r="D1071" s="538">
        <v>2435.1999999999998</v>
      </c>
    </row>
    <row r="1072" spans="1:4" x14ac:dyDescent="0.25">
      <c r="A1072" s="535">
        <v>148</v>
      </c>
      <c r="B1072" s="536" t="s">
        <v>8287</v>
      </c>
      <c r="C1072" s="539">
        <v>1958</v>
      </c>
      <c r="D1072" s="538">
        <v>4146.4000000000005</v>
      </c>
    </row>
    <row r="1073" spans="1:4" x14ac:dyDescent="0.25">
      <c r="A1073" s="535">
        <v>149</v>
      </c>
      <c r="B1073" s="536" t="s">
        <v>8288</v>
      </c>
      <c r="C1073" s="539">
        <v>1958</v>
      </c>
      <c r="D1073" s="538">
        <v>5159.1000000000004</v>
      </c>
    </row>
    <row r="1074" spans="1:4" x14ac:dyDescent="0.25">
      <c r="A1074" s="535">
        <v>150</v>
      </c>
      <c r="B1074" s="536" t="s">
        <v>8289</v>
      </c>
      <c r="C1074" s="539">
        <v>1958</v>
      </c>
      <c r="D1074" s="538">
        <v>4149.1000000000004</v>
      </c>
    </row>
    <row r="1075" spans="1:4" x14ac:dyDescent="0.25">
      <c r="A1075" s="535">
        <v>151</v>
      </c>
      <c r="B1075" s="536" t="s">
        <v>8290</v>
      </c>
      <c r="C1075" s="539">
        <v>1958</v>
      </c>
      <c r="D1075" s="538">
        <v>5174.1000000000004</v>
      </c>
    </row>
    <row r="1076" spans="1:4" x14ac:dyDescent="0.25">
      <c r="A1076" s="535">
        <v>152</v>
      </c>
      <c r="B1076" s="536" t="s">
        <v>8291</v>
      </c>
      <c r="C1076" s="539">
        <v>1963</v>
      </c>
      <c r="D1076" s="538">
        <v>2129.9</v>
      </c>
    </row>
    <row r="1077" spans="1:4" x14ac:dyDescent="0.25">
      <c r="A1077" s="535">
        <v>153</v>
      </c>
      <c r="B1077" s="536" t="s">
        <v>8292</v>
      </c>
      <c r="C1077" s="539">
        <v>1960</v>
      </c>
      <c r="D1077" s="538">
        <v>2456.6999999999998</v>
      </c>
    </row>
    <row r="1078" spans="1:4" x14ac:dyDescent="0.25">
      <c r="A1078" s="535">
        <v>154</v>
      </c>
      <c r="B1078" s="536" t="s">
        <v>8293</v>
      </c>
      <c r="C1078" s="539">
        <v>1962</v>
      </c>
      <c r="D1078" s="538">
        <v>3339.2</v>
      </c>
    </row>
    <row r="1079" spans="1:4" x14ac:dyDescent="0.25">
      <c r="A1079" s="535">
        <v>155</v>
      </c>
      <c r="B1079" s="536" t="s">
        <v>8294</v>
      </c>
      <c r="C1079" s="539">
        <v>1960</v>
      </c>
      <c r="D1079" s="538">
        <v>7528.2</v>
      </c>
    </row>
    <row r="1080" spans="1:4" x14ac:dyDescent="0.25">
      <c r="A1080" s="535">
        <v>156</v>
      </c>
      <c r="B1080" s="536" t="s">
        <v>8295</v>
      </c>
      <c r="C1080" s="539">
        <v>1960</v>
      </c>
      <c r="D1080" s="538">
        <v>2482.8000000000002</v>
      </c>
    </row>
    <row r="1081" spans="1:4" x14ac:dyDescent="0.25">
      <c r="A1081" s="535">
        <v>157</v>
      </c>
      <c r="B1081" s="536" t="s">
        <v>8296</v>
      </c>
      <c r="C1081" s="539">
        <v>1958</v>
      </c>
      <c r="D1081" s="538">
        <v>5818.5599999999995</v>
      </c>
    </row>
    <row r="1082" spans="1:4" x14ac:dyDescent="0.25">
      <c r="A1082" s="535">
        <v>158</v>
      </c>
      <c r="B1082" s="536" t="s">
        <v>8297</v>
      </c>
      <c r="C1082" s="539">
        <v>1958</v>
      </c>
      <c r="D1082" s="538">
        <v>5169.43</v>
      </c>
    </row>
    <row r="1083" spans="1:4" x14ac:dyDescent="0.25">
      <c r="A1083" s="535">
        <v>159</v>
      </c>
      <c r="B1083" s="536" t="s">
        <v>8298</v>
      </c>
      <c r="C1083" s="539">
        <v>1960</v>
      </c>
      <c r="D1083" s="538">
        <v>2489.6</v>
      </c>
    </row>
    <row r="1084" spans="1:4" x14ac:dyDescent="0.25">
      <c r="A1084" s="535">
        <v>160</v>
      </c>
      <c r="B1084" s="536" t="s">
        <v>8299</v>
      </c>
      <c r="C1084" s="539">
        <v>1960</v>
      </c>
      <c r="D1084" s="538">
        <v>2465.42</v>
      </c>
    </row>
    <row r="1085" spans="1:4" x14ac:dyDescent="0.25">
      <c r="A1085" s="535">
        <v>161</v>
      </c>
      <c r="B1085" s="536" t="s">
        <v>8300</v>
      </c>
      <c r="C1085" s="539">
        <v>1960</v>
      </c>
      <c r="D1085" s="538">
        <v>13009.82</v>
      </c>
    </row>
    <row r="1086" spans="1:4" x14ac:dyDescent="0.25">
      <c r="A1086" s="535">
        <v>162</v>
      </c>
      <c r="B1086" s="536" t="s">
        <v>8301</v>
      </c>
      <c r="C1086" s="539">
        <v>1960</v>
      </c>
      <c r="D1086" s="538">
        <v>5426.3899999999994</v>
      </c>
    </row>
    <row r="1087" spans="1:4" x14ac:dyDescent="0.25">
      <c r="A1087" s="535">
        <v>163</v>
      </c>
      <c r="B1087" s="536" t="s">
        <v>8302</v>
      </c>
      <c r="C1087" s="539">
        <v>1954</v>
      </c>
      <c r="D1087" s="538">
        <v>8456.1</v>
      </c>
    </row>
    <row r="1088" spans="1:4" x14ac:dyDescent="0.25">
      <c r="A1088" s="535">
        <v>164</v>
      </c>
      <c r="B1088" s="536" t="s">
        <v>8303</v>
      </c>
      <c r="C1088" s="539">
        <v>1959</v>
      </c>
      <c r="D1088" s="538">
        <v>5139.6099999999997</v>
      </c>
    </row>
    <row r="1089" spans="1:4" x14ac:dyDescent="0.25">
      <c r="A1089" s="535">
        <v>165</v>
      </c>
      <c r="B1089" s="536" t="s">
        <v>8304</v>
      </c>
      <c r="C1089" s="539">
        <v>1954</v>
      </c>
      <c r="D1089" s="538">
        <v>8357.7499999999982</v>
      </c>
    </row>
    <row r="1090" spans="1:4" x14ac:dyDescent="0.25">
      <c r="A1090" s="535">
        <v>166</v>
      </c>
      <c r="B1090" s="536" t="s">
        <v>8305</v>
      </c>
      <c r="C1090" s="539">
        <v>1959</v>
      </c>
      <c r="D1090" s="538">
        <v>5074.8999999999996</v>
      </c>
    </row>
    <row r="1091" spans="1:4" x14ac:dyDescent="0.25">
      <c r="A1091" s="535">
        <v>167</v>
      </c>
      <c r="B1091" s="536" t="s">
        <v>8306</v>
      </c>
      <c r="C1091" s="539">
        <v>1977</v>
      </c>
      <c r="D1091" s="538">
        <v>3721.2999999999997</v>
      </c>
    </row>
    <row r="1092" spans="1:4" x14ac:dyDescent="0.25">
      <c r="A1092" s="535">
        <v>168</v>
      </c>
      <c r="B1092" s="536" t="s">
        <v>8307</v>
      </c>
      <c r="C1092" s="539">
        <v>1959</v>
      </c>
      <c r="D1092" s="538">
        <v>7771.2</v>
      </c>
    </row>
    <row r="1093" spans="1:4" x14ac:dyDescent="0.25">
      <c r="A1093" s="535">
        <v>169</v>
      </c>
      <c r="B1093" s="536" t="s">
        <v>8308</v>
      </c>
      <c r="C1093" s="539">
        <v>1960</v>
      </c>
      <c r="D1093" s="538">
        <v>2368.9</v>
      </c>
    </row>
    <row r="1094" spans="1:4" x14ac:dyDescent="0.25">
      <c r="A1094" s="535">
        <v>170</v>
      </c>
      <c r="B1094" s="536" t="s">
        <v>8309</v>
      </c>
      <c r="C1094" s="539">
        <v>1954</v>
      </c>
      <c r="D1094" s="538">
        <v>6997.0000000000009</v>
      </c>
    </row>
    <row r="1095" spans="1:4" x14ac:dyDescent="0.25">
      <c r="A1095" s="535">
        <v>171</v>
      </c>
      <c r="B1095" s="536" t="s">
        <v>8310</v>
      </c>
      <c r="C1095" s="539">
        <v>1954</v>
      </c>
      <c r="D1095" s="538">
        <v>3056.7999999999997</v>
      </c>
    </row>
    <row r="1096" spans="1:4" x14ac:dyDescent="0.25">
      <c r="A1096" s="535">
        <v>172</v>
      </c>
      <c r="B1096" s="536" t="s">
        <v>8311</v>
      </c>
      <c r="C1096" s="539">
        <v>1965</v>
      </c>
      <c r="D1096" s="538">
        <v>2394</v>
      </c>
    </row>
    <row r="1097" spans="1:4" x14ac:dyDescent="0.25">
      <c r="A1097" s="535">
        <v>173</v>
      </c>
      <c r="B1097" s="536" t="s">
        <v>8312</v>
      </c>
      <c r="C1097" s="539">
        <v>1955</v>
      </c>
      <c r="D1097" s="538">
        <v>3455</v>
      </c>
    </row>
    <row r="1098" spans="1:4" x14ac:dyDescent="0.25">
      <c r="A1098" s="535">
        <v>174</v>
      </c>
      <c r="B1098" s="536" t="s">
        <v>8313</v>
      </c>
      <c r="C1098" s="539">
        <v>1959</v>
      </c>
      <c r="D1098" s="538">
        <v>5126.6000000000004</v>
      </c>
    </row>
    <row r="1099" spans="1:4" x14ac:dyDescent="0.25">
      <c r="A1099" s="535">
        <v>175</v>
      </c>
      <c r="B1099" s="536" t="s">
        <v>8314</v>
      </c>
      <c r="C1099" s="539">
        <v>1959</v>
      </c>
      <c r="D1099" s="538">
        <v>5389.7000000000007</v>
      </c>
    </row>
    <row r="1100" spans="1:4" x14ac:dyDescent="0.25">
      <c r="A1100" s="535">
        <v>176</v>
      </c>
      <c r="B1100" s="536" t="s">
        <v>8315</v>
      </c>
      <c r="C1100" s="539">
        <v>1956</v>
      </c>
      <c r="D1100" s="538">
        <v>7851.9</v>
      </c>
    </row>
    <row r="1101" spans="1:4" x14ac:dyDescent="0.25">
      <c r="A1101" s="535">
        <v>177</v>
      </c>
      <c r="B1101" s="536" t="s">
        <v>8316</v>
      </c>
      <c r="C1101" s="539">
        <v>1959</v>
      </c>
      <c r="D1101" s="538">
        <v>5159</v>
      </c>
    </row>
    <row r="1102" spans="1:4" x14ac:dyDescent="0.25">
      <c r="A1102" s="535">
        <v>178</v>
      </c>
      <c r="B1102" s="536" t="s">
        <v>8317</v>
      </c>
      <c r="C1102" s="539">
        <v>1955</v>
      </c>
      <c r="D1102" s="538">
        <v>9443.9699999999993</v>
      </c>
    </row>
    <row r="1103" spans="1:4" x14ac:dyDescent="0.25">
      <c r="A1103" s="535">
        <v>179</v>
      </c>
      <c r="B1103" s="536" t="s">
        <v>8318</v>
      </c>
      <c r="C1103" s="539">
        <v>1955</v>
      </c>
      <c r="D1103" s="538">
        <v>4205.2199999999993</v>
      </c>
    </row>
    <row r="1104" spans="1:4" x14ac:dyDescent="0.25">
      <c r="A1104" s="535">
        <v>180</v>
      </c>
      <c r="B1104" s="536" t="s">
        <v>8319</v>
      </c>
      <c r="C1104" s="539">
        <v>1959</v>
      </c>
      <c r="D1104" s="538">
        <v>5047.16</v>
      </c>
    </row>
    <row r="1105" spans="1:4" x14ac:dyDescent="0.25">
      <c r="A1105" s="535">
        <v>181</v>
      </c>
      <c r="B1105" s="536" t="s">
        <v>8320</v>
      </c>
      <c r="C1105" s="539">
        <v>1959</v>
      </c>
      <c r="D1105" s="538">
        <v>2451</v>
      </c>
    </row>
    <row r="1106" spans="1:4" x14ac:dyDescent="0.25">
      <c r="A1106" s="535">
        <v>182</v>
      </c>
      <c r="B1106" s="536" t="s">
        <v>7935</v>
      </c>
      <c r="C1106" s="539">
        <v>1956</v>
      </c>
      <c r="D1106" s="538">
        <v>9485.1299999999992</v>
      </c>
    </row>
    <row r="1107" spans="1:4" x14ac:dyDescent="0.25">
      <c r="A1107" s="535">
        <v>183</v>
      </c>
      <c r="B1107" s="536" t="s">
        <v>7936</v>
      </c>
      <c r="C1107" s="539">
        <v>1955</v>
      </c>
      <c r="D1107" s="538">
        <v>4133.3</v>
      </c>
    </row>
    <row r="1108" spans="1:4" x14ac:dyDescent="0.25">
      <c r="A1108" s="535">
        <v>184</v>
      </c>
      <c r="B1108" s="536" t="s">
        <v>7937</v>
      </c>
      <c r="C1108" s="539">
        <v>1959</v>
      </c>
      <c r="D1108" s="538">
        <v>5194.3999999999996</v>
      </c>
    </row>
    <row r="1109" spans="1:4" x14ac:dyDescent="0.25">
      <c r="A1109" s="535">
        <v>185</v>
      </c>
      <c r="B1109" s="536" t="s">
        <v>7938</v>
      </c>
      <c r="C1109" s="539">
        <v>1957</v>
      </c>
      <c r="D1109" s="538">
        <v>5597.7000000000007</v>
      </c>
    </row>
    <row r="1110" spans="1:4" x14ac:dyDescent="0.25">
      <c r="A1110" s="535">
        <v>186</v>
      </c>
      <c r="B1110" s="536" t="s">
        <v>7939</v>
      </c>
      <c r="C1110" s="539">
        <v>1957</v>
      </c>
      <c r="D1110" s="538">
        <v>4202.2</v>
      </c>
    </row>
    <row r="1111" spans="1:4" x14ac:dyDescent="0.25">
      <c r="A1111" s="535">
        <v>187</v>
      </c>
      <c r="B1111" s="536" t="s">
        <v>7940</v>
      </c>
      <c r="C1111" s="539">
        <v>1958</v>
      </c>
      <c r="D1111" s="538">
        <v>4191.79</v>
      </c>
    </row>
    <row r="1112" spans="1:4" x14ac:dyDescent="0.25">
      <c r="A1112" s="535">
        <v>188</v>
      </c>
      <c r="B1112" s="536" t="s">
        <v>7941</v>
      </c>
      <c r="C1112" s="539">
        <v>1959</v>
      </c>
      <c r="D1112" s="538">
        <v>2177.09</v>
      </c>
    </row>
    <row r="1113" spans="1:4" x14ac:dyDescent="0.25">
      <c r="A1113" s="535">
        <v>189</v>
      </c>
      <c r="B1113" s="536" t="s">
        <v>7942</v>
      </c>
      <c r="C1113" s="539">
        <v>1957</v>
      </c>
      <c r="D1113" s="538">
        <v>5327.9</v>
      </c>
    </row>
    <row r="1114" spans="1:4" x14ac:dyDescent="0.25">
      <c r="A1114" s="535">
        <v>190</v>
      </c>
      <c r="B1114" s="536" t="s">
        <v>7943</v>
      </c>
      <c r="C1114" s="539">
        <v>1958</v>
      </c>
      <c r="D1114" s="538">
        <v>2608.6999999999998</v>
      </c>
    </row>
    <row r="1115" spans="1:4" x14ac:dyDescent="0.25">
      <c r="A1115" s="535">
        <v>191</v>
      </c>
      <c r="B1115" s="536" t="s">
        <v>7944</v>
      </c>
      <c r="C1115" s="539">
        <v>1961</v>
      </c>
      <c r="D1115" s="538">
        <v>2426.19</v>
      </c>
    </row>
    <row r="1116" spans="1:4" x14ac:dyDescent="0.25">
      <c r="A1116" s="535">
        <v>192</v>
      </c>
      <c r="B1116" s="536" t="s">
        <v>7945</v>
      </c>
      <c r="C1116" s="539">
        <v>1957</v>
      </c>
      <c r="D1116" s="538">
        <v>5280.9</v>
      </c>
    </row>
    <row r="1117" spans="1:4" x14ac:dyDescent="0.25">
      <c r="A1117" s="535">
        <v>193</v>
      </c>
      <c r="B1117" s="536" t="s">
        <v>7946</v>
      </c>
      <c r="C1117" s="539">
        <v>1969</v>
      </c>
      <c r="D1117" s="538">
        <v>4374.6100000000006</v>
      </c>
    </row>
    <row r="1118" spans="1:4" x14ac:dyDescent="0.25">
      <c r="A1118" s="535">
        <v>194</v>
      </c>
      <c r="B1118" s="536" t="s">
        <v>7947</v>
      </c>
      <c r="C1118" s="539">
        <v>1963</v>
      </c>
      <c r="D1118" s="538">
        <v>2450.4699999999998</v>
      </c>
    </row>
    <row r="1119" spans="1:4" x14ac:dyDescent="0.25">
      <c r="A1119" s="535">
        <v>195</v>
      </c>
      <c r="B1119" s="536" t="s">
        <v>7948</v>
      </c>
      <c r="C1119" s="539">
        <v>1969</v>
      </c>
      <c r="D1119" s="538">
        <v>9236.2199999999993</v>
      </c>
    </row>
    <row r="1120" spans="1:4" x14ac:dyDescent="0.25">
      <c r="A1120" s="535">
        <v>196</v>
      </c>
      <c r="B1120" s="536" t="s">
        <v>7949</v>
      </c>
      <c r="C1120" s="539">
        <v>1956</v>
      </c>
      <c r="D1120" s="538">
        <v>2948.36</v>
      </c>
    </row>
    <row r="1121" spans="1:4" x14ac:dyDescent="0.25">
      <c r="A1121" s="535">
        <v>197</v>
      </c>
      <c r="B1121" s="536" t="s">
        <v>7950</v>
      </c>
      <c r="C1121" s="539">
        <v>1954</v>
      </c>
      <c r="D1121" s="538">
        <v>3047.97</v>
      </c>
    </row>
    <row r="1122" spans="1:4" x14ac:dyDescent="0.25">
      <c r="A1122" s="535">
        <v>198</v>
      </c>
      <c r="B1122" s="536" t="s">
        <v>7951</v>
      </c>
      <c r="C1122" s="539">
        <v>1957</v>
      </c>
      <c r="D1122" s="538">
        <v>11853.47</v>
      </c>
    </row>
    <row r="1123" spans="1:4" x14ac:dyDescent="0.25">
      <c r="A1123" s="535">
        <v>199</v>
      </c>
      <c r="B1123" s="536" t="s">
        <v>7952</v>
      </c>
      <c r="C1123" s="539">
        <v>1957</v>
      </c>
      <c r="D1123" s="538">
        <v>5738.33</v>
      </c>
    </row>
    <row r="1124" spans="1:4" x14ac:dyDescent="0.25">
      <c r="A1124" s="535">
        <v>200</v>
      </c>
      <c r="B1124" s="536" t="s">
        <v>7953</v>
      </c>
      <c r="C1124" s="539">
        <v>1957</v>
      </c>
      <c r="D1124" s="538">
        <v>5834.9</v>
      </c>
    </row>
    <row r="1125" spans="1:4" x14ac:dyDescent="0.25">
      <c r="A1125" s="535">
        <v>201</v>
      </c>
      <c r="B1125" s="536" t="s">
        <v>7954</v>
      </c>
      <c r="C1125" s="539">
        <v>1961</v>
      </c>
      <c r="D1125" s="538">
        <v>1460.17</v>
      </c>
    </row>
    <row r="1126" spans="1:4" x14ac:dyDescent="0.25">
      <c r="A1126" s="535">
        <v>202</v>
      </c>
      <c r="B1126" s="536" t="s">
        <v>7955</v>
      </c>
      <c r="C1126" s="539">
        <v>1949</v>
      </c>
      <c r="D1126" s="538">
        <v>1570.3000000000002</v>
      </c>
    </row>
    <row r="1127" spans="1:4" x14ac:dyDescent="0.25">
      <c r="A1127" s="535">
        <v>203</v>
      </c>
      <c r="B1127" s="536" t="s">
        <v>7956</v>
      </c>
      <c r="C1127" s="539">
        <v>1950</v>
      </c>
      <c r="D1127" s="538">
        <v>2902.94</v>
      </c>
    </row>
    <row r="1128" spans="1:4" x14ac:dyDescent="0.25">
      <c r="A1128" s="535">
        <v>204</v>
      </c>
      <c r="B1128" s="536" t="s">
        <v>7957</v>
      </c>
      <c r="C1128" s="539">
        <v>1949</v>
      </c>
      <c r="D1128" s="538">
        <v>1712.1</v>
      </c>
    </row>
    <row r="1129" spans="1:4" x14ac:dyDescent="0.25">
      <c r="A1129" s="535">
        <v>205</v>
      </c>
      <c r="B1129" s="536" t="s">
        <v>7958</v>
      </c>
      <c r="C1129" s="539">
        <v>1950</v>
      </c>
      <c r="D1129" s="538">
        <v>2643.6000000000004</v>
      </c>
    </row>
    <row r="1130" spans="1:4" x14ac:dyDescent="0.25">
      <c r="A1130" s="535">
        <v>206</v>
      </c>
      <c r="B1130" s="536" t="s">
        <v>7959</v>
      </c>
      <c r="C1130" s="539">
        <v>1950</v>
      </c>
      <c r="D1130" s="538">
        <v>2076.0700000000002</v>
      </c>
    </row>
    <row r="1131" spans="1:4" x14ac:dyDescent="0.25">
      <c r="A1131" s="535">
        <v>207</v>
      </c>
      <c r="B1131" s="536" t="s">
        <v>7960</v>
      </c>
      <c r="C1131" s="539">
        <v>1948</v>
      </c>
      <c r="D1131" s="538">
        <v>1669.6</v>
      </c>
    </row>
    <row r="1132" spans="1:4" x14ac:dyDescent="0.25">
      <c r="A1132" s="535">
        <v>208</v>
      </c>
      <c r="B1132" s="536" t="s">
        <v>7961</v>
      </c>
      <c r="C1132" s="539">
        <v>1950</v>
      </c>
      <c r="D1132" s="538">
        <v>2669.1000000000004</v>
      </c>
    </row>
    <row r="1133" spans="1:4" x14ac:dyDescent="0.25">
      <c r="A1133" s="535">
        <v>209</v>
      </c>
      <c r="B1133" s="536" t="s">
        <v>7962</v>
      </c>
      <c r="C1133" s="539">
        <v>1949</v>
      </c>
      <c r="D1133" s="538">
        <v>1641.8000000000002</v>
      </c>
    </row>
    <row r="1134" spans="1:4" x14ac:dyDescent="0.25">
      <c r="A1134" s="535">
        <v>210</v>
      </c>
      <c r="B1134" s="536" t="s">
        <v>7963</v>
      </c>
      <c r="C1134" s="539">
        <v>1950</v>
      </c>
      <c r="D1134" s="538">
        <v>3259.2</v>
      </c>
    </row>
    <row r="1135" spans="1:4" x14ac:dyDescent="0.25">
      <c r="A1135" s="535">
        <v>211</v>
      </c>
      <c r="B1135" s="536" t="s">
        <v>7964</v>
      </c>
      <c r="C1135" s="539">
        <v>1948</v>
      </c>
      <c r="D1135" s="538">
        <v>2259.6000000000004</v>
      </c>
    </row>
    <row r="1136" spans="1:4" x14ac:dyDescent="0.25">
      <c r="A1136" s="535">
        <v>212</v>
      </c>
      <c r="B1136" s="536" t="s">
        <v>7965</v>
      </c>
      <c r="C1136" s="539">
        <v>1950</v>
      </c>
      <c r="D1136" s="538">
        <v>2642.19</v>
      </c>
    </row>
    <row r="1137" spans="1:4" x14ac:dyDescent="0.25">
      <c r="A1137" s="535">
        <v>213</v>
      </c>
      <c r="B1137" s="536" t="s">
        <v>7966</v>
      </c>
      <c r="C1137" s="539">
        <v>1950</v>
      </c>
      <c r="D1137" s="538">
        <v>3200.1</v>
      </c>
    </row>
    <row r="1138" spans="1:4" x14ac:dyDescent="0.25">
      <c r="A1138" s="535">
        <v>214</v>
      </c>
      <c r="B1138" s="536" t="s">
        <v>7967</v>
      </c>
      <c r="C1138" s="539">
        <v>1949</v>
      </c>
      <c r="D1138" s="538">
        <v>2630.39</v>
      </c>
    </row>
    <row r="1139" spans="1:4" x14ac:dyDescent="0.25">
      <c r="A1139" s="535">
        <v>215</v>
      </c>
      <c r="B1139" s="536" t="s">
        <v>7968</v>
      </c>
      <c r="C1139" s="539">
        <v>1948</v>
      </c>
      <c r="D1139" s="538">
        <v>1645.4</v>
      </c>
    </row>
    <row r="1140" spans="1:4" x14ac:dyDescent="0.25">
      <c r="A1140" s="535">
        <v>216</v>
      </c>
      <c r="B1140" s="536" t="s">
        <v>7969</v>
      </c>
      <c r="C1140" s="539">
        <v>1949</v>
      </c>
      <c r="D1140" s="538">
        <v>1747.8</v>
      </c>
    </row>
    <row r="1141" spans="1:4" x14ac:dyDescent="0.25">
      <c r="A1141" s="535">
        <v>217</v>
      </c>
      <c r="B1141" s="536" t="s">
        <v>7970</v>
      </c>
      <c r="C1141" s="539">
        <v>1950</v>
      </c>
      <c r="D1141" s="538">
        <v>2696.5</v>
      </c>
    </row>
    <row r="1142" spans="1:4" x14ac:dyDescent="0.25">
      <c r="A1142" s="535">
        <v>218</v>
      </c>
      <c r="B1142" s="536" t="s">
        <v>7971</v>
      </c>
      <c r="C1142" s="539">
        <v>1950</v>
      </c>
      <c r="D1142" s="538">
        <v>3123.9</v>
      </c>
    </row>
    <row r="1143" spans="1:4" x14ac:dyDescent="0.25">
      <c r="A1143" s="535">
        <v>219</v>
      </c>
      <c r="B1143" s="536" t="s">
        <v>7972</v>
      </c>
      <c r="C1143" s="539">
        <v>1948</v>
      </c>
      <c r="D1143" s="538">
        <v>1425.8</v>
      </c>
    </row>
    <row r="1144" spans="1:4" x14ac:dyDescent="0.25">
      <c r="A1144" s="535">
        <v>220</v>
      </c>
      <c r="B1144" s="536" t="s">
        <v>7973</v>
      </c>
      <c r="C1144" s="539">
        <v>1949</v>
      </c>
      <c r="D1144" s="538">
        <v>1749.1</v>
      </c>
    </row>
    <row r="1145" spans="1:4" x14ac:dyDescent="0.25">
      <c r="A1145" s="535">
        <v>221</v>
      </c>
      <c r="B1145" s="536" t="s">
        <v>7974</v>
      </c>
      <c r="C1145" s="539">
        <v>1949</v>
      </c>
      <c r="D1145" s="538">
        <v>1788.6999999999998</v>
      </c>
    </row>
    <row r="1146" spans="1:4" x14ac:dyDescent="0.25">
      <c r="A1146" s="535">
        <v>222</v>
      </c>
      <c r="B1146" s="536" t="s">
        <v>7975</v>
      </c>
      <c r="C1146" s="539">
        <v>1949</v>
      </c>
      <c r="D1146" s="538">
        <v>2048</v>
      </c>
    </row>
    <row r="1147" spans="1:4" x14ac:dyDescent="0.25">
      <c r="A1147" s="535">
        <v>223</v>
      </c>
      <c r="B1147" s="536" t="s">
        <v>7976</v>
      </c>
      <c r="C1147" s="539">
        <v>1949</v>
      </c>
      <c r="D1147" s="538">
        <v>2807.98</v>
      </c>
    </row>
    <row r="1148" spans="1:4" x14ac:dyDescent="0.25">
      <c r="A1148" s="535">
        <v>224</v>
      </c>
      <c r="B1148" s="536" t="s">
        <v>7977</v>
      </c>
      <c r="C1148" s="539">
        <v>1949</v>
      </c>
      <c r="D1148" s="538">
        <v>2911.8</v>
      </c>
    </row>
    <row r="1149" spans="1:4" x14ac:dyDescent="0.25">
      <c r="A1149" s="535">
        <v>225</v>
      </c>
      <c r="B1149" s="536" t="s">
        <v>7978</v>
      </c>
      <c r="C1149" s="539">
        <v>1949</v>
      </c>
      <c r="D1149" s="538">
        <v>2016.38</v>
      </c>
    </row>
    <row r="1150" spans="1:4" x14ac:dyDescent="0.25">
      <c r="A1150" s="535">
        <v>226</v>
      </c>
      <c r="B1150" s="536" t="s">
        <v>7979</v>
      </c>
      <c r="C1150" s="539">
        <v>1958</v>
      </c>
      <c r="D1150" s="538">
        <v>6147.9</v>
      </c>
    </row>
    <row r="1151" spans="1:4" x14ac:dyDescent="0.25">
      <c r="A1151" s="535">
        <v>227</v>
      </c>
      <c r="B1151" s="536" t="s">
        <v>7980</v>
      </c>
      <c r="C1151" s="539">
        <v>1949</v>
      </c>
      <c r="D1151" s="538">
        <v>2496.6000000000004</v>
      </c>
    </row>
    <row r="1152" spans="1:4" x14ac:dyDescent="0.25">
      <c r="A1152" s="535">
        <v>228</v>
      </c>
      <c r="B1152" s="536" t="s">
        <v>7981</v>
      </c>
      <c r="C1152" s="539">
        <v>1949</v>
      </c>
      <c r="D1152" s="538">
        <v>2932.5</v>
      </c>
    </row>
    <row r="1153" spans="1:4" x14ac:dyDescent="0.25">
      <c r="A1153" s="535">
        <v>229</v>
      </c>
      <c r="B1153" s="536" t="s">
        <v>7982</v>
      </c>
      <c r="C1153" s="539">
        <v>1949</v>
      </c>
      <c r="D1153" s="538">
        <v>3278.5</v>
      </c>
    </row>
    <row r="1154" spans="1:4" x14ac:dyDescent="0.25">
      <c r="A1154" s="535">
        <v>230</v>
      </c>
      <c r="B1154" s="536" t="s">
        <v>7983</v>
      </c>
      <c r="C1154" s="539">
        <v>1950</v>
      </c>
      <c r="D1154" s="538">
        <v>2600.4</v>
      </c>
    </row>
    <row r="1155" spans="1:4" x14ac:dyDescent="0.25">
      <c r="A1155" s="535">
        <v>231</v>
      </c>
      <c r="B1155" s="536" t="s">
        <v>7984</v>
      </c>
      <c r="C1155" s="539">
        <v>1949</v>
      </c>
      <c r="D1155" s="538">
        <v>1531.5</v>
      </c>
    </row>
    <row r="1156" spans="1:4" x14ac:dyDescent="0.25">
      <c r="A1156" s="535">
        <v>232</v>
      </c>
      <c r="B1156" s="536" t="s">
        <v>7985</v>
      </c>
      <c r="C1156" s="539">
        <v>1950</v>
      </c>
      <c r="D1156" s="538">
        <v>2635.9</v>
      </c>
    </row>
    <row r="1157" spans="1:4" x14ac:dyDescent="0.25">
      <c r="A1157" s="535">
        <v>233</v>
      </c>
      <c r="B1157" s="536" t="s">
        <v>7986</v>
      </c>
      <c r="C1157" s="539">
        <v>1950</v>
      </c>
      <c r="D1157" s="538">
        <v>2087.6999999999998</v>
      </c>
    </row>
    <row r="1158" spans="1:4" x14ac:dyDescent="0.25">
      <c r="A1158" s="535">
        <v>234</v>
      </c>
      <c r="B1158" s="536" t="s">
        <v>7987</v>
      </c>
      <c r="C1158" s="539">
        <v>1946</v>
      </c>
      <c r="D1158" s="538">
        <v>816.74</v>
      </c>
    </row>
    <row r="1159" spans="1:4" x14ac:dyDescent="0.25">
      <c r="A1159" s="535">
        <v>235</v>
      </c>
      <c r="B1159" s="536" t="s">
        <v>7988</v>
      </c>
      <c r="C1159" s="539">
        <v>1946</v>
      </c>
      <c r="D1159" s="538">
        <v>1046.2</v>
      </c>
    </row>
    <row r="1160" spans="1:4" x14ac:dyDescent="0.25">
      <c r="A1160" s="535">
        <v>236</v>
      </c>
      <c r="B1160" s="536" t="s">
        <v>7989</v>
      </c>
      <c r="C1160" s="539">
        <v>1947</v>
      </c>
      <c r="D1160" s="538">
        <v>1064.8800000000001</v>
      </c>
    </row>
    <row r="1161" spans="1:4" x14ac:dyDescent="0.25">
      <c r="A1161" s="535">
        <v>237</v>
      </c>
      <c r="B1161" s="536" t="s">
        <v>7990</v>
      </c>
      <c r="C1161" s="539">
        <v>1946</v>
      </c>
      <c r="D1161" s="538">
        <v>1092.8900000000001</v>
      </c>
    </row>
    <row r="1162" spans="1:4" x14ac:dyDescent="0.25">
      <c r="A1162" s="535">
        <v>238</v>
      </c>
      <c r="B1162" s="536" t="s">
        <v>7991</v>
      </c>
      <c r="C1162" s="539">
        <v>1946</v>
      </c>
      <c r="D1162" s="538">
        <v>608.01</v>
      </c>
    </row>
    <row r="1163" spans="1:4" x14ac:dyDescent="0.25">
      <c r="A1163" s="535">
        <v>239</v>
      </c>
      <c r="B1163" s="536" t="s">
        <v>7992</v>
      </c>
      <c r="C1163" s="539">
        <v>1946</v>
      </c>
      <c r="D1163" s="538">
        <v>1060.4099999999999</v>
      </c>
    </row>
    <row r="1164" spans="1:4" x14ac:dyDescent="0.25">
      <c r="A1164" s="535">
        <v>240</v>
      </c>
      <c r="B1164" s="536" t="s">
        <v>7993</v>
      </c>
      <c r="C1164" s="539">
        <v>1955</v>
      </c>
      <c r="D1164" s="538">
        <v>6095.2699999999995</v>
      </c>
    </row>
    <row r="1165" spans="1:4" x14ac:dyDescent="0.25">
      <c r="A1165" s="535">
        <v>241</v>
      </c>
      <c r="B1165" s="536" t="s">
        <v>7994</v>
      </c>
      <c r="C1165" s="539">
        <v>1951</v>
      </c>
      <c r="D1165" s="538">
        <v>4390.5</v>
      </c>
    </row>
    <row r="1166" spans="1:4" x14ac:dyDescent="0.25">
      <c r="A1166" s="535">
        <v>242</v>
      </c>
      <c r="B1166" s="536" t="s">
        <v>7995</v>
      </c>
      <c r="C1166" s="539">
        <v>1951</v>
      </c>
      <c r="D1166" s="538">
        <v>2568.75</v>
      </c>
    </row>
    <row r="1167" spans="1:4" x14ac:dyDescent="0.25">
      <c r="A1167" s="535">
        <v>243</v>
      </c>
      <c r="B1167" s="536" t="s">
        <v>7996</v>
      </c>
      <c r="C1167" s="539">
        <v>1953</v>
      </c>
      <c r="D1167" s="538">
        <v>8694.7300000000014</v>
      </c>
    </row>
    <row r="1168" spans="1:4" x14ac:dyDescent="0.25">
      <c r="A1168" s="535">
        <v>244</v>
      </c>
      <c r="B1168" s="536" t="s">
        <v>7997</v>
      </c>
      <c r="C1168" s="539">
        <v>1951</v>
      </c>
      <c r="D1168" s="538">
        <v>22480.62</v>
      </c>
    </row>
    <row r="1169" spans="1:4" x14ac:dyDescent="0.25">
      <c r="A1169" s="535">
        <v>245</v>
      </c>
      <c r="B1169" s="536" t="s">
        <v>7998</v>
      </c>
      <c r="C1169" s="539">
        <v>1950</v>
      </c>
      <c r="D1169" s="538">
        <v>1995.9</v>
      </c>
    </row>
    <row r="1170" spans="1:4" x14ac:dyDescent="0.25">
      <c r="A1170" s="535">
        <v>246</v>
      </c>
      <c r="B1170" s="536" t="s">
        <v>7999</v>
      </c>
      <c r="C1170" s="539">
        <v>1950</v>
      </c>
      <c r="D1170" s="538">
        <v>3126.62</v>
      </c>
    </row>
    <row r="1171" spans="1:4" x14ac:dyDescent="0.25">
      <c r="A1171" s="535">
        <v>247</v>
      </c>
      <c r="B1171" s="536" t="s">
        <v>8000</v>
      </c>
      <c r="C1171" s="539">
        <v>1950</v>
      </c>
      <c r="D1171" s="538">
        <v>3187.5</v>
      </c>
    </row>
    <row r="1172" spans="1:4" x14ac:dyDescent="0.25">
      <c r="A1172" s="535">
        <v>248</v>
      </c>
      <c r="B1172" s="536" t="s">
        <v>8001</v>
      </c>
      <c r="C1172" s="539">
        <v>1950</v>
      </c>
      <c r="D1172" s="538">
        <v>2029.8</v>
      </c>
    </row>
    <row r="1173" spans="1:4" x14ac:dyDescent="0.25">
      <c r="A1173" s="535">
        <v>249</v>
      </c>
      <c r="B1173" s="536" t="s">
        <v>8002</v>
      </c>
      <c r="C1173" s="539">
        <v>1953</v>
      </c>
      <c r="D1173" s="538">
        <v>8837.43</v>
      </c>
    </row>
    <row r="1174" spans="1:4" x14ac:dyDescent="0.25">
      <c r="A1174" s="535">
        <v>250</v>
      </c>
      <c r="B1174" s="536" t="s">
        <v>8003</v>
      </c>
      <c r="C1174" s="539">
        <v>1952</v>
      </c>
      <c r="D1174" s="538">
        <v>4295.3</v>
      </c>
    </row>
    <row r="1175" spans="1:4" x14ac:dyDescent="0.25">
      <c r="A1175" s="535">
        <v>251</v>
      </c>
      <c r="B1175" s="536" t="s">
        <v>8004</v>
      </c>
      <c r="C1175" s="539">
        <v>1951</v>
      </c>
      <c r="D1175" s="538">
        <v>3464.2</v>
      </c>
    </row>
    <row r="1176" spans="1:4" x14ac:dyDescent="0.25">
      <c r="A1176" s="535">
        <v>252</v>
      </c>
      <c r="B1176" s="536" t="s">
        <v>8005</v>
      </c>
      <c r="C1176" s="539">
        <v>1953</v>
      </c>
      <c r="D1176" s="538">
        <v>5147.3</v>
      </c>
    </row>
    <row r="1177" spans="1:4" x14ac:dyDescent="0.25">
      <c r="A1177" s="535">
        <v>253</v>
      </c>
      <c r="B1177" s="536" t="s">
        <v>8006</v>
      </c>
      <c r="C1177" s="539">
        <v>1952</v>
      </c>
      <c r="D1177" s="538">
        <v>2248.1</v>
      </c>
    </row>
    <row r="1178" spans="1:4" x14ac:dyDescent="0.25">
      <c r="A1178" s="535">
        <v>254</v>
      </c>
      <c r="B1178" s="536" t="s">
        <v>8007</v>
      </c>
      <c r="C1178" s="539">
        <v>1951</v>
      </c>
      <c r="D1178" s="538">
        <v>5985.58</v>
      </c>
    </row>
    <row r="1179" spans="1:4" x14ac:dyDescent="0.25">
      <c r="A1179" s="535">
        <v>255</v>
      </c>
      <c r="B1179" s="536" t="s">
        <v>8008</v>
      </c>
      <c r="C1179" s="539">
        <v>1952</v>
      </c>
      <c r="D1179" s="538">
        <v>2636.4</v>
      </c>
    </row>
    <row r="1180" spans="1:4" x14ac:dyDescent="0.25">
      <c r="A1180" s="535">
        <v>256</v>
      </c>
      <c r="B1180" s="536" t="s">
        <v>8009</v>
      </c>
      <c r="C1180" s="539">
        <v>1952</v>
      </c>
      <c r="D1180" s="538">
        <v>5573.42</v>
      </c>
    </row>
    <row r="1181" spans="1:4" x14ac:dyDescent="0.25">
      <c r="A1181" s="535">
        <v>257</v>
      </c>
      <c r="B1181" s="536" t="s">
        <v>8010</v>
      </c>
      <c r="C1181" s="539">
        <v>1952</v>
      </c>
      <c r="D1181" s="538">
        <v>2606.16</v>
      </c>
    </row>
    <row r="1182" spans="1:4" x14ac:dyDescent="0.25">
      <c r="A1182" s="535">
        <v>258</v>
      </c>
      <c r="B1182" s="536" t="s">
        <v>8011</v>
      </c>
      <c r="C1182" s="539">
        <v>1951</v>
      </c>
      <c r="D1182" s="538">
        <v>6666.8799999999992</v>
      </c>
    </row>
    <row r="1183" spans="1:4" x14ac:dyDescent="0.25">
      <c r="A1183" s="535">
        <v>259</v>
      </c>
      <c r="B1183" s="536" t="s">
        <v>8012</v>
      </c>
      <c r="C1183" s="539">
        <v>1951</v>
      </c>
      <c r="D1183" s="538">
        <v>4348.6000000000004</v>
      </c>
    </row>
    <row r="1184" spans="1:4" x14ac:dyDescent="0.25">
      <c r="A1184" s="535">
        <v>260</v>
      </c>
      <c r="B1184" s="536" t="s">
        <v>8013</v>
      </c>
      <c r="C1184" s="539">
        <v>1951</v>
      </c>
      <c r="D1184" s="538">
        <v>2624.3999999999996</v>
      </c>
    </row>
    <row r="1185" spans="1:4" x14ac:dyDescent="0.25">
      <c r="A1185" s="535">
        <v>261</v>
      </c>
      <c r="B1185" s="536" t="s">
        <v>8014</v>
      </c>
      <c r="C1185" s="539">
        <v>1952</v>
      </c>
      <c r="D1185" s="538">
        <v>4612.32</v>
      </c>
    </row>
    <row r="1186" spans="1:4" x14ac:dyDescent="0.25">
      <c r="A1186" s="535">
        <v>262</v>
      </c>
      <c r="B1186" s="536" t="s">
        <v>8015</v>
      </c>
      <c r="C1186" s="539">
        <v>1957</v>
      </c>
      <c r="D1186" s="538">
        <v>3769.8599999999997</v>
      </c>
    </row>
    <row r="1187" spans="1:4" x14ac:dyDescent="0.25">
      <c r="A1187" s="535">
        <v>263</v>
      </c>
      <c r="B1187" s="536" t="s">
        <v>8016</v>
      </c>
      <c r="C1187" s="539">
        <v>1952</v>
      </c>
      <c r="D1187" s="538">
        <v>6396.7</v>
      </c>
    </row>
    <row r="1188" spans="1:4" x14ac:dyDescent="0.25">
      <c r="A1188" s="535">
        <v>264</v>
      </c>
      <c r="B1188" s="536" t="s">
        <v>8017</v>
      </c>
      <c r="C1188" s="539">
        <v>1957</v>
      </c>
      <c r="D1188" s="538">
        <v>6826.4</v>
      </c>
    </row>
    <row r="1189" spans="1:4" x14ac:dyDescent="0.25">
      <c r="A1189" s="535">
        <v>265</v>
      </c>
      <c r="B1189" s="536" t="s">
        <v>8018</v>
      </c>
      <c r="C1189" s="539">
        <v>1956</v>
      </c>
      <c r="D1189" s="538">
        <v>3968.38</v>
      </c>
    </row>
    <row r="1190" spans="1:4" x14ac:dyDescent="0.25">
      <c r="A1190" s="535">
        <v>266</v>
      </c>
      <c r="B1190" s="536" t="s">
        <v>8019</v>
      </c>
      <c r="C1190" s="539">
        <v>1952</v>
      </c>
      <c r="D1190" s="538">
        <v>881.3</v>
      </c>
    </row>
    <row r="1191" spans="1:4" x14ac:dyDescent="0.25">
      <c r="A1191" s="535">
        <v>267</v>
      </c>
      <c r="B1191" s="536" t="s">
        <v>8020</v>
      </c>
      <c r="C1191" s="539">
        <v>1956</v>
      </c>
      <c r="D1191" s="538">
        <v>9010.07</v>
      </c>
    </row>
    <row r="1192" spans="1:4" x14ac:dyDescent="0.25">
      <c r="A1192" s="535">
        <v>268</v>
      </c>
      <c r="B1192" s="536" t="s">
        <v>8021</v>
      </c>
      <c r="C1192" s="537">
        <v>1953</v>
      </c>
      <c r="D1192" s="538">
        <v>2827.7999999999997</v>
      </c>
    </row>
    <row r="1193" spans="1:4" x14ac:dyDescent="0.25">
      <c r="A1193" s="535">
        <v>269</v>
      </c>
      <c r="B1193" s="536" t="s">
        <v>8022</v>
      </c>
      <c r="C1193" s="537">
        <v>1953</v>
      </c>
      <c r="D1193" s="538">
        <v>2980.19</v>
      </c>
    </row>
    <row r="1194" spans="1:4" x14ac:dyDescent="0.25">
      <c r="A1194" s="535">
        <v>270</v>
      </c>
      <c r="B1194" s="536" t="s">
        <v>8023</v>
      </c>
      <c r="C1194" s="539">
        <v>1952</v>
      </c>
      <c r="D1194" s="538">
        <v>3779.75</v>
      </c>
    </row>
    <row r="1195" spans="1:4" x14ac:dyDescent="0.25">
      <c r="A1195" s="535">
        <v>271</v>
      </c>
      <c r="B1195" s="536" t="s">
        <v>8024</v>
      </c>
      <c r="C1195" s="539">
        <v>1952</v>
      </c>
      <c r="D1195" s="538">
        <v>763.3</v>
      </c>
    </row>
    <row r="1196" spans="1:4" x14ac:dyDescent="0.25">
      <c r="A1196" s="535">
        <v>272</v>
      </c>
      <c r="B1196" s="536" t="s">
        <v>8025</v>
      </c>
      <c r="C1196" s="539">
        <v>1952</v>
      </c>
      <c r="D1196" s="538">
        <v>7587.53</v>
      </c>
    </row>
    <row r="1197" spans="1:4" x14ac:dyDescent="0.25">
      <c r="A1197" s="535">
        <v>273</v>
      </c>
      <c r="B1197" s="536" t="s">
        <v>8026</v>
      </c>
      <c r="C1197" s="539">
        <v>1951</v>
      </c>
      <c r="D1197" s="538">
        <v>3288.87</v>
      </c>
    </row>
    <row r="1198" spans="1:4" x14ac:dyDescent="0.25">
      <c r="A1198" s="535">
        <v>274</v>
      </c>
      <c r="B1198" s="536" t="s">
        <v>8027</v>
      </c>
      <c r="C1198" s="539">
        <v>1952</v>
      </c>
      <c r="D1198" s="538">
        <v>9676.1500000000015</v>
      </c>
    </row>
    <row r="1199" spans="1:4" x14ac:dyDescent="0.25">
      <c r="A1199" s="535">
        <v>275</v>
      </c>
      <c r="B1199" s="536" t="s">
        <v>8028</v>
      </c>
      <c r="C1199" s="539">
        <v>1952</v>
      </c>
      <c r="D1199" s="538">
        <v>2505.69</v>
      </c>
    </row>
    <row r="1200" spans="1:4" x14ac:dyDescent="0.25">
      <c r="A1200" s="535">
        <v>276</v>
      </c>
      <c r="B1200" s="536" t="s">
        <v>8029</v>
      </c>
      <c r="C1200" s="537">
        <v>1952</v>
      </c>
      <c r="D1200" s="538">
        <v>5536.5</v>
      </c>
    </row>
    <row r="1201" spans="1:4" x14ac:dyDescent="0.25">
      <c r="A1201" s="535">
        <v>277</v>
      </c>
      <c r="B1201" s="536" t="s">
        <v>8030</v>
      </c>
      <c r="C1201" s="539">
        <v>1951</v>
      </c>
      <c r="D1201" s="538">
        <v>6253.1</v>
      </c>
    </row>
    <row r="1202" spans="1:4" x14ac:dyDescent="0.25">
      <c r="A1202" s="535">
        <v>278</v>
      </c>
      <c r="B1202" s="536" t="s">
        <v>8031</v>
      </c>
      <c r="C1202" s="537">
        <v>1952</v>
      </c>
      <c r="D1202" s="538">
        <v>9613.17</v>
      </c>
    </row>
    <row r="1203" spans="1:4" x14ac:dyDescent="0.25">
      <c r="A1203" s="535">
        <v>279</v>
      </c>
      <c r="B1203" s="536" t="s">
        <v>8032</v>
      </c>
      <c r="C1203" s="537">
        <v>1952</v>
      </c>
      <c r="D1203" s="538">
        <v>4054.83</v>
      </c>
    </row>
    <row r="1204" spans="1:4" x14ac:dyDescent="0.25">
      <c r="A1204" s="535">
        <v>280</v>
      </c>
      <c r="B1204" s="536" t="s">
        <v>8033</v>
      </c>
      <c r="C1204" s="537">
        <v>1961</v>
      </c>
      <c r="D1204" s="538">
        <v>1429.6799999999998</v>
      </c>
    </row>
    <row r="1205" spans="1:4" x14ac:dyDescent="0.25">
      <c r="A1205" s="535">
        <v>281</v>
      </c>
      <c r="B1205" s="536" t="s">
        <v>8034</v>
      </c>
      <c r="C1205" s="539">
        <v>1955</v>
      </c>
      <c r="D1205" s="538">
        <v>7376.8</v>
      </c>
    </row>
    <row r="1206" spans="1:4" x14ac:dyDescent="0.25">
      <c r="A1206" s="535">
        <v>282</v>
      </c>
      <c r="B1206" s="536" t="s">
        <v>8035</v>
      </c>
      <c r="C1206" s="539">
        <v>1955</v>
      </c>
      <c r="D1206" s="538">
        <v>1800.1</v>
      </c>
    </row>
    <row r="1207" spans="1:4" x14ac:dyDescent="0.25">
      <c r="A1207" s="535">
        <v>283</v>
      </c>
      <c r="B1207" s="536" t="s">
        <v>8036</v>
      </c>
      <c r="C1207" s="539">
        <v>1955</v>
      </c>
      <c r="D1207" s="538">
        <v>3025.1</v>
      </c>
    </row>
    <row r="1208" spans="1:4" x14ac:dyDescent="0.25">
      <c r="A1208" s="535">
        <v>284</v>
      </c>
      <c r="B1208" s="536" t="s">
        <v>8037</v>
      </c>
      <c r="C1208" s="539">
        <v>1957</v>
      </c>
      <c r="D1208" s="538">
        <v>26665.959999999995</v>
      </c>
    </row>
    <row r="1209" spans="1:4" x14ac:dyDescent="0.25">
      <c r="A1209" s="535">
        <v>285</v>
      </c>
      <c r="B1209" s="536" t="s">
        <v>8038</v>
      </c>
      <c r="C1209" s="539">
        <v>1957</v>
      </c>
      <c r="D1209" s="538">
        <v>16383.93</v>
      </c>
    </row>
    <row r="1210" spans="1:4" x14ac:dyDescent="0.25">
      <c r="A1210" s="535">
        <v>286</v>
      </c>
      <c r="B1210" s="536" t="s">
        <v>8039</v>
      </c>
      <c r="C1210" s="539">
        <v>1959</v>
      </c>
      <c r="D1210" s="538">
        <v>15318.57</v>
      </c>
    </row>
    <row r="1211" spans="1:4" x14ac:dyDescent="0.25">
      <c r="A1211" s="535">
        <v>287</v>
      </c>
      <c r="B1211" s="536" t="s">
        <v>8040</v>
      </c>
      <c r="C1211" s="539">
        <v>1959</v>
      </c>
      <c r="D1211" s="538">
        <v>5044.6000000000004</v>
      </c>
    </row>
    <row r="1212" spans="1:4" x14ac:dyDescent="0.25">
      <c r="A1212" s="535">
        <v>288</v>
      </c>
      <c r="B1212" s="536" t="s">
        <v>8041</v>
      </c>
      <c r="C1212" s="539">
        <v>1958</v>
      </c>
      <c r="D1212" s="538">
        <v>4744.6499999999996</v>
      </c>
    </row>
    <row r="1213" spans="1:4" x14ac:dyDescent="0.25">
      <c r="A1213" s="535">
        <v>289</v>
      </c>
      <c r="B1213" s="536" t="s">
        <v>8042</v>
      </c>
      <c r="C1213" s="539">
        <v>1959</v>
      </c>
      <c r="D1213" s="538">
        <v>11709.2</v>
      </c>
    </row>
    <row r="1214" spans="1:4" x14ac:dyDescent="0.25">
      <c r="A1214" s="535">
        <v>290</v>
      </c>
      <c r="B1214" s="536" t="s">
        <v>8043</v>
      </c>
      <c r="C1214" s="539">
        <v>1957</v>
      </c>
      <c r="D1214" s="538">
        <v>1286.9000000000001</v>
      </c>
    </row>
    <row r="1215" spans="1:4" x14ac:dyDescent="0.25">
      <c r="A1215" s="535">
        <v>291</v>
      </c>
      <c r="B1215" s="536" t="s">
        <v>8044</v>
      </c>
      <c r="C1215" s="539">
        <v>1957</v>
      </c>
      <c r="D1215" s="538">
        <v>5261.0999999999995</v>
      </c>
    </row>
    <row r="1216" spans="1:4" x14ac:dyDescent="0.25">
      <c r="A1216" s="535">
        <v>292</v>
      </c>
      <c r="B1216" s="536" t="s">
        <v>8045</v>
      </c>
      <c r="C1216" s="539">
        <v>1958</v>
      </c>
      <c r="D1216" s="538">
        <v>4856.7</v>
      </c>
    </row>
    <row r="1217" spans="1:4" x14ac:dyDescent="0.25">
      <c r="A1217" s="535">
        <v>293</v>
      </c>
      <c r="B1217" s="536" t="s">
        <v>8046</v>
      </c>
      <c r="C1217" s="539">
        <v>1956</v>
      </c>
      <c r="D1217" s="538">
        <v>5355</v>
      </c>
    </row>
    <row r="1218" spans="1:4" x14ac:dyDescent="0.25">
      <c r="A1218" s="535">
        <v>294</v>
      </c>
      <c r="B1218" s="536" t="s">
        <v>8047</v>
      </c>
      <c r="C1218" s="539">
        <v>1956</v>
      </c>
      <c r="D1218" s="538">
        <v>9381.6000000000022</v>
      </c>
    </row>
    <row r="1219" spans="1:4" x14ac:dyDescent="0.25">
      <c r="A1219" s="535">
        <v>295</v>
      </c>
      <c r="B1219" s="536" t="s">
        <v>8048</v>
      </c>
      <c r="C1219" s="539">
        <v>1956</v>
      </c>
      <c r="D1219" s="538">
        <v>19143.900000000001</v>
      </c>
    </row>
    <row r="1220" spans="1:4" x14ac:dyDescent="0.25">
      <c r="A1220" s="535">
        <v>296</v>
      </c>
      <c r="B1220" s="536" t="s">
        <v>8049</v>
      </c>
      <c r="C1220" s="539">
        <v>1956</v>
      </c>
      <c r="D1220" s="538">
        <v>9668.26</v>
      </c>
    </row>
    <row r="1221" spans="1:4" x14ac:dyDescent="0.25">
      <c r="A1221" s="535">
        <v>297</v>
      </c>
      <c r="B1221" s="536" t="s">
        <v>8050</v>
      </c>
      <c r="C1221" s="539">
        <v>1959</v>
      </c>
      <c r="D1221" s="538">
        <v>18797.030000000002</v>
      </c>
    </row>
    <row r="1222" spans="1:4" x14ac:dyDescent="0.25">
      <c r="A1222" s="535">
        <v>298</v>
      </c>
      <c r="B1222" s="536" t="s">
        <v>8051</v>
      </c>
      <c r="C1222" s="539">
        <v>1957</v>
      </c>
      <c r="D1222" s="538">
        <v>14083.4</v>
      </c>
    </row>
    <row r="1223" spans="1:4" x14ac:dyDescent="0.25">
      <c r="A1223" s="535">
        <v>299</v>
      </c>
      <c r="B1223" s="536" t="s">
        <v>8052</v>
      </c>
      <c r="C1223" s="539">
        <v>1959</v>
      </c>
      <c r="D1223" s="538">
        <v>4367.8999999999996</v>
      </c>
    </row>
    <row r="1224" spans="1:4" x14ac:dyDescent="0.25">
      <c r="A1224" s="535">
        <v>300</v>
      </c>
      <c r="B1224" s="536" t="s">
        <v>8053</v>
      </c>
      <c r="C1224" s="539">
        <v>1957</v>
      </c>
      <c r="D1224" s="538">
        <v>13920</v>
      </c>
    </row>
    <row r="1225" spans="1:4" x14ac:dyDescent="0.25">
      <c r="A1225" s="535">
        <v>301</v>
      </c>
      <c r="B1225" s="536" t="s">
        <v>8054</v>
      </c>
      <c r="C1225" s="539">
        <v>1957</v>
      </c>
      <c r="D1225" s="538">
        <v>6295.05</v>
      </c>
    </row>
    <row r="1226" spans="1:4" x14ac:dyDescent="0.25">
      <c r="A1226" s="535">
        <v>302</v>
      </c>
      <c r="B1226" s="536" t="s">
        <v>8055</v>
      </c>
      <c r="C1226" s="539">
        <v>1969</v>
      </c>
      <c r="D1226" s="538">
        <v>4130.1000000000004</v>
      </c>
    </row>
    <row r="1227" spans="1:4" x14ac:dyDescent="0.25">
      <c r="A1227" s="535">
        <v>303</v>
      </c>
      <c r="B1227" s="536" t="s">
        <v>8056</v>
      </c>
      <c r="C1227" s="539">
        <v>1957</v>
      </c>
      <c r="D1227" s="538">
        <v>9698.4999999999982</v>
      </c>
    </row>
    <row r="1228" spans="1:4" x14ac:dyDescent="0.25">
      <c r="A1228" s="535">
        <v>304</v>
      </c>
      <c r="B1228" s="536" t="s">
        <v>8057</v>
      </c>
      <c r="C1228" s="539">
        <v>1953</v>
      </c>
      <c r="D1228" s="538">
        <v>4275.0400000000009</v>
      </c>
    </row>
    <row r="1229" spans="1:4" x14ac:dyDescent="0.25">
      <c r="A1229" s="535">
        <v>305</v>
      </c>
      <c r="B1229" s="536" t="s">
        <v>8058</v>
      </c>
      <c r="C1229" s="539">
        <v>1959</v>
      </c>
      <c r="D1229" s="538">
        <v>4380.3999999999996</v>
      </c>
    </row>
    <row r="1230" spans="1:4" x14ac:dyDescent="0.25">
      <c r="A1230" s="535">
        <v>306</v>
      </c>
      <c r="B1230" s="536" t="s">
        <v>8059</v>
      </c>
      <c r="C1230" s="539">
        <v>1959</v>
      </c>
      <c r="D1230" s="538">
        <v>11774.75</v>
      </c>
    </row>
    <row r="1231" spans="1:4" x14ac:dyDescent="0.25">
      <c r="A1231" s="535">
        <v>307</v>
      </c>
      <c r="B1231" s="536" t="s">
        <v>8060</v>
      </c>
      <c r="C1231" s="539">
        <v>1958</v>
      </c>
      <c r="D1231" s="538">
        <v>4615.42</v>
      </c>
    </row>
    <row r="1232" spans="1:4" x14ac:dyDescent="0.25">
      <c r="A1232" s="535">
        <v>308</v>
      </c>
      <c r="B1232" s="536" t="s">
        <v>8061</v>
      </c>
      <c r="C1232" s="539">
        <v>1960</v>
      </c>
      <c r="D1232" s="538">
        <v>9850.02</v>
      </c>
    </row>
    <row r="1233" spans="1:4" x14ac:dyDescent="0.25">
      <c r="A1233" s="535">
        <v>309</v>
      </c>
      <c r="B1233" s="536" t="s">
        <v>8062</v>
      </c>
      <c r="C1233" s="539">
        <v>1959</v>
      </c>
      <c r="D1233" s="538">
        <v>5014.95</v>
      </c>
    </row>
    <row r="1234" spans="1:4" x14ac:dyDescent="0.25">
      <c r="A1234" s="535">
        <v>310</v>
      </c>
      <c r="B1234" s="536" t="s">
        <v>8063</v>
      </c>
      <c r="C1234" s="539">
        <v>1959</v>
      </c>
      <c r="D1234" s="538">
        <v>4691</v>
      </c>
    </row>
    <row r="1235" spans="1:4" x14ac:dyDescent="0.25">
      <c r="A1235" s="535">
        <v>311</v>
      </c>
      <c r="B1235" s="536" t="s">
        <v>8064</v>
      </c>
      <c r="C1235" s="539">
        <v>1959</v>
      </c>
      <c r="D1235" s="538">
        <v>4652.2300000000005</v>
      </c>
    </row>
    <row r="1236" spans="1:4" x14ac:dyDescent="0.25">
      <c r="A1236" s="535">
        <v>312</v>
      </c>
      <c r="B1236" s="536" t="s">
        <v>8065</v>
      </c>
      <c r="C1236" s="539">
        <v>1960</v>
      </c>
      <c r="D1236" s="538">
        <v>5369.69</v>
      </c>
    </row>
    <row r="1237" spans="1:4" x14ac:dyDescent="0.25">
      <c r="A1237" s="535">
        <v>313</v>
      </c>
      <c r="B1237" s="536" t="s">
        <v>8066</v>
      </c>
      <c r="C1237" s="539">
        <v>1960</v>
      </c>
      <c r="D1237" s="538">
        <v>5331.7000000000007</v>
      </c>
    </row>
    <row r="1238" spans="1:4" x14ac:dyDescent="0.25">
      <c r="A1238" s="535">
        <v>314</v>
      </c>
      <c r="B1238" s="536" t="s">
        <v>8067</v>
      </c>
      <c r="C1238" s="539">
        <v>1960</v>
      </c>
      <c r="D1238" s="538">
        <v>9768.5</v>
      </c>
    </row>
    <row r="1239" spans="1:4" x14ac:dyDescent="0.25">
      <c r="A1239" s="535">
        <v>315</v>
      </c>
      <c r="B1239" s="536" t="s">
        <v>8068</v>
      </c>
      <c r="C1239" s="539">
        <v>1960</v>
      </c>
      <c r="D1239" s="538">
        <v>5419.34</v>
      </c>
    </row>
    <row r="1240" spans="1:4" x14ac:dyDescent="0.25">
      <c r="A1240" s="535">
        <v>316</v>
      </c>
      <c r="B1240" s="536" t="s">
        <v>8069</v>
      </c>
      <c r="C1240" s="539">
        <v>1957</v>
      </c>
      <c r="D1240" s="538">
        <v>1021.1</v>
      </c>
    </row>
    <row r="1241" spans="1:4" x14ac:dyDescent="0.25">
      <c r="A1241" s="535">
        <v>317</v>
      </c>
      <c r="B1241" s="536" t="s">
        <v>8070</v>
      </c>
      <c r="C1241" s="539">
        <v>1960</v>
      </c>
      <c r="D1241" s="538">
        <v>5358.39</v>
      </c>
    </row>
    <row r="1242" spans="1:4" x14ac:dyDescent="0.25">
      <c r="A1242" s="535">
        <v>318</v>
      </c>
      <c r="B1242" s="536" t="s">
        <v>8071</v>
      </c>
      <c r="C1242" s="539">
        <v>1967</v>
      </c>
      <c r="D1242" s="538">
        <v>4922.1500000000005</v>
      </c>
    </row>
    <row r="1243" spans="1:4" x14ac:dyDescent="0.25">
      <c r="A1243" s="535">
        <v>319</v>
      </c>
      <c r="B1243" s="536" t="s">
        <v>8072</v>
      </c>
      <c r="C1243" s="539">
        <v>1960</v>
      </c>
      <c r="D1243" s="538">
        <v>5383.5</v>
      </c>
    </row>
    <row r="1244" spans="1:4" x14ac:dyDescent="0.25">
      <c r="A1244" s="535">
        <v>320</v>
      </c>
      <c r="B1244" s="536" t="s">
        <v>8073</v>
      </c>
      <c r="C1244" s="539">
        <v>1960</v>
      </c>
      <c r="D1244" s="538">
        <v>7289.73</v>
      </c>
    </row>
    <row r="1245" spans="1:4" x14ac:dyDescent="0.25">
      <c r="A1245" s="535">
        <v>321</v>
      </c>
      <c r="B1245" s="536" t="s">
        <v>8074</v>
      </c>
      <c r="C1245" s="539">
        <v>1960</v>
      </c>
      <c r="D1245" s="538">
        <v>7591.95</v>
      </c>
    </row>
    <row r="1246" spans="1:4" x14ac:dyDescent="0.25">
      <c r="A1246" s="535">
        <v>322</v>
      </c>
      <c r="B1246" s="536" t="s">
        <v>8075</v>
      </c>
      <c r="C1246" s="539">
        <v>1953</v>
      </c>
      <c r="D1246" s="538">
        <v>4611.21</v>
      </c>
    </row>
    <row r="1247" spans="1:4" x14ac:dyDescent="0.25">
      <c r="A1247" s="535">
        <v>323</v>
      </c>
      <c r="B1247" s="536" t="s">
        <v>8076</v>
      </c>
      <c r="C1247" s="539">
        <v>1957</v>
      </c>
      <c r="D1247" s="538">
        <v>5379.3499999999995</v>
      </c>
    </row>
    <row r="1248" spans="1:4" x14ac:dyDescent="0.25">
      <c r="A1248" s="535">
        <v>324</v>
      </c>
      <c r="B1248" s="536" t="s">
        <v>8077</v>
      </c>
      <c r="C1248" s="539">
        <v>1956</v>
      </c>
      <c r="D1248" s="538">
        <v>3050.0999999999995</v>
      </c>
    </row>
    <row r="1249" spans="1:4" x14ac:dyDescent="0.25">
      <c r="A1249" s="535">
        <v>325</v>
      </c>
      <c r="B1249" s="536" t="s">
        <v>8078</v>
      </c>
      <c r="C1249" s="539">
        <v>1953</v>
      </c>
      <c r="D1249" s="538">
        <v>9371.4900000000016</v>
      </c>
    </row>
    <row r="1250" spans="1:4" x14ac:dyDescent="0.25">
      <c r="A1250" s="535">
        <v>326</v>
      </c>
      <c r="B1250" s="536" t="s">
        <v>8079</v>
      </c>
      <c r="C1250" s="539">
        <v>1953</v>
      </c>
      <c r="D1250" s="538">
        <v>5715.19</v>
      </c>
    </row>
    <row r="1251" spans="1:4" x14ac:dyDescent="0.25">
      <c r="A1251" s="535">
        <v>327</v>
      </c>
      <c r="B1251" s="536" t="s">
        <v>8080</v>
      </c>
      <c r="C1251" s="539">
        <v>1956</v>
      </c>
      <c r="D1251" s="538">
        <v>10300.439999999999</v>
      </c>
    </row>
    <row r="1252" spans="1:4" x14ac:dyDescent="0.25">
      <c r="A1252" s="535">
        <v>328</v>
      </c>
      <c r="B1252" s="536" t="s">
        <v>8081</v>
      </c>
      <c r="C1252" s="539">
        <v>1956</v>
      </c>
      <c r="D1252" s="538">
        <v>6180.0000000000009</v>
      </c>
    </row>
    <row r="1253" spans="1:4" x14ac:dyDescent="0.25">
      <c r="A1253" s="535">
        <v>329</v>
      </c>
      <c r="B1253" s="536" t="s">
        <v>8082</v>
      </c>
      <c r="C1253" s="539">
        <v>1960</v>
      </c>
      <c r="D1253" s="538">
        <v>4832.75</v>
      </c>
    </row>
    <row r="1254" spans="1:4" x14ac:dyDescent="0.25">
      <c r="A1254" s="535">
        <v>330</v>
      </c>
      <c r="B1254" s="536" t="s">
        <v>8083</v>
      </c>
      <c r="C1254" s="539">
        <v>1960</v>
      </c>
      <c r="D1254" s="538">
        <v>3947.05</v>
      </c>
    </row>
    <row r="1255" spans="1:4" x14ac:dyDescent="0.25">
      <c r="A1255" s="535">
        <v>331</v>
      </c>
      <c r="B1255" s="536" t="s">
        <v>8084</v>
      </c>
      <c r="C1255" s="539">
        <v>1960</v>
      </c>
      <c r="D1255" s="538">
        <v>3853.76</v>
      </c>
    </row>
    <row r="1256" spans="1:4" x14ac:dyDescent="0.25">
      <c r="A1256" s="535">
        <v>332</v>
      </c>
      <c r="B1256" s="536" t="s">
        <v>8085</v>
      </c>
      <c r="C1256" s="539">
        <v>1960</v>
      </c>
      <c r="D1256" s="538">
        <v>3916.4799999999996</v>
      </c>
    </row>
    <row r="1257" spans="1:4" x14ac:dyDescent="0.25">
      <c r="A1257" s="535">
        <v>333</v>
      </c>
      <c r="B1257" s="536" t="s">
        <v>8086</v>
      </c>
      <c r="C1257" s="539">
        <v>1960</v>
      </c>
      <c r="D1257" s="538">
        <v>3860.0099999999998</v>
      </c>
    </row>
    <row r="1258" spans="1:4" x14ac:dyDescent="0.25">
      <c r="A1258" s="535">
        <v>334</v>
      </c>
      <c r="B1258" s="536" t="s">
        <v>8087</v>
      </c>
      <c r="C1258" s="539">
        <v>1960</v>
      </c>
      <c r="D1258" s="538">
        <v>4874.3700000000008</v>
      </c>
    </row>
    <row r="1259" spans="1:4" x14ac:dyDescent="0.25">
      <c r="A1259" s="535">
        <v>335</v>
      </c>
      <c r="B1259" s="536" t="s">
        <v>8088</v>
      </c>
      <c r="C1259" s="539">
        <v>1960</v>
      </c>
      <c r="D1259" s="538">
        <v>4888.0499999999993</v>
      </c>
    </row>
    <row r="1260" spans="1:4" x14ac:dyDescent="0.25">
      <c r="A1260" s="535">
        <v>336</v>
      </c>
      <c r="B1260" s="536" t="s">
        <v>8089</v>
      </c>
      <c r="C1260" s="539">
        <v>1946</v>
      </c>
      <c r="D1260" s="538">
        <v>996.88000000000011</v>
      </c>
    </row>
    <row r="1261" spans="1:4" x14ac:dyDescent="0.25">
      <c r="A1261" s="535">
        <v>337</v>
      </c>
      <c r="B1261" s="536" t="s">
        <v>8090</v>
      </c>
      <c r="C1261" s="539">
        <v>1947</v>
      </c>
      <c r="D1261" s="538">
        <v>1164.96</v>
      </c>
    </row>
    <row r="1262" spans="1:4" x14ac:dyDescent="0.25">
      <c r="A1262" s="535">
        <v>338</v>
      </c>
      <c r="B1262" s="536" t="s">
        <v>8091</v>
      </c>
      <c r="C1262" s="539">
        <v>1953</v>
      </c>
      <c r="D1262" s="538">
        <v>8003.0000000000009</v>
      </c>
    </row>
    <row r="1263" spans="1:4" x14ac:dyDescent="0.25">
      <c r="A1263" s="535">
        <v>339</v>
      </c>
      <c r="B1263" s="536" t="s">
        <v>8092</v>
      </c>
      <c r="C1263" s="539">
        <v>1953</v>
      </c>
      <c r="D1263" s="538">
        <v>3056.74</v>
      </c>
    </row>
    <row r="1264" spans="1:4" x14ac:dyDescent="0.25">
      <c r="A1264" s="535">
        <v>340</v>
      </c>
      <c r="B1264" s="536" t="s">
        <v>8093</v>
      </c>
      <c r="C1264" s="539">
        <v>1953</v>
      </c>
      <c r="D1264" s="538">
        <v>951.3</v>
      </c>
    </row>
    <row r="1265" spans="1:4" x14ac:dyDescent="0.25">
      <c r="A1265" s="535">
        <v>341</v>
      </c>
      <c r="B1265" s="536" t="s">
        <v>8094</v>
      </c>
      <c r="C1265" s="539">
        <v>1953</v>
      </c>
      <c r="D1265" s="538">
        <v>3338</v>
      </c>
    </row>
    <row r="1266" spans="1:4" x14ac:dyDescent="0.25">
      <c r="A1266" s="535">
        <v>342</v>
      </c>
      <c r="B1266" s="536" t="s">
        <v>8095</v>
      </c>
      <c r="C1266" s="539">
        <v>1950</v>
      </c>
      <c r="D1266" s="538">
        <v>5384.75</v>
      </c>
    </row>
    <row r="1267" spans="1:4" x14ac:dyDescent="0.25">
      <c r="A1267" s="535">
        <v>343</v>
      </c>
      <c r="B1267" s="536" t="s">
        <v>8096</v>
      </c>
      <c r="C1267" s="539">
        <v>1957</v>
      </c>
      <c r="D1267" s="538">
        <v>11638.23</v>
      </c>
    </row>
    <row r="1268" spans="1:4" x14ac:dyDescent="0.25">
      <c r="A1268" s="535">
        <v>344</v>
      </c>
      <c r="B1268" s="536" t="s">
        <v>8097</v>
      </c>
      <c r="C1268" s="539">
        <v>1950</v>
      </c>
      <c r="D1268" s="538">
        <v>4362.1000000000004</v>
      </c>
    </row>
    <row r="1269" spans="1:4" x14ac:dyDescent="0.25">
      <c r="A1269" s="535">
        <v>345</v>
      </c>
      <c r="B1269" s="536" t="s">
        <v>8098</v>
      </c>
      <c r="C1269" s="539">
        <v>1950</v>
      </c>
      <c r="D1269" s="538">
        <v>4133.82</v>
      </c>
    </row>
    <row r="1270" spans="1:4" x14ac:dyDescent="0.25">
      <c r="A1270" s="535">
        <v>346</v>
      </c>
      <c r="B1270" s="536" t="s">
        <v>8099</v>
      </c>
      <c r="C1270" s="539">
        <v>1950</v>
      </c>
      <c r="D1270" s="538">
        <v>3423.3199999999997</v>
      </c>
    </row>
    <row r="1271" spans="1:4" x14ac:dyDescent="0.25">
      <c r="A1271" s="535">
        <v>347</v>
      </c>
      <c r="B1271" s="536" t="s">
        <v>8100</v>
      </c>
      <c r="C1271" s="539">
        <v>1950</v>
      </c>
      <c r="D1271" s="538">
        <v>2063.52</v>
      </c>
    </row>
    <row r="1272" spans="1:4" x14ac:dyDescent="0.25">
      <c r="A1272" s="535">
        <v>348</v>
      </c>
      <c r="B1272" s="536" t="s">
        <v>8101</v>
      </c>
      <c r="C1272" s="539">
        <v>1951</v>
      </c>
      <c r="D1272" s="538">
        <v>2934.7</v>
      </c>
    </row>
    <row r="1273" spans="1:4" x14ac:dyDescent="0.25">
      <c r="A1273" s="535">
        <v>349</v>
      </c>
      <c r="B1273" s="536" t="s">
        <v>8102</v>
      </c>
      <c r="C1273" s="539">
        <v>1953</v>
      </c>
      <c r="D1273" s="538">
        <v>5478.7999999999993</v>
      </c>
    </row>
    <row r="1274" spans="1:4" x14ac:dyDescent="0.25">
      <c r="A1274" s="535">
        <v>350</v>
      </c>
      <c r="B1274" s="536" t="s">
        <v>8103</v>
      </c>
      <c r="C1274" s="539">
        <v>1954</v>
      </c>
      <c r="D1274" s="538">
        <v>1826.1999999999998</v>
      </c>
    </row>
    <row r="1275" spans="1:4" x14ac:dyDescent="0.25">
      <c r="A1275" s="535">
        <v>351</v>
      </c>
      <c r="B1275" s="536" t="s">
        <v>8104</v>
      </c>
      <c r="C1275" s="539">
        <v>1956</v>
      </c>
      <c r="D1275" s="538">
        <v>9318.77</v>
      </c>
    </row>
    <row r="1276" spans="1:4" x14ac:dyDescent="0.25">
      <c r="A1276" s="535">
        <v>352</v>
      </c>
      <c r="B1276" s="536" t="s">
        <v>8105</v>
      </c>
      <c r="C1276" s="539">
        <v>1951</v>
      </c>
      <c r="D1276" s="538">
        <v>3456.4</v>
      </c>
    </row>
    <row r="1277" spans="1:4" x14ac:dyDescent="0.25">
      <c r="A1277" s="535">
        <v>353</v>
      </c>
      <c r="B1277" s="536" t="s">
        <v>8106</v>
      </c>
      <c r="C1277" s="539">
        <v>1951</v>
      </c>
      <c r="D1277" s="538">
        <v>2571.9</v>
      </c>
    </row>
    <row r="1278" spans="1:4" x14ac:dyDescent="0.25">
      <c r="A1278" s="535">
        <v>354</v>
      </c>
      <c r="B1278" s="536" t="s">
        <v>8107</v>
      </c>
      <c r="C1278" s="539">
        <v>1953</v>
      </c>
      <c r="D1278" s="538">
        <v>8963.5000000000018</v>
      </c>
    </row>
    <row r="1279" spans="1:4" x14ac:dyDescent="0.25">
      <c r="A1279" s="535">
        <v>355</v>
      </c>
      <c r="B1279" s="536" t="s">
        <v>8108</v>
      </c>
      <c r="C1279" s="539">
        <v>1969</v>
      </c>
      <c r="D1279" s="538">
        <v>3114.36</v>
      </c>
    </row>
    <row r="1280" spans="1:4" x14ac:dyDescent="0.25">
      <c r="A1280" s="535">
        <v>356</v>
      </c>
      <c r="B1280" s="536" t="s">
        <v>8109</v>
      </c>
      <c r="C1280" s="539">
        <v>1946</v>
      </c>
      <c r="D1280" s="538">
        <v>1053.6599999999999</v>
      </c>
    </row>
    <row r="1281" spans="1:4" x14ac:dyDescent="0.25">
      <c r="A1281" s="535">
        <v>357</v>
      </c>
      <c r="B1281" s="536" t="s">
        <v>8110</v>
      </c>
      <c r="C1281" s="539">
        <v>1946</v>
      </c>
      <c r="D1281" s="538">
        <v>1539.44</v>
      </c>
    </row>
    <row r="1282" spans="1:4" x14ac:dyDescent="0.25">
      <c r="A1282" s="535">
        <v>358</v>
      </c>
      <c r="B1282" s="536" t="s">
        <v>8111</v>
      </c>
      <c r="C1282" s="539">
        <v>1956</v>
      </c>
      <c r="D1282" s="538">
        <v>3293</v>
      </c>
    </row>
    <row r="1283" spans="1:4" x14ac:dyDescent="0.25">
      <c r="A1283" s="535">
        <v>359</v>
      </c>
      <c r="B1283" s="536" t="s">
        <v>8112</v>
      </c>
      <c r="C1283" s="539">
        <v>1955</v>
      </c>
      <c r="D1283" s="538">
        <v>2529.37</v>
      </c>
    </row>
    <row r="1284" spans="1:4" x14ac:dyDescent="0.25">
      <c r="A1284" s="535">
        <v>360</v>
      </c>
      <c r="B1284" s="536" t="s">
        <v>8113</v>
      </c>
      <c r="C1284" s="539">
        <v>1955</v>
      </c>
      <c r="D1284" s="538">
        <v>3275.7700000000004</v>
      </c>
    </row>
    <row r="1285" spans="1:4" x14ac:dyDescent="0.25">
      <c r="A1285" s="535">
        <v>361</v>
      </c>
      <c r="B1285" s="536" t="s">
        <v>8114</v>
      </c>
      <c r="C1285" s="539">
        <v>1955</v>
      </c>
      <c r="D1285" s="538">
        <v>2536.6</v>
      </c>
    </row>
    <row r="1286" spans="1:4" x14ac:dyDescent="0.25">
      <c r="A1286" s="535">
        <v>362</v>
      </c>
      <c r="B1286" s="536" t="s">
        <v>8115</v>
      </c>
      <c r="C1286" s="539">
        <v>1959</v>
      </c>
      <c r="D1286" s="538">
        <v>3217.8599999999997</v>
      </c>
    </row>
    <row r="1287" spans="1:4" x14ac:dyDescent="0.25">
      <c r="A1287" s="535">
        <v>363</v>
      </c>
      <c r="B1287" s="536" t="s">
        <v>8116</v>
      </c>
      <c r="C1287" s="539">
        <v>1956</v>
      </c>
      <c r="D1287" s="538">
        <v>2982.7</v>
      </c>
    </row>
    <row r="1288" spans="1:4" x14ac:dyDescent="0.25">
      <c r="A1288" s="535">
        <v>364</v>
      </c>
      <c r="B1288" s="536" t="s">
        <v>8117</v>
      </c>
      <c r="C1288" s="539">
        <v>1953</v>
      </c>
      <c r="D1288" s="538">
        <v>3053.48</v>
      </c>
    </row>
    <row r="1289" spans="1:4" x14ac:dyDescent="0.25">
      <c r="A1289" s="535">
        <v>365</v>
      </c>
      <c r="B1289" s="536" t="s">
        <v>8118</v>
      </c>
      <c r="C1289" s="539">
        <v>1952</v>
      </c>
      <c r="D1289" s="538">
        <v>3143</v>
      </c>
    </row>
    <row r="1290" spans="1:4" x14ac:dyDescent="0.25">
      <c r="A1290" s="535">
        <v>366</v>
      </c>
      <c r="B1290" s="536" t="s">
        <v>8119</v>
      </c>
      <c r="C1290" s="539">
        <v>1949</v>
      </c>
      <c r="D1290" s="538">
        <v>1924.5</v>
      </c>
    </row>
    <row r="1291" spans="1:4" x14ac:dyDescent="0.25">
      <c r="A1291" s="535">
        <v>367</v>
      </c>
      <c r="B1291" s="536" t="s">
        <v>8120</v>
      </c>
      <c r="C1291" s="539">
        <v>1956</v>
      </c>
      <c r="D1291" s="538">
        <v>7020.7</v>
      </c>
    </row>
    <row r="1292" spans="1:4" x14ac:dyDescent="0.25">
      <c r="A1292" s="535">
        <v>368</v>
      </c>
      <c r="B1292" s="536" t="s">
        <v>8121</v>
      </c>
      <c r="C1292" s="539">
        <v>1949</v>
      </c>
      <c r="D1292" s="538">
        <v>3973.9</v>
      </c>
    </row>
    <row r="1293" spans="1:4" x14ac:dyDescent="0.25">
      <c r="A1293" s="535">
        <v>369</v>
      </c>
      <c r="B1293" s="536" t="s">
        <v>8122</v>
      </c>
      <c r="C1293" s="539">
        <v>1954</v>
      </c>
      <c r="D1293" s="538">
        <v>3431.94</v>
      </c>
    </row>
    <row r="1294" spans="1:4" x14ac:dyDescent="0.25">
      <c r="A1294" s="535">
        <v>370</v>
      </c>
      <c r="B1294" s="536" t="s">
        <v>8123</v>
      </c>
      <c r="C1294" s="539">
        <v>1953</v>
      </c>
      <c r="D1294" s="538">
        <v>4348.87</v>
      </c>
    </row>
    <row r="1295" spans="1:4" x14ac:dyDescent="0.25">
      <c r="A1295" s="535">
        <v>371</v>
      </c>
      <c r="B1295" s="536" t="s">
        <v>8124</v>
      </c>
      <c r="C1295" s="539">
        <v>1951</v>
      </c>
      <c r="D1295" s="538">
        <v>4585.46</v>
      </c>
    </row>
    <row r="1296" spans="1:4" x14ac:dyDescent="0.25">
      <c r="A1296" s="535">
        <v>372</v>
      </c>
      <c r="B1296" s="536" t="s">
        <v>8125</v>
      </c>
      <c r="C1296" s="539">
        <v>1956</v>
      </c>
      <c r="D1296" s="538">
        <v>3357.28</v>
      </c>
    </row>
    <row r="1297" spans="1:4" x14ac:dyDescent="0.25">
      <c r="A1297" s="535">
        <v>373</v>
      </c>
      <c r="B1297" s="536" t="s">
        <v>8126</v>
      </c>
      <c r="C1297" s="539">
        <v>1955</v>
      </c>
      <c r="D1297" s="538">
        <v>3732.6499999999996</v>
      </c>
    </row>
    <row r="1298" spans="1:4" x14ac:dyDescent="0.25">
      <c r="A1298" s="535">
        <v>374</v>
      </c>
      <c r="B1298" s="536" t="s">
        <v>8127</v>
      </c>
      <c r="C1298" s="539">
        <v>1951</v>
      </c>
      <c r="D1298" s="538">
        <v>3135.66</v>
      </c>
    </row>
    <row r="1299" spans="1:4" x14ac:dyDescent="0.25">
      <c r="A1299" s="535">
        <v>375</v>
      </c>
      <c r="B1299" s="536" t="s">
        <v>8128</v>
      </c>
      <c r="C1299" s="539">
        <v>1955</v>
      </c>
      <c r="D1299" s="538">
        <v>2928.36</v>
      </c>
    </row>
    <row r="1300" spans="1:4" x14ac:dyDescent="0.25">
      <c r="A1300" s="535">
        <v>376</v>
      </c>
      <c r="B1300" s="536" t="s">
        <v>8129</v>
      </c>
      <c r="C1300" s="539">
        <v>1951</v>
      </c>
      <c r="D1300" s="538">
        <v>3954.5299999999997</v>
      </c>
    </row>
    <row r="1301" spans="1:4" x14ac:dyDescent="0.25">
      <c r="A1301" s="535">
        <v>377</v>
      </c>
      <c r="B1301" s="536" t="s">
        <v>8130</v>
      </c>
      <c r="C1301" s="539">
        <v>1955</v>
      </c>
      <c r="D1301" s="538">
        <v>4220.7</v>
      </c>
    </row>
    <row r="1302" spans="1:4" x14ac:dyDescent="0.25">
      <c r="A1302" s="535">
        <v>378</v>
      </c>
      <c r="B1302" s="536" t="s">
        <v>8131</v>
      </c>
      <c r="C1302" s="539">
        <v>1950</v>
      </c>
      <c r="D1302" s="538">
        <v>2193.2999999999997</v>
      </c>
    </row>
    <row r="1303" spans="1:4" x14ac:dyDescent="0.25">
      <c r="A1303" s="535">
        <v>379</v>
      </c>
      <c r="B1303" s="536" t="s">
        <v>8132</v>
      </c>
      <c r="C1303" s="539">
        <v>1956</v>
      </c>
      <c r="D1303" s="538">
        <v>7744.7999999999993</v>
      </c>
    </row>
    <row r="1304" spans="1:4" x14ac:dyDescent="0.25">
      <c r="A1304" s="535">
        <v>380</v>
      </c>
      <c r="B1304" s="536" t="s">
        <v>8133</v>
      </c>
      <c r="C1304" s="539">
        <v>1949</v>
      </c>
      <c r="D1304" s="538">
        <v>3587.2</v>
      </c>
    </row>
    <row r="1305" spans="1:4" x14ac:dyDescent="0.25">
      <c r="A1305" s="535">
        <v>381</v>
      </c>
      <c r="B1305" s="536" t="s">
        <v>8134</v>
      </c>
      <c r="C1305" s="539">
        <v>1950</v>
      </c>
      <c r="D1305" s="538">
        <v>4879.3</v>
      </c>
    </row>
    <row r="1306" spans="1:4" x14ac:dyDescent="0.25">
      <c r="A1306" s="535">
        <v>382</v>
      </c>
      <c r="B1306" s="536" t="s">
        <v>8135</v>
      </c>
      <c r="C1306" s="539">
        <v>1950</v>
      </c>
      <c r="D1306" s="538">
        <v>2207.9</v>
      </c>
    </row>
    <row r="1307" spans="1:4" x14ac:dyDescent="0.25">
      <c r="A1307" s="535">
        <v>383</v>
      </c>
      <c r="B1307" s="536" t="s">
        <v>8136</v>
      </c>
      <c r="C1307" s="539">
        <v>1950</v>
      </c>
      <c r="D1307" s="538">
        <v>3019.7999999999997</v>
      </c>
    </row>
    <row r="1308" spans="1:4" x14ac:dyDescent="0.25">
      <c r="A1308" s="535">
        <v>384</v>
      </c>
      <c r="B1308" s="536" t="s">
        <v>8137</v>
      </c>
      <c r="C1308" s="539">
        <v>1950</v>
      </c>
      <c r="D1308" s="538">
        <v>2043.8999999999999</v>
      </c>
    </row>
    <row r="1309" spans="1:4" x14ac:dyDescent="0.25">
      <c r="A1309" s="535">
        <v>385</v>
      </c>
      <c r="B1309" s="536" t="s">
        <v>8138</v>
      </c>
      <c r="C1309" s="539">
        <v>1950</v>
      </c>
      <c r="D1309" s="538">
        <v>2188.3000000000002</v>
      </c>
    </row>
    <row r="1310" spans="1:4" x14ac:dyDescent="0.25">
      <c r="A1310" s="535">
        <v>386</v>
      </c>
      <c r="B1310" s="536" t="s">
        <v>8139</v>
      </c>
      <c r="C1310" s="539">
        <v>1949</v>
      </c>
      <c r="D1310" s="538">
        <v>3949.4</v>
      </c>
    </row>
    <row r="1311" spans="1:4" x14ac:dyDescent="0.25">
      <c r="A1311" s="535">
        <v>387</v>
      </c>
      <c r="B1311" s="536" t="s">
        <v>8140</v>
      </c>
      <c r="C1311" s="539">
        <v>1952</v>
      </c>
      <c r="D1311" s="538">
        <v>6980.1</v>
      </c>
    </row>
    <row r="1312" spans="1:4" x14ac:dyDescent="0.25">
      <c r="A1312" s="582" t="s">
        <v>8803</v>
      </c>
      <c r="B1312" s="581"/>
      <c r="C1312" s="581"/>
      <c r="D1312" s="583"/>
    </row>
    <row r="1313" spans="1:4" x14ac:dyDescent="0.25">
      <c r="A1313" s="49">
        <v>1</v>
      </c>
      <c r="B1313" s="49" t="s">
        <v>1097</v>
      </c>
      <c r="C1313" s="49">
        <v>1972</v>
      </c>
      <c r="D1313" s="540">
        <v>3150.3</v>
      </c>
    </row>
    <row r="1314" spans="1:4" x14ac:dyDescent="0.25">
      <c r="A1314" s="49">
        <v>2</v>
      </c>
      <c r="B1314" s="49" t="s">
        <v>8765</v>
      </c>
      <c r="C1314" s="49">
        <v>1982</v>
      </c>
      <c r="D1314" s="540">
        <v>4205.3</v>
      </c>
    </row>
    <row r="1315" spans="1:4" x14ac:dyDescent="0.25">
      <c r="A1315" s="49">
        <v>3</v>
      </c>
      <c r="B1315" s="49" t="s">
        <v>1098</v>
      </c>
      <c r="C1315" s="49">
        <v>1972</v>
      </c>
      <c r="D1315" s="538">
        <v>5451.24</v>
      </c>
    </row>
    <row r="1316" spans="1:4" x14ac:dyDescent="0.25">
      <c r="A1316" s="49">
        <v>4</v>
      </c>
      <c r="B1316" s="49" t="s">
        <v>1099</v>
      </c>
      <c r="C1316" s="49">
        <v>1972</v>
      </c>
      <c r="D1316" s="397">
        <v>3675.1</v>
      </c>
    </row>
    <row r="1317" spans="1:4" x14ac:dyDescent="0.25">
      <c r="A1317" s="49">
        <v>5</v>
      </c>
      <c r="B1317" s="49" t="s">
        <v>1100</v>
      </c>
      <c r="C1317" s="49">
        <v>1977</v>
      </c>
      <c r="D1317" s="540">
        <v>4604.5</v>
      </c>
    </row>
    <row r="1318" spans="1:4" x14ac:dyDescent="0.25">
      <c r="A1318" s="49">
        <v>6</v>
      </c>
      <c r="B1318" s="49" t="s">
        <v>1101</v>
      </c>
      <c r="C1318" s="49">
        <v>1976</v>
      </c>
      <c r="D1318" s="540">
        <v>6545.6</v>
      </c>
    </row>
    <row r="1319" spans="1:4" x14ac:dyDescent="0.25">
      <c r="A1319" s="49">
        <v>7</v>
      </c>
      <c r="B1319" s="49" t="s">
        <v>1102</v>
      </c>
      <c r="C1319" s="49">
        <v>1961</v>
      </c>
      <c r="D1319" s="540">
        <v>2230.5</v>
      </c>
    </row>
    <row r="1320" spans="1:4" x14ac:dyDescent="0.25">
      <c r="A1320" s="49">
        <v>8</v>
      </c>
      <c r="B1320" s="49" t="s">
        <v>1103</v>
      </c>
      <c r="C1320" s="49">
        <v>1967</v>
      </c>
      <c r="D1320" s="540">
        <v>3427.1</v>
      </c>
    </row>
    <row r="1321" spans="1:4" x14ac:dyDescent="0.25">
      <c r="A1321" s="49">
        <v>9</v>
      </c>
      <c r="B1321" s="49" t="s">
        <v>1104</v>
      </c>
      <c r="C1321" s="49">
        <v>1972</v>
      </c>
      <c r="D1321" s="397">
        <v>3928.4</v>
      </c>
    </row>
    <row r="1322" spans="1:4" x14ac:dyDescent="0.25">
      <c r="A1322" s="49">
        <v>10</v>
      </c>
      <c r="B1322" s="49" t="s">
        <v>1106</v>
      </c>
      <c r="C1322" s="49">
        <v>1961</v>
      </c>
      <c r="D1322" s="540">
        <v>2260.3000000000002</v>
      </c>
    </row>
    <row r="1323" spans="1:4" x14ac:dyDescent="0.25">
      <c r="A1323" s="49">
        <v>11</v>
      </c>
      <c r="B1323" s="49" t="s">
        <v>1107</v>
      </c>
      <c r="C1323" s="49">
        <v>1961</v>
      </c>
      <c r="D1323" s="397">
        <v>1692.5</v>
      </c>
    </row>
    <row r="1324" spans="1:4" x14ac:dyDescent="0.25">
      <c r="A1324" s="49">
        <v>12</v>
      </c>
      <c r="B1324" s="49" t="s">
        <v>1108</v>
      </c>
      <c r="C1324" s="49">
        <v>1961</v>
      </c>
      <c r="D1324" s="397">
        <v>1500.5</v>
      </c>
    </row>
    <row r="1325" spans="1:4" x14ac:dyDescent="0.25">
      <c r="A1325" s="49">
        <v>13</v>
      </c>
      <c r="B1325" s="49" t="s">
        <v>1109</v>
      </c>
      <c r="C1325" s="49">
        <v>1961</v>
      </c>
      <c r="D1325" s="540">
        <v>1586.4</v>
      </c>
    </row>
    <row r="1326" spans="1:4" x14ac:dyDescent="0.25">
      <c r="A1326" s="49">
        <v>14</v>
      </c>
      <c r="B1326" s="49" t="s">
        <v>1110</v>
      </c>
      <c r="C1326" s="49">
        <v>1962</v>
      </c>
      <c r="D1326" s="540">
        <v>414.6</v>
      </c>
    </row>
    <row r="1327" spans="1:4" x14ac:dyDescent="0.25">
      <c r="A1327" s="49">
        <v>15</v>
      </c>
      <c r="B1327" s="49" t="s">
        <v>1111</v>
      </c>
      <c r="C1327" s="49">
        <v>1960</v>
      </c>
      <c r="D1327" s="540">
        <v>302.7</v>
      </c>
    </row>
    <row r="1328" spans="1:4" x14ac:dyDescent="0.25">
      <c r="A1328" s="49">
        <v>16</v>
      </c>
      <c r="B1328" s="49" t="s">
        <v>1112</v>
      </c>
      <c r="C1328" s="49">
        <v>1971</v>
      </c>
      <c r="D1328" s="540">
        <v>3032.9</v>
      </c>
    </row>
    <row r="1329" spans="1:4" x14ac:dyDescent="0.25">
      <c r="A1329" s="49">
        <v>17</v>
      </c>
      <c r="B1329" s="49" t="s">
        <v>1113</v>
      </c>
      <c r="C1329" s="49">
        <v>1963</v>
      </c>
      <c r="D1329" s="540">
        <v>2698.7000000000003</v>
      </c>
    </row>
    <row r="1330" spans="1:4" x14ac:dyDescent="0.25">
      <c r="A1330" s="49">
        <v>18</v>
      </c>
      <c r="B1330" s="49" t="s">
        <v>1114</v>
      </c>
      <c r="C1330" s="49">
        <v>1964</v>
      </c>
      <c r="D1330" s="397">
        <v>2869.37</v>
      </c>
    </row>
    <row r="1331" spans="1:4" x14ac:dyDescent="0.25">
      <c r="A1331" s="49">
        <v>19</v>
      </c>
      <c r="B1331" s="49" t="s">
        <v>1115</v>
      </c>
      <c r="C1331" s="49">
        <v>1964</v>
      </c>
      <c r="D1331" s="540">
        <v>3797.1</v>
      </c>
    </row>
    <row r="1332" spans="1:4" x14ac:dyDescent="0.25">
      <c r="A1332" s="49">
        <v>20</v>
      </c>
      <c r="B1332" s="49" t="s">
        <v>1116</v>
      </c>
      <c r="C1332" s="49">
        <v>1964</v>
      </c>
      <c r="D1332" s="397">
        <v>3012.0800000000004</v>
      </c>
    </row>
    <row r="1333" spans="1:4" x14ac:dyDescent="0.25">
      <c r="A1333" s="49">
        <v>21</v>
      </c>
      <c r="B1333" s="49" t="s">
        <v>1117</v>
      </c>
      <c r="C1333" s="49">
        <v>1964</v>
      </c>
      <c r="D1333" s="397">
        <v>3803.54</v>
      </c>
    </row>
    <row r="1334" spans="1:4" x14ac:dyDescent="0.25">
      <c r="A1334" s="49">
        <v>22</v>
      </c>
      <c r="B1334" s="49" t="s">
        <v>1118</v>
      </c>
      <c r="C1334" s="49">
        <v>1964</v>
      </c>
      <c r="D1334" s="540">
        <v>3829.1</v>
      </c>
    </row>
    <row r="1335" spans="1:4" x14ac:dyDescent="0.25">
      <c r="A1335" s="49">
        <v>23</v>
      </c>
      <c r="B1335" s="49" t="s">
        <v>1119</v>
      </c>
      <c r="C1335" s="49">
        <v>1964</v>
      </c>
      <c r="D1335" s="540">
        <v>3126.7</v>
      </c>
    </row>
    <row r="1336" spans="1:4" x14ac:dyDescent="0.25">
      <c r="A1336" s="49">
        <v>24</v>
      </c>
      <c r="B1336" s="49" t="s">
        <v>1120</v>
      </c>
      <c r="C1336" s="49">
        <v>1964</v>
      </c>
      <c r="D1336" s="541">
        <v>2819.4</v>
      </c>
    </row>
    <row r="1337" spans="1:4" x14ac:dyDescent="0.25">
      <c r="A1337" s="49">
        <v>25</v>
      </c>
      <c r="B1337" s="49" t="s">
        <v>1121</v>
      </c>
      <c r="C1337" s="49">
        <v>1964</v>
      </c>
      <c r="D1337" s="540">
        <v>3808.2</v>
      </c>
    </row>
    <row r="1338" spans="1:4" x14ac:dyDescent="0.25">
      <c r="A1338" s="49">
        <v>26</v>
      </c>
      <c r="B1338" s="49" t="s">
        <v>1122</v>
      </c>
      <c r="C1338" s="49">
        <v>1963</v>
      </c>
      <c r="D1338" s="540">
        <v>3797.6</v>
      </c>
    </row>
    <row r="1339" spans="1:4" x14ac:dyDescent="0.25">
      <c r="A1339" s="49">
        <v>27</v>
      </c>
      <c r="B1339" s="49" t="s">
        <v>1123</v>
      </c>
      <c r="C1339" s="49">
        <v>1964</v>
      </c>
      <c r="D1339" s="540">
        <v>2762.6</v>
      </c>
    </row>
    <row r="1340" spans="1:4" x14ac:dyDescent="0.25">
      <c r="A1340" s="49">
        <v>28</v>
      </c>
      <c r="B1340" s="49" t="s">
        <v>1124</v>
      </c>
      <c r="C1340" s="49">
        <v>1964</v>
      </c>
      <c r="D1340" s="540">
        <v>3811.5</v>
      </c>
    </row>
    <row r="1341" spans="1:4" x14ac:dyDescent="0.25">
      <c r="A1341" s="49">
        <v>29</v>
      </c>
      <c r="B1341" s="49" t="s">
        <v>1125</v>
      </c>
      <c r="C1341" s="49">
        <v>1966</v>
      </c>
      <c r="D1341" s="397">
        <v>2785</v>
      </c>
    </row>
    <row r="1342" spans="1:4" x14ac:dyDescent="0.25">
      <c r="A1342" s="49">
        <v>30</v>
      </c>
      <c r="B1342" s="49" t="s">
        <v>1126</v>
      </c>
      <c r="C1342" s="49">
        <v>1968</v>
      </c>
      <c r="D1342" s="540">
        <v>3396</v>
      </c>
    </row>
    <row r="1343" spans="1:4" x14ac:dyDescent="0.25">
      <c r="A1343" s="49">
        <v>31</v>
      </c>
      <c r="B1343" s="49" t="s">
        <v>1127</v>
      </c>
      <c r="C1343" s="49">
        <v>1966</v>
      </c>
      <c r="D1343" s="540">
        <v>2782.4</v>
      </c>
    </row>
    <row r="1344" spans="1:4" x14ac:dyDescent="0.25">
      <c r="A1344" s="49">
        <v>32</v>
      </c>
      <c r="B1344" s="49" t="s">
        <v>1128</v>
      </c>
      <c r="C1344" s="49">
        <v>1970</v>
      </c>
      <c r="D1344" s="540">
        <v>7323.2</v>
      </c>
    </row>
    <row r="1345" spans="1:4" x14ac:dyDescent="0.25">
      <c r="A1345" s="49">
        <v>33</v>
      </c>
      <c r="B1345" s="49" t="s">
        <v>1129</v>
      </c>
      <c r="C1345" s="49">
        <v>1969</v>
      </c>
      <c r="D1345" s="397">
        <v>3023.8399999999997</v>
      </c>
    </row>
    <row r="1346" spans="1:4" x14ac:dyDescent="0.25">
      <c r="A1346" s="49">
        <v>34</v>
      </c>
      <c r="B1346" s="49" t="s">
        <v>1130</v>
      </c>
      <c r="C1346" s="49">
        <v>1964</v>
      </c>
      <c r="D1346" s="540">
        <v>3810</v>
      </c>
    </row>
    <row r="1347" spans="1:4" x14ac:dyDescent="0.25">
      <c r="A1347" s="49">
        <v>35</v>
      </c>
      <c r="B1347" s="49" t="s">
        <v>1131</v>
      </c>
      <c r="C1347" s="49">
        <v>1964</v>
      </c>
      <c r="D1347" s="540">
        <v>2778.5</v>
      </c>
    </row>
    <row r="1348" spans="1:4" x14ac:dyDescent="0.25">
      <c r="A1348" s="49">
        <v>36</v>
      </c>
      <c r="B1348" s="49" t="s">
        <v>1132</v>
      </c>
      <c r="C1348" s="49">
        <v>1964</v>
      </c>
      <c r="D1348" s="540">
        <v>3244.7</v>
      </c>
    </row>
    <row r="1349" spans="1:4" x14ac:dyDescent="0.25">
      <c r="A1349" s="49">
        <v>37</v>
      </c>
      <c r="B1349" s="49" t="s">
        <v>1133</v>
      </c>
      <c r="C1349" s="49">
        <v>1964</v>
      </c>
      <c r="D1349" s="540">
        <v>2788.2</v>
      </c>
    </row>
    <row r="1350" spans="1:4" x14ac:dyDescent="0.25">
      <c r="A1350" s="49">
        <v>38</v>
      </c>
      <c r="B1350" s="49" t="s">
        <v>1134</v>
      </c>
      <c r="C1350" s="49">
        <v>1964</v>
      </c>
      <c r="D1350" s="397">
        <v>3794.7999999999997</v>
      </c>
    </row>
    <row r="1351" spans="1:4" x14ac:dyDescent="0.25">
      <c r="A1351" s="49">
        <v>39</v>
      </c>
      <c r="B1351" s="49" t="s">
        <v>1135</v>
      </c>
      <c r="C1351" s="49">
        <v>1965</v>
      </c>
      <c r="D1351" s="397">
        <v>3802.6000000000004</v>
      </c>
    </row>
    <row r="1352" spans="1:4" x14ac:dyDescent="0.25">
      <c r="A1352" s="49">
        <v>40</v>
      </c>
      <c r="B1352" s="49" t="s">
        <v>1136</v>
      </c>
      <c r="C1352" s="49">
        <v>1965</v>
      </c>
      <c r="D1352" s="540">
        <v>3783.5</v>
      </c>
    </row>
    <row r="1353" spans="1:4" x14ac:dyDescent="0.25">
      <c r="A1353" s="49">
        <v>41</v>
      </c>
      <c r="B1353" s="49" t="s">
        <v>1137</v>
      </c>
      <c r="C1353" s="49">
        <v>1965</v>
      </c>
      <c r="D1353" s="540">
        <v>3815</v>
      </c>
    </row>
    <row r="1354" spans="1:4" x14ac:dyDescent="0.25">
      <c r="A1354" s="49">
        <v>42</v>
      </c>
      <c r="B1354" s="49" t="s">
        <v>1138</v>
      </c>
      <c r="C1354" s="49">
        <v>1965</v>
      </c>
      <c r="D1354" s="540">
        <v>2787.8</v>
      </c>
    </row>
    <row r="1355" spans="1:4" x14ac:dyDescent="0.25">
      <c r="A1355" s="49">
        <v>43</v>
      </c>
      <c r="B1355" s="49" t="s">
        <v>1139</v>
      </c>
      <c r="C1355" s="49">
        <v>1965</v>
      </c>
      <c r="D1355" s="540">
        <v>3810.4</v>
      </c>
    </row>
    <row r="1356" spans="1:4" x14ac:dyDescent="0.25">
      <c r="A1356" s="49">
        <v>44</v>
      </c>
      <c r="B1356" s="49" t="s">
        <v>1140</v>
      </c>
      <c r="C1356" s="49">
        <v>1965</v>
      </c>
      <c r="D1356" s="540">
        <v>3806.5</v>
      </c>
    </row>
    <row r="1357" spans="1:4" x14ac:dyDescent="0.25">
      <c r="A1357" s="49">
        <v>45</v>
      </c>
      <c r="B1357" s="49" t="s">
        <v>1141</v>
      </c>
      <c r="C1357" s="49">
        <v>1962</v>
      </c>
      <c r="D1357" s="397">
        <v>3995.9999999999995</v>
      </c>
    </row>
    <row r="1358" spans="1:4" x14ac:dyDescent="0.25">
      <c r="A1358" s="49">
        <v>46</v>
      </c>
      <c r="B1358" s="49" t="s">
        <v>1142</v>
      </c>
      <c r="C1358" s="49">
        <v>1962</v>
      </c>
      <c r="D1358" s="538">
        <v>4001.7000000000003</v>
      </c>
    </row>
    <row r="1359" spans="1:4" x14ac:dyDescent="0.25">
      <c r="A1359" s="49">
        <v>47</v>
      </c>
      <c r="B1359" s="49" t="s">
        <v>1143</v>
      </c>
      <c r="C1359" s="49">
        <v>1962</v>
      </c>
      <c r="D1359" s="540">
        <v>1421.8</v>
      </c>
    </row>
    <row r="1360" spans="1:4" x14ac:dyDescent="0.25">
      <c r="A1360" s="49">
        <v>48</v>
      </c>
      <c r="B1360" s="49" t="s">
        <v>1144</v>
      </c>
      <c r="C1360" s="149" t="s">
        <v>1145</v>
      </c>
      <c r="D1360" s="540">
        <v>4502.47</v>
      </c>
    </row>
    <row r="1361" spans="1:4" x14ac:dyDescent="0.25">
      <c r="A1361" s="49">
        <v>49</v>
      </c>
      <c r="B1361" s="49" t="s">
        <v>1146</v>
      </c>
      <c r="C1361" s="49">
        <v>1981</v>
      </c>
      <c r="D1361" s="397">
        <v>5355.5000000000009</v>
      </c>
    </row>
    <row r="1362" spans="1:4" x14ac:dyDescent="0.25">
      <c r="A1362" s="49">
        <v>50</v>
      </c>
      <c r="B1362" s="49" t="s">
        <v>1147</v>
      </c>
      <c r="C1362" s="49">
        <v>1962</v>
      </c>
      <c r="D1362" s="540">
        <v>1426</v>
      </c>
    </row>
    <row r="1363" spans="1:4" x14ac:dyDescent="0.25">
      <c r="A1363" s="49">
        <v>51</v>
      </c>
      <c r="B1363" s="49" t="s">
        <v>1148</v>
      </c>
      <c r="C1363" s="49">
        <v>1962</v>
      </c>
      <c r="D1363" s="540">
        <v>1745.3</v>
      </c>
    </row>
    <row r="1364" spans="1:4" x14ac:dyDescent="0.25">
      <c r="A1364" s="49">
        <v>52</v>
      </c>
      <c r="B1364" s="49" t="s">
        <v>1149</v>
      </c>
      <c r="C1364" s="49">
        <v>1962</v>
      </c>
      <c r="D1364" s="397">
        <v>2781.49</v>
      </c>
    </row>
    <row r="1365" spans="1:4" x14ac:dyDescent="0.25">
      <c r="A1365" s="49">
        <v>53</v>
      </c>
      <c r="B1365" s="49" t="s">
        <v>1150</v>
      </c>
      <c r="C1365" s="49">
        <v>1962</v>
      </c>
      <c r="D1365" s="540">
        <v>2780.5</v>
      </c>
    </row>
    <row r="1366" spans="1:4" x14ac:dyDescent="0.25">
      <c r="A1366" s="49">
        <v>54</v>
      </c>
      <c r="B1366" s="49" t="s">
        <v>1151</v>
      </c>
      <c r="C1366" s="49">
        <v>1998</v>
      </c>
      <c r="D1366" s="540">
        <v>2888.4</v>
      </c>
    </row>
    <row r="1367" spans="1:4" x14ac:dyDescent="0.25">
      <c r="A1367" s="49">
        <v>55</v>
      </c>
      <c r="B1367" s="49" t="s">
        <v>1152</v>
      </c>
      <c r="C1367" s="49">
        <v>1971</v>
      </c>
      <c r="D1367" s="540">
        <v>3848.6</v>
      </c>
    </row>
    <row r="1368" spans="1:4" x14ac:dyDescent="0.25">
      <c r="A1368" s="49">
        <v>56</v>
      </c>
      <c r="B1368" s="49" t="s">
        <v>1153</v>
      </c>
      <c r="C1368" s="49">
        <v>1971</v>
      </c>
      <c r="D1368" s="540">
        <v>3796.6</v>
      </c>
    </row>
    <row r="1369" spans="1:4" x14ac:dyDescent="0.25">
      <c r="A1369" s="49">
        <v>57</v>
      </c>
      <c r="B1369" s="49" t="s">
        <v>1154</v>
      </c>
      <c r="C1369" s="49">
        <v>1962</v>
      </c>
      <c r="D1369" s="540">
        <v>415.9</v>
      </c>
    </row>
    <row r="1370" spans="1:4" x14ac:dyDescent="0.25">
      <c r="A1370" s="49">
        <v>58</v>
      </c>
      <c r="B1370" s="49" t="s">
        <v>1157</v>
      </c>
      <c r="C1370" s="49">
        <v>1959</v>
      </c>
      <c r="D1370" s="540">
        <v>235.3</v>
      </c>
    </row>
    <row r="1371" spans="1:4" x14ac:dyDescent="0.25">
      <c r="A1371" s="49">
        <v>59</v>
      </c>
      <c r="B1371" s="49" t="s">
        <v>1158</v>
      </c>
      <c r="C1371" s="49">
        <v>1959</v>
      </c>
      <c r="D1371" s="540">
        <v>234.4</v>
      </c>
    </row>
    <row r="1372" spans="1:4" x14ac:dyDescent="0.25">
      <c r="A1372" s="49">
        <v>60</v>
      </c>
      <c r="B1372" s="49" t="s">
        <v>1160</v>
      </c>
      <c r="C1372" s="49">
        <v>1959</v>
      </c>
      <c r="D1372" s="540">
        <v>236.5</v>
      </c>
    </row>
    <row r="1373" spans="1:4" x14ac:dyDescent="0.25">
      <c r="A1373" s="49">
        <v>61</v>
      </c>
      <c r="B1373" s="49" t="s">
        <v>1167</v>
      </c>
      <c r="C1373" s="49">
        <v>1958</v>
      </c>
      <c r="D1373" s="540">
        <v>230.9</v>
      </c>
    </row>
    <row r="1374" spans="1:4" x14ac:dyDescent="0.25">
      <c r="A1374" s="49">
        <v>62</v>
      </c>
      <c r="B1374" s="49" t="s">
        <v>1178</v>
      </c>
      <c r="C1374" s="49">
        <v>1958</v>
      </c>
      <c r="D1374" s="540">
        <v>239.6</v>
      </c>
    </row>
    <row r="1375" spans="1:4" x14ac:dyDescent="0.25">
      <c r="A1375" s="49">
        <v>63</v>
      </c>
      <c r="B1375" s="49" t="s">
        <v>1179</v>
      </c>
      <c r="C1375" s="49">
        <v>1958</v>
      </c>
      <c r="D1375" s="540">
        <v>232.7</v>
      </c>
    </row>
    <row r="1376" spans="1:4" x14ac:dyDescent="0.25">
      <c r="A1376" s="49">
        <v>64</v>
      </c>
      <c r="B1376" s="49" t="s">
        <v>1180</v>
      </c>
      <c r="C1376" s="49">
        <v>1958</v>
      </c>
      <c r="D1376" s="540">
        <v>234</v>
      </c>
    </row>
    <row r="1377" spans="1:4" x14ac:dyDescent="0.25">
      <c r="A1377" s="49">
        <v>65</v>
      </c>
      <c r="B1377" s="49" t="s">
        <v>1181</v>
      </c>
      <c r="C1377" s="49">
        <v>1958</v>
      </c>
      <c r="D1377" s="540">
        <v>235.8</v>
      </c>
    </row>
    <row r="1378" spans="1:4" x14ac:dyDescent="0.25">
      <c r="A1378" s="49">
        <v>66</v>
      </c>
      <c r="B1378" s="49" t="s">
        <v>1183</v>
      </c>
      <c r="C1378" s="49">
        <v>1961</v>
      </c>
      <c r="D1378" s="540">
        <v>2259.9</v>
      </c>
    </row>
    <row r="1379" spans="1:4" x14ac:dyDescent="0.25">
      <c r="A1379" s="49">
        <v>67</v>
      </c>
      <c r="B1379" s="49" t="s">
        <v>1184</v>
      </c>
      <c r="C1379" s="49">
        <v>1962</v>
      </c>
      <c r="D1379" s="540">
        <v>2536.6999999999998</v>
      </c>
    </row>
    <row r="1380" spans="1:4" x14ac:dyDescent="0.25">
      <c r="A1380" s="49">
        <v>68</v>
      </c>
      <c r="B1380" s="49" t="s">
        <v>1185</v>
      </c>
      <c r="C1380" s="49">
        <v>1961</v>
      </c>
      <c r="D1380" s="540">
        <v>2256.8000000000002</v>
      </c>
    </row>
    <row r="1381" spans="1:4" x14ac:dyDescent="0.25">
      <c r="A1381" s="49">
        <v>69</v>
      </c>
      <c r="B1381" s="49" t="s">
        <v>1186</v>
      </c>
      <c r="C1381" s="49">
        <v>1961</v>
      </c>
      <c r="D1381" s="540">
        <v>2251.3000000000002</v>
      </c>
    </row>
    <row r="1382" spans="1:4" x14ac:dyDescent="0.25">
      <c r="A1382" s="49">
        <v>70</v>
      </c>
      <c r="B1382" s="49" t="s">
        <v>1187</v>
      </c>
      <c r="C1382" s="49">
        <v>1961</v>
      </c>
      <c r="D1382" s="540">
        <v>2275.6</v>
      </c>
    </row>
    <row r="1383" spans="1:4" x14ac:dyDescent="0.25">
      <c r="A1383" s="49">
        <v>71</v>
      </c>
      <c r="B1383" s="49" t="s">
        <v>1188</v>
      </c>
      <c r="C1383" s="49">
        <v>1961</v>
      </c>
      <c r="D1383" s="397">
        <v>2258</v>
      </c>
    </row>
    <row r="1384" spans="1:4" x14ac:dyDescent="0.25">
      <c r="A1384" s="49">
        <v>72</v>
      </c>
      <c r="B1384" s="49" t="s">
        <v>1192</v>
      </c>
      <c r="C1384" s="49">
        <v>1959</v>
      </c>
      <c r="D1384" s="540">
        <v>234.8</v>
      </c>
    </row>
    <row r="1385" spans="1:4" x14ac:dyDescent="0.25">
      <c r="A1385" s="49">
        <v>73</v>
      </c>
      <c r="B1385" s="49" t="s">
        <v>1193</v>
      </c>
      <c r="C1385" s="49">
        <v>1961</v>
      </c>
      <c r="D1385" s="540">
        <v>544.1</v>
      </c>
    </row>
    <row r="1386" spans="1:4" x14ac:dyDescent="0.25">
      <c r="A1386" s="49">
        <v>74</v>
      </c>
      <c r="B1386" s="49" t="s">
        <v>1194</v>
      </c>
      <c r="C1386" s="49">
        <v>1961</v>
      </c>
      <c r="D1386" s="540">
        <v>462.5</v>
      </c>
    </row>
    <row r="1387" spans="1:4" x14ac:dyDescent="0.25">
      <c r="A1387" s="49">
        <v>75</v>
      </c>
      <c r="B1387" s="49" t="s">
        <v>1195</v>
      </c>
      <c r="C1387" s="49">
        <v>1959</v>
      </c>
      <c r="D1387" s="540">
        <v>240.6</v>
      </c>
    </row>
    <row r="1388" spans="1:4" x14ac:dyDescent="0.25">
      <c r="A1388" s="49">
        <v>76</v>
      </c>
      <c r="B1388" s="49" t="s">
        <v>1196</v>
      </c>
      <c r="C1388" s="49">
        <v>1959</v>
      </c>
      <c r="D1388" s="540">
        <v>233.7</v>
      </c>
    </row>
    <row r="1389" spans="1:4" x14ac:dyDescent="0.25">
      <c r="A1389" s="49">
        <v>77</v>
      </c>
      <c r="B1389" s="49" t="s">
        <v>1197</v>
      </c>
      <c r="C1389" s="49">
        <v>1971</v>
      </c>
      <c r="D1389" s="540">
        <v>2063.1999999999998</v>
      </c>
    </row>
    <row r="1390" spans="1:4" x14ac:dyDescent="0.25">
      <c r="A1390" s="49">
        <v>78</v>
      </c>
      <c r="B1390" s="49" t="s">
        <v>1200</v>
      </c>
      <c r="C1390" s="49">
        <v>1984</v>
      </c>
      <c r="D1390" s="540">
        <v>1896.8</v>
      </c>
    </row>
    <row r="1391" spans="1:4" x14ac:dyDescent="0.25">
      <c r="A1391" s="49">
        <v>79</v>
      </c>
      <c r="B1391" s="49" t="s">
        <v>1201</v>
      </c>
      <c r="C1391" s="49">
        <v>1984</v>
      </c>
      <c r="D1391" s="540">
        <v>1892.1</v>
      </c>
    </row>
    <row r="1392" spans="1:4" x14ac:dyDescent="0.25">
      <c r="A1392" s="49">
        <v>80</v>
      </c>
      <c r="B1392" s="49" t="s">
        <v>1203</v>
      </c>
      <c r="C1392" s="49">
        <v>1964</v>
      </c>
      <c r="D1392" s="540">
        <v>3028.7</v>
      </c>
    </row>
    <row r="1393" spans="1:4" x14ac:dyDescent="0.25">
      <c r="A1393" s="49">
        <v>81</v>
      </c>
      <c r="B1393" s="49" t="s">
        <v>1204</v>
      </c>
      <c r="C1393" s="49">
        <v>1983</v>
      </c>
      <c r="D1393" s="540">
        <v>4627.8999999999996</v>
      </c>
    </row>
    <row r="1394" spans="1:4" x14ac:dyDescent="0.25">
      <c r="A1394" s="49">
        <v>82</v>
      </c>
      <c r="B1394" s="49" t="s">
        <v>1206</v>
      </c>
      <c r="C1394" s="49">
        <v>1972</v>
      </c>
      <c r="D1394" s="397">
        <v>4219.93</v>
      </c>
    </row>
    <row r="1395" spans="1:4" x14ac:dyDescent="0.25">
      <c r="A1395" s="49">
        <v>83</v>
      </c>
      <c r="B1395" s="49" t="s">
        <v>1207</v>
      </c>
      <c r="C1395" s="49">
        <v>1972</v>
      </c>
      <c r="D1395" s="397">
        <v>4205</v>
      </c>
    </row>
    <row r="1396" spans="1:4" x14ac:dyDescent="0.25">
      <c r="A1396" s="49">
        <v>84</v>
      </c>
      <c r="B1396" s="49" t="s">
        <v>1209</v>
      </c>
      <c r="C1396" s="49">
        <v>1981</v>
      </c>
      <c r="D1396" s="397">
        <v>3675.5</v>
      </c>
    </row>
    <row r="1397" spans="1:4" x14ac:dyDescent="0.25">
      <c r="A1397" s="49">
        <v>85</v>
      </c>
      <c r="B1397" s="49" t="s">
        <v>1214</v>
      </c>
      <c r="C1397" s="49">
        <v>1971</v>
      </c>
      <c r="D1397" s="540">
        <v>6658.3600000000006</v>
      </c>
    </row>
    <row r="1398" spans="1:4" x14ac:dyDescent="0.25">
      <c r="A1398" s="49">
        <v>86</v>
      </c>
      <c r="B1398" s="49" t="s">
        <v>1215</v>
      </c>
      <c r="C1398" s="49">
        <v>1958</v>
      </c>
      <c r="D1398" s="540">
        <v>239.9</v>
      </c>
    </row>
    <row r="1399" spans="1:4" x14ac:dyDescent="0.25">
      <c r="A1399" s="49">
        <v>87</v>
      </c>
      <c r="B1399" s="49" t="s">
        <v>1217</v>
      </c>
      <c r="C1399" s="49">
        <v>1959</v>
      </c>
      <c r="D1399" s="540">
        <v>229.9</v>
      </c>
    </row>
    <row r="1400" spans="1:4" x14ac:dyDescent="0.25">
      <c r="A1400" s="49">
        <v>88</v>
      </c>
      <c r="B1400" s="49" t="s">
        <v>1219</v>
      </c>
      <c r="C1400" s="49">
        <v>1973</v>
      </c>
      <c r="D1400" s="540">
        <v>6415.2</v>
      </c>
    </row>
    <row r="1401" spans="1:4" x14ac:dyDescent="0.25">
      <c r="A1401" s="49">
        <v>89</v>
      </c>
      <c r="B1401" s="49" t="s">
        <v>1226</v>
      </c>
      <c r="C1401" s="49">
        <v>1974</v>
      </c>
      <c r="D1401" s="540">
        <v>3680.7</v>
      </c>
    </row>
    <row r="1402" spans="1:4" x14ac:dyDescent="0.25">
      <c r="A1402" s="49">
        <v>90</v>
      </c>
      <c r="B1402" s="49" t="s">
        <v>1228</v>
      </c>
      <c r="C1402" s="49">
        <v>1958</v>
      </c>
      <c r="D1402" s="540">
        <v>235.3</v>
      </c>
    </row>
    <row r="1403" spans="1:4" x14ac:dyDescent="0.25">
      <c r="A1403" s="49">
        <v>91</v>
      </c>
      <c r="B1403" s="49" t="s">
        <v>1231</v>
      </c>
      <c r="C1403" s="49">
        <v>1964</v>
      </c>
      <c r="D1403" s="540">
        <v>2176.1</v>
      </c>
    </row>
    <row r="1404" spans="1:4" x14ac:dyDescent="0.25">
      <c r="A1404" s="49">
        <v>92</v>
      </c>
      <c r="B1404" s="49" t="s">
        <v>1232</v>
      </c>
      <c r="C1404" s="49">
        <v>1961</v>
      </c>
      <c r="D1404" s="541">
        <v>1669</v>
      </c>
    </row>
    <row r="1405" spans="1:4" x14ac:dyDescent="0.25">
      <c r="A1405" s="49">
        <v>93</v>
      </c>
      <c r="B1405" s="49" t="s">
        <v>1233</v>
      </c>
      <c r="C1405" s="49">
        <v>1961</v>
      </c>
      <c r="D1405" s="540">
        <v>2253</v>
      </c>
    </row>
    <row r="1406" spans="1:4" x14ac:dyDescent="0.25">
      <c r="A1406" s="49">
        <v>94</v>
      </c>
      <c r="B1406" s="49" t="s">
        <v>1234</v>
      </c>
      <c r="C1406" s="49">
        <v>1961</v>
      </c>
      <c r="D1406" s="540">
        <v>2246.1999999999998</v>
      </c>
    </row>
    <row r="1407" spans="1:4" x14ac:dyDescent="0.25">
      <c r="A1407" s="49">
        <v>95</v>
      </c>
      <c r="B1407" s="49" t="s">
        <v>1235</v>
      </c>
      <c r="C1407" s="49">
        <v>1961</v>
      </c>
      <c r="D1407" s="540">
        <v>2263.1</v>
      </c>
    </row>
    <row r="1408" spans="1:4" x14ac:dyDescent="0.25">
      <c r="A1408" s="49">
        <v>96</v>
      </c>
      <c r="B1408" s="49" t="s">
        <v>1236</v>
      </c>
      <c r="C1408" s="49">
        <v>1962</v>
      </c>
      <c r="D1408" s="540">
        <v>1909.4</v>
      </c>
    </row>
    <row r="1409" spans="1:4" x14ac:dyDescent="0.25">
      <c r="A1409" s="49">
        <v>97</v>
      </c>
      <c r="B1409" s="49" t="s">
        <v>1238</v>
      </c>
      <c r="C1409" s="49">
        <v>1959</v>
      </c>
      <c r="D1409" s="540">
        <v>233.8</v>
      </c>
    </row>
    <row r="1410" spans="1:4" x14ac:dyDescent="0.25">
      <c r="A1410" s="49">
        <v>98</v>
      </c>
      <c r="B1410" s="49" t="s">
        <v>1239</v>
      </c>
      <c r="C1410" s="49">
        <v>1961</v>
      </c>
      <c r="D1410" s="540">
        <v>2250</v>
      </c>
    </row>
    <row r="1411" spans="1:4" x14ac:dyDescent="0.25">
      <c r="A1411" s="49">
        <v>99</v>
      </c>
      <c r="B1411" s="49" t="s">
        <v>1240</v>
      </c>
      <c r="C1411" s="49">
        <v>1961</v>
      </c>
      <c r="D1411" s="540">
        <v>2260.1999999999998</v>
      </c>
    </row>
    <row r="1412" spans="1:4" x14ac:dyDescent="0.25">
      <c r="A1412" s="49">
        <v>100</v>
      </c>
      <c r="B1412" s="49" t="s">
        <v>1244</v>
      </c>
      <c r="C1412" s="49">
        <v>1961</v>
      </c>
      <c r="D1412" s="540">
        <v>2252.1999999999998</v>
      </c>
    </row>
    <row r="1413" spans="1:4" x14ac:dyDescent="0.25">
      <c r="A1413" s="49">
        <v>101</v>
      </c>
      <c r="B1413" s="49" t="s">
        <v>1245</v>
      </c>
      <c r="C1413" s="49">
        <v>1970</v>
      </c>
      <c r="D1413" s="397">
        <v>6735.3200000000006</v>
      </c>
    </row>
    <row r="1414" spans="1:4" x14ac:dyDescent="0.25">
      <c r="A1414" s="49">
        <v>102</v>
      </c>
      <c r="B1414" s="49" t="s">
        <v>1246</v>
      </c>
      <c r="C1414" s="49">
        <v>1969</v>
      </c>
      <c r="D1414" s="540">
        <v>3143</v>
      </c>
    </row>
    <row r="1415" spans="1:4" x14ac:dyDescent="0.25">
      <c r="A1415" s="49">
        <v>103</v>
      </c>
      <c r="B1415" s="49" t="s">
        <v>1247</v>
      </c>
      <c r="C1415" s="49">
        <v>1962</v>
      </c>
      <c r="D1415" s="397">
        <v>4236.8</v>
      </c>
    </row>
    <row r="1416" spans="1:4" x14ac:dyDescent="0.25">
      <c r="A1416" s="49">
        <v>104</v>
      </c>
      <c r="B1416" s="49" t="s">
        <v>1248</v>
      </c>
      <c r="C1416" s="49">
        <v>1961</v>
      </c>
      <c r="D1416" s="397">
        <v>4077.1099999999997</v>
      </c>
    </row>
    <row r="1417" spans="1:4" x14ac:dyDescent="0.25">
      <c r="A1417" s="49">
        <v>105</v>
      </c>
      <c r="B1417" s="49" t="s">
        <v>1249</v>
      </c>
      <c r="C1417" s="49">
        <v>1962</v>
      </c>
      <c r="D1417" s="540">
        <v>2861.5</v>
      </c>
    </row>
    <row r="1418" spans="1:4" x14ac:dyDescent="0.25">
      <c r="A1418" s="49">
        <v>106</v>
      </c>
      <c r="B1418" s="49" t="s">
        <v>1250</v>
      </c>
      <c r="C1418" s="49">
        <v>1969</v>
      </c>
      <c r="D1418" s="540">
        <v>3513.5</v>
      </c>
    </row>
    <row r="1419" spans="1:4" x14ac:dyDescent="0.25">
      <c r="A1419" s="49">
        <v>107</v>
      </c>
      <c r="B1419" s="49" t="s">
        <v>1251</v>
      </c>
      <c r="C1419" s="49">
        <v>1969</v>
      </c>
      <c r="D1419" s="540">
        <v>6839.41</v>
      </c>
    </row>
    <row r="1420" spans="1:4" x14ac:dyDescent="0.25">
      <c r="A1420" s="49">
        <v>108</v>
      </c>
      <c r="B1420" s="49" t="s">
        <v>1252</v>
      </c>
      <c r="C1420" s="49">
        <v>1986</v>
      </c>
      <c r="D1420" s="540">
        <v>4417.5</v>
      </c>
    </row>
    <row r="1421" spans="1:4" x14ac:dyDescent="0.25">
      <c r="A1421" s="49">
        <v>109</v>
      </c>
      <c r="B1421" s="49" t="s">
        <v>1253</v>
      </c>
      <c r="C1421" s="49">
        <v>1976</v>
      </c>
      <c r="D1421" s="540">
        <v>8670.7000000000007</v>
      </c>
    </row>
    <row r="1422" spans="1:4" x14ac:dyDescent="0.25">
      <c r="A1422" s="49">
        <v>110</v>
      </c>
      <c r="B1422" s="49" t="s">
        <v>1254</v>
      </c>
      <c r="C1422" s="49">
        <v>1965</v>
      </c>
      <c r="D1422" s="397">
        <v>5555.420000000001</v>
      </c>
    </row>
    <row r="1423" spans="1:4" x14ac:dyDescent="0.25">
      <c r="A1423" s="49">
        <v>111</v>
      </c>
      <c r="B1423" s="49" t="s">
        <v>1255</v>
      </c>
      <c r="C1423" s="49">
        <v>1965</v>
      </c>
      <c r="D1423" s="397">
        <v>3988.57</v>
      </c>
    </row>
    <row r="1424" spans="1:4" x14ac:dyDescent="0.25">
      <c r="A1424" s="49">
        <v>112</v>
      </c>
      <c r="B1424" s="49" t="s">
        <v>1256</v>
      </c>
      <c r="C1424" s="49">
        <v>1965</v>
      </c>
      <c r="D1424" s="540">
        <v>3541.6</v>
      </c>
    </row>
    <row r="1425" spans="1:4" x14ac:dyDescent="0.25">
      <c r="A1425" s="49">
        <v>113</v>
      </c>
      <c r="B1425" s="49" t="s">
        <v>1257</v>
      </c>
      <c r="C1425" s="49">
        <v>1965</v>
      </c>
      <c r="D1425" s="538">
        <v>3714.8999999999996</v>
      </c>
    </row>
    <row r="1426" spans="1:4" x14ac:dyDescent="0.25">
      <c r="A1426" s="49">
        <v>114</v>
      </c>
      <c r="B1426" s="49" t="s">
        <v>1258</v>
      </c>
      <c r="C1426" s="49">
        <v>1965</v>
      </c>
      <c r="D1426" s="540">
        <v>3539.9</v>
      </c>
    </row>
    <row r="1427" spans="1:4" x14ac:dyDescent="0.25">
      <c r="A1427" s="49">
        <v>115</v>
      </c>
      <c r="B1427" s="49" t="s">
        <v>1259</v>
      </c>
      <c r="C1427" s="49">
        <v>1969</v>
      </c>
      <c r="D1427" s="540">
        <v>2528.5</v>
      </c>
    </row>
    <row r="1428" spans="1:4" x14ac:dyDescent="0.25">
      <c r="A1428" s="49">
        <v>116</v>
      </c>
      <c r="B1428" s="49" t="s">
        <v>1260</v>
      </c>
      <c r="C1428" s="49">
        <v>1969</v>
      </c>
      <c r="D1428" s="540">
        <v>2496.4</v>
      </c>
    </row>
    <row r="1429" spans="1:4" x14ac:dyDescent="0.25">
      <c r="A1429" s="49">
        <v>117</v>
      </c>
      <c r="B1429" s="49" t="s">
        <v>1261</v>
      </c>
      <c r="C1429" s="49">
        <v>1969</v>
      </c>
      <c r="D1429" s="540">
        <v>2480.1999999999998</v>
      </c>
    </row>
    <row r="1430" spans="1:4" x14ac:dyDescent="0.25">
      <c r="A1430" s="49">
        <v>118</v>
      </c>
      <c r="B1430" s="49" t="s">
        <v>1262</v>
      </c>
      <c r="C1430" s="49">
        <v>1965</v>
      </c>
      <c r="D1430" s="540">
        <v>4890.3999999999996</v>
      </c>
    </row>
    <row r="1431" spans="1:4" x14ac:dyDescent="0.25">
      <c r="A1431" s="49">
        <v>119</v>
      </c>
      <c r="B1431" s="49" t="s">
        <v>1263</v>
      </c>
      <c r="C1431" s="49">
        <v>1966</v>
      </c>
      <c r="D1431" s="540">
        <v>3811.3</v>
      </c>
    </row>
    <row r="1432" spans="1:4" x14ac:dyDescent="0.25">
      <c r="A1432" s="49">
        <v>120</v>
      </c>
      <c r="B1432" s="49" t="s">
        <v>1264</v>
      </c>
      <c r="C1432" s="49">
        <v>1965</v>
      </c>
      <c r="D1432" s="397">
        <v>2487.5</v>
      </c>
    </row>
    <row r="1433" spans="1:4" x14ac:dyDescent="0.25">
      <c r="A1433" s="49">
        <v>121</v>
      </c>
      <c r="B1433" s="49" t="s">
        <v>1265</v>
      </c>
      <c r="C1433" s="49">
        <v>1965</v>
      </c>
      <c r="D1433" s="540">
        <v>4825</v>
      </c>
    </row>
    <row r="1434" spans="1:4" x14ac:dyDescent="0.25">
      <c r="A1434" s="49">
        <v>122</v>
      </c>
      <c r="B1434" s="49" t="s">
        <v>1266</v>
      </c>
      <c r="C1434" s="49">
        <v>1965</v>
      </c>
      <c r="D1434" s="540">
        <v>4838.7000000000007</v>
      </c>
    </row>
    <row r="1435" spans="1:4" x14ac:dyDescent="0.25">
      <c r="A1435" s="49">
        <v>123</v>
      </c>
      <c r="B1435" s="49" t="s">
        <v>1267</v>
      </c>
      <c r="C1435" s="49">
        <v>1971</v>
      </c>
      <c r="D1435" s="397">
        <v>5393.1600000000008</v>
      </c>
    </row>
    <row r="1436" spans="1:4" x14ac:dyDescent="0.25">
      <c r="A1436" s="49">
        <v>124</v>
      </c>
      <c r="B1436" s="49" t="s">
        <v>1268</v>
      </c>
      <c r="C1436" s="49">
        <v>1961</v>
      </c>
      <c r="D1436" s="540">
        <v>3529.1</v>
      </c>
    </row>
    <row r="1437" spans="1:4" x14ac:dyDescent="0.25">
      <c r="A1437" s="49">
        <v>125</v>
      </c>
      <c r="B1437" s="49" t="s">
        <v>1269</v>
      </c>
      <c r="C1437" s="49">
        <v>1960</v>
      </c>
      <c r="D1437" s="540">
        <v>3477.2</v>
      </c>
    </row>
    <row r="1438" spans="1:4" x14ac:dyDescent="0.25">
      <c r="A1438" s="49">
        <v>126</v>
      </c>
      <c r="B1438" s="49" t="s">
        <v>1270</v>
      </c>
      <c r="C1438" s="49">
        <v>1981</v>
      </c>
      <c r="D1438" s="397">
        <v>4990.9999999999991</v>
      </c>
    </row>
    <row r="1439" spans="1:4" x14ac:dyDescent="0.25">
      <c r="A1439" s="49">
        <v>127</v>
      </c>
      <c r="B1439" s="49" t="s">
        <v>1271</v>
      </c>
      <c r="C1439" s="49">
        <v>1960</v>
      </c>
      <c r="D1439" s="540">
        <v>2193.3200000000002</v>
      </c>
    </row>
    <row r="1440" spans="1:4" x14ac:dyDescent="0.25">
      <c r="A1440" s="49">
        <v>128</v>
      </c>
      <c r="B1440" s="49" t="s">
        <v>1272</v>
      </c>
      <c r="C1440" s="49">
        <v>1972</v>
      </c>
      <c r="D1440" s="540">
        <v>7475.7</v>
      </c>
    </row>
    <row r="1441" spans="1:4" x14ac:dyDescent="0.25">
      <c r="A1441" s="49">
        <v>129</v>
      </c>
      <c r="B1441" s="49" t="s">
        <v>1273</v>
      </c>
      <c r="C1441" s="49">
        <v>1974</v>
      </c>
      <c r="D1441" s="397">
        <v>3037.46</v>
      </c>
    </row>
    <row r="1442" spans="1:4" x14ac:dyDescent="0.25">
      <c r="A1442" s="49">
        <v>130</v>
      </c>
      <c r="B1442" s="49" t="s">
        <v>1274</v>
      </c>
      <c r="C1442" s="49">
        <v>1961</v>
      </c>
      <c r="D1442" s="397">
        <v>3788.6000000000004</v>
      </c>
    </row>
    <row r="1443" spans="1:4" x14ac:dyDescent="0.25">
      <c r="A1443" s="49">
        <v>131</v>
      </c>
      <c r="B1443" s="49" t="s">
        <v>1275</v>
      </c>
      <c r="C1443" s="49">
        <v>1960</v>
      </c>
      <c r="D1443" s="397">
        <v>3481.5</v>
      </c>
    </row>
    <row r="1444" spans="1:4" x14ac:dyDescent="0.25">
      <c r="A1444" s="49">
        <v>132</v>
      </c>
      <c r="B1444" s="49" t="s">
        <v>1276</v>
      </c>
      <c r="C1444" s="49">
        <v>1970</v>
      </c>
      <c r="D1444" s="397">
        <v>3499.3999999999996</v>
      </c>
    </row>
    <row r="1445" spans="1:4" x14ac:dyDescent="0.25">
      <c r="A1445" s="49">
        <v>133</v>
      </c>
      <c r="B1445" s="49" t="s">
        <v>1277</v>
      </c>
      <c r="C1445" s="49">
        <v>1973</v>
      </c>
      <c r="D1445" s="541">
        <v>3160.2000000000003</v>
      </c>
    </row>
    <row r="1446" spans="1:4" x14ac:dyDescent="0.25">
      <c r="A1446" s="49">
        <v>134</v>
      </c>
      <c r="B1446" s="49" t="s">
        <v>1278</v>
      </c>
      <c r="C1446" s="49">
        <v>1960</v>
      </c>
      <c r="D1446" s="540">
        <v>2201.8000000000002</v>
      </c>
    </row>
    <row r="1447" spans="1:4" x14ac:dyDescent="0.25">
      <c r="A1447" s="49">
        <v>135</v>
      </c>
      <c r="B1447" s="49" t="s">
        <v>1279</v>
      </c>
      <c r="C1447" s="49">
        <v>1970</v>
      </c>
      <c r="D1447" s="540">
        <v>6880.88</v>
      </c>
    </row>
    <row r="1448" spans="1:4" x14ac:dyDescent="0.25">
      <c r="A1448" s="49">
        <v>136</v>
      </c>
      <c r="B1448" s="49" t="s">
        <v>1280</v>
      </c>
      <c r="C1448" s="49">
        <v>1960</v>
      </c>
      <c r="D1448" s="540">
        <v>3742.77</v>
      </c>
    </row>
    <row r="1449" spans="1:4" x14ac:dyDescent="0.25">
      <c r="A1449" s="49">
        <v>137</v>
      </c>
      <c r="B1449" s="49" t="s">
        <v>1281</v>
      </c>
      <c r="C1449" s="49">
        <v>1970</v>
      </c>
      <c r="D1449" s="397">
        <v>7345.5</v>
      </c>
    </row>
    <row r="1450" spans="1:4" x14ac:dyDescent="0.25">
      <c r="A1450" s="49">
        <v>138</v>
      </c>
      <c r="B1450" s="49" t="s">
        <v>1282</v>
      </c>
      <c r="C1450" s="49">
        <v>1962</v>
      </c>
      <c r="D1450" s="540">
        <v>3958.9</v>
      </c>
    </row>
    <row r="1451" spans="1:4" x14ac:dyDescent="0.25">
      <c r="A1451" s="49">
        <v>139</v>
      </c>
      <c r="B1451" s="49" t="s">
        <v>1283</v>
      </c>
      <c r="C1451" s="149">
        <v>1971</v>
      </c>
      <c r="D1451" s="540">
        <v>17128.3</v>
      </c>
    </row>
    <row r="1452" spans="1:4" x14ac:dyDescent="0.25">
      <c r="A1452" s="49">
        <v>140</v>
      </c>
      <c r="B1452" s="49" t="s">
        <v>1284</v>
      </c>
      <c r="C1452" s="149">
        <v>1976</v>
      </c>
      <c r="D1452" s="397">
        <v>5594.6</v>
      </c>
    </row>
    <row r="1453" spans="1:4" x14ac:dyDescent="0.25">
      <c r="A1453" s="49">
        <v>141</v>
      </c>
      <c r="B1453" s="49" t="s">
        <v>8768</v>
      </c>
      <c r="C1453" s="149" t="s">
        <v>1294</v>
      </c>
      <c r="D1453" s="397">
        <v>2672.2</v>
      </c>
    </row>
    <row r="1454" spans="1:4" x14ac:dyDescent="0.25">
      <c r="A1454" s="49">
        <v>142</v>
      </c>
      <c r="B1454" s="49" t="s">
        <v>1285</v>
      </c>
      <c r="C1454" s="149">
        <v>1979</v>
      </c>
      <c r="D1454" s="540">
        <v>4519.6000000000004</v>
      </c>
    </row>
    <row r="1455" spans="1:4" x14ac:dyDescent="0.25">
      <c r="A1455" s="49">
        <v>143</v>
      </c>
      <c r="B1455" s="49" t="s">
        <v>1286</v>
      </c>
      <c r="C1455" s="149">
        <v>1978</v>
      </c>
      <c r="D1455" s="540">
        <v>4822.2</v>
      </c>
    </row>
    <row r="1456" spans="1:4" x14ac:dyDescent="0.25">
      <c r="A1456" s="49">
        <v>144</v>
      </c>
      <c r="B1456" s="49" t="s">
        <v>1287</v>
      </c>
      <c r="C1456" s="149">
        <v>1989</v>
      </c>
      <c r="D1456" s="397">
        <v>14417.599999999999</v>
      </c>
    </row>
    <row r="1457" spans="1:4" x14ac:dyDescent="0.25">
      <c r="A1457" s="49">
        <v>145</v>
      </c>
      <c r="B1457" s="49" t="s">
        <v>1288</v>
      </c>
      <c r="C1457" s="149">
        <v>1970</v>
      </c>
      <c r="D1457" s="397">
        <v>5229.5</v>
      </c>
    </row>
    <row r="1458" spans="1:4" x14ac:dyDescent="0.25">
      <c r="A1458" s="49">
        <v>146</v>
      </c>
      <c r="B1458" s="49" t="s">
        <v>1289</v>
      </c>
      <c r="C1458" s="149">
        <v>1986</v>
      </c>
      <c r="D1458" s="541">
        <v>14015.7</v>
      </c>
    </row>
    <row r="1459" spans="1:4" x14ac:dyDescent="0.25">
      <c r="A1459" s="49">
        <v>147</v>
      </c>
      <c r="B1459" s="49" t="s">
        <v>1290</v>
      </c>
      <c r="C1459" s="149">
        <v>1973</v>
      </c>
      <c r="D1459" s="540">
        <v>3147.5</v>
      </c>
    </row>
    <row r="1460" spans="1:4" x14ac:dyDescent="0.25">
      <c r="A1460" s="49">
        <v>148</v>
      </c>
      <c r="B1460" s="49" t="s">
        <v>1291</v>
      </c>
      <c r="C1460" s="149">
        <v>1987</v>
      </c>
      <c r="D1460" s="397">
        <v>9333.4</v>
      </c>
    </row>
    <row r="1461" spans="1:4" x14ac:dyDescent="0.25">
      <c r="A1461" s="49">
        <v>149</v>
      </c>
      <c r="B1461" s="49" t="s">
        <v>1292</v>
      </c>
      <c r="C1461" s="149">
        <v>1970</v>
      </c>
      <c r="D1461" s="397">
        <v>4885.57</v>
      </c>
    </row>
    <row r="1462" spans="1:4" x14ac:dyDescent="0.25">
      <c r="A1462" s="49">
        <v>150</v>
      </c>
      <c r="B1462" s="49" t="s">
        <v>1293</v>
      </c>
      <c r="C1462" s="149" t="s">
        <v>1294</v>
      </c>
      <c r="D1462" s="540">
        <v>3717.8</v>
      </c>
    </row>
    <row r="1463" spans="1:4" x14ac:dyDescent="0.25">
      <c r="A1463" s="49">
        <v>151</v>
      </c>
      <c r="B1463" s="49" t="s">
        <v>1295</v>
      </c>
      <c r="C1463" s="149">
        <v>1986</v>
      </c>
      <c r="D1463" s="540">
        <v>8792.1999999999989</v>
      </c>
    </row>
    <row r="1464" spans="1:4" x14ac:dyDescent="0.25">
      <c r="A1464" s="49">
        <v>152</v>
      </c>
      <c r="B1464" s="49" t="s">
        <v>1296</v>
      </c>
      <c r="C1464" s="149">
        <v>1973</v>
      </c>
      <c r="D1464" s="540">
        <v>2972.2</v>
      </c>
    </row>
    <row r="1465" spans="1:4" x14ac:dyDescent="0.25">
      <c r="A1465" s="49">
        <v>153</v>
      </c>
      <c r="B1465" s="49" t="s">
        <v>1297</v>
      </c>
      <c r="C1465" s="149" t="s">
        <v>1294</v>
      </c>
      <c r="D1465" s="540">
        <v>4977.8999999999996</v>
      </c>
    </row>
    <row r="1466" spans="1:4" x14ac:dyDescent="0.25">
      <c r="A1466" s="49">
        <v>154</v>
      </c>
      <c r="B1466" s="49" t="s">
        <v>8766</v>
      </c>
      <c r="C1466" s="149" t="s">
        <v>8784</v>
      </c>
      <c r="D1466" s="540" t="s">
        <v>8785</v>
      </c>
    </row>
    <row r="1467" spans="1:4" x14ac:dyDescent="0.25">
      <c r="A1467" s="49">
        <v>155</v>
      </c>
      <c r="B1467" s="49" t="s">
        <v>8767</v>
      </c>
      <c r="C1467" s="149" t="s">
        <v>8784</v>
      </c>
      <c r="D1467" s="540">
        <v>4185.7</v>
      </c>
    </row>
    <row r="1468" spans="1:4" x14ac:dyDescent="0.25">
      <c r="A1468" s="49">
        <v>156</v>
      </c>
      <c r="B1468" s="49" t="s">
        <v>1298</v>
      </c>
      <c r="C1468" s="49">
        <v>1969</v>
      </c>
      <c r="D1468" s="397">
        <v>3508.6800000000003</v>
      </c>
    </row>
    <row r="1469" spans="1:4" x14ac:dyDescent="0.25">
      <c r="A1469" s="49">
        <v>157</v>
      </c>
      <c r="B1469" s="49" t="s">
        <v>1299</v>
      </c>
      <c r="C1469" s="49">
        <v>1970</v>
      </c>
      <c r="D1469" s="397">
        <v>6276.4000000000005</v>
      </c>
    </row>
    <row r="1470" spans="1:4" x14ac:dyDescent="0.25">
      <c r="A1470" s="49">
        <v>158</v>
      </c>
      <c r="B1470" s="49" t="s">
        <v>1300</v>
      </c>
      <c r="C1470" s="49">
        <v>1972</v>
      </c>
      <c r="D1470" s="540">
        <v>3003</v>
      </c>
    </row>
    <row r="1471" spans="1:4" x14ac:dyDescent="0.25">
      <c r="A1471" s="49">
        <v>159</v>
      </c>
      <c r="B1471" s="49" t="s">
        <v>1301</v>
      </c>
      <c r="C1471" s="49">
        <v>1973</v>
      </c>
      <c r="D1471" s="540">
        <v>6437.9</v>
      </c>
    </row>
    <row r="1472" spans="1:4" x14ac:dyDescent="0.25">
      <c r="A1472" s="49">
        <v>160</v>
      </c>
      <c r="B1472" s="49" t="s">
        <v>1302</v>
      </c>
      <c r="C1472" s="49">
        <v>1969</v>
      </c>
      <c r="D1472" s="540">
        <v>6296.4</v>
      </c>
    </row>
    <row r="1473" spans="1:4" x14ac:dyDescent="0.25">
      <c r="A1473" s="49">
        <v>161</v>
      </c>
      <c r="B1473" s="49" t="s">
        <v>1303</v>
      </c>
      <c r="C1473" s="49">
        <v>1962</v>
      </c>
      <c r="D1473" s="540">
        <v>1784.3</v>
      </c>
    </row>
    <row r="1474" spans="1:4" x14ac:dyDescent="0.25">
      <c r="A1474" s="49">
        <v>162</v>
      </c>
      <c r="B1474" s="49" t="s">
        <v>1304</v>
      </c>
      <c r="C1474" s="49">
        <v>1962</v>
      </c>
      <c r="D1474" s="540">
        <v>1768.6</v>
      </c>
    </row>
    <row r="1475" spans="1:4" x14ac:dyDescent="0.25">
      <c r="A1475" s="49">
        <v>163</v>
      </c>
      <c r="B1475" s="49" t="s">
        <v>1305</v>
      </c>
      <c r="C1475" s="49">
        <v>1962</v>
      </c>
      <c r="D1475" s="540">
        <v>3812</v>
      </c>
    </row>
    <row r="1476" spans="1:4" x14ac:dyDescent="0.25">
      <c r="A1476" s="49">
        <v>164</v>
      </c>
      <c r="B1476" s="49" t="s">
        <v>1306</v>
      </c>
      <c r="C1476" s="49">
        <v>1962</v>
      </c>
      <c r="D1476" s="538">
        <v>3691.1</v>
      </c>
    </row>
    <row r="1477" spans="1:4" x14ac:dyDescent="0.25">
      <c r="A1477" s="49">
        <v>165</v>
      </c>
      <c r="B1477" s="49" t="s">
        <v>1307</v>
      </c>
      <c r="C1477" s="49">
        <v>1962</v>
      </c>
      <c r="D1477" s="540">
        <v>1787.4</v>
      </c>
    </row>
    <row r="1478" spans="1:4" x14ac:dyDescent="0.25">
      <c r="A1478" s="49">
        <v>166</v>
      </c>
      <c r="B1478" s="49" t="s">
        <v>1308</v>
      </c>
      <c r="C1478" s="49">
        <v>1966</v>
      </c>
      <c r="D1478" s="540">
        <v>4997.8</v>
      </c>
    </row>
    <row r="1479" spans="1:4" x14ac:dyDescent="0.25">
      <c r="A1479" s="49">
        <v>167</v>
      </c>
      <c r="B1479" s="49" t="s">
        <v>1309</v>
      </c>
      <c r="C1479" s="49">
        <v>1982</v>
      </c>
      <c r="D1479" s="397">
        <v>2231.1999999999998</v>
      </c>
    </row>
    <row r="1480" spans="1:4" x14ac:dyDescent="0.25">
      <c r="A1480" s="49">
        <v>168</v>
      </c>
      <c r="B1480" s="49" t="s">
        <v>1310</v>
      </c>
      <c r="C1480" s="49">
        <v>2006</v>
      </c>
      <c r="D1480" s="540">
        <v>4481.1000000000004</v>
      </c>
    </row>
    <row r="1481" spans="1:4" x14ac:dyDescent="0.25">
      <c r="A1481" s="49">
        <v>169</v>
      </c>
      <c r="B1481" s="49" t="s">
        <v>8322</v>
      </c>
      <c r="C1481" s="397">
        <v>2005</v>
      </c>
      <c r="D1481" s="397">
        <v>4704.5</v>
      </c>
    </row>
    <row r="1482" spans="1:4" x14ac:dyDescent="0.25">
      <c r="A1482" s="49">
        <v>170</v>
      </c>
      <c r="B1482" s="49" t="s">
        <v>8323</v>
      </c>
      <c r="C1482" s="397">
        <v>2005</v>
      </c>
      <c r="D1482" s="397">
        <v>1512.2</v>
      </c>
    </row>
    <row r="1483" spans="1:4" x14ac:dyDescent="0.25">
      <c r="A1483" s="49">
        <v>171</v>
      </c>
      <c r="B1483" s="49" t="s">
        <v>1311</v>
      </c>
      <c r="C1483" s="49">
        <v>1962</v>
      </c>
      <c r="D1483" s="540">
        <v>3618.88</v>
      </c>
    </row>
    <row r="1484" spans="1:4" x14ac:dyDescent="0.25">
      <c r="A1484" s="49">
        <v>172</v>
      </c>
      <c r="B1484" s="49" t="s">
        <v>1312</v>
      </c>
      <c r="C1484" s="49">
        <v>1963</v>
      </c>
      <c r="D1484" s="538">
        <v>1747.7</v>
      </c>
    </row>
    <row r="1485" spans="1:4" x14ac:dyDescent="0.25">
      <c r="A1485" s="49">
        <v>173</v>
      </c>
      <c r="B1485" s="49" t="s">
        <v>1313</v>
      </c>
      <c r="C1485" s="49">
        <v>1962</v>
      </c>
      <c r="D1485" s="540">
        <v>3596.7</v>
      </c>
    </row>
    <row r="1486" spans="1:4" x14ac:dyDescent="0.25">
      <c r="A1486" s="49">
        <v>174</v>
      </c>
      <c r="B1486" s="49" t="s">
        <v>1314</v>
      </c>
      <c r="C1486" s="49">
        <v>1962</v>
      </c>
      <c r="D1486" s="540">
        <v>3828.6</v>
      </c>
    </row>
    <row r="1487" spans="1:4" x14ac:dyDescent="0.25">
      <c r="A1487" s="49">
        <v>175</v>
      </c>
      <c r="B1487" s="49" t="s">
        <v>1316</v>
      </c>
      <c r="C1487" s="49">
        <v>1964</v>
      </c>
      <c r="D1487" s="538">
        <v>1417.9</v>
      </c>
    </row>
    <row r="1488" spans="1:4" x14ac:dyDescent="0.25">
      <c r="A1488" s="49">
        <v>176</v>
      </c>
      <c r="B1488" s="49" t="s">
        <v>1317</v>
      </c>
      <c r="C1488" s="49">
        <v>1964</v>
      </c>
      <c r="D1488" s="540">
        <v>2217.6999999999998</v>
      </c>
    </row>
    <row r="1489" spans="1:4" x14ac:dyDescent="0.25">
      <c r="A1489" s="49">
        <v>177</v>
      </c>
      <c r="B1489" s="49" t="s">
        <v>1318</v>
      </c>
      <c r="C1489" s="49">
        <v>1964</v>
      </c>
      <c r="D1489" s="540">
        <v>1417.5</v>
      </c>
    </row>
    <row r="1490" spans="1:4" x14ac:dyDescent="0.25">
      <c r="A1490" s="49">
        <v>178</v>
      </c>
      <c r="B1490" s="49" t="s">
        <v>1321</v>
      </c>
      <c r="C1490" s="149">
        <v>1972</v>
      </c>
      <c r="D1490" s="540">
        <v>5365</v>
      </c>
    </row>
    <row r="1491" spans="1:4" x14ac:dyDescent="0.25">
      <c r="A1491" s="49">
        <v>179</v>
      </c>
      <c r="B1491" s="49" t="s">
        <v>1322</v>
      </c>
      <c r="C1491" s="149" t="s">
        <v>1145</v>
      </c>
      <c r="D1491" s="540">
        <v>9434.7999999999993</v>
      </c>
    </row>
    <row r="1492" spans="1:4" x14ac:dyDescent="0.25">
      <c r="A1492" s="49">
        <v>180</v>
      </c>
      <c r="B1492" s="49" t="s">
        <v>1323</v>
      </c>
      <c r="C1492" s="149">
        <v>1971</v>
      </c>
      <c r="D1492" s="538">
        <v>5331.7</v>
      </c>
    </row>
    <row r="1493" spans="1:4" x14ac:dyDescent="0.25">
      <c r="A1493" s="49">
        <v>181</v>
      </c>
      <c r="B1493" s="49" t="s">
        <v>1324</v>
      </c>
      <c r="C1493" s="149">
        <v>1981</v>
      </c>
      <c r="D1493" s="538">
        <v>6319</v>
      </c>
    </row>
    <row r="1494" spans="1:4" x14ac:dyDescent="0.25">
      <c r="A1494" s="49">
        <v>182</v>
      </c>
      <c r="B1494" s="49" t="s">
        <v>1325</v>
      </c>
      <c r="C1494" s="149">
        <v>1972</v>
      </c>
      <c r="D1494" s="538">
        <v>5334.6</v>
      </c>
    </row>
    <row r="1495" spans="1:4" x14ac:dyDescent="0.25">
      <c r="A1495" s="49">
        <v>183</v>
      </c>
      <c r="B1495" s="49" t="s">
        <v>1326</v>
      </c>
      <c r="C1495" s="49">
        <v>1960</v>
      </c>
      <c r="D1495" s="538">
        <v>2217.5</v>
      </c>
    </row>
    <row r="1496" spans="1:4" x14ac:dyDescent="0.25">
      <c r="A1496" s="49">
        <v>184</v>
      </c>
      <c r="B1496" s="49" t="s">
        <v>1327</v>
      </c>
      <c r="C1496" s="49">
        <v>1961</v>
      </c>
      <c r="D1496" s="538">
        <v>2317</v>
      </c>
    </row>
    <row r="1497" spans="1:4" x14ac:dyDescent="0.25">
      <c r="A1497" s="49">
        <v>185</v>
      </c>
      <c r="B1497" s="49" t="s">
        <v>1328</v>
      </c>
      <c r="C1497" s="49">
        <v>1961</v>
      </c>
      <c r="D1497" s="540">
        <v>3645</v>
      </c>
    </row>
    <row r="1498" spans="1:4" x14ac:dyDescent="0.25">
      <c r="A1498" s="49">
        <v>186</v>
      </c>
      <c r="B1498" s="49" t="s">
        <v>1329</v>
      </c>
      <c r="C1498" s="49">
        <v>1961</v>
      </c>
      <c r="D1498" s="538">
        <v>4047.4</v>
      </c>
    </row>
    <row r="1499" spans="1:4" x14ac:dyDescent="0.25">
      <c r="A1499" s="49">
        <v>187</v>
      </c>
      <c r="B1499" s="49" t="s">
        <v>1330</v>
      </c>
      <c r="C1499" s="49">
        <v>1961</v>
      </c>
      <c r="D1499" s="540">
        <v>3490.1</v>
      </c>
    </row>
    <row r="1500" spans="1:4" x14ac:dyDescent="0.25">
      <c r="A1500" s="49">
        <v>188</v>
      </c>
      <c r="B1500" s="49" t="s">
        <v>1331</v>
      </c>
      <c r="C1500" s="49">
        <v>1961</v>
      </c>
      <c r="D1500" s="540">
        <v>3505.5</v>
      </c>
    </row>
    <row r="1501" spans="1:4" x14ac:dyDescent="0.25">
      <c r="A1501" s="49">
        <v>189</v>
      </c>
      <c r="B1501" s="49" t="s">
        <v>1332</v>
      </c>
      <c r="C1501" s="49">
        <v>1961</v>
      </c>
      <c r="D1501" s="540">
        <v>4115.3</v>
      </c>
    </row>
    <row r="1502" spans="1:4" x14ac:dyDescent="0.25">
      <c r="A1502" s="49">
        <v>190</v>
      </c>
      <c r="B1502" s="49" t="s">
        <v>1333</v>
      </c>
      <c r="C1502" s="49">
        <v>1962</v>
      </c>
      <c r="D1502" s="538">
        <v>4254.2000000000007</v>
      </c>
    </row>
    <row r="1503" spans="1:4" x14ac:dyDescent="0.25">
      <c r="A1503" s="49">
        <v>191</v>
      </c>
      <c r="B1503" s="49" t="s">
        <v>1335</v>
      </c>
      <c r="C1503" s="49">
        <v>1961</v>
      </c>
      <c r="D1503" s="540">
        <v>2222.6</v>
      </c>
    </row>
    <row r="1504" spans="1:4" x14ac:dyDescent="0.25">
      <c r="A1504" s="49">
        <v>192</v>
      </c>
      <c r="B1504" s="49" t="s">
        <v>1334</v>
      </c>
      <c r="C1504" s="49">
        <v>1961</v>
      </c>
      <c r="D1504" s="540">
        <v>2172.5</v>
      </c>
    </row>
    <row r="1505" spans="1:4" x14ac:dyDescent="0.25">
      <c r="A1505" s="49">
        <v>193</v>
      </c>
      <c r="B1505" s="49" t="s">
        <v>1336</v>
      </c>
      <c r="C1505" s="49">
        <v>1961</v>
      </c>
      <c r="D1505" s="538">
        <v>2235.5</v>
      </c>
    </row>
    <row r="1506" spans="1:4" x14ac:dyDescent="0.25">
      <c r="A1506" s="49">
        <v>194</v>
      </c>
      <c r="B1506" s="49" t="s">
        <v>1337</v>
      </c>
      <c r="C1506" s="49">
        <v>1962</v>
      </c>
      <c r="D1506" s="540">
        <v>2228.6999999999998</v>
      </c>
    </row>
    <row r="1507" spans="1:4" x14ac:dyDescent="0.25">
      <c r="A1507" s="49">
        <v>195</v>
      </c>
      <c r="B1507" s="49" t="s">
        <v>1338</v>
      </c>
      <c r="C1507" s="49">
        <v>1961</v>
      </c>
      <c r="D1507" s="538">
        <v>3498.58</v>
      </c>
    </row>
    <row r="1508" spans="1:4" x14ac:dyDescent="0.25">
      <c r="A1508" s="49">
        <v>196</v>
      </c>
      <c r="B1508" s="49" t="s">
        <v>1339</v>
      </c>
      <c r="C1508" s="49">
        <v>1961</v>
      </c>
      <c r="D1508" s="540">
        <v>3491</v>
      </c>
    </row>
    <row r="1509" spans="1:4" x14ac:dyDescent="0.25">
      <c r="A1509" s="49">
        <v>197</v>
      </c>
      <c r="B1509" s="49" t="s">
        <v>1340</v>
      </c>
      <c r="C1509" s="49">
        <v>1962</v>
      </c>
      <c r="D1509" s="538">
        <v>4045.7999999999997</v>
      </c>
    </row>
    <row r="1510" spans="1:4" x14ac:dyDescent="0.25">
      <c r="A1510" s="49">
        <v>198</v>
      </c>
      <c r="B1510" s="49" t="s">
        <v>1341</v>
      </c>
      <c r="C1510" s="49">
        <v>1962</v>
      </c>
      <c r="D1510" s="540">
        <v>4048.2</v>
      </c>
    </row>
    <row r="1511" spans="1:4" x14ac:dyDescent="0.25">
      <c r="A1511" s="49">
        <v>199</v>
      </c>
      <c r="B1511" s="49" t="s">
        <v>1342</v>
      </c>
      <c r="C1511" s="49">
        <v>1961</v>
      </c>
      <c r="D1511" s="540">
        <v>3490.4</v>
      </c>
    </row>
    <row r="1512" spans="1:4" x14ac:dyDescent="0.25">
      <c r="A1512" s="49">
        <v>200</v>
      </c>
      <c r="B1512" s="49" t="s">
        <v>1343</v>
      </c>
      <c r="C1512" s="49">
        <v>1961</v>
      </c>
      <c r="D1512" s="540">
        <v>3861.4</v>
      </c>
    </row>
    <row r="1513" spans="1:4" x14ac:dyDescent="0.25">
      <c r="A1513" s="49">
        <v>201</v>
      </c>
      <c r="B1513" s="49" t="s">
        <v>1344</v>
      </c>
      <c r="C1513" s="49">
        <v>1961</v>
      </c>
      <c r="D1513" s="540">
        <v>2303.3000000000002</v>
      </c>
    </row>
    <row r="1514" spans="1:4" x14ac:dyDescent="0.25">
      <c r="A1514" s="49">
        <v>202</v>
      </c>
      <c r="B1514" s="49" t="s">
        <v>1345</v>
      </c>
      <c r="C1514" s="49">
        <v>1961</v>
      </c>
      <c r="D1514" s="538">
        <v>2218.2000000000003</v>
      </c>
    </row>
    <row r="1515" spans="1:4" x14ac:dyDescent="0.25">
      <c r="A1515" s="49">
        <v>203</v>
      </c>
      <c r="B1515" s="49" t="s">
        <v>1346</v>
      </c>
      <c r="C1515" s="49">
        <v>1962</v>
      </c>
      <c r="D1515" s="540">
        <v>1736.8</v>
      </c>
    </row>
    <row r="1516" spans="1:4" x14ac:dyDescent="0.25">
      <c r="A1516" s="49">
        <v>204</v>
      </c>
      <c r="B1516" s="49" t="s">
        <v>1347</v>
      </c>
      <c r="C1516" s="49">
        <v>1962</v>
      </c>
      <c r="D1516" s="540">
        <v>2373.5</v>
      </c>
    </row>
    <row r="1517" spans="1:4" x14ac:dyDescent="0.25">
      <c r="A1517" s="49">
        <v>205</v>
      </c>
      <c r="B1517" s="49" t="s">
        <v>1348</v>
      </c>
      <c r="C1517" s="49">
        <v>1962</v>
      </c>
      <c r="D1517" s="540">
        <v>2802.3</v>
      </c>
    </row>
    <row r="1518" spans="1:4" x14ac:dyDescent="0.25">
      <c r="A1518" s="49">
        <v>206</v>
      </c>
      <c r="B1518" s="49" t="s">
        <v>1349</v>
      </c>
      <c r="C1518" s="49">
        <v>1962</v>
      </c>
      <c r="D1518" s="540">
        <v>2438.6</v>
      </c>
    </row>
    <row r="1519" spans="1:4" x14ac:dyDescent="0.25">
      <c r="A1519" s="49">
        <v>207</v>
      </c>
      <c r="B1519" s="49" t="s">
        <v>1350</v>
      </c>
      <c r="C1519" s="49">
        <v>1962</v>
      </c>
      <c r="D1519" s="540">
        <v>1742.2</v>
      </c>
    </row>
    <row r="1520" spans="1:4" x14ac:dyDescent="0.25">
      <c r="A1520" s="49">
        <v>208</v>
      </c>
      <c r="B1520" s="49" t="s">
        <v>1351</v>
      </c>
      <c r="C1520" s="49">
        <v>1962</v>
      </c>
      <c r="D1520" s="540">
        <v>3509.3</v>
      </c>
    </row>
    <row r="1521" spans="1:4" x14ac:dyDescent="0.25">
      <c r="A1521" s="49">
        <v>209</v>
      </c>
      <c r="B1521" s="49" t="s">
        <v>1352</v>
      </c>
      <c r="C1521" s="49">
        <v>1962</v>
      </c>
      <c r="D1521" s="540">
        <v>1868.67</v>
      </c>
    </row>
    <row r="1522" spans="1:4" x14ac:dyDescent="0.25">
      <c r="A1522" s="49">
        <v>210</v>
      </c>
      <c r="B1522" s="49" t="s">
        <v>1353</v>
      </c>
      <c r="C1522" s="49">
        <v>1962</v>
      </c>
      <c r="D1522" s="540">
        <v>3178.5</v>
      </c>
    </row>
    <row r="1523" spans="1:4" x14ac:dyDescent="0.25">
      <c r="A1523" s="49">
        <v>211</v>
      </c>
      <c r="B1523" s="49" t="s">
        <v>1354</v>
      </c>
      <c r="C1523" s="49">
        <v>1962</v>
      </c>
      <c r="D1523" s="538">
        <v>3882.7700000000004</v>
      </c>
    </row>
    <row r="1524" spans="1:4" x14ac:dyDescent="0.25">
      <c r="A1524" s="49">
        <v>212</v>
      </c>
      <c r="B1524" s="49" t="s">
        <v>1355</v>
      </c>
      <c r="C1524" s="49">
        <v>1962</v>
      </c>
      <c r="D1524" s="540">
        <v>3043.77</v>
      </c>
    </row>
    <row r="1525" spans="1:4" x14ac:dyDescent="0.25">
      <c r="A1525" s="49">
        <v>213</v>
      </c>
      <c r="B1525" s="49" t="s">
        <v>1356</v>
      </c>
      <c r="C1525" s="49">
        <v>1962</v>
      </c>
      <c r="D1525" s="540">
        <v>1740.1</v>
      </c>
    </row>
    <row r="1526" spans="1:4" x14ac:dyDescent="0.25">
      <c r="A1526" s="49">
        <v>214</v>
      </c>
      <c r="B1526" s="49" t="s">
        <v>1357</v>
      </c>
      <c r="C1526" s="49">
        <v>1962</v>
      </c>
      <c r="D1526" s="540">
        <v>1786.3</v>
      </c>
    </row>
    <row r="1527" spans="1:4" x14ac:dyDescent="0.25">
      <c r="A1527" s="49">
        <v>215</v>
      </c>
      <c r="B1527" s="49" t="s">
        <v>1358</v>
      </c>
      <c r="C1527" s="49">
        <v>1962</v>
      </c>
      <c r="D1527" s="540">
        <v>2755.5</v>
      </c>
    </row>
    <row r="1528" spans="1:4" x14ac:dyDescent="0.25">
      <c r="A1528" s="49">
        <v>216</v>
      </c>
      <c r="B1528" s="49" t="s">
        <v>1359</v>
      </c>
      <c r="C1528" s="49">
        <v>1962</v>
      </c>
      <c r="D1528" s="540">
        <v>2784.53</v>
      </c>
    </row>
    <row r="1529" spans="1:4" x14ac:dyDescent="0.25">
      <c r="A1529" s="49">
        <v>217</v>
      </c>
      <c r="B1529" s="49" t="s">
        <v>1360</v>
      </c>
      <c r="C1529" s="49">
        <v>1962</v>
      </c>
      <c r="D1529" s="540">
        <v>1729.6</v>
      </c>
    </row>
    <row r="1530" spans="1:4" x14ac:dyDescent="0.25">
      <c r="A1530" s="49">
        <v>218</v>
      </c>
      <c r="B1530" s="49" t="s">
        <v>1361</v>
      </c>
      <c r="C1530" s="49">
        <v>1962</v>
      </c>
      <c r="D1530" s="540">
        <v>2629.4</v>
      </c>
    </row>
    <row r="1531" spans="1:4" x14ac:dyDescent="0.25">
      <c r="A1531" s="49">
        <v>219</v>
      </c>
      <c r="B1531" s="49" t="s">
        <v>1362</v>
      </c>
      <c r="C1531" s="49">
        <v>1967</v>
      </c>
      <c r="D1531" s="540">
        <v>3498.1</v>
      </c>
    </row>
    <row r="1532" spans="1:4" x14ac:dyDescent="0.25">
      <c r="A1532" s="49">
        <v>220</v>
      </c>
      <c r="B1532" s="49" t="s">
        <v>1363</v>
      </c>
      <c r="C1532" s="49">
        <v>1986</v>
      </c>
      <c r="D1532" s="540">
        <v>3842.2</v>
      </c>
    </row>
    <row r="1533" spans="1:4" x14ac:dyDescent="0.25">
      <c r="A1533" s="49">
        <v>221</v>
      </c>
      <c r="B1533" s="49" t="s">
        <v>1364</v>
      </c>
      <c r="C1533" s="49">
        <v>1993</v>
      </c>
      <c r="D1533" s="540">
        <v>2284.1</v>
      </c>
    </row>
    <row r="1534" spans="1:4" x14ac:dyDescent="0.25">
      <c r="A1534" s="49">
        <v>222</v>
      </c>
      <c r="B1534" s="49" t="s">
        <v>1365</v>
      </c>
      <c r="C1534" s="49">
        <v>1992</v>
      </c>
      <c r="D1534" s="538">
        <v>6049.07</v>
      </c>
    </row>
    <row r="1535" spans="1:4" x14ac:dyDescent="0.25">
      <c r="A1535" s="49">
        <v>223</v>
      </c>
      <c r="B1535" s="49" t="s">
        <v>1366</v>
      </c>
      <c r="C1535" s="49">
        <v>1990</v>
      </c>
      <c r="D1535" s="540">
        <v>5016.8</v>
      </c>
    </row>
    <row r="1536" spans="1:4" x14ac:dyDescent="0.25">
      <c r="A1536" s="49">
        <v>224</v>
      </c>
      <c r="B1536" s="49" t="s">
        <v>1368</v>
      </c>
      <c r="C1536" s="49">
        <v>1969</v>
      </c>
      <c r="D1536" s="540">
        <v>3489.1</v>
      </c>
    </row>
    <row r="1537" spans="1:4" x14ac:dyDescent="0.25">
      <c r="A1537" s="49">
        <v>225</v>
      </c>
      <c r="B1537" s="49" t="s">
        <v>1369</v>
      </c>
      <c r="C1537" s="49">
        <v>1990</v>
      </c>
      <c r="D1537" s="540">
        <v>4328.7</v>
      </c>
    </row>
    <row r="1538" spans="1:4" x14ac:dyDescent="0.25">
      <c r="A1538" s="49">
        <v>226</v>
      </c>
      <c r="B1538" s="49" t="s">
        <v>1370</v>
      </c>
      <c r="C1538" s="49">
        <v>1991</v>
      </c>
      <c r="D1538" s="540">
        <v>5043</v>
      </c>
    </row>
    <row r="1539" spans="1:4" x14ac:dyDescent="0.25">
      <c r="A1539" s="49">
        <v>227</v>
      </c>
      <c r="B1539" s="49" t="s">
        <v>8324</v>
      </c>
      <c r="C1539" s="397">
        <v>2008</v>
      </c>
      <c r="D1539" s="538">
        <v>3431</v>
      </c>
    </row>
    <row r="1540" spans="1:4" x14ac:dyDescent="0.25">
      <c r="A1540" s="49">
        <v>228</v>
      </c>
      <c r="B1540" s="49" t="s">
        <v>1371</v>
      </c>
      <c r="C1540" s="49">
        <v>1972</v>
      </c>
      <c r="D1540" s="540">
        <v>3944.7</v>
      </c>
    </row>
    <row r="1541" spans="1:4" x14ac:dyDescent="0.25">
      <c r="A1541" s="49">
        <v>229</v>
      </c>
      <c r="B1541" s="49" t="s">
        <v>1372</v>
      </c>
      <c r="C1541" s="49">
        <v>1992</v>
      </c>
      <c r="D1541" s="540">
        <v>2233.4</v>
      </c>
    </row>
    <row r="1542" spans="1:4" x14ac:dyDescent="0.25">
      <c r="A1542" s="49">
        <v>230</v>
      </c>
      <c r="B1542" s="49" t="s">
        <v>1373</v>
      </c>
      <c r="C1542" s="49">
        <v>1975</v>
      </c>
      <c r="D1542" s="540">
        <v>3899.2</v>
      </c>
    </row>
    <row r="1543" spans="1:4" x14ac:dyDescent="0.25">
      <c r="A1543" s="49">
        <v>231</v>
      </c>
      <c r="B1543" s="49" t="s">
        <v>1374</v>
      </c>
      <c r="C1543" s="49">
        <v>1973</v>
      </c>
      <c r="D1543" s="540">
        <v>3921.0000000000005</v>
      </c>
    </row>
    <row r="1544" spans="1:4" x14ac:dyDescent="0.25">
      <c r="A1544" s="49">
        <v>232</v>
      </c>
      <c r="B1544" s="49" t="s">
        <v>1375</v>
      </c>
      <c r="C1544" s="49">
        <v>1961</v>
      </c>
      <c r="D1544" s="538">
        <v>1492.7</v>
      </c>
    </row>
    <row r="1545" spans="1:4" x14ac:dyDescent="0.25">
      <c r="A1545" s="49">
        <v>233</v>
      </c>
      <c r="B1545" s="49" t="s">
        <v>1376</v>
      </c>
      <c r="C1545" s="49">
        <v>1961</v>
      </c>
      <c r="D1545" s="540">
        <v>1708.3</v>
      </c>
    </row>
    <row r="1546" spans="1:4" x14ac:dyDescent="0.25">
      <c r="A1546" s="49">
        <v>234</v>
      </c>
      <c r="B1546" s="49" t="s">
        <v>1377</v>
      </c>
      <c r="C1546" s="49">
        <v>1972</v>
      </c>
      <c r="D1546" s="540">
        <v>3829</v>
      </c>
    </row>
    <row r="1547" spans="1:4" x14ac:dyDescent="0.25">
      <c r="A1547" s="49">
        <v>235</v>
      </c>
      <c r="B1547" s="49" t="s">
        <v>1378</v>
      </c>
      <c r="C1547" s="49">
        <v>1970</v>
      </c>
      <c r="D1547" s="540">
        <v>3902.7</v>
      </c>
    </row>
    <row r="1548" spans="1:4" x14ac:dyDescent="0.25">
      <c r="A1548" s="49">
        <v>236</v>
      </c>
      <c r="B1548" s="49" t="s">
        <v>1379</v>
      </c>
      <c r="C1548" s="49">
        <v>1970</v>
      </c>
      <c r="D1548" s="540">
        <v>3796.1</v>
      </c>
    </row>
    <row r="1549" spans="1:4" x14ac:dyDescent="0.25">
      <c r="A1549" s="49">
        <v>237</v>
      </c>
      <c r="B1549" s="49" t="s">
        <v>1380</v>
      </c>
      <c r="C1549" s="149" t="s">
        <v>1145</v>
      </c>
      <c r="D1549" s="538">
        <v>8750.9</v>
      </c>
    </row>
    <row r="1550" spans="1:4" x14ac:dyDescent="0.25">
      <c r="A1550" s="49">
        <v>238</v>
      </c>
      <c r="B1550" s="49" t="s">
        <v>1381</v>
      </c>
      <c r="C1550" s="49">
        <v>1974</v>
      </c>
      <c r="D1550" s="540">
        <v>3780.1</v>
      </c>
    </row>
    <row r="1551" spans="1:4" x14ac:dyDescent="0.25">
      <c r="A1551" s="49">
        <v>239</v>
      </c>
      <c r="B1551" s="49" t="s">
        <v>1382</v>
      </c>
      <c r="C1551" s="49">
        <v>1973</v>
      </c>
      <c r="D1551" s="538">
        <v>3849.3999999999996</v>
      </c>
    </row>
    <row r="1552" spans="1:4" x14ac:dyDescent="0.25">
      <c r="A1552" s="49">
        <v>240</v>
      </c>
      <c r="B1552" s="49" t="s">
        <v>1384</v>
      </c>
      <c r="C1552" s="49">
        <v>1995</v>
      </c>
      <c r="D1552" s="538">
        <v>5330.5</v>
      </c>
    </row>
    <row r="1553" spans="1:4" x14ac:dyDescent="0.25">
      <c r="A1553" s="49">
        <v>241</v>
      </c>
      <c r="B1553" s="49" t="s">
        <v>1385</v>
      </c>
      <c r="C1553" s="49">
        <v>1964</v>
      </c>
      <c r="D1553" s="540">
        <v>1784.9</v>
      </c>
    </row>
    <row r="1554" spans="1:4" x14ac:dyDescent="0.25">
      <c r="A1554" s="49">
        <v>242</v>
      </c>
      <c r="B1554" s="49" t="s">
        <v>1386</v>
      </c>
      <c r="C1554" s="49">
        <v>1963</v>
      </c>
      <c r="D1554" s="540">
        <v>2947.5</v>
      </c>
    </row>
    <row r="1555" spans="1:4" x14ac:dyDescent="0.25">
      <c r="A1555" s="49">
        <v>243</v>
      </c>
      <c r="B1555" s="49" t="s">
        <v>1387</v>
      </c>
      <c r="C1555" s="49">
        <v>1963</v>
      </c>
      <c r="D1555" s="540">
        <v>3826.2</v>
      </c>
    </row>
    <row r="1556" spans="1:4" x14ac:dyDescent="0.25">
      <c r="A1556" s="49">
        <v>244</v>
      </c>
      <c r="B1556" s="49" t="s">
        <v>1388</v>
      </c>
      <c r="C1556" s="49">
        <v>1963</v>
      </c>
      <c r="D1556" s="540">
        <v>3810.5</v>
      </c>
    </row>
    <row r="1557" spans="1:4" x14ac:dyDescent="0.25">
      <c r="A1557" s="49">
        <v>245</v>
      </c>
      <c r="B1557" s="49" t="s">
        <v>1389</v>
      </c>
      <c r="C1557" s="49">
        <v>1963</v>
      </c>
      <c r="D1557" s="540">
        <v>1777.7</v>
      </c>
    </row>
    <row r="1558" spans="1:4" x14ac:dyDescent="0.25">
      <c r="A1558" s="49">
        <v>246</v>
      </c>
      <c r="B1558" s="49" t="s">
        <v>1390</v>
      </c>
      <c r="C1558" s="49">
        <v>1963</v>
      </c>
      <c r="D1558" s="540">
        <v>2792.7</v>
      </c>
    </row>
    <row r="1559" spans="1:4" x14ac:dyDescent="0.25">
      <c r="A1559" s="49">
        <v>247</v>
      </c>
      <c r="B1559" s="49" t="s">
        <v>1391</v>
      </c>
      <c r="C1559" s="49">
        <v>1963</v>
      </c>
      <c r="D1559" s="540">
        <v>3825.4</v>
      </c>
    </row>
    <row r="1560" spans="1:4" x14ac:dyDescent="0.25">
      <c r="A1560" s="49">
        <v>248</v>
      </c>
      <c r="B1560" s="49" t="s">
        <v>1392</v>
      </c>
      <c r="C1560" s="49">
        <v>1963</v>
      </c>
      <c r="D1560" s="538">
        <v>2787.1</v>
      </c>
    </row>
    <row r="1561" spans="1:4" x14ac:dyDescent="0.25">
      <c r="A1561" s="49">
        <v>249</v>
      </c>
      <c r="B1561" s="49" t="s">
        <v>1393</v>
      </c>
      <c r="C1561" s="49">
        <v>1963</v>
      </c>
      <c r="D1561" s="540">
        <v>2796</v>
      </c>
    </row>
    <row r="1562" spans="1:4" x14ac:dyDescent="0.25">
      <c r="A1562" s="49">
        <v>250</v>
      </c>
      <c r="B1562" s="49" t="s">
        <v>1394</v>
      </c>
      <c r="C1562" s="49">
        <v>1963</v>
      </c>
      <c r="D1562" s="540">
        <v>3799.2</v>
      </c>
    </row>
    <row r="1563" spans="1:4" x14ac:dyDescent="0.25">
      <c r="A1563" s="49">
        <v>251</v>
      </c>
      <c r="B1563" s="49" t="s">
        <v>1395</v>
      </c>
      <c r="C1563" s="49">
        <v>1963</v>
      </c>
      <c r="D1563" s="540">
        <v>2088.5</v>
      </c>
    </row>
    <row r="1564" spans="1:4" x14ac:dyDescent="0.25">
      <c r="A1564" s="49">
        <v>252</v>
      </c>
      <c r="B1564" s="49" t="s">
        <v>1396</v>
      </c>
      <c r="C1564" s="49">
        <v>1963</v>
      </c>
      <c r="D1564" s="538">
        <v>3544.56</v>
      </c>
    </row>
    <row r="1565" spans="1:4" x14ac:dyDescent="0.25">
      <c r="A1565" s="49">
        <v>253</v>
      </c>
      <c r="B1565" s="49" t="s">
        <v>1397</v>
      </c>
      <c r="C1565" s="49">
        <v>1963</v>
      </c>
      <c r="D1565" s="540">
        <v>1761.5</v>
      </c>
    </row>
    <row r="1566" spans="1:4" x14ac:dyDescent="0.25">
      <c r="A1566" s="49">
        <v>254</v>
      </c>
      <c r="B1566" s="49" t="s">
        <v>1398</v>
      </c>
      <c r="C1566" s="49">
        <v>1963</v>
      </c>
      <c r="D1566" s="540">
        <v>3809.5</v>
      </c>
    </row>
    <row r="1567" spans="1:4" x14ac:dyDescent="0.25">
      <c r="A1567" s="49">
        <v>255</v>
      </c>
      <c r="B1567" s="49" t="s">
        <v>1399</v>
      </c>
      <c r="C1567" s="49">
        <v>1963</v>
      </c>
      <c r="D1567" s="540">
        <v>2788.5499999999997</v>
      </c>
    </row>
    <row r="1568" spans="1:4" x14ac:dyDescent="0.25">
      <c r="A1568" s="49">
        <v>256</v>
      </c>
      <c r="B1568" s="49" t="s">
        <v>1400</v>
      </c>
      <c r="C1568" s="49">
        <v>1963</v>
      </c>
      <c r="D1568" s="540">
        <v>2934.9</v>
      </c>
    </row>
    <row r="1569" spans="1:4" x14ac:dyDescent="0.25">
      <c r="A1569" s="49">
        <v>257</v>
      </c>
      <c r="B1569" s="49" t="s">
        <v>8325</v>
      </c>
      <c r="C1569" s="397">
        <v>2016</v>
      </c>
      <c r="D1569" s="538">
        <v>1467.9</v>
      </c>
    </row>
    <row r="1570" spans="1:4" x14ac:dyDescent="0.25">
      <c r="A1570" s="49">
        <v>258</v>
      </c>
      <c r="B1570" s="49" t="s">
        <v>1401</v>
      </c>
      <c r="C1570" s="49">
        <v>1975</v>
      </c>
      <c r="D1570" s="540">
        <v>6786.6</v>
      </c>
    </row>
    <row r="1571" spans="1:4" x14ac:dyDescent="0.25">
      <c r="A1571" s="49">
        <v>259</v>
      </c>
      <c r="B1571" s="49" t="s">
        <v>1402</v>
      </c>
      <c r="C1571" s="49">
        <v>1977</v>
      </c>
      <c r="D1571" s="540">
        <v>3184.2</v>
      </c>
    </row>
    <row r="1572" spans="1:4" x14ac:dyDescent="0.25">
      <c r="A1572" s="49">
        <v>260</v>
      </c>
      <c r="B1572" s="49" t="s">
        <v>1403</v>
      </c>
      <c r="C1572" s="49">
        <v>1981</v>
      </c>
      <c r="D1572" s="540">
        <v>3040.8</v>
      </c>
    </row>
    <row r="1573" spans="1:4" x14ac:dyDescent="0.25">
      <c r="A1573" s="49">
        <v>261</v>
      </c>
      <c r="B1573" s="49" t="s">
        <v>1404</v>
      </c>
      <c r="C1573" s="49">
        <v>1972</v>
      </c>
      <c r="D1573" s="538">
        <v>5126.8</v>
      </c>
    </row>
    <row r="1574" spans="1:4" x14ac:dyDescent="0.25">
      <c r="A1574" s="49">
        <v>262</v>
      </c>
      <c r="B1574" s="49" t="s">
        <v>1405</v>
      </c>
      <c r="C1574" s="49">
        <v>1974</v>
      </c>
      <c r="D1574" s="540">
        <v>3379.32</v>
      </c>
    </row>
    <row r="1575" spans="1:4" x14ac:dyDescent="0.25">
      <c r="A1575" s="49">
        <v>263</v>
      </c>
      <c r="B1575" s="49" t="s">
        <v>1406</v>
      </c>
      <c r="C1575" s="49">
        <v>1972</v>
      </c>
      <c r="D1575" s="540">
        <v>4888</v>
      </c>
    </row>
    <row r="1576" spans="1:4" x14ac:dyDescent="0.25">
      <c r="A1576" s="49">
        <v>264</v>
      </c>
      <c r="B1576" s="49" t="s">
        <v>1407</v>
      </c>
      <c r="C1576" s="49">
        <v>1983</v>
      </c>
      <c r="D1576" s="540">
        <v>3145.8</v>
      </c>
    </row>
    <row r="1577" spans="1:4" x14ac:dyDescent="0.25">
      <c r="A1577" s="49">
        <v>265</v>
      </c>
      <c r="B1577" s="49" t="s">
        <v>1408</v>
      </c>
      <c r="C1577" s="49">
        <v>1961</v>
      </c>
      <c r="D1577" s="540">
        <v>524.6</v>
      </c>
    </row>
    <row r="1578" spans="1:4" x14ac:dyDescent="0.25">
      <c r="A1578" s="49">
        <v>266</v>
      </c>
      <c r="B1578" s="49" t="s">
        <v>1409</v>
      </c>
      <c r="C1578" s="49">
        <v>1961</v>
      </c>
      <c r="D1578" s="540">
        <v>524.1</v>
      </c>
    </row>
    <row r="1579" spans="1:4" x14ac:dyDescent="0.25">
      <c r="A1579" s="49">
        <v>267</v>
      </c>
      <c r="B1579" s="49" t="s">
        <v>1410</v>
      </c>
      <c r="C1579" s="49">
        <v>1961</v>
      </c>
      <c r="D1579" s="540">
        <v>460.8</v>
      </c>
    </row>
    <row r="1580" spans="1:4" x14ac:dyDescent="0.25">
      <c r="A1580" s="49">
        <v>268</v>
      </c>
      <c r="B1580" s="49" t="s">
        <v>1411</v>
      </c>
      <c r="C1580" s="49">
        <v>1961</v>
      </c>
      <c r="D1580" s="540">
        <v>461.3</v>
      </c>
    </row>
    <row r="1581" spans="1:4" x14ac:dyDescent="0.25">
      <c r="A1581" s="49">
        <v>269</v>
      </c>
      <c r="B1581" s="49" t="s">
        <v>1412</v>
      </c>
      <c r="C1581" s="49">
        <v>1961</v>
      </c>
      <c r="D1581" s="538">
        <v>452.09999999999997</v>
      </c>
    </row>
    <row r="1582" spans="1:4" x14ac:dyDescent="0.25">
      <c r="A1582" s="49">
        <v>270</v>
      </c>
      <c r="B1582" s="49" t="s">
        <v>1413</v>
      </c>
      <c r="C1582" s="49">
        <v>1961</v>
      </c>
      <c r="D1582" s="540">
        <v>535.70000000000005</v>
      </c>
    </row>
    <row r="1583" spans="1:4" x14ac:dyDescent="0.25">
      <c r="A1583" s="49">
        <v>271</v>
      </c>
      <c r="B1583" s="49" t="s">
        <v>1414</v>
      </c>
      <c r="C1583" s="49">
        <v>1961</v>
      </c>
      <c r="D1583" s="540">
        <v>532.4</v>
      </c>
    </row>
    <row r="1584" spans="1:4" x14ac:dyDescent="0.25">
      <c r="A1584" s="49">
        <v>272</v>
      </c>
      <c r="B1584" s="49" t="s">
        <v>1415</v>
      </c>
      <c r="C1584" s="49">
        <v>1964</v>
      </c>
      <c r="D1584" s="538">
        <v>2211</v>
      </c>
    </row>
    <row r="1585" spans="1:4" x14ac:dyDescent="0.25">
      <c r="A1585" s="49">
        <v>273</v>
      </c>
      <c r="B1585" s="49" t="s">
        <v>8737</v>
      </c>
      <c r="C1585" s="49">
        <v>2001</v>
      </c>
      <c r="D1585" s="538">
        <v>5404.2</v>
      </c>
    </row>
    <row r="1586" spans="1:4" x14ac:dyDescent="0.25">
      <c r="A1586" s="49">
        <v>274</v>
      </c>
      <c r="B1586" s="49" t="s">
        <v>1416</v>
      </c>
      <c r="C1586" s="49">
        <v>1964</v>
      </c>
      <c r="D1586" s="540">
        <v>3171.41</v>
      </c>
    </row>
    <row r="1587" spans="1:4" x14ac:dyDescent="0.25">
      <c r="A1587" s="49">
        <v>275</v>
      </c>
      <c r="B1587" s="49" t="s">
        <v>1417</v>
      </c>
      <c r="C1587" s="49">
        <v>1962</v>
      </c>
      <c r="D1587" s="538">
        <v>3492.4</v>
      </c>
    </row>
    <row r="1588" spans="1:4" x14ac:dyDescent="0.25">
      <c r="A1588" s="49">
        <v>276</v>
      </c>
      <c r="B1588" s="49" t="s">
        <v>1418</v>
      </c>
      <c r="C1588" s="49">
        <v>1963</v>
      </c>
      <c r="D1588" s="538">
        <v>3681.1</v>
      </c>
    </row>
    <row r="1589" spans="1:4" x14ac:dyDescent="0.25">
      <c r="A1589" s="49">
        <v>277</v>
      </c>
      <c r="B1589" s="49" t="s">
        <v>1419</v>
      </c>
      <c r="C1589" s="49">
        <v>1960</v>
      </c>
      <c r="D1589" s="538">
        <v>2209.6000000000004</v>
      </c>
    </row>
    <row r="1590" spans="1:4" x14ac:dyDescent="0.25">
      <c r="A1590" s="49">
        <v>278</v>
      </c>
      <c r="B1590" s="49" t="s">
        <v>1420</v>
      </c>
      <c r="C1590" s="49">
        <v>1961</v>
      </c>
      <c r="D1590" s="538">
        <v>3867</v>
      </c>
    </row>
    <row r="1591" spans="1:4" x14ac:dyDescent="0.25">
      <c r="A1591" s="49">
        <v>279</v>
      </c>
      <c r="B1591" s="49" t="s">
        <v>1421</v>
      </c>
      <c r="C1591" s="49">
        <v>1961</v>
      </c>
      <c r="D1591" s="540">
        <v>3867.6</v>
      </c>
    </row>
    <row r="1592" spans="1:4" x14ac:dyDescent="0.25">
      <c r="A1592" s="49">
        <v>280</v>
      </c>
      <c r="B1592" s="49" t="s">
        <v>1422</v>
      </c>
      <c r="C1592" s="49">
        <v>1962</v>
      </c>
      <c r="D1592" s="540">
        <v>1755.3</v>
      </c>
    </row>
    <row r="1593" spans="1:4" x14ac:dyDescent="0.25">
      <c r="A1593" s="49">
        <v>281</v>
      </c>
      <c r="B1593" s="49" t="s">
        <v>1423</v>
      </c>
      <c r="C1593" s="49">
        <v>1961</v>
      </c>
      <c r="D1593" s="540">
        <v>2436.6999999999998</v>
      </c>
    </row>
    <row r="1594" spans="1:4" x14ac:dyDescent="0.25">
      <c r="A1594" s="49">
        <v>282</v>
      </c>
      <c r="B1594" s="49" t="s">
        <v>1424</v>
      </c>
      <c r="C1594" s="49">
        <v>1960</v>
      </c>
      <c r="D1594" s="540">
        <v>1371.1</v>
      </c>
    </row>
    <row r="1595" spans="1:4" x14ac:dyDescent="0.25">
      <c r="A1595" s="49">
        <v>283</v>
      </c>
      <c r="B1595" s="49" t="s">
        <v>1425</v>
      </c>
      <c r="C1595" s="49">
        <v>1961</v>
      </c>
      <c r="D1595" s="540">
        <v>3801</v>
      </c>
    </row>
    <row r="1596" spans="1:4" x14ac:dyDescent="0.25">
      <c r="A1596" s="49">
        <v>284</v>
      </c>
      <c r="B1596" s="49" t="s">
        <v>1426</v>
      </c>
      <c r="C1596" s="49">
        <v>1962</v>
      </c>
      <c r="D1596" s="538">
        <v>3999.3999999999996</v>
      </c>
    </row>
    <row r="1597" spans="1:4" x14ac:dyDescent="0.25">
      <c r="A1597" s="49">
        <v>285</v>
      </c>
      <c r="B1597" s="49" t="s">
        <v>1427</v>
      </c>
      <c r="C1597" s="49">
        <v>1965</v>
      </c>
      <c r="D1597" s="538">
        <v>3791.8</v>
      </c>
    </row>
    <row r="1598" spans="1:4" x14ac:dyDescent="0.25">
      <c r="A1598" s="49">
        <v>286</v>
      </c>
      <c r="B1598" s="49" t="s">
        <v>1428</v>
      </c>
      <c r="C1598" s="49">
        <v>1965</v>
      </c>
      <c r="D1598" s="540">
        <v>3798.3</v>
      </c>
    </row>
    <row r="1599" spans="1:4" x14ac:dyDescent="0.25">
      <c r="A1599" s="49">
        <v>287</v>
      </c>
      <c r="B1599" s="49" t="s">
        <v>1429</v>
      </c>
      <c r="C1599" s="49">
        <v>1962</v>
      </c>
      <c r="D1599" s="540">
        <v>3539.27</v>
      </c>
    </row>
    <row r="1600" spans="1:4" x14ac:dyDescent="0.25">
      <c r="A1600" s="49">
        <v>288</v>
      </c>
      <c r="B1600" s="49" t="s">
        <v>1430</v>
      </c>
      <c r="C1600" s="49">
        <v>1962</v>
      </c>
      <c r="D1600" s="540">
        <v>1780.2</v>
      </c>
    </row>
    <row r="1601" spans="1:4" x14ac:dyDescent="0.25">
      <c r="A1601" s="49">
        <v>289</v>
      </c>
      <c r="B1601" s="49" t="s">
        <v>1431</v>
      </c>
      <c r="C1601" s="49">
        <v>1962</v>
      </c>
      <c r="D1601" s="540">
        <v>3808.7</v>
      </c>
    </row>
    <row r="1602" spans="1:4" x14ac:dyDescent="0.25">
      <c r="A1602" s="49">
        <v>290</v>
      </c>
      <c r="B1602" s="49" t="s">
        <v>1432</v>
      </c>
      <c r="C1602" s="49">
        <v>1962</v>
      </c>
      <c r="D1602" s="540">
        <v>3797.75</v>
      </c>
    </row>
    <row r="1603" spans="1:4" x14ac:dyDescent="0.25">
      <c r="A1603" s="49">
        <v>291</v>
      </c>
      <c r="B1603" s="49" t="s">
        <v>1433</v>
      </c>
      <c r="C1603" s="49">
        <v>1963</v>
      </c>
      <c r="D1603" s="538">
        <v>3783.2999999999997</v>
      </c>
    </row>
    <row r="1604" spans="1:4" x14ac:dyDescent="0.25">
      <c r="A1604" s="49">
        <v>292</v>
      </c>
      <c r="B1604" s="49" t="s">
        <v>1434</v>
      </c>
      <c r="C1604" s="49">
        <v>1963</v>
      </c>
      <c r="D1604" s="540">
        <v>1774.6</v>
      </c>
    </row>
    <row r="1605" spans="1:4" x14ac:dyDescent="0.25">
      <c r="A1605" s="49">
        <v>293</v>
      </c>
      <c r="B1605" s="49" t="s">
        <v>1435</v>
      </c>
      <c r="C1605" s="49">
        <v>1963</v>
      </c>
      <c r="D1605" s="540">
        <v>2777.3</v>
      </c>
    </row>
    <row r="1606" spans="1:4" x14ac:dyDescent="0.25">
      <c r="A1606" s="49">
        <v>294</v>
      </c>
      <c r="B1606" s="49" t="s">
        <v>1436</v>
      </c>
      <c r="C1606" s="49">
        <v>1965</v>
      </c>
      <c r="D1606" s="540">
        <v>2582.6999999999998</v>
      </c>
    </row>
    <row r="1607" spans="1:4" x14ac:dyDescent="0.25">
      <c r="A1607" s="49">
        <v>295</v>
      </c>
      <c r="B1607" s="49" t="s">
        <v>1437</v>
      </c>
      <c r="C1607" s="49">
        <v>1965</v>
      </c>
      <c r="D1607" s="540">
        <v>2776.8</v>
      </c>
    </row>
    <row r="1608" spans="1:4" x14ac:dyDescent="0.25">
      <c r="A1608" s="49">
        <v>296</v>
      </c>
      <c r="B1608" s="49" t="s">
        <v>1438</v>
      </c>
      <c r="C1608" s="49">
        <v>1963</v>
      </c>
      <c r="D1608" s="540">
        <v>3815.2</v>
      </c>
    </row>
    <row r="1609" spans="1:4" x14ac:dyDescent="0.25">
      <c r="A1609" s="49">
        <v>297</v>
      </c>
      <c r="B1609" s="49" t="s">
        <v>8791</v>
      </c>
      <c r="C1609" s="49">
        <v>1967</v>
      </c>
      <c r="D1609" s="540">
        <v>3025.9</v>
      </c>
    </row>
    <row r="1610" spans="1:4" x14ac:dyDescent="0.25">
      <c r="A1610" s="49">
        <v>298</v>
      </c>
      <c r="B1610" s="49" t="s">
        <v>1439</v>
      </c>
      <c r="C1610" s="49">
        <v>1963</v>
      </c>
      <c r="D1610" s="540">
        <v>3828</v>
      </c>
    </row>
    <row r="1611" spans="1:4" x14ac:dyDescent="0.25">
      <c r="A1611" s="49">
        <v>299</v>
      </c>
      <c r="B1611" s="49" t="s">
        <v>1440</v>
      </c>
      <c r="C1611" s="49">
        <v>1963</v>
      </c>
      <c r="D1611" s="540">
        <v>2787.74</v>
      </c>
    </row>
    <row r="1612" spans="1:4" x14ac:dyDescent="0.25">
      <c r="A1612" s="49">
        <v>300</v>
      </c>
      <c r="B1612" s="49" t="s">
        <v>1441</v>
      </c>
      <c r="C1612" s="49">
        <v>1963</v>
      </c>
      <c r="D1612" s="540">
        <v>2793.8</v>
      </c>
    </row>
    <row r="1613" spans="1:4" x14ac:dyDescent="0.25">
      <c r="A1613" s="49">
        <v>301</v>
      </c>
      <c r="B1613" s="49" t="s">
        <v>1442</v>
      </c>
      <c r="C1613" s="49">
        <v>1965</v>
      </c>
      <c r="D1613" s="540">
        <v>5558.3</v>
      </c>
    </row>
    <row r="1614" spans="1:4" x14ac:dyDescent="0.25">
      <c r="A1614" s="49">
        <v>302</v>
      </c>
      <c r="B1614" s="49" t="s">
        <v>1443</v>
      </c>
      <c r="C1614" s="49">
        <v>1965</v>
      </c>
      <c r="D1614" s="540">
        <v>3808.64</v>
      </c>
    </row>
    <row r="1615" spans="1:4" x14ac:dyDescent="0.25">
      <c r="A1615" s="49">
        <v>303</v>
      </c>
      <c r="B1615" s="49" t="s">
        <v>1444</v>
      </c>
      <c r="C1615" s="49">
        <v>1964</v>
      </c>
      <c r="D1615" s="540">
        <v>3805.1</v>
      </c>
    </row>
    <row r="1616" spans="1:4" x14ac:dyDescent="0.25">
      <c r="A1616" s="49">
        <v>304</v>
      </c>
      <c r="B1616" s="49" t="s">
        <v>1445</v>
      </c>
      <c r="C1616" s="49">
        <v>1963</v>
      </c>
      <c r="D1616" s="538">
        <v>3807.7999999999997</v>
      </c>
    </row>
    <row r="1617" spans="1:4" x14ac:dyDescent="0.25">
      <c r="A1617" s="49">
        <v>305</v>
      </c>
      <c r="B1617" s="49" t="s">
        <v>1446</v>
      </c>
      <c r="C1617" s="49">
        <v>1962</v>
      </c>
      <c r="D1617" s="538">
        <v>3784.2000000000003</v>
      </c>
    </row>
    <row r="1618" spans="1:4" x14ac:dyDescent="0.25">
      <c r="A1618" s="49">
        <v>306</v>
      </c>
      <c r="B1618" s="49" t="s">
        <v>1447</v>
      </c>
      <c r="C1618" s="49">
        <v>1963</v>
      </c>
      <c r="D1618" s="538">
        <v>1780.48</v>
      </c>
    </row>
    <row r="1619" spans="1:4" x14ac:dyDescent="0.25">
      <c r="A1619" s="49">
        <v>307</v>
      </c>
      <c r="B1619" s="49" t="s">
        <v>1448</v>
      </c>
      <c r="C1619" s="49">
        <v>1963</v>
      </c>
      <c r="D1619" s="538">
        <v>3785.2</v>
      </c>
    </row>
    <row r="1620" spans="1:4" x14ac:dyDescent="0.25">
      <c r="A1620" s="49">
        <v>308</v>
      </c>
      <c r="B1620" s="49" t="s">
        <v>1449</v>
      </c>
      <c r="C1620" s="49">
        <v>1964</v>
      </c>
      <c r="D1620" s="540">
        <v>5581.54</v>
      </c>
    </row>
    <row r="1621" spans="1:4" x14ac:dyDescent="0.25">
      <c r="A1621" s="49">
        <v>309</v>
      </c>
      <c r="B1621" s="49" t="s">
        <v>1450</v>
      </c>
      <c r="C1621" s="49">
        <v>1963</v>
      </c>
      <c r="D1621" s="538">
        <v>2378.3000000000002</v>
      </c>
    </row>
    <row r="1622" spans="1:4" x14ac:dyDescent="0.25">
      <c r="A1622" s="49">
        <v>310</v>
      </c>
      <c r="B1622" s="49" t="s">
        <v>1451</v>
      </c>
      <c r="C1622" s="49">
        <v>1961</v>
      </c>
      <c r="D1622" s="538">
        <v>4157.67</v>
      </c>
    </row>
    <row r="1623" spans="1:4" x14ac:dyDescent="0.25">
      <c r="A1623" s="49">
        <v>311</v>
      </c>
      <c r="B1623" s="49" t="s">
        <v>1452</v>
      </c>
      <c r="C1623" s="49">
        <v>1961</v>
      </c>
      <c r="D1623" s="538">
        <v>3753.4</v>
      </c>
    </row>
    <row r="1624" spans="1:4" x14ac:dyDescent="0.25">
      <c r="A1624" s="49">
        <v>312</v>
      </c>
      <c r="B1624" s="49" t="s">
        <v>1453</v>
      </c>
      <c r="C1624" s="49">
        <v>1961</v>
      </c>
      <c r="D1624" s="540">
        <v>2221.9</v>
      </c>
    </row>
    <row r="1625" spans="1:4" x14ac:dyDescent="0.25">
      <c r="A1625" s="49">
        <v>313</v>
      </c>
      <c r="B1625" s="49" t="s">
        <v>1454</v>
      </c>
      <c r="C1625" s="49">
        <v>1961</v>
      </c>
      <c r="D1625" s="540">
        <v>3540.9</v>
      </c>
    </row>
    <row r="1626" spans="1:4" x14ac:dyDescent="0.25">
      <c r="A1626" s="49">
        <v>314</v>
      </c>
      <c r="B1626" s="49" t="s">
        <v>1455</v>
      </c>
      <c r="C1626" s="49">
        <v>1961</v>
      </c>
      <c r="D1626" s="540">
        <v>3468.5</v>
      </c>
    </row>
    <row r="1627" spans="1:4" x14ac:dyDescent="0.25">
      <c r="A1627" s="49">
        <v>315</v>
      </c>
      <c r="B1627" s="49" t="s">
        <v>1456</v>
      </c>
      <c r="C1627" s="49">
        <v>1961</v>
      </c>
      <c r="D1627" s="538">
        <v>2217.1</v>
      </c>
    </row>
    <row r="1628" spans="1:4" x14ac:dyDescent="0.25">
      <c r="A1628" s="49">
        <v>316</v>
      </c>
      <c r="B1628" s="49" t="s">
        <v>1457</v>
      </c>
      <c r="C1628" s="49">
        <v>1961</v>
      </c>
      <c r="D1628" s="538">
        <v>3554.9</v>
      </c>
    </row>
    <row r="1629" spans="1:4" x14ac:dyDescent="0.25">
      <c r="A1629" s="49">
        <v>317</v>
      </c>
      <c r="B1629" s="49" t="s">
        <v>8593</v>
      </c>
      <c r="C1629" s="49">
        <v>1987</v>
      </c>
      <c r="D1629" s="538">
        <v>3027.2</v>
      </c>
    </row>
    <row r="1630" spans="1:4" x14ac:dyDescent="0.25">
      <c r="A1630" s="49">
        <v>318</v>
      </c>
      <c r="B1630" s="49" t="s">
        <v>7</v>
      </c>
      <c r="C1630" s="49">
        <v>2003</v>
      </c>
      <c r="D1630" s="49">
        <v>2368</v>
      </c>
    </row>
    <row r="1631" spans="1:4" x14ac:dyDescent="0.25">
      <c r="A1631" s="49">
        <v>319</v>
      </c>
      <c r="B1631" s="49" t="s">
        <v>8725</v>
      </c>
      <c r="C1631" s="49">
        <v>1970</v>
      </c>
      <c r="D1631" s="49">
        <v>4918.71</v>
      </c>
    </row>
    <row r="1632" spans="1:4" x14ac:dyDescent="0.25">
      <c r="A1632" s="49">
        <v>320</v>
      </c>
      <c r="B1632" s="49" t="s">
        <v>8788</v>
      </c>
      <c r="C1632" s="542">
        <v>1976</v>
      </c>
      <c r="D1632" s="49" t="s">
        <v>8789</v>
      </c>
    </row>
    <row r="1633" spans="1:4" x14ac:dyDescent="0.25">
      <c r="A1633" s="49">
        <v>321</v>
      </c>
      <c r="B1633" s="49" t="s">
        <v>8827</v>
      </c>
      <c r="C1633" s="542"/>
    </row>
    <row r="1634" spans="1:4" x14ac:dyDescent="0.25">
      <c r="A1634" s="49">
        <v>322</v>
      </c>
      <c r="B1634" s="49" t="s">
        <v>8326</v>
      </c>
      <c r="C1634" s="49">
        <v>2012</v>
      </c>
      <c r="D1634" s="538">
        <v>8150.2000000000007</v>
      </c>
    </row>
    <row r="1635" spans="1:4" x14ac:dyDescent="0.25">
      <c r="A1635" s="581" t="s">
        <v>8804</v>
      </c>
      <c r="B1635" s="581"/>
      <c r="C1635" s="581"/>
      <c r="D1635" s="581"/>
    </row>
    <row r="1636" spans="1:4" x14ac:dyDescent="0.25">
      <c r="A1636" s="543">
        <v>1</v>
      </c>
      <c r="B1636" s="544" t="s">
        <v>652</v>
      </c>
      <c r="C1636" s="544">
        <v>1974</v>
      </c>
      <c r="D1636" s="544">
        <v>2260.2600000000002</v>
      </c>
    </row>
    <row r="1637" spans="1:4" x14ac:dyDescent="0.25">
      <c r="A1637" s="543">
        <v>2</v>
      </c>
      <c r="B1637" s="544" t="s">
        <v>653</v>
      </c>
      <c r="C1637" s="544">
        <v>1975</v>
      </c>
      <c r="D1637" s="544">
        <v>2961.6</v>
      </c>
    </row>
    <row r="1638" spans="1:4" x14ac:dyDescent="0.25">
      <c r="A1638" s="543">
        <v>3</v>
      </c>
      <c r="B1638" s="544" t="s">
        <v>654</v>
      </c>
      <c r="C1638" s="544">
        <v>1973</v>
      </c>
      <c r="D1638" s="544">
        <v>2926.4</v>
      </c>
    </row>
    <row r="1639" spans="1:4" x14ac:dyDescent="0.25">
      <c r="A1639" s="543">
        <v>4</v>
      </c>
      <c r="B1639" s="544" t="s">
        <v>655</v>
      </c>
      <c r="C1639" s="544">
        <v>1975</v>
      </c>
      <c r="D1639" s="544">
        <v>2892.3</v>
      </c>
    </row>
    <row r="1640" spans="1:4" x14ac:dyDescent="0.25">
      <c r="A1640" s="543">
        <v>5</v>
      </c>
      <c r="B1640" s="544" t="s">
        <v>656</v>
      </c>
      <c r="C1640" s="544">
        <v>1996</v>
      </c>
      <c r="D1640" s="544">
        <v>7195.8</v>
      </c>
    </row>
    <row r="1641" spans="1:4" x14ac:dyDescent="0.25">
      <c r="A1641" s="543">
        <v>6</v>
      </c>
      <c r="B1641" s="544" t="s">
        <v>657</v>
      </c>
      <c r="C1641" s="544">
        <v>1969</v>
      </c>
      <c r="D1641" s="544">
        <v>1443.5</v>
      </c>
    </row>
    <row r="1642" spans="1:4" x14ac:dyDescent="0.25">
      <c r="A1642" s="543">
        <v>7</v>
      </c>
      <c r="B1642" s="544" t="s">
        <v>658</v>
      </c>
      <c r="C1642" s="544">
        <v>1960</v>
      </c>
      <c r="D1642" s="544">
        <v>705.2</v>
      </c>
    </row>
    <row r="1643" spans="1:4" x14ac:dyDescent="0.25">
      <c r="A1643" s="543">
        <v>8</v>
      </c>
      <c r="B1643" s="544" t="s">
        <v>659</v>
      </c>
      <c r="C1643" s="544">
        <v>1985</v>
      </c>
      <c r="D1643" s="544">
        <v>4934.1000000000004</v>
      </c>
    </row>
    <row r="1644" spans="1:4" x14ac:dyDescent="0.25">
      <c r="A1644" s="543">
        <v>9</v>
      </c>
      <c r="B1644" s="544" t="s">
        <v>660</v>
      </c>
      <c r="C1644" s="544">
        <v>1957</v>
      </c>
      <c r="D1644" s="544">
        <v>817.40000000000009</v>
      </c>
    </row>
    <row r="1645" spans="1:4" x14ac:dyDescent="0.25">
      <c r="A1645" s="543">
        <v>10</v>
      </c>
      <c r="B1645" s="544" t="s">
        <v>661</v>
      </c>
      <c r="C1645" s="544">
        <v>1985</v>
      </c>
      <c r="D1645" s="544">
        <v>4899</v>
      </c>
    </row>
    <row r="1646" spans="1:4" x14ac:dyDescent="0.25">
      <c r="A1646" s="543">
        <v>11</v>
      </c>
      <c r="B1646" s="544" t="s">
        <v>662</v>
      </c>
      <c r="C1646" s="544">
        <v>1959</v>
      </c>
      <c r="D1646" s="544">
        <v>683.9</v>
      </c>
    </row>
    <row r="1647" spans="1:4" x14ac:dyDescent="0.25">
      <c r="A1647" s="543">
        <v>12</v>
      </c>
      <c r="B1647" s="544" t="s">
        <v>663</v>
      </c>
      <c r="C1647" s="544">
        <v>1957</v>
      </c>
      <c r="D1647" s="544">
        <v>699.40000000000009</v>
      </c>
    </row>
    <row r="1648" spans="1:4" x14ac:dyDescent="0.25">
      <c r="A1648" s="543">
        <v>13</v>
      </c>
      <c r="B1648" s="544" t="s">
        <v>664</v>
      </c>
      <c r="C1648" s="544">
        <v>1960</v>
      </c>
      <c r="D1648" s="544">
        <v>705.7</v>
      </c>
    </row>
    <row r="1649" spans="1:4" x14ac:dyDescent="0.25">
      <c r="A1649" s="543">
        <v>14</v>
      </c>
      <c r="B1649" s="544" t="s">
        <v>665</v>
      </c>
      <c r="C1649" s="544">
        <v>1954</v>
      </c>
      <c r="D1649" s="544">
        <v>470.79999999999995</v>
      </c>
    </row>
    <row r="1650" spans="1:4" x14ac:dyDescent="0.25">
      <c r="A1650" s="543">
        <v>15</v>
      </c>
      <c r="B1650" s="544" t="s">
        <v>666</v>
      </c>
      <c r="C1650" s="544">
        <v>1954</v>
      </c>
      <c r="D1650" s="544">
        <v>470.7</v>
      </c>
    </row>
    <row r="1651" spans="1:4" x14ac:dyDescent="0.25">
      <c r="A1651" s="543">
        <v>16</v>
      </c>
      <c r="B1651" s="544" t="s">
        <v>667</v>
      </c>
      <c r="C1651" s="544">
        <v>1993</v>
      </c>
      <c r="D1651" s="544">
        <v>2860.1</v>
      </c>
    </row>
    <row r="1652" spans="1:4" x14ac:dyDescent="0.25">
      <c r="A1652" s="543">
        <v>17</v>
      </c>
      <c r="B1652" s="544" t="s">
        <v>668</v>
      </c>
      <c r="C1652" s="544">
        <v>1958</v>
      </c>
      <c r="D1652" s="544">
        <v>160.5</v>
      </c>
    </row>
    <row r="1653" spans="1:4" x14ac:dyDescent="0.25">
      <c r="A1653" s="543">
        <v>18</v>
      </c>
      <c r="B1653" s="544" t="s">
        <v>669</v>
      </c>
      <c r="C1653" s="544">
        <v>1958</v>
      </c>
      <c r="D1653" s="544">
        <v>153.6</v>
      </c>
    </row>
    <row r="1654" spans="1:4" x14ac:dyDescent="0.25">
      <c r="A1654" s="543">
        <v>19</v>
      </c>
      <c r="B1654" s="544" t="s">
        <v>670</v>
      </c>
      <c r="C1654" s="544">
        <v>1958</v>
      </c>
      <c r="D1654" s="544">
        <v>145.6</v>
      </c>
    </row>
    <row r="1655" spans="1:4" x14ac:dyDescent="0.25">
      <c r="A1655" s="543">
        <v>20</v>
      </c>
      <c r="B1655" s="543" t="s">
        <v>8579</v>
      </c>
      <c r="C1655" s="543">
        <v>1951</v>
      </c>
      <c r="D1655" s="544">
        <v>79.8</v>
      </c>
    </row>
    <row r="1656" spans="1:4" x14ac:dyDescent="0.25">
      <c r="A1656" s="543">
        <v>21</v>
      </c>
      <c r="B1656" s="543" t="s">
        <v>8580</v>
      </c>
      <c r="C1656" s="544">
        <v>1966</v>
      </c>
      <c r="D1656" s="544">
        <v>209.2</v>
      </c>
    </row>
    <row r="1657" spans="1:4" x14ac:dyDescent="0.25">
      <c r="A1657" s="543">
        <v>22</v>
      </c>
      <c r="B1657" s="543" t="s">
        <v>8581</v>
      </c>
      <c r="C1657" s="543">
        <v>1955</v>
      </c>
      <c r="D1657" s="544">
        <v>439.3</v>
      </c>
    </row>
    <row r="1658" spans="1:4" x14ac:dyDescent="0.25">
      <c r="A1658" s="543">
        <v>23</v>
      </c>
      <c r="B1658" s="544" t="s">
        <v>674</v>
      </c>
      <c r="C1658" s="544">
        <v>1958</v>
      </c>
      <c r="D1658" s="544">
        <v>147</v>
      </c>
    </row>
    <row r="1659" spans="1:4" x14ac:dyDescent="0.25">
      <c r="A1659" s="543">
        <v>24</v>
      </c>
      <c r="B1659" s="544" t="s">
        <v>675</v>
      </c>
      <c r="C1659" s="544">
        <v>1959</v>
      </c>
      <c r="D1659" s="544">
        <v>145</v>
      </c>
    </row>
    <row r="1660" spans="1:4" x14ac:dyDescent="0.25">
      <c r="A1660" s="543">
        <v>25</v>
      </c>
      <c r="B1660" s="544" t="s">
        <v>676</v>
      </c>
      <c r="C1660" s="544">
        <v>1958</v>
      </c>
      <c r="D1660" s="544">
        <v>139</v>
      </c>
    </row>
    <row r="1661" spans="1:4" x14ac:dyDescent="0.25">
      <c r="A1661" s="543">
        <v>26</v>
      </c>
      <c r="B1661" s="544" t="s">
        <v>677</v>
      </c>
      <c r="C1661" s="544">
        <v>1959</v>
      </c>
      <c r="D1661" s="544">
        <v>144.30000000000001</v>
      </c>
    </row>
    <row r="1662" spans="1:4" x14ac:dyDescent="0.25">
      <c r="A1662" s="543">
        <v>27</v>
      </c>
      <c r="B1662" s="544" t="s">
        <v>678</v>
      </c>
      <c r="C1662" s="543">
        <v>1991</v>
      </c>
      <c r="D1662" s="544">
        <v>83.2</v>
      </c>
    </row>
    <row r="1663" spans="1:4" x14ac:dyDescent="0.25">
      <c r="A1663" s="543">
        <v>28</v>
      </c>
      <c r="B1663" s="544" t="s">
        <v>680</v>
      </c>
      <c r="C1663" s="544">
        <v>1971</v>
      </c>
      <c r="D1663" s="544">
        <v>4761.4000000000005</v>
      </c>
    </row>
    <row r="1664" spans="1:4" x14ac:dyDescent="0.25">
      <c r="A1664" s="543">
        <v>29</v>
      </c>
      <c r="B1664" s="544" t="s">
        <v>681</v>
      </c>
      <c r="C1664" s="544">
        <v>1971</v>
      </c>
      <c r="D1664" s="544">
        <v>3432.4</v>
      </c>
    </row>
    <row r="1665" spans="1:4" x14ac:dyDescent="0.25">
      <c r="A1665" s="543">
        <v>30</v>
      </c>
      <c r="B1665" s="544" t="s">
        <v>682</v>
      </c>
      <c r="C1665" s="544">
        <v>2014</v>
      </c>
      <c r="D1665" s="544">
        <v>1035.8</v>
      </c>
    </row>
    <row r="1666" spans="1:4" x14ac:dyDescent="0.25">
      <c r="A1666" s="543">
        <v>31</v>
      </c>
      <c r="B1666" s="544" t="s">
        <v>684</v>
      </c>
      <c r="C1666" s="544">
        <v>1959</v>
      </c>
      <c r="D1666" s="544">
        <v>310.7</v>
      </c>
    </row>
    <row r="1667" spans="1:4" x14ac:dyDescent="0.25">
      <c r="A1667" s="543">
        <v>32</v>
      </c>
      <c r="B1667" s="544" t="s">
        <v>685</v>
      </c>
      <c r="C1667" s="544">
        <v>1959</v>
      </c>
      <c r="D1667" s="544">
        <v>308.7</v>
      </c>
    </row>
    <row r="1668" spans="1:4" x14ac:dyDescent="0.25">
      <c r="A1668" s="543">
        <v>33</v>
      </c>
      <c r="B1668" s="544" t="s">
        <v>686</v>
      </c>
      <c r="C1668" s="544">
        <v>1960</v>
      </c>
      <c r="D1668" s="544">
        <v>1669.6</v>
      </c>
    </row>
    <row r="1669" spans="1:4" x14ac:dyDescent="0.25">
      <c r="A1669" s="543">
        <v>34</v>
      </c>
      <c r="B1669" s="544" t="s">
        <v>688</v>
      </c>
      <c r="C1669" s="544">
        <v>1958</v>
      </c>
      <c r="D1669" s="544">
        <v>564.70000000000005</v>
      </c>
    </row>
    <row r="1670" spans="1:4" x14ac:dyDescent="0.25">
      <c r="A1670" s="543">
        <v>35</v>
      </c>
      <c r="B1670" s="544" t="s">
        <v>689</v>
      </c>
      <c r="C1670" s="544">
        <v>1958</v>
      </c>
      <c r="D1670" s="544">
        <v>1648.8000000000002</v>
      </c>
    </row>
    <row r="1671" spans="1:4" x14ac:dyDescent="0.25">
      <c r="A1671" s="543">
        <v>36</v>
      </c>
      <c r="B1671" s="544" t="s">
        <v>690</v>
      </c>
      <c r="C1671" s="544">
        <v>1960</v>
      </c>
      <c r="D1671" s="544">
        <v>1060.8</v>
      </c>
    </row>
    <row r="1672" spans="1:4" x14ac:dyDescent="0.25">
      <c r="A1672" s="543">
        <v>37</v>
      </c>
      <c r="B1672" s="544" t="s">
        <v>691</v>
      </c>
      <c r="C1672" s="544">
        <v>1935</v>
      </c>
      <c r="D1672" s="544">
        <v>1107.5</v>
      </c>
    </row>
    <row r="1673" spans="1:4" x14ac:dyDescent="0.25">
      <c r="A1673" s="543">
        <v>38</v>
      </c>
      <c r="B1673" s="544" t="s">
        <v>692</v>
      </c>
      <c r="C1673" s="544">
        <v>1960</v>
      </c>
      <c r="D1673" s="544">
        <v>912.3</v>
      </c>
    </row>
    <row r="1674" spans="1:4" x14ac:dyDescent="0.25">
      <c r="A1674" s="543">
        <v>39</v>
      </c>
      <c r="B1674" s="544" t="s">
        <v>693</v>
      </c>
      <c r="C1674" s="544">
        <v>1961</v>
      </c>
      <c r="D1674" s="544">
        <v>1058.8</v>
      </c>
    </row>
    <row r="1675" spans="1:4" x14ac:dyDescent="0.25">
      <c r="A1675" s="543">
        <v>40</v>
      </c>
      <c r="B1675" s="544" t="s">
        <v>694</v>
      </c>
      <c r="C1675" s="544">
        <v>1939</v>
      </c>
      <c r="D1675" s="544">
        <v>1210</v>
      </c>
    </row>
    <row r="1676" spans="1:4" x14ac:dyDescent="0.25">
      <c r="A1676" s="543">
        <v>41</v>
      </c>
      <c r="B1676" s="544" t="s">
        <v>695</v>
      </c>
      <c r="C1676" s="543">
        <v>1961</v>
      </c>
      <c r="D1676" s="544">
        <v>856.5</v>
      </c>
    </row>
    <row r="1677" spans="1:4" x14ac:dyDescent="0.25">
      <c r="A1677" s="543">
        <v>42</v>
      </c>
      <c r="B1677" s="544" t="s">
        <v>696</v>
      </c>
      <c r="C1677" s="544">
        <v>1933</v>
      </c>
      <c r="D1677" s="544">
        <v>748.9</v>
      </c>
    </row>
    <row r="1678" spans="1:4" x14ac:dyDescent="0.25">
      <c r="A1678" s="543">
        <v>43</v>
      </c>
      <c r="B1678" s="544" t="s">
        <v>697</v>
      </c>
      <c r="C1678" s="544">
        <v>1987</v>
      </c>
      <c r="D1678" s="544">
        <v>1979</v>
      </c>
    </row>
    <row r="1679" spans="1:4" x14ac:dyDescent="0.25">
      <c r="A1679" s="543">
        <v>44</v>
      </c>
      <c r="B1679" s="544" t="s">
        <v>698</v>
      </c>
      <c r="C1679" s="544">
        <v>1958</v>
      </c>
      <c r="D1679" s="544">
        <v>880.54</v>
      </c>
    </row>
    <row r="1680" spans="1:4" x14ac:dyDescent="0.25">
      <c r="A1680" s="543">
        <v>45</v>
      </c>
      <c r="B1680" s="544" t="s">
        <v>699</v>
      </c>
      <c r="C1680" s="544">
        <v>1959</v>
      </c>
      <c r="D1680" s="544">
        <v>1088.44</v>
      </c>
    </row>
    <row r="1681" spans="1:4" x14ac:dyDescent="0.25">
      <c r="A1681" s="543">
        <v>46</v>
      </c>
      <c r="B1681" s="544" t="s">
        <v>700</v>
      </c>
      <c r="C1681" s="544">
        <v>1934</v>
      </c>
      <c r="D1681" s="544">
        <v>745.59999999999991</v>
      </c>
    </row>
    <row r="1682" spans="1:4" x14ac:dyDescent="0.25">
      <c r="A1682" s="543">
        <v>47</v>
      </c>
      <c r="B1682" s="544" t="s">
        <v>701</v>
      </c>
      <c r="C1682" s="543">
        <v>1956</v>
      </c>
      <c r="D1682" s="544">
        <v>761.2</v>
      </c>
    </row>
    <row r="1683" spans="1:4" x14ac:dyDescent="0.25">
      <c r="A1683" s="543">
        <v>48</v>
      </c>
      <c r="B1683" s="544" t="s">
        <v>702</v>
      </c>
      <c r="C1683" s="544">
        <v>1958</v>
      </c>
      <c r="D1683" s="544">
        <v>1665.9</v>
      </c>
    </row>
    <row r="1684" spans="1:4" x14ac:dyDescent="0.25">
      <c r="A1684" s="543">
        <v>49</v>
      </c>
      <c r="B1684" s="544" t="s">
        <v>703</v>
      </c>
      <c r="C1684" s="544">
        <v>1934</v>
      </c>
      <c r="D1684" s="544">
        <v>874.30000000000007</v>
      </c>
    </row>
    <row r="1685" spans="1:4" x14ac:dyDescent="0.25">
      <c r="A1685" s="543">
        <v>50</v>
      </c>
      <c r="B1685" s="544" t="s">
        <v>704</v>
      </c>
      <c r="C1685" s="544">
        <v>1956</v>
      </c>
      <c r="D1685" s="544">
        <v>576.79999999999995</v>
      </c>
    </row>
    <row r="1686" spans="1:4" x14ac:dyDescent="0.25">
      <c r="A1686" s="543">
        <v>51</v>
      </c>
      <c r="B1686" s="544" t="s">
        <v>705</v>
      </c>
      <c r="C1686" s="544">
        <v>1934</v>
      </c>
      <c r="D1686" s="544">
        <v>869.4</v>
      </c>
    </row>
    <row r="1687" spans="1:4" x14ac:dyDescent="0.25">
      <c r="A1687" s="543">
        <v>52</v>
      </c>
      <c r="B1687" s="544" t="s">
        <v>706</v>
      </c>
      <c r="C1687" s="544">
        <v>1957</v>
      </c>
      <c r="D1687" s="544">
        <v>714.72</v>
      </c>
    </row>
    <row r="1688" spans="1:4" x14ac:dyDescent="0.25">
      <c r="A1688" s="543">
        <v>53</v>
      </c>
      <c r="B1688" s="544" t="s">
        <v>707</v>
      </c>
      <c r="C1688" s="544">
        <v>1954</v>
      </c>
      <c r="D1688" s="544">
        <v>468</v>
      </c>
    </row>
    <row r="1689" spans="1:4" x14ac:dyDescent="0.25">
      <c r="A1689" s="543">
        <v>54</v>
      </c>
      <c r="B1689" s="544" t="s">
        <v>711</v>
      </c>
      <c r="C1689" s="544">
        <v>1994</v>
      </c>
      <c r="D1689" s="544">
        <v>3246.48</v>
      </c>
    </row>
    <row r="1690" spans="1:4" x14ac:dyDescent="0.25">
      <c r="A1690" s="543">
        <v>55</v>
      </c>
      <c r="B1690" s="544" t="s">
        <v>8790</v>
      </c>
      <c r="C1690" s="544">
        <v>1958</v>
      </c>
      <c r="D1690" s="544">
        <v>180</v>
      </c>
    </row>
    <row r="1691" spans="1:4" x14ac:dyDescent="0.25">
      <c r="A1691" s="543">
        <v>56</v>
      </c>
      <c r="B1691" s="544" t="s">
        <v>714</v>
      </c>
      <c r="C1691" s="544">
        <v>1932</v>
      </c>
      <c r="D1691" s="544">
        <v>148.19999999999999</v>
      </c>
    </row>
    <row r="1692" spans="1:4" x14ac:dyDescent="0.25">
      <c r="A1692" s="543">
        <v>57</v>
      </c>
      <c r="B1692" s="544" t="s">
        <v>716</v>
      </c>
      <c r="C1692" s="544">
        <v>1930</v>
      </c>
      <c r="D1692" s="544">
        <v>308</v>
      </c>
    </row>
    <row r="1693" spans="1:4" x14ac:dyDescent="0.25">
      <c r="A1693" s="543">
        <v>58</v>
      </c>
      <c r="B1693" s="544" t="s">
        <v>717</v>
      </c>
      <c r="C1693" s="544">
        <v>1978</v>
      </c>
      <c r="D1693" s="544">
        <v>3417.9</v>
      </c>
    </row>
    <row r="1694" spans="1:4" x14ac:dyDescent="0.25">
      <c r="A1694" s="543">
        <v>59</v>
      </c>
      <c r="B1694" s="544" t="s">
        <v>718</v>
      </c>
      <c r="C1694" s="544">
        <v>1977</v>
      </c>
      <c r="D1694" s="544">
        <v>4381.8999999999996</v>
      </c>
    </row>
    <row r="1695" spans="1:4" x14ac:dyDescent="0.25">
      <c r="A1695" s="543">
        <v>60</v>
      </c>
      <c r="B1695" s="544" t="s">
        <v>719</v>
      </c>
      <c r="C1695" s="544">
        <v>2014</v>
      </c>
      <c r="D1695" s="544">
        <v>1179.0999999999999</v>
      </c>
    </row>
    <row r="1696" spans="1:4" x14ac:dyDescent="0.25">
      <c r="A1696" s="543">
        <v>61</v>
      </c>
      <c r="B1696" s="544" t="s">
        <v>720</v>
      </c>
      <c r="C1696" s="544">
        <v>2014</v>
      </c>
      <c r="D1696" s="544">
        <v>1223.9000000000001</v>
      </c>
    </row>
    <row r="1697" spans="1:4" x14ac:dyDescent="0.25">
      <c r="A1697" s="543">
        <v>62</v>
      </c>
      <c r="B1697" s="544" t="s">
        <v>721</v>
      </c>
      <c r="C1697" s="544">
        <v>2014</v>
      </c>
      <c r="D1697" s="544">
        <v>1361.6000000000001</v>
      </c>
    </row>
    <row r="1698" spans="1:4" x14ac:dyDescent="0.25">
      <c r="A1698" s="543">
        <v>63</v>
      </c>
      <c r="B1698" s="544" t="s">
        <v>722</v>
      </c>
      <c r="C1698" s="544">
        <v>1990</v>
      </c>
      <c r="D1698" s="544">
        <v>1575.1</v>
      </c>
    </row>
    <row r="1699" spans="1:4" x14ac:dyDescent="0.25">
      <c r="A1699" s="543">
        <v>64</v>
      </c>
      <c r="B1699" s="544" t="s">
        <v>723</v>
      </c>
      <c r="C1699" s="544">
        <v>1954</v>
      </c>
      <c r="D1699" s="544">
        <v>477.70000000000005</v>
      </c>
    </row>
    <row r="1700" spans="1:4" x14ac:dyDescent="0.25">
      <c r="A1700" s="543">
        <v>65</v>
      </c>
      <c r="B1700" s="544" t="s">
        <v>724</v>
      </c>
      <c r="C1700" s="544">
        <v>1936</v>
      </c>
      <c r="D1700" s="544">
        <v>464.35</v>
      </c>
    </row>
    <row r="1701" spans="1:4" x14ac:dyDescent="0.25">
      <c r="A1701" s="543">
        <v>66</v>
      </c>
      <c r="B1701" s="544" t="s">
        <v>725</v>
      </c>
      <c r="C1701" s="544">
        <v>1947</v>
      </c>
      <c r="D1701" s="544">
        <v>525</v>
      </c>
    </row>
    <row r="1702" spans="1:4" x14ac:dyDescent="0.25">
      <c r="A1702" s="543">
        <v>67</v>
      </c>
      <c r="B1702" s="544" t="s">
        <v>726</v>
      </c>
      <c r="C1702" s="544">
        <v>1954</v>
      </c>
      <c r="D1702" s="544">
        <v>433</v>
      </c>
    </row>
    <row r="1703" spans="1:4" x14ac:dyDescent="0.25">
      <c r="A1703" s="543">
        <v>68</v>
      </c>
      <c r="B1703" s="544" t="s">
        <v>727</v>
      </c>
      <c r="C1703" s="544">
        <v>1992</v>
      </c>
      <c r="D1703" s="544">
        <v>3175.1</v>
      </c>
    </row>
    <row r="1704" spans="1:4" x14ac:dyDescent="0.25">
      <c r="A1704" s="543">
        <v>69</v>
      </c>
      <c r="B1704" s="544" t="s">
        <v>728</v>
      </c>
      <c r="C1704" s="544">
        <v>1934</v>
      </c>
      <c r="D1704" s="544">
        <v>464</v>
      </c>
    </row>
    <row r="1705" spans="1:4" x14ac:dyDescent="0.25">
      <c r="A1705" s="543">
        <v>70</v>
      </c>
      <c r="B1705" s="544" t="s">
        <v>729</v>
      </c>
      <c r="C1705" s="544">
        <v>1955</v>
      </c>
      <c r="D1705" s="544">
        <v>516.79999999999995</v>
      </c>
    </row>
    <row r="1706" spans="1:4" x14ac:dyDescent="0.25">
      <c r="A1706" s="543">
        <v>71</v>
      </c>
      <c r="B1706" s="544" t="s">
        <v>730</v>
      </c>
      <c r="C1706" s="544">
        <v>2000</v>
      </c>
      <c r="D1706" s="544">
        <v>3167</v>
      </c>
    </row>
    <row r="1707" spans="1:4" x14ac:dyDescent="0.25">
      <c r="A1707" s="543">
        <v>72</v>
      </c>
      <c r="B1707" s="544" t="s">
        <v>731</v>
      </c>
      <c r="C1707" s="544">
        <v>1955</v>
      </c>
      <c r="D1707" s="544">
        <v>454.8</v>
      </c>
    </row>
    <row r="1708" spans="1:4" x14ac:dyDescent="0.25">
      <c r="A1708" s="543">
        <v>73</v>
      </c>
      <c r="B1708" s="544" t="s">
        <v>732</v>
      </c>
      <c r="C1708" s="544">
        <v>1962</v>
      </c>
      <c r="D1708" s="544">
        <v>581.9</v>
      </c>
    </row>
    <row r="1709" spans="1:4" x14ac:dyDescent="0.25">
      <c r="A1709" s="543">
        <v>74</v>
      </c>
      <c r="B1709" s="544" t="s">
        <v>733</v>
      </c>
      <c r="C1709" s="544">
        <v>1996</v>
      </c>
      <c r="D1709" s="544">
        <v>3160.7999999999997</v>
      </c>
    </row>
    <row r="1710" spans="1:4" x14ac:dyDescent="0.25">
      <c r="A1710" s="543">
        <v>75</v>
      </c>
      <c r="B1710" s="544" t="s">
        <v>734</v>
      </c>
      <c r="C1710" s="544">
        <v>1993</v>
      </c>
      <c r="D1710" s="544">
        <v>3169.4</v>
      </c>
    </row>
    <row r="1711" spans="1:4" x14ac:dyDescent="0.25">
      <c r="A1711" s="543">
        <v>76</v>
      </c>
      <c r="B1711" s="544" t="s">
        <v>735</v>
      </c>
      <c r="C1711" s="544">
        <v>1958</v>
      </c>
      <c r="D1711" s="544">
        <v>147.1</v>
      </c>
    </row>
    <row r="1712" spans="1:4" x14ac:dyDescent="0.25">
      <c r="A1712" s="543">
        <v>77</v>
      </c>
      <c r="B1712" s="544" t="s">
        <v>737</v>
      </c>
      <c r="C1712" s="544">
        <v>1958</v>
      </c>
      <c r="D1712" s="544">
        <v>136.69999999999999</v>
      </c>
    </row>
    <row r="1713" spans="1:4" x14ac:dyDescent="0.25">
      <c r="A1713" s="543">
        <v>78</v>
      </c>
      <c r="B1713" s="544" t="s">
        <v>738</v>
      </c>
      <c r="C1713" s="543">
        <v>1960</v>
      </c>
      <c r="D1713" s="544">
        <v>143.69999999999999</v>
      </c>
    </row>
    <row r="1714" spans="1:4" x14ac:dyDescent="0.25">
      <c r="A1714" s="543">
        <v>79</v>
      </c>
      <c r="B1714" s="544" t="s">
        <v>739</v>
      </c>
      <c r="C1714" s="544">
        <v>1980</v>
      </c>
      <c r="D1714" s="544">
        <v>4355.3999999999996</v>
      </c>
    </row>
    <row r="1715" spans="1:4" x14ac:dyDescent="0.25">
      <c r="A1715" s="543">
        <v>80</v>
      </c>
      <c r="B1715" s="544" t="s">
        <v>740</v>
      </c>
      <c r="C1715" s="544">
        <v>1962</v>
      </c>
      <c r="D1715" s="544">
        <v>567.1</v>
      </c>
    </row>
    <row r="1716" spans="1:4" x14ac:dyDescent="0.25">
      <c r="A1716" s="543">
        <v>81</v>
      </c>
      <c r="B1716" s="544" t="s">
        <v>741</v>
      </c>
      <c r="C1716" s="544">
        <v>1980</v>
      </c>
      <c r="D1716" s="544">
        <v>2929.5</v>
      </c>
    </row>
    <row r="1717" spans="1:4" x14ac:dyDescent="0.25">
      <c r="A1717" s="543">
        <v>82</v>
      </c>
      <c r="B1717" s="544" t="s">
        <v>742</v>
      </c>
      <c r="C1717" s="544">
        <v>1981</v>
      </c>
      <c r="D1717" s="544">
        <v>4430.3999999999996</v>
      </c>
    </row>
    <row r="1718" spans="1:4" x14ac:dyDescent="0.25">
      <c r="A1718" s="543">
        <v>83</v>
      </c>
      <c r="B1718" s="544" t="s">
        <v>743</v>
      </c>
      <c r="C1718" s="544">
        <v>1988</v>
      </c>
      <c r="D1718" s="544">
        <v>4864.8999999999996</v>
      </c>
    </row>
    <row r="1719" spans="1:4" x14ac:dyDescent="0.25">
      <c r="A1719" s="543">
        <v>84</v>
      </c>
      <c r="B1719" s="544" t="s">
        <v>744</v>
      </c>
      <c r="C1719" s="544">
        <v>1980</v>
      </c>
      <c r="D1719" s="544">
        <v>1457.3000000000002</v>
      </c>
    </row>
    <row r="1720" spans="1:4" x14ac:dyDescent="0.25">
      <c r="A1720" s="543">
        <v>85</v>
      </c>
      <c r="B1720" s="544" t="s">
        <v>745</v>
      </c>
      <c r="C1720" s="544">
        <v>1979</v>
      </c>
      <c r="D1720" s="544">
        <v>1435.1</v>
      </c>
    </row>
    <row r="1721" spans="1:4" x14ac:dyDescent="0.25">
      <c r="A1721" s="543">
        <v>86</v>
      </c>
      <c r="B1721" s="544" t="s">
        <v>746</v>
      </c>
      <c r="C1721" s="544">
        <v>1979</v>
      </c>
      <c r="D1721" s="544">
        <v>1900</v>
      </c>
    </row>
    <row r="1722" spans="1:4" x14ac:dyDescent="0.25">
      <c r="A1722" s="543">
        <v>87</v>
      </c>
      <c r="B1722" s="544" t="s">
        <v>747</v>
      </c>
      <c r="C1722" s="544">
        <v>1985</v>
      </c>
      <c r="D1722" s="544">
        <v>3220.2999999999997</v>
      </c>
    </row>
    <row r="1723" spans="1:4" x14ac:dyDescent="0.25">
      <c r="A1723" s="543">
        <v>88</v>
      </c>
      <c r="B1723" s="544" t="s">
        <v>748</v>
      </c>
      <c r="C1723" s="543">
        <v>1957</v>
      </c>
      <c r="D1723" s="544">
        <v>160</v>
      </c>
    </row>
    <row r="1724" spans="1:4" x14ac:dyDescent="0.25">
      <c r="A1724" s="581" t="s">
        <v>8805</v>
      </c>
      <c r="B1724" s="581"/>
      <c r="C1724" s="581"/>
      <c r="D1724" s="581"/>
    </row>
    <row r="1725" spans="1:4" x14ac:dyDescent="0.25">
      <c r="A1725" s="49">
        <v>1</v>
      </c>
      <c r="B1725" s="49" t="s">
        <v>491</v>
      </c>
      <c r="C1725" s="49">
        <v>1974</v>
      </c>
      <c r="D1725" s="257">
        <v>5472.3</v>
      </c>
    </row>
    <row r="1726" spans="1:4" x14ac:dyDescent="0.25">
      <c r="A1726" s="49">
        <v>2</v>
      </c>
      <c r="B1726" s="49" t="s">
        <v>493</v>
      </c>
      <c r="C1726" s="49">
        <v>1974</v>
      </c>
      <c r="D1726" s="257">
        <v>5348.16</v>
      </c>
    </row>
    <row r="1727" spans="1:4" x14ac:dyDescent="0.25">
      <c r="A1727" s="116">
        <v>3</v>
      </c>
      <c r="B1727" s="49" t="s">
        <v>490</v>
      </c>
      <c r="C1727" s="49">
        <v>1988</v>
      </c>
      <c r="D1727" s="257">
        <v>4543.1000000000004</v>
      </c>
    </row>
    <row r="1728" spans="1:4" x14ac:dyDescent="0.25">
      <c r="A1728" s="49">
        <v>4</v>
      </c>
      <c r="B1728" s="49" t="s">
        <v>486</v>
      </c>
      <c r="C1728" s="49">
        <v>1983</v>
      </c>
      <c r="D1728" s="257">
        <v>3960.8</v>
      </c>
    </row>
    <row r="1729" spans="1:4" x14ac:dyDescent="0.25">
      <c r="A1729" s="49">
        <v>5</v>
      </c>
      <c r="B1729" s="49" t="s">
        <v>492</v>
      </c>
      <c r="C1729" s="49">
        <v>1974</v>
      </c>
      <c r="D1729" s="257">
        <v>5317.49</v>
      </c>
    </row>
    <row r="1730" spans="1:4" x14ac:dyDescent="0.25">
      <c r="A1730" s="584" t="s">
        <v>8806</v>
      </c>
      <c r="B1730" s="584"/>
      <c r="C1730" s="584"/>
      <c r="D1730" s="584"/>
    </row>
    <row r="1731" spans="1:4" x14ac:dyDescent="0.25">
      <c r="A1731" s="49">
        <v>1</v>
      </c>
      <c r="B1731" s="49" t="s">
        <v>61</v>
      </c>
      <c r="C1731" s="49">
        <v>2005</v>
      </c>
      <c r="D1731" s="49">
        <v>7346.3</v>
      </c>
    </row>
    <row r="1732" spans="1:4" x14ac:dyDescent="0.25">
      <c r="A1732" s="49">
        <v>2</v>
      </c>
      <c r="B1732" s="49" t="s">
        <v>8717</v>
      </c>
      <c r="C1732" s="49">
        <v>2005</v>
      </c>
      <c r="D1732" s="49" t="s">
        <v>8786</v>
      </c>
    </row>
    <row r="1733" spans="1:4" x14ac:dyDescent="0.25">
      <c r="A1733" s="49">
        <v>3</v>
      </c>
      <c r="B1733" s="49" t="s">
        <v>62</v>
      </c>
      <c r="C1733" s="49">
        <v>2006</v>
      </c>
      <c r="D1733" s="49">
        <v>10664.1</v>
      </c>
    </row>
    <row r="1734" spans="1:4" x14ac:dyDescent="0.25">
      <c r="A1734" s="49">
        <v>4</v>
      </c>
      <c r="B1734" s="49" t="s">
        <v>63</v>
      </c>
      <c r="C1734" s="49">
        <v>2006</v>
      </c>
      <c r="D1734" s="49">
        <v>7160.3</v>
      </c>
    </row>
    <row r="1735" spans="1:4" x14ac:dyDescent="0.25">
      <c r="A1735" s="49">
        <v>5</v>
      </c>
      <c r="B1735" s="49" t="s">
        <v>64</v>
      </c>
      <c r="C1735" s="49">
        <v>2006</v>
      </c>
      <c r="D1735" s="49">
        <v>5572.6</v>
      </c>
    </row>
    <row r="1736" spans="1:4" x14ac:dyDescent="0.25">
      <c r="A1736" s="49">
        <v>6</v>
      </c>
      <c r="B1736" s="49" t="s">
        <v>65</v>
      </c>
      <c r="C1736" s="49">
        <v>2006</v>
      </c>
      <c r="D1736" s="49">
        <v>6310.8</v>
      </c>
    </row>
    <row r="1737" spans="1:4" x14ac:dyDescent="0.25">
      <c r="A1737" s="581" t="s">
        <v>8807</v>
      </c>
      <c r="B1737" s="581"/>
      <c r="C1737" s="581"/>
      <c r="D1737" s="581"/>
    </row>
    <row r="1738" spans="1:4" x14ac:dyDescent="0.25">
      <c r="A1738" s="49">
        <v>1</v>
      </c>
      <c r="B1738" s="49" t="s">
        <v>66</v>
      </c>
      <c r="C1738" s="49">
        <v>2006</v>
      </c>
      <c r="D1738" s="397">
        <v>13894.5</v>
      </c>
    </row>
    <row r="1739" spans="1:4" x14ac:dyDescent="0.25">
      <c r="A1739" s="49">
        <v>2</v>
      </c>
      <c r="B1739" s="49" t="s">
        <v>67</v>
      </c>
      <c r="C1739" s="49">
        <v>2007</v>
      </c>
      <c r="D1739" s="397">
        <v>7667.7</v>
      </c>
    </row>
    <row r="1740" spans="1:4" x14ac:dyDescent="0.25">
      <c r="A1740" s="49">
        <v>3</v>
      </c>
      <c r="B1740" s="49" t="s">
        <v>68</v>
      </c>
      <c r="C1740" s="49">
        <v>2007</v>
      </c>
      <c r="D1740" s="397">
        <v>7657.8</v>
      </c>
    </row>
    <row r="1741" spans="1:4" x14ac:dyDescent="0.25">
      <c r="A1741" s="49">
        <v>4</v>
      </c>
      <c r="B1741" s="49" t="s">
        <v>69</v>
      </c>
      <c r="C1741" s="49">
        <v>2007</v>
      </c>
      <c r="D1741" s="397">
        <v>7709.8</v>
      </c>
    </row>
    <row r="1742" spans="1:4" x14ac:dyDescent="0.25">
      <c r="A1742" s="49">
        <v>5</v>
      </c>
      <c r="B1742" s="49" t="s">
        <v>74</v>
      </c>
      <c r="C1742" s="49">
        <v>2012</v>
      </c>
      <c r="D1742" s="397">
        <v>7337.2</v>
      </c>
    </row>
    <row r="1743" spans="1:4" x14ac:dyDescent="0.25">
      <c r="A1743" s="49">
        <v>6</v>
      </c>
      <c r="B1743" s="49" t="s">
        <v>70</v>
      </c>
      <c r="C1743" s="49">
        <v>2008</v>
      </c>
      <c r="D1743" s="397">
        <v>10847.1</v>
      </c>
    </row>
    <row r="1744" spans="1:4" x14ac:dyDescent="0.25">
      <c r="A1744" s="49">
        <v>7</v>
      </c>
      <c r="B1744" s="49" t="s">
        <v>75</v>
      </c>
      <c r="C1744" s="49">
        <v>2014</v>
      </c>
      <c r="D1744" s="547">
        <v>11099.8</v>
      </c>
    </row>
    <row r="1745" spans="1:4" x14ac:dyDescent="0.25">
      <c r="A1745" s="49">
        <v>8</v>
      </c>
      <c r="B1745" s="49" t="s">
        <v>71</v>
      </c>
      <c r="C1745" s="49">
        <v>2009</v>
      </c>
      <c r="D1745" s="547">
        <v>8127</v>
      </c>
    </row>
    <row r="1746" spans="1:4" x14ac:dyDescent="0.25">
      <c r="A1746" s="49">
        <v>9</v>
      </c>
      <c r="B1746" s="49" t="s">
        <v>72</v>
      </c>
      <c r="C1746" s="49">
        <v>2009</v>
      </c>
      <c r="D1746" s="397">
        <v>11248.1</v>
      </c>
    </row>
    <row r="1747" spans="1:4" x14ac:dyDescent="0.25">
      <c r="A1747" s="49">
        <v>10</v>
      </c>
      <c r="B1747" s="49" t="s">
        <v>73</v>
      </c>
      <c r="C1747" s="49">
        <v>2011</v>
      </c>
      <c r="D1747" s="397">
        <v>18791.599999999999</v>
      </c>
    </row>
    <row r="1748" spans="1:4" x14ac:dyDescent="0.25">
      <c r="A1748" s="49">
        <v>11</v>
      </c>
      <c r="B1748" s="49" t="s">
        <v>76</v>
      </c>
      <c r="C1748" s="49">
        <v>2013</v>
      </c>
      <c r="D1748" s="397">
        <v>7309.6</v>
      </c>
    </row>
    <row r="1749" spans="1:4" x14ac:dyDescent="0.25">
      <c r="A1749" s="49">
        <v>12</v>
      </c>
      <c r="B1749" s="49" t="s">
        <v>78</v>
      </c>
      <c r="C1749" s="49">
        <v>1998</v>
      </c>
      <c r="D1749" s="397">
        <v>3424.1</v>
      </c>
    </row>
    <row r="1750" spans="1:4" x14ac:dyDescent="0.25">
      <c r="A1750" s="49">
        <v>13</v>
      </c>
      <c r="B1750" s="49" t="s">
        <v>77</v>
      </c>
      <c r="C1750" s="49">
        <v>2014</v>
      </c>
      <c r="D1750" s="397">
        <v>15460.2</v>
      </c>
    </row>
    <row r="1751" spans="1:4" x14ac:dyDescent="0.25">
      <c r="A1751" s="49">
        <v>14</v>
      </c>
      <c r="B1751" s="49" t="s">
        <v>4179</v>
      </c>
      <c r="C1751" s="49">
        <v>2018</v>
      </c>
      <c r="D1751" s="397">
        <v>11113.5</v>
      </c>
    </row>
    <row r="1752" spans="1:4" x14ac:dyDescent="0.25">
      <c r="A1752" s="49">
        <v>15</v>
      </c>
      <c r="B1752" s="49" t="s">
        <v>7732</v>
      </c>
      <c r="C1752" s="49">
        <v>2015</v>
      </c>
      <c r="D1752" s="397">
        <v>7348.7</v>
      </c>
    </row>
    <row r="1753" spans="1:4" x14ac:dyDescent="0.25">
      <c r="A1753" s="49">
        <v>16</v>
      </c>
      <c r="B1753" s="49" t="s">
        <v>8695</v>
      </c>
      <c r="C1753" s="397"/>
      <c r="D1753" s="397"/>
    </row>
    <row r="1754" spans="1:4" x14ac:dyDescent="0.25">
      <c r="A1754" s="580" t="s">
        <v>8808</v>
      </c>
      <c r="B1754" s="580"/>
      <c r="C1754" s="580"/>
      <c r="D1754" s="580"/>
    </row>
    <row r="1755" spans="1:4" x14ac:dyDescent="0.25">
      <c r="A1755" s="49">
        <v>1</v>
      </c>
      <c r="B1755" s="49" t="s">
        <v>129</v>
      </c>
      <c r="C1755" s="49">
        <v>1994</v>
      </c>
      <c r="D1755" s="397">
        <v>7764.9</v>
      </c>
    </row>
    <row r="1756" spans="1:4" x14ac:dyDescent="0.25">
      <c r="A1756" s="49">
        <v>2</v>
      </c>
      <c r="B1756" s="49" t="s">
        <v>130</v>
      </c>
      <c r="C1756" s="49">
        <v>1993</v>
      </c>
      <c r="D1756" s="397">
        <v>12882</v>
      </c>
    </row>
    <row r="1757" spans="1:4" x14ac:dyDescent="0.25">
      <c r="A1757" s="49">
        <v>3</v>
      </c>
      <c r="B1757" s="49" t="s">
        <v>131</v>
      </c>
      <c r="C1757" s="49">
        <v>1995</v>
      </c>
      <c r="D1757" s="397">
        <v>5106.3</v>
      </c>
    </row>
    <row r="1758" spans="1:4" x14ac:dyDescent="0.25">
      <c r="A1758" s="49">
        <v>4</v>
      </c>
      <c r="B1758" s="49" t="s">
        <v>132</v>
      </c>
      <c r="C1758" s="49">
        <v>1993</v>
      </c>
      <c r="D1758" s="397">
        <v>8199</v>
      </c>
    </row>
    <row r="1759" spans="1:4" x14ac:dyDescent="0.25">
      <c r="A1759" s="49">
        <v>5</v>
      </c>
      <c r="B1759" s="49" t="s">
        <v>133</v>
      </c>
      <c r="C1759" s="49">
        <v>1993</v>
      </c>
      <c r="D1759" s="397">
        <v>5355.4</v>
      </c>
    </row>
    <row r="1760" spans="1:4" x14ac:dyDescent="0.25">
      <c r="A1760" s="49">
        <v>6</v>
      </c>
      <c r="B1760" s="49" t="s">
        <v>134</v>
      </c>
      <c r="C1760" s="49">
        <v>1994</v>
      </c>
      <c r="D1760" s="397">
        <v>6908.1</v>
      </c>
    </row>
    <row r="1761" spans="1:4" x14ac:dyDescent="0.25">
      <c r="A1761" s="49">
        <v>7</v>
      </c>
      <c r="B1761" s="49" t="s">
        <v>135</v>
      </c>
      <c r="C1761" s="49">
        <v>1996</v>
      </c>
      <c r="D1761" s="397">
        <v>8037.33</v>
      </c>
    </row>
    <row r="1762" spans="1:4" x14ac:dyDescent="0.25">
      <c r="A1762" s="49">
        <v>8</v>
      </c>
      <c r="B1762" s="49" t="s">
        <v>136</v>
      </c>
      <c r="C1762" s="49">
        <v>2000</v>
      </c>
      <c r="D1762" s="397">
        <v>7927.45</v>
      </c>
    </row>
    <row r="1763" spans="1:4" x14ac:dyDescent="0.25">
      <c r="A1763" s="49">
        <v>9</v>
      </c>
      <c r="B1763" s="49" t="s">
        <v>137</v>
      </c>
      <c r="C1763" s="49">
        <v>1995</v>
      </c>
      <c r="D1763" s="397">
        <v>13149.84</v>
      </c>
    </row>
    <row r="1764" spans="1:4" x14ac:dyDescent="0.25">
      <c r="A1764" s="49">
        <v>10</v>
      </c>
      <c r="B1764" s="49" t="s">
        <v>138</v>
      </c>
      <c r="C1764" s="49">
        <v>1996</v>
      </c>
      <c r="D1764" s="397">
        <v>11398.02</v>
      </c>
    </row>
    <row r="1765" spans="1:4" x14ac:dyDescent="0.25">
      <c r="A1765" s="580" t="s">
        <v>8809</v>
      </c>
      <c r="B1765" s="580"/>
      <c r="C1765" s="580"/>
      <c r="D1765" s="580"/>
    </row>
    <row r="1766" spans="1:4" x14ac:dyDescent="0.25">
      <c r="A1766" s="49">
        <v>1</v>
      </c>
      <c r="B1766" s="49" t="s">
        <v>360</v>
      </c>
      <c r="C1766" s="49">
        <v>1947</v>
      </c>
      <c r="D1766" s="49">
        <v>346.8</v>
      </c>
    </row>
    <row r="1767" spans="1:4" x14ac:dyDescent="0.25">
      <c r="A1767" s="49">
        <v>2</v>
      </c>
      <c r="B1767" s="49" t="s">
        <v>361</v>
      </c>
      <c r="C1767" s="49">
        <v>1948</v>
      </c>
      <c r="D1767" s="49">
        <v>2352.44</v>
      </c>
    </row>
    <row r="1768" spans="1:4" x14ac:dyDescent="0.25">
      <c r="A1768" s="49">
        <v>3</v>
      </c>
      <c r="B1768" s="49" t="s">
        <v>362</v>
      </c>
      <c r="C1768" s="49">
        <v>1996</v>
      </c>
      <c r="D1768" s="49">
        <v>1891.7</v>
      </c>
    </row>
    <row r="1769" spans="1:4" x14ac:dyDescent="0.25">
      <c r="A1769" s="49">
        <v>4</v>
      </c>
      <c r="B1769" s="49" t="s">
        <v>363</v>
      </c>
      <c r="C1769" s="49">
        <v>1971</v>
      </c>
      <c r="D1769" s="548">
        <v>708.74</v>
      </c>
    </row>
    <row r="1770" spans="1:4" x14ac:dyDescent="0.25">
      <c r="A1770" s="49">
        <v>5</v>
      </c>
      <c r="B1770" s="49" t="s">
        <v>364</v>
      </c>
      <c r="C1770" s="49">
        <v>1994</v>
      </c>
      <c r="D1770" s="548">
        <v>1994.3</v>
      </c>
    </row>
    <row r="1771" spans="1:4" x14ac:dyDescent="0.25">
      <c r="A1771" s="49">
        <v>6</v>
      </c>
      <c r="B1771" s="49" t="s">
        <v>365</v>
      </c>
      <c r="C1771" s="49">
        <v>1997</v>
      </c>
      <c r="D1771" s="548">
        <v>1868.04</v>
      </c>
    </row>
    <row r="1772" spans="1:4" x14ac:dyDescent="0.25">
      <c r="A1772" s="49">
        <v>7</v>
      </c>
      <c r="B1772" s="49" t="s">
        <v>366</v>
      </c>
      <c r="C1772" s="49">
        <v>1971</v>
      </c>
      <c r="D1772" s="49">
        <v>1009.7</v>
      </c>
    </row>
    <row r="1773" spans="1:4" x14ac:dyDescent="0.25">
      <c r="A1773" s="49">
        <v>8</v>
      </c>
      <c r="B1773" s="49" t="s">
        <v>373</v>
      </c>
      <c r="C1773" s="49">
        <v>1971</v>
      </c>
      <c r="D1773" s="548">
        <v>801</v>
      </c>
    </row>
    <row r="1774" spans="1:4" x14ac:dyDescent="0.25">
      <c r="A1774" s="49">
        <v>9</v>
      </c>
      <c r="B1774" s="49" t="s">
        <v>374</v>
      </c>
      <c r="C1774" s="49">
        <v>1969</v>
      </c>
      <c r="D1774" s="548">
        <v>798.7</v>
      </c>
    </row>
    <row r="1775" spans="1:4" x14ac:dyDescent="0.25">
      <c r="A1775" s="49">
        <v>10</v>
      </c>
      <c r="B1775" s="49" t="s">
        <v>375</v>
      </c>
      <c r="C1775" s="49">
        <v>1969</v>
      </c>
      <c r="D1775" s="548">
        <v>785.1</v>
      </c>
    </row>
    <row r="1776" spans="1:4" x14ac:dyDescent="0.25">
      <c r="A1776" s="49">
        <v>11</v>
      </c>
      <c r="B1776" s="49" t="s">
        <v>376</v>
      </c>
      <c r="C1776" s="49">
        <v>1968</v>
      </c>
      <c r="D1776" s="548">
        <v>897.7</v>
      </c>
    </row>
    <row r="1777" spans="1:4" x14ac:dyDescent="0.25">
      <c r="A1777" s="49">
        <v>12</v>
      </c>
      <c r="B1777" s="49" t="s">
        <v>367</v>
      </c>
      <c r="C1777" s="49">
        <v>1969</v>
      </c>
      <c r="D1777" s="548">
        <v>1014.5</v>
      </c>
    </row>
    <row r="1778" spans="1:4" x14ac:dyDescent="0.25">
      <c r="A1778" s="49">
        <v>13</v>
      </c>
      <c r="B1778" s="49" t="s">
        <v>368</v>
      </c>
      <c r="C1778" s="49">
        <v>1975</v>
      </c>
      <c r="D1778" s="548">
        <v>1010.4</v>
      </c>
    </row>
    <row r="1779" spans="1:4" x14ac:dyDescent="0.25">
      <c r="A1779" s="49">
        <v>14</v>
      </c>
      <c r="B1779" s="49" t="s">
        <v>369</v>
      </c>
      <c r="C1779" s="49">
        <v>1977</v>
      </c>
      <c r="D1779" s="548">
        <v>4877.8999999999996</v>
      </c>
    </row>
    <row r="1780" spans="1:4" x14ac:dyDescent="0.25">
      <c r="A1780" s="49">
        <v>15</v>
      </c>
      <c r="B1780" s="49" t="s">
        <v>370</v>
      </c>
      <c r="C1780" s="49">
        <v>1980</v>
      </c>
      <c r="D1780" s="548">
        <v>5003.6000000000004</v>
      </c>
    </row>
    <row r="1781" spans="1:4" x14ac:dyDescent="0.25">
      <c r="A1781" s="49">
        <v>16</v>
      </c>
      <c r="B1781" s="49" t="s">
        <v>371</v>
      </c>
      <c r="C1781" s="49">
        <v>1980</v>
      </c>
      <c r="D1781" s="548">
        <v>5371.9</v>
      </c>
    </row>
    <row r="1782" spans="1:4" x14ac:dyDescent="0.25">
      <c r="A1782" s="49">
        <v>17</v>
      </c>
      <c r="B1782" s="49" t="s">
        <v>372</v>
      </c>
      <c r="C1782" s="49">
        <v>2002</v>
      </c>
      <c r="D1782" s="548">
        <v>5800.7</v>
      </c>
    </row>
    <row r="1783" spans="1:4" x14ac:dyDescent="0.25">
      <c r="A1783" s="49">
        <v>18</v>
      </c>
      <c r="B1783" s="49" t="s">
        <v>377</v>
      </c>
      <c r="C1783" s="49">
        <v>1984</v>
      </c>
      <c r="D1783" s="548">
        <v>1001.9</v>
      </c>
    </row>
    <row r="1784" spans="1:4" x14ac:dyDescent="0.25">
      <c r="A1784" s="49">
        <v>19</v>
      </c>
      <c r="B1784" s="49" t="s">
        <v>378</v>
      </c>
      <c r="C1784" s="49">
        <v>1988</v>
      </c>
      <c r="D1784" s="548">
        <v>995.4</v>
      </c>
    </row>
    <row r="1785" spans="1:4" x14ac:dyDescent="0.25">
      <c r="A1785" s="49">
        <v>20</v>
      </c>
      <c r="B1785" s="49" t="s">
        <v>379</v>
      </c>
      <c r="C1785" s="49">
        <v>2007</v>
      </c>
      <c r="D1785" s="548">
        <v>976</v>
      </c>
    </row>
    <row r="1786" spans="1:4" x14ac:dyDescent="0.25">
      <c r="A1786" s="49">
        <v>21</v>
      </c>
      <c r="B1786" s="534" t="s">
        <v>8508</v>
      </c>
      <c r="C1786" s="534">
        <v>1935</v>
      </c>
      <c r="D1786" s="534">
        <v>1111.0999999999999</v>
      </c>
    </row>
    <row r="1787" spans="1:4" x14ac:dyDescent="0.25">
      <c r="A1787" s="49">
        <v>22</v>
      </c>
      <c r="B1787" s="49" t="s">
        <v>380</v>
      </c>
      <c r="C1787" s="49">
        <v>2001</v>
      </c>
      <c r="D1787" s="548">
        <v>1865.9</v>
      </c>
    </row>
    <row r="1788" spans="1:4" x14ac:dyDescent="0.25">
      <c r="A1788" s="49">
        <v>23</v>
      </c>
      <c r="B1788" s="49" t="s">
        <v>381</v>
      </c>
      <c r="C1788" s="49">
        <v>2003</v>
      </c>
      <c r="D1788" s="548">
        <v>1847.1</v>
      </c>
    </row>
    <row r="1789" spans="1:4" x14ac:dyDescent="0.25">
      <c r="A1789" s="49">
        <v>24</v>
      </c>
      <c r="B1789" s="49" t="s">
        <v>382</v>
      </c>
      <c r="C1789" s="49">
        <v>1992</v>
      </c>
      <c r="D1789" s="548">
        <v>1613.2</v>
      </c>
    </row>
    <row r="1790" spans="1:4" x14ac:dyDescent="0.25">
      <c r="A1790" s="49">
        <v>25</v>
      </c>
      <c r="B1790" s="49" t="s">
        <v>383</v>
      </c>
      <c r="C1790" s="49">
        <v>1999</v>
      </c>
      <c r="D1790" s="548">
        <v>1875.3</v>
      </c>
    </row>
    <row r="1791" spans="1:4" x14ac:dyDescent="0.25">
      <c r="A1791" s="49">
        <v>26</v>
      </c>
      <c r="B1791" s="49" t="s">
        <v>384</v>
      </c>
      <c r="C1791" s="49">
        <v>1946</v>
      </c>
      <c r="D1791" s="548">
        <v>316.8</v>
      </c>
    </row>
    <row r="1792" spans="1:4" x14ac:dyDescent="0.25">
      <c r="A1792" s="49">
        <v>27</v>
      </c>
      <c r="B1792" s="49" t="s">
        <v>385</v>
      </c>
      <c r="C1792" s="49">
        <v>1945</v>
      </c>
      <c r="D1792" s="548">
        <v>579.79999999999995</v>
      </c>
    </row>
    <row r="1793" spans="1:4" x14ac:dyDescent="0.25">
      <c r="A1793" s="49">
        <v>28</v>
      </c>
      <c r="B1793" s="49" t="s">
        <v>386</v>
      </c>
      <c r="C1793" s="49">
        <v>1946</v>
      </c>
      <c r="D1793" s="548">
        <v>597.5</v>
      </c>
    </row>
    <row r="1794" spans="1:4" x14ac:dyDescent="0.25">
      <c r="A1794" s="49">
        <v>29</v>
      </c>
      <c r="B1794" s="49" t="s">
        <v>390</v>
      </c>
      <c r="C1794" s="49">
        <v>1946</v>
      </c>
      <c r="D1794" s="548">
        <v>874.9</v>
      </c>
    </row>
    <row r="1795" spans="1:4" x14ac:dyDescent="0.25">
      <c r="A1795" s="49">
        <v>30</v>
      </c>
      <c r="B1795" s="49" t="s">
        <v>807</v>
      </c>
      <c r="C1795" s="49">
        <v>1948</v>
      </c>
      <c r="D1795" s="49">
        <v>1057.0999999999999</v>
      </c>
    </row>
    <row r="1796" spans="1:4" x14ac:dyDescent="0.25">
      <c r="A1796" s="49">
        <v>31</v>
      </c>
      <c r="B1796" s="49" t="s">
        <v>8736</v>
      </c>
      <c r="C1796" s="49">
        <v>1947</v>
      </c>
      <c r="D1796" s="49">
        <v>596.9</v>
      </c>
    </row>
    <row r="1797" spans="1:4" x14ac:dyDescent="0.25">
      <c r="A1797" s="49">
        <v>32</v>
      </c>
      <c r="B1797" s="49" t="s">
        <v>391</v>
      </c>
      <c r="C1797" s="49">
        <v>1945</v>
      </c>
      <c r="D1797" s="548">
        <v>1202.4000000000001</v>
      </c>
    </row>
    <row r="1798" spans="1:4" x14ac:dyDescent="0.25">
      <c r="A1798" s="581" t="s">
        <v>8810</v>
      </c>
      <c r="B1798" s="581"/>
      <c r="C1798" s="581"/>
      <c r="D1798" s="581"/>
    </row>
    <row r="1799" spans="1:4" x14ac:dyDescent="0.25">
      <c r="A1799" s="49">
        <v>1</v>
      </c>
      <c r="B1799" s="49" t="s">
        <v>105</v>
      </c>
      <c r="C1799" s="49">
        <v>1991</v>
      </c>
      <c r="D1799" s="49">
        <v>15561.1</v>
      </c>
    </row>
    <row r="1800" spans="1:4" x14ac:dyDescent="0.25">
      <c r="A1800" s="46">
        <v>2</v>
      </c>
      <c r="B1800" s="49" t="s">
        <v>119</v>
      </c>
      <c r="C1800" s="49">
        <v>1992</v>
      </c>
      <c r="D1800" s="49">
        <v>8019.9</v>
      </c>
    </row>
    <row r="1801" spans="1:4" x14ac:dyDescent="0.25">
      <c r="A1801" s="49">
        <v>3</v>
      </c>
      <c r="B1801" s="49" t="s">
        <v>120</v>
      </c>
      <c r="C1801" s="49">
        <v>1990</v>
      </c>
      <c r="D1801" s="49">
        <v>15376.5</v>
      </c>
    </row>
    <row r="1802" spans="1:4" x14ac:dyDescent="0.25">
      <c r="A1802" s="49">
        <v>4</v>
      </c>
      <c r="B1802" s="49" t="s">
        <v>121</v>
      </c>
      <c r="C1802" s="49">
        <v>1990</v>
      </c>
      <c r="D1802" s="49">
        <v>18589.8</v>
      </c>
    </row>
    <row r="1803" spans="1:4" x14ac:dyDescent="0.25">
      <c r="A1803" s="49">
        <v>5</v>
      </c>
      <c r="B1803" s="397" t="s">
        <v>8598</v>
      </c>
      <c r="C1803" s="49" t="s">
        <v>8599</v>
      </c>
      <c r="D1803" s="49">
        <v>7667.1</v>
      </c>
    </row>
    <row r="1804" spans="1:4" x14ac:dyDescent="0.25">
      <c r="A1804" s="46">
        <v>6</v>
      </c>
      <c r="B1804" s="49" t="s">
        <v>8600</v>
      </c>
      <c r="C1804" s="49" t="s">
        <v>8601</v>
      </c>
      <c r="D1804" s="49">
        <v>7631.18</v>
      </c>
    </row>
    <row r="1805" spans="1:4" x14ac:dyDescent="0.25">
      <c r="A1805" s="49">
        <v>7</v>
      </c>
      <c r="B1805" s="49" t="s">
        <v>8602</v>
      </c>
      <c r="C1805" s="49" t="s">
        <v>8603</v>
      </c>
      <c r="D1805" s="49">
        <v>7661.81</v>
      </c>
    </row>
    <row r="1806" spans="1:4" x14ac:dyDescent="0.25">
      <c r="A1806" s="49">
        <v>8</v>
      </c>
      <c r="B1806" s="49" t="s">
        <v>8604</v>
      </c>
      <c r="C1806" s="49" t="s">
        <v>8605</v>
      </c>
      <c r="D1806" s="49">
        <v>4273.92</v>
      </c>
    </row>
    <row r="1807" spans="1:4" x14ac:dyDescent="0.25">
      <c r="A1807" s="49">
        <v>9</v>
      </c>
      <c r="B1807" s="49" t="s">
        <v>8606</v>
      </c>
      <c r="C1807" s="49" t="s">
        <v>8607</v>
      </c>
      <c r="D1807" s="49">
        <v>4331.7</v>
      </c>
    </row>
    <row r="1808" spans="1:4" x14ac:dyDescent="0.25">
      <c r="A1808" s="46">
        <v>10</v>
      </c>
      <c r="B1808" s="49" t="s">
        <v>8608</v>
      </c>
      <c r="C1808" s="49" t="s">
        <v>8607</v>
      </c>
      <c r="D1808" s="49">
        <v>6495.94</v>
      </c>
    </row>
    <row r="1809" spans="1:4" x14ac:dyDescent="0.25">
      <c r="A1809" s="49">
        <v>11</v>
      </c>
      <c r="B1809" s="49" t="s">
        <v>8609</v>
      </c>
      <c r="C1809" s="49" t="s">
        <v>8610</v>
      </c>
      <c r="D1809" s="49">
        <v>6787.6</v>
      </c>
    </row>
    <row r="1810" spans="1:4" x14ac:dyDescent="0.25">
      <c r="A1810" s="49">
        <v>12</v>
      </c>
      <c r="B1810" s="49" t="s">
        <v>8611</v>
      </c>
      <c r="C1810" s="49" t="s">
        <v>8612</v>
      </c>
      <c r="D1810" s="49">
        <v>5870.35</v>
      </c>
    </row>
    <row r="1811" spans="1:4" x14ac:dyDescent="0.25">
      <c r="A1811" s="49">
        <v>13</v>
      </c>
      <c r="B1811" s="49" t="s">
        <v>8613</v>
      </c>
      <c r="C1811" s="49" t="s">
        <v>8614</v>
      </c>
      <c r="D1811" s="49">
        <v>6496</v>
      </c>
    </row>
    <row r="1812" spans="1:4" x14ac:dyDescent="0.25">
      <c r="A1812" s="46">
        <v>14</v>
      </c>
      <c r="B1812" s="49" t="s">
        <v>8615</v>
      </c>
      <c r="C1812" s="49" t="s">
        <v>8616</v>
      </c>
      <c r="D1812" s="49">
        <v>5603.88</v>
      </c>
    </row>
    <row r="1813" spans="1:4" x14ac:dyDescent="0.25">
      <c r="A1813" s="49">
        <v>15</v>
      </c>
      <c r="B1813" s="49" t="s">
        <v>8617</v>
      </c>
      <c r="C1813" s="49" t="s">
        <v>8618</v>
      </c>
      <c r="D1813" s="49">
        <v>15396.2</v>
      </c>
    </row>
    <row r="1814" spans="1:4" x14ac:dyDescent="0.25">
      <c r="A1814" s="49">
        <v>16</v>
      </c>
      <c r="B1814" s="49" t="s">
        <v>8619</v>
      </c>
      <c r="C1814" s="49" t="s">
        <v>8620</v>
      </c>
      <c r="D1814" s="49">
        <v>5503.7</v>
      </c>
    </row>
    <row r="1815" spans="1:4" x14ac:dyDescent="0.25">
      <c r="A1815" s="49">
        <v>17</v>
      </c>
      <c r="B1815" s="49" t="s">
        <v>8621</v>
      </c>
      <c r="C1815" s="49" t="s">
        <v>8622</v>
      </c>
      <c r="D1815" s="49">
        <v>5517.2</v>
      </c>
    </row>
    <row r="1816" spans="1:4" x14ac:dyDescent="0.25">
      <c r="A1816" s="46">
        <v>18</v>
      </c>
      <c r="B1816" s="49" t="s">
        <v>8623</v>
      </c>
      <c r="C1816" s="49" t="s">
        <v>8624</v>
      </c>
      <c r="D1816" s="49">
        <v>6865.65</v>
      </c>
    </row>
    <row r="1817" spans="1:4" x14ac:dyDescent="0.25">
      <c r="A1817" s="49">
        <v>19</v>
      </c>
      <c r="B1817" s="49" t="s">
        <v>8625</v>
      </c>
      <c r="C1817" s="49" t="s">
        <v>8626</v>
      </c>
      <c r="D1817" s="49">
        <v>13292.2</v>
      </c>
    </row>
    <row r="1818" spans="1:4" x14ac:dyDescent="0.25">
      <c r="A1818" s="49">
        <v>20</v>
      </c>
      <c r="B1818" s="49" t="s">
        <v>8627</v>
      </c>
      <c r="C1818" s="49" t="s">
        <v>8628</v>
      </c>
      <c r="D1818" s="49">
        <v>14137.7</v>
      </c>
    </row>
    <row r="1819" spans="1:4" x14ac:dyDescent="0.25">
      <c r="A1819" s="49">
        <v>21</v>
      </c>
      <c r="B1819" s="49" t="s">
        <v>8629</v>
      </c>
      <c r="C1819" s="49" t="s">
        <v>8630</v>
      </c>
      <c r="D1819" s="49">
        <v>15911.9</v>
      </c>
    </row>
    <row r="1820" spans="1:4" x14ac:dyDescent="0.25">
      <c r="A1820" s="46">
        <v>22</v>
      </c>
      <c r="B1820" s="49" t="s">
        <v>8631</v>
      </c>
      <c r="C1820" s="49" t="s">
        <v>8632</v>
      </c>
      <c r="D1820" s="49">
        <v>14685.6</v>
      </c>
    </row>
    <row r="1821" spans="1:4" x14ac:dyDescent="0.25">
      <c r="A1821" s="49">
        <v>23</v>
      </c>
      <c r="B1821" s="49" t="s">
        <v>8633</v>
      </c>
      <c r="C1821" s="49" t="s">
        <v>8634</v>
      </c>
      <c r="D1821" s="49">
        <v>13483.4</v>
      </c>
    </row>
    <row r="1822" spans="1:4" x14ac:dyDescent="0.25">
      <c r="A1822" s="49">
        <v>24</v>
      </c>
      <c r="B1822" s="49" t="s">
        <v>8635</v>
      </c>
      <c r="C1822" s="49" t="s">
        <v>8636</v>
      </c>
      <c r="D1822" s="49">
        <v>13460.6</v>
      </c>
    </row>
    <row r="1823" spans="1:4" x14ac:dyDescent="0.25">
      <c r="A1823" s="49">
        <v>25</v>
      </c>
      <c r="B1823" s="49" t="s">
        <v>8637</v>
      </c>
      <c r="C1823" s="49" t="s">
        <v>8638</v>
      </c>
      <c r="D1823" s="49">
        <v>7618.1</v>
      </c>
    </row>
    <row r="1824" spans="1:4" x14ac:dyDescent="0.25">
      <c r="A1824" s="46">
        <v>26</v>
      </c>
      <c r="B1824" s="49" t="s">
        <v>8639</v>
      </c>
      <c r="C1824" s="49" t="s">
        <v>8640</v>
      </c>
      <c r="D1824" s="49">
        <v>7728</v>
      </c>
    </row>
    <row r="1825" spans="1:4" x14ac:dyDescent="0.25">
      <c r="A1825" s="49">
        <v>27</v>
      </c>
      <c r="B1825" s="49" t="s">
        <v>8641</v>
      </c>
      <c r="C1825" s="49" t="s">
        <v>8642</v>
      </c>
      <c r="D1825" s="49">
        <v>13847.1</v>
      </c>
    </row>
    <row r="1826" spans="1:4" x14ac:dyDescent="0.25">
      <c r="A1826" s="49">
        <v>28</v>
      </c>
      <c r="B1826" s="49" t="s">
        <v>8643</v>
      </c>
      <c r="C1826" s="49" t="s">
        <v>8644</v>
      </c>
      <c r="D1826" s="49">
        <v>12454.5</v>
      </c>
    </row>
    <row r="1827" spans="1:4" x14ac:dyDescent="0.25">
      <c r="A1827" s="49">
        <v>29</v>
      </c>
      <c r="B1827" s="49" t="s">
        <v>8645</v>
      </c>
      <c r="C1827" s="49" t="s">
        <v>8646</v>
      </c>
      <c r="D1827" s="49">
        <v>11136.3</v>
      </c>
    </row>
    <row r="1828" spans="1:4" x14ac:dyDescent="0.25">
      <c r="A1828" s="46">
        <v>30</v>
      </c>
      <c r="B1828" s="49" t="s">
        <v>8647</v>
      </c>
      <c r="C1828" s="49" t="s">
        <v>8648</v>
      </c>
      <c r="D1828" s="49">
        <v>9097.7000000000007</v>
      </c>
    </row>
    <row r="1829" spans="1:4" x14ac:dyDescent="0.25">
      <c r="A1829" s="49">
        <v>31</v>
      </c>
      <c r="B1829" s="49" t="s">
        <v>8649</v>
      </c>
      <c r="C1829" s="49" t="s">
        <v>8650</v>
      </c>
      <c r="D1829" s="49">
        <v>9213.2000000000007</v>
      </c>
    </row>
    <row r="1830" spans="1:4" x14ac:dyDescent="0.25">
      <c r="A1830" s="49">
        <v>32</v>
      </c>
      <c r="B1830" s="49" t="s">
        <v>8651</v>
      </c>
      <c r="C1830" s="49" t="s">
        <v>8652</v>
      </c>
      <c r="D1830" s="49">
        <v>9758.7000000000007</v>
      </c>
    </row>
    <row r="1831" spans="1:4" x14ac:dyDescent="0.25">
      <c r="A1831" s="49">
        <v>33</v>
      </c>
      <c r="B1831" s="49" t="s">
        <v>8653</v>
      </c>
      <c r="C1831" s="49" t="s">
        <v>8654</v>
      </c>
      <c r="D1831" s="49">
        <v>9471.9</v>
      </c>
    </row>
    <row r="1832" spans="1:4" x14ac:dyDescent="0.25">
      <c r="A1832" s="46">
        <v>34</v>
      </c>
      <c r="B1832" s="49" t="s">
        <v>8655</v>
      </c>
      <c r="C1832" s="49" t="s">
        <v>8656</v>
      </c>
      <c r="D1832" s="49">
        <v>12754.7</v>
      </c>
    </row>
    <row r="1833" spans="1:4" x14ac:dyDescent="0.25">
      <c r="A1833" s="49">
        <v>35</v>
      </c>
      <c r="B1833" s="49" t="s">
        <v>8657</v>
      </c>
      <c r="C1833" s="49" t="s">
        <v>8658</v>
      </c>
      <c r="D1833" s="49">
        <v>15770.5</v>
      </c>
    </row>
    <row r="1834" spans="1:4" x14ac:dyDescent="0.25">
      <c r="A1834" s="49">
        <v>36</v>
      </c>
      <c r="B1834" s="49" t="s">
        <v>8659</v>
      </c>
      <c r="C1834" s="49" t="s">
        <v>8660</v>
      </c>
      <c r="D1834" s="49">
        <v>10801.8</v>
      </c>
    </row>
    <row r="1835" spans="1:4" x14ac:dyDescent="0.25">
      <c r="A1835" s="49">
        <v>37</v>
      </c>
      <c r="B1835" s="49" t="s">
        <v>8661</v>
      </c>
      <c r="C1835" s="49" t="s">
        <v>8662</v>
      </c>
      <c r="D1835" s="49">
        <v>14325.7</v>
      </c>
    </row>
    <row r="1836" spans="1:4" x14ac:dyDescent="0.25">
      <c r="A1836" s="46">
        <v>38</v>
      </c>
      <c r="B1836" s="49" t="s">
        <v>8663</v>
      </c>
      <c r="C1836" s="49" t="s">
        <v>8664</v>
      </c>
      <c r="D1836" s="49">
        <v>2766.9</v>
      </c>
    </row>
    <row r="1837" spans="1:4" x14ac:dyDescent="0.25">
      <c r="A1837" s="49">
        <v>39</v>
      </c>
      <c r="B1837" s="49" t="s">
        <v>8665</v>
      </c>
      <c r="C1837" s="549">
        <v>43282</v>
      </c>
      <c r="D1837" s="49">
        <v>4240.2</v>
      </c>
    </row>
    <row r="1838" spans="1:4" x14ac:dyDescent="0.25">
      <c r="A1838" s="49">
        <v>40</v>
      </c>
      <c r="B1838" s="49" t="s">
        <v>8666</v>
      </c>
      <c r="C1838" s="549">
        <v>43344</v>
      </c>
      <c r="D1838" s="49">
        <v>2862.5</v>
      </c>
    </row>
    <row r="1839" spans="1:4" x14ac:dyDescent="0.25">
      <c r="A1839" s="49">
        <v>41</v>
      </c>
      <c r="B1839" s="49" t="s">
        <v>8667</v>
      </c>
      <c r="C1839" s="549">
        <v>43344</v>
      </c>
      <c r="D1839" s="49">
        <v>2861.5</v>
      </c>
    </row>
    <row r="1840" spans="1:4" x14ac:dyDescent="0.25">
      <c r="A1840" s="46">
        <v>42</v>
      </c>
      <c r="B1840" s="49" t="s">
        <v>8668</v>
      </c>
      <c r="C1840" s="549">
        <v>43374</v>
      </c>
      <c r="D1840" s="49">
        <v>2871.3</v>
      </c>
    </row>
    <row r="1841" spans="1:4" x14ac:dyDescent="0.25">
      <c r="A1841" s="49">
        <v>43</v>
      </c>
      <c r="B1841" s="49" t="s">
        <v>8669</v>
      </c>
      <c r="C1841" s="549">
        <v>43374</v>
      </c>
      <c r="D1841" s="49">
        <v>2855</v>
      </c>
    </row>
    <row r="1842" spans="1:4" x14ac:dyDescent="0.25">
      <c r="A1842" s="49">
        <v>44</v>
      </c>
      <c r="B1842" s="49" t="s">
        <v>2118</v>
      </c>
      <c r="C1842" s="49">
        <v>2001</v>
      </c>
      <c r="D1842" s="528">
        <v>5489.1</v>
      </c>
    </row>
    <row r="1843" spans="1:4" x14ac:dyDescent="0.25">
      <c r="A1843" s="49">
        <v>45</v>
      </c>
      <c r="B1843" s="49" t="s">
        <v>2127</v>
      </c>
      <c r="C1843" s="49">
        <v>1998</v>
      </c>
      <c r="D1843" s="542">
        <v>6575.8</v>
      </c>
    </row>
    <row r="1844" spans="1:4" x14ac:dyDescent="0.25">
      <c r="A1844" s="46">
        <v>46</v>
      </c>
      <c r="B1844" s="49" t="s">
        <v>2123</v>
      </c>
      <c r="C1844" s="49">
        <v>1998</v>
      </c>
      <c r="D1844" s="542">
        <v>10562.51</v>
      </c>
    </row>
    <row r="1845" spans="1:4" x14ac:dyDescent="0.25">
      <c r="A1845" s="49">
        <v>47</v>
      </c>
      <c r="B1845" s="49" t="s">
        <v>2126</v>
      </c>
      <c r="C1845" s="49">
        <v>1999</v>
      </c>
      <c r="D1845" s="542">
        <v>4832.3</v>
      </c>
    </row>
    <row r="1846" spans="1:4" x14ac:dyDescent="0.25">
      <c r="A1846" s="49">
        <v>48</v>
      </c>
      <c r="B1846" s="49" t="s">
        <v>2120</v>
      </c>
      <c r="C1846" s="49">
        <v>2001</v>
      </c>
      <c r="D1846" s="542">
        <v>7494.42</v>
      </c>
    </row>
    <row r="1847" spans="1:4" x14ac:dyDescent="0.25">
      <c r="A1847" s="49">
        <v>49</v>
      </c>
      <c r="B1847" s="49" t="s">
        <v>2121</v>
      </c>
      <c r="C1847" s="49">
        <v>2002</v>
      </c>
      <c r="D1847" s="542">
        <v>7516.38</v>
      </c>
    </row>
    <row r="1848" spans="1:4" x14ac:dyDescent="0.25">
      <c r="A1848" s="46">
        <v>50</v>
      </c>
      <c r="B1848" s="49" t="s">
        <v>2122</v>
      </c>
      <c r="C1848" s="49">
        <v>200</v>
      </c>
      <c r="D1848" s="542">
        <v>7491.18</v>
      </c>
    </row>
    <row r="1849" spans="1:4" x14ac:dyDescent="0.25">
      <c r="A1849" s="49">
        <v>51</v>
      </c>
      <c r="B1849" s="49" t="s">
        <v>2124</v>
      </c>
      <c r="C1849" s="49">
        <v>1998</v>
      </c>
      <c r="D1849" s="542">
        <v>1943.4</v>
      </c>
    </row>
    <row r="1850" spans="1:4" x14ac:dyDescent="0.25">
      <c r="A1850" s="49">
        <v>52</v>
      </c>
      <c r="B1850" s="49" t="s">
        <v>2125</v>
      </c>
      <c r="C1850" s="49">
        <v>1992</v>
      </c>
      <c r="D1850" s="542">
        <v>10815.4</v>
      </c>
    </row>
    <row r="1851" spans="1:4" x14ac:dyDescent="0.25">
      <c r="A1851" s="49">
        <v>53</v>
      </c>
      <c r="B1851" s="49" t="s">
        <v>8696</v>
      </c>
      <c r="C1851" s="49">
        <v>2013</v>
      </c>
      <c r="D1851" s="49">
        <v>498.4</v>
      </c>
    </row>
    <row r="1852" spans="1:4" x14ac:dyDescent="0.25">
      <c r="A1852" s="46">
        <v>54</v>
      </c>
      <c r="B1852" s="49" t="s">
        <v>8700</v>
      </c>
      <c r="C1852" s="49">
        <v>2013</v>
      </c>
      <c r="D1852" s="49">
        <v>489.4</v>
      </c>
    </row>
    <row r="1853" spans="1:4" x14ac:dyDescent="0.25">
      <c r="A1853" s="49">
        <v>55</v>
      </c>
      <c r="B1853" s="49" t="s">
        <v>8701</v>
      </c>
      <c r="C1853" s="49">
        <v>2013</v>
      </c>
      <c r="D1853" s="49">
        <v>497.2</v>
      </c>
    </row>
    <row r="1854" spans="1:4" x14ac:dyDescent="0.25">
      <c r="A1854" s="49">
        <v>56</v>
      </c>
      <c r="B1854" s="49" t="s">
        <v>8707</v>
      </c>
      <c r="C1854" s="49">
        <v>2013</v>
      </c>
      <c r="D1854" s="49">
        <v>495.8</v>
      </c>
    </row>
    <row r="1855" spans="1:4" x14ac:dyDescent="0.25">
      <c r="A1855" s="49">
        <v>57</v>
      </c>
      <c r="B1855" s="49" t="s">
        <v>8702</v>
      </c>
      <c r="C1855" s="49">
        <v>2013</v>
      </c>
      <c r="D1855" s="49">
        <v>517.79999999999995</v>
      </c>
    </row>
    <row r="1856" spans="1:4" x14ac:dyDescent="0.25">
      <c r="A1856" s="46">
        <v>58</v>
      </c>
      <c r="B1856" s="49" t="s">
        <v>8697</v>
      </c>
      <c r="C1856" s="49">
        <v>2013</v>
      </c>
      <c r="D1856" s="49">
        <v>494.6</v>
      </c>
    </row>
    <row r="1857" spans="1:4" x14ac:dyDescent="0.25">
      <c r="A1857" s="49">
        <v>59</v>
      </c>
      <c r="B1857" s="49" t="s">
        <v>8703</v>
      </c>
      <c r="C1857" s="49">
        <v>2013</v>
      </c>
      <c r="D1857" s="49">
        <v>480.7</v>
      </c>
    </row>
    <row r="1858" spans="1:4" x14ac:dyDescent="0.25">
      <c r="A1858" s="49">
        <v>60</v>
      </c>
      <c r="B1858" s="49" t="s">
        <v>8704</v>
      </c>
      <c r="C1858" s="49">
        <v>2013</v>
      </c>
      <c r="D1858" s="49">
        <v>494.7</v>
      </c>
    </row>
    <row r="1859" spans="1:4" x14ac:dyDescent="0.25">
      <c r="A1859" s="49">
        <v>61</v>
      </c>
      <c r="B1859" s="49" t="s">
        <v>8705</v>
      </c>
      <c r="C1859" s="49">
        <v>2013</v>
      </c>
      <c r="D1859" s="528">
        <v>498.6</v>
      </c>
    </row>
    <row r="1860" spans="1:4" x14ac:dyDescent="0.25">
      <c r="A1860" s="46">
        <v>62</v>
      </c>
      <c r="B1860" s="49" t="s">
        <v>8698</v>
      </c>
      <c r="C1860" s="49">
        <v>2013</v>
      </c>
      <c r="D1860" s="542">
        <v>494.3</v>
      </c>
    </row>
    <row r="1861" spans="1:4" x14ac:dyDescent="0.25">
      <c r="A1861" s="49">
        <v>63</v>
      </c>
      <c r="B1861" s="49" t="s">
        <v>8706</v>
      </c>
      <c r="C1861" s="49">
        <v>2013</v>
      </c>
      <c r="D1861" s="542">
        <v>495.6</v>
      </c>
    </row>
    <row r="1862" spans="1:4" x14ac:dyDescent="0.25">
      <c r="A1862" s="49">
        <v>64</v>
      </c>
      <c r="B1862" s="49" t="s">
        <v>8699</v>
      </c>
      <c r="C1862" s="49">
        <v>2013</v>
      </c>
      <c r="D1862" s="542">
        <v>496</v>
      </c>
    </row>
    <row r="1863" spans="1:4" x14ac:dyDescent="0.25">
      <c r="A1863" s="49">
        <v>65</v>
      </c>
      <c r="B1863" s="46" t="s">
        <v>4</v>
      </c>
      <c r="C1863" s="46">
        <v>2005</v>
      </c>
      <c r="D1863" s="46">
        <v>2779</v>
      </c>
    </row>
    <row r="1864" spans="1:4" x14ac:dyDescent="0.25">
      <c r="A1864" s="46">
        <v>66</v>
      </c>
      <c r="B1864" s="49" t="s">
        <v>6</v>
      </c>
      <c r="C1864" s="49">
        <v>1998</v>
      </c>
      <c r="D1864" s="49">
        <v>4422</v>
      </c>
    </row>
    <row r="1865" spans="1:4" x14ac:dyDescent="0.25">
      <c r="A1865" s="49">
        <v>67</v>
      </c>
      <c r="B1865" s="49" t="s">
        <v>8</v>
      </c>
      <c r="C1865" s="49">
        <v>2006</v>
      </c>
      <c r="D1865" s="49">
        <v>2885</v>
      </c>
    </row>
    <row r="1866" spans="1:4" x14ac:dyDescent="0.25">
      <c r="A1866" s="49">
        <v>68</v>
      </c>
      <c r="B1866" s="49" t="s">
        <v>9</v>
      </c>
      <c r="C1866" s="49">
        <v>2008</v>
      </c>
      <c r="D1866" s="49">
        <v>2871</v>
      </c>
    </row>
    <row r="1867" spans="1:4" x14ac:dyDescent="0.25">
      <c r="A1867" s="49">
        <v>69</v>
      </c>
      <c r="B1867" s="550" t="s">
        <v>8573</v>
      </c>
      <c r="C1867" s="550">
        <v>2009</v>
      </c>
      <c r="D1867" s="551">
        <v>9694.7000000000007</v>
      </c>
    </row>
    <row r="1868" spans="1:4" x14ac:dyDescent="0.25">
      <c r="A1868" s="46">
        <v>70</v>
      </c>
      <c r="B1868" s="49" t="s">
        <v>10</v>
      </c>
      <c r="C1868" s="49">
        <v>2009</v>
      </c>
      <c r="D1868" s="49">
        <v>2826</v>
      </c>
    </row>
    <row r="1869" spans="1:4" x14ac:dyDescent="0.25">
      <c r="A1869" s="581" t="s">
        <v>8811</v>
      </c>
      <c r="B1869" s="581"/>
      <c r="C1869" s="581"/>
      <c r="D1869" s="581"/>
    </row>
    <row r="1870" spans="1:4" x14ac:dyDescent="0.25">
      <c r="A1870" s="49">
        <v>1</v>
      </c>
      <c r="B1870" s="552" t="s">
        <v>499</v>
      </c>
      <c r="C1870" s="552">
        <v>2008</v>
      </c>
      <c r="D1870" s="553">
        <v>11016.7</v>
      </c>
    </row>
    <row r="1871" spans="1:4" x14ac:dyDescent="0.25">
      <c r="A1871" s="49">
        <f>1+A1870</f>
        <v>2</v>
      </c>
      <c r="B1871" s="552" t="s">
        <v>500</v>
      </c>
      <c r="C1871" s="552">
        <v>2008</v>
      </c>
      <c r="D1871" s="553">
        <v>7987.9</v>
      </c>
    </row>
    <row r="1872" spans="1:4" x14ac:dyDescent="0.25">
      <c r="A1872" s="49">
        <v>3</v>
      </c>
      <c r="B1872" s="552" t="s">
        <v>8587</v>
      </c>
      <c r="C1872" s="552">
        <v>2007</v>
      </c>
      <c r="D1872" s="554">
        <v>22524</v>
      </c>
    </row>
    <row r="1873" spans="1:4" x14ac:dyDescent="0.25">
      <c r="A1873" s="49">
        <v>4</v>
      </c>
      <c r="B1873" s="552" t="s">
        <v>503</v>
      </c>
      <c r="C1873" s="552">
        <v>2010</v>
      </c>
      <c r="D1873" s="553">
        <v>24872.400000000001</v>
      </c>
    </row>
    <row r="1874" spans="1:4" x14ac:dyDescent="0.25">
      <c r="A1874" s="49">
        <v>5</v>
      </c>
      <c r="B1874" s="552" t="s">
        <v>504</v>
      </c>
      <c r="C1874" s="552">
        <v>2009</v>
      </c>
      <c r="D1874" s="553">
        <v>20447.900000000001</v>
      </c>
    </row>
    <row r="1875" spans="1:4" x14ac:dyDescent="0.25">
      <c r="A1875" s="49">
        <v>6</v>
      </c>
      <c r="B1875" s="552" t="s">
        <v>505</v>
      </c>
      <c r="C1875" s="552">
        <v>2009</v>
      </c>
      <c r="D1875" s="553">
        <v>20646.400000000001</v>
      </c>
    </row>
    <row r="1876" spans="1:4" x14ac:dyDescent="0.25">
      <c r="A1876" s="581" t="s">
        <v>8812</v>
      </c>
      <c r="B1876" s="581"/>
      <c r="C1876" s="581"/>
      <c r="D1876" s="581"/>
    </row>
    <row r="1877" spans="1:4" x14ac:dyDescent="0.25">
      <c r="A1877" s="49">
        <v>1</v>
      </c>
      <c r="B1877" s="552" t="s">
        <v>536</v>
      </c>
      <c r="C1877" s="555" t="s">
        <v>7907</v>
      </c>
      <c r="D1877" s="556">
        <v>18255.2</v>
      </c>
    </row>
    <row r="1878" spans="1:4" x14ac:dyDescent="0.25">
      <c r="A1878" s="49">
        <v>2</v>
      </c>
      <c r="B1878" s="552" t="s">
        <v>535</v>
      </c>
      <c r="C1878" s="555" t="s">
        <v>7907</v>
      </c>
      <c r="D1878" s="553">
        <v>16020.3</v>
      </c>
    </row>
    <row r="1879" spans="1:4" x14ac:dyDescent="0.25">
      <c r="A1879" s="49">
        <v>3</v>
      </c>
      <c r="B1879" s="552" t="s">
        <v>530</v>
      </c>
      <c r="C1879" s="555" t="s">
        <v>7907</v>
      </c>
      <c r="D1879" s="553">
        <v>9089.7000000000007</v>
      </c>
    </row>
    <row r="1880" spans="1:4" x14ac:dyDescent="0.25">
      <c r="A1880" s="49">
        <v>4</v>
      </c>
      <c r="B1880" s="552" t="s">
        <v>522</v>
      </c>
      <c r="C1880" s="555" t="s">
        <v>7908</v>
      </c>
      <c r="D1880" s="553">
        <v>14070.4</v>
      </c>
    </row>
    <row r="1881" spans="1:4" x14ac:dyDescent="0.25">
      <c r="A1881" s="49">
        <v>5</v>
      </c>
      <c r="B1881" s="552" t="s">
        <v>523</v>
      </c>
      <c r="C1881" s="555" t="s">
        <v>7908</v>
      </c>
      <c r="D1881" s="553">
        <v>18141.7</v>
      </c>
    </row>
    <row r="1882" spans="1:4" x14ac:dyDescent="0.25">
      <c r="A1882" s="49">
        <v>6</v>
      </c>
      <c r="B1882" s="552" t="s">
        <v>539</v>
      </c>
      <c r="C1882" s="555" t="s">
        <v>7909</v>
      </c>
      <c r="D1882" s="553">
        <v>8811.2999999999993</v>
      </c>
    </row>
    <row r="1883" spans="1:4" x14ac:dyDescent="0.25">
      <c r="A1883" s="49">
        <v>7</v>
      </c>
      <c r="B1883" s="552" t="s">
        <v>521</v>
      </c>
      <c r="C1883" s="555" t="s">
        <v>7908</v>
      </c>
      <c r="D1883" s="553">
        <v>15849.7</v>
      </c>
    </row>
    <row r="1884" spans="1:4" x14ac:dyDescent="0.25">
      <c r="A1884" s="49">
        <v>8</v>
      </c>
      <c r="B1884" s="552" t="s">
        <v>527</v>
      </c>
      <c r="C1884" s="555" t="s">
        <v>7908</v>
      </c>
      <c r="D1884" s="553">
        <v>8121.4</v>
      </c>
    </row>
    <row r="1885" spans="1:4" x14ac:dyDescent="0.25">
      <c r="A1885" s="49">
        <v>9</v>
      </c>
      <c r="B1885" s="552" t="s">
        <v>506</v>
      </c>
      <c r="C1885" s="555">
        <v>2011</v>
      </c>
      <c r="D1885" s="553">
        <v>8209.4</v>
      </c>
    </row>
    <row r="1886" spans="1:4" x14ac:dyDescent="0.25">
      <c r="A1886" s="49">
        <v>10</v>
      </c>
      <c r="B1886" s="552" t="s">
        <v>507</v>
      </c>
      <c r="C1886" s="555">
        <v>2011</v>
      </c>
      <c r="D1886" s="553">
        <v>8301.2999999999993</v>
      </c>
    </row>
    <row r="1887" spans="1:4" x14ac:dyDescent="0.25">
      <c r="A1887" s="49">
        <v>11</v>
      </c>
      <c r="B1887" s="552" t="s">
        <v>508</v>
      </c>
      <c r="C1887" s="555">
        <v>2011</v>
      </c>
      <c r="D1887" s="553">
        <v>7104.7</v>
      </c>
    </row>
    <row r="1888" spans="1:4" x14ac:dyDescent="0.25">
      <c r="A1888" s="49">
        <v>12</v>
      </c>
      <c r="B1888" s="552" t="s">
        <v>509</v>
      </c>
      <c r="C1888" s="555">
        <v>2011</v>
      </c>
      <c r="D1888" s="553">
        <v>11020.5</v>
      </c>
    </row>
    <row r="1889" spans="1:4" x14ac:dyDescent="0.25">
      <c r="A1889" s="49">
        <v>13</v>
      </c>
      <c r="B1889" s="552" t="s">
        <v>510</v>
      </c>
      <c r="C1889" s="555" t="s">
        <v>7910</v>
      </c>
      <c r="D1889" s="553">
        <v>8291.1</v>
      </c>
    </row>
    <row r="1890" spans="1:4" x14ac:dyDescent="0.25">
      <c r="A1890" s="49">
        <v>14</v>
      </c>
      <c r="B1890" s="552" t="s">
        <v>511</v>
      </c>
      <c r="C1890" s="555" t="s">
        <v>7910</v>
      </c>
      <c r="D1890" s="553">
        <v>10664.1</v>
      </c>
    </row>
    <row r="1891" spans="1:4" x14ac:dyDescent="0.25">
      <c r="A1891" s="49">
        <v>15</v>
      </c>
      <c r="B1891" s="552" t="s">
        <v>512</v>
      </c>
      <c r="C1891" s="555">
        <v>2011</v>
      </c>
      <c r="D1891" s="553">
        <v>2195.1999999999998</v>
      </c>
    </row>
    <row r="1892" spans="1:4" x14ac:dyDescent="0.25">
      <c r="A1892" s="49">
        <v>16</v>
      </c>
      <c r="B1892" s="552" t="s">
        <v>531</v>
      </c>
      <c r="C1892" s="555" t="s">
        <v>7907</v>
      </c>
      <c r="D1892" s="553">
        <v>14931.3</v>
      </c>
    </row>
    <row r="1893" spans="1:4" x14ac:dyDescent="0.25">
      <c r="A1893" s="49">
        <v>17</v>
      </c>
      <c r="B1893" s="552" t="s">
        <v>537</v>
      </c>
      <c r="C1893" s="555" t="s">
        <v>7909</v>
      </c>
      <c r="D1893" s="553">
        <v>7736.4</v>
      </c>
    </row>
    <row r="1894" spans="1:4" x14ac:dyDescent="0.25">
      <c r="A1894" s="49">
        <v>18</v>
      </c>
      <c r="B1894" s="552" t="s">
        <v>520</v>
      </c>
      <c r="C1894" s="555" t="s">
        <v>7908</v>
      </c>
      <c r="D1894" s="553">
        <v>4864.6000000000004</v>
      </c>
    </row>
    <row r="1895" spans="1:4" x14ac:dyDescent="0.25">
      <c r="A1895" s="49">
        <v>19</v>
      </c>
      <c r="B1895" s="552" t="s">
        <v>532</v>
      </c>
      <c r="C1895" s="555" t="s">
        <v>7908</v>
      </c>
      <c r="D1895" s="553">
        <v>4199.7</v>
      </c>
    </row>
    <row r="1896" spans="1:4" x14ac:dyDescent="0.25">
      <c r="A1896" s="49">
        <v>20</v>
      </c>
      <c r="B1896" s="552" t="s">
        <v>534</v>
      </c>
      <c r="C1896" s="555" t="s">
        <v>7907</v>
      </c>
      <c r="D1896" s="553">
        <v>8087.5</v>
      </c>
    </row>
    <row r="1897" spans="1:4" x14ac:dyDescent="0.25">
      <c r="A1897" s="49">
        <v>21</v>
      </c>
      <c r="B1897" s="552" t="s">
        <v>533</v>
      </c>
      <c r="C1897" s="555" t="s">
        <v>7907</v>
      </c>
      <c r="D1897" s="553">
        <v>3962.2</v>
      </c>
    </row>
    <row r="1898" spans="1:4" x14ac:dyDescent="0.25">
      <c r="A1898" s="49">
        <v>22</v>
      </c>
      <c r="B1898" s="552" t="s">
        <v>543</v>
      </c>
      <c r="C1898" s="555" t="s">
        <v>7909</v>
      </c>
      <c r="D1898" s="553">
        <v>8080</v>
      </c>
    </row>
    <row r="1899" spans="1:4" x14ac:dyDescent="0.25">
      <c r="A1899" s="49">
        <v>23</v>
      </c>
      <c r="B1899" s="552" t="s">
        <v>544</v>
      </c>
      <c r="C1899" s="555" t="s">
        <v>7909</v>
      </c>
      <c r="D1899" s="553">
        <v>3965.8</v>
      </c>
    </row>
    <row r="1900" spans="1:4" x14ac:dyDescent="0.25">
      <c r="A1900" s="49">
        <v>24</v>
      </c>
      <c r="B1900" s="552" t="s">
        <v>538</v>
      </c>
      <c r="C1900" s="555" t="s">
        <v>7909</v>
      </c>
      <c r="D1900" s="553">
        <v>21793.200000000001</v>
      </c>
    </row>
    <row r="1901" spans="1:4" x14ac:dyDescent="0.25">
      <c r="A1901" s="49">
        <v>25</v>
      </c>
      <c r="B1901" s="557" t="s">
        <v>519</v>
      </c>
      <c r="C1901" s="555">
        <v>2006</v>
      </c>
      <c r="D1901" s="553">
        <v>4131.8999999999996</v>
      </c>
    </row>
    <row r="1902" spans="1:4" x14ac:dyDescent="0.25">
      <c r="A1902" s="49">
        <v>26</v>
      </c>
      <c r="B1902" s="552" t="s">
        <v>8722</v>
      </c>
      <c r="C1902" s="555" t="s">
        <v>8724</v>
      </c>
      <c r="D1902" s="553">
        <v>10079.1</v>
      </c>
    </row>
    <row r="1903" spans="1:4" x14ac:dyDescent="0.25">
      <c r="A1903" s="49">
        <v>27</v>
      </c>
      <c r="B1903" s="552" t="s">
        <v>529</v>
      </c>
      <c r="C1903" s="555" t="s">
        <v>7907</v>
      </c>
      <c r="D1903" s="553">
        <v>9013.2999999999993</v>
      </c>
    </row>
    <row r="1904" spans="1:4" x14ac:dyDescent="0.25">
      <c r="A1904" s="49">
        <v>28</v>
      </c>
      <c r="B1904" s="552" t="s">
        <v>528</v>
      </c>
      <c r="C1904" s="555" t="s">
        <v>7907</v>
      </c>
      <c r="D1904" s="553">
        <v>9057.9</v>
      </c>
    </row>
    <row r="1905" spans="1:4" x14ac:dyDescent="0.25">
      <c r="A1905" s="49">
        <v>29</v>
      </c>
      <c r="B1905" s="552" t="s">
        <v>545</v>
      </c>
      <c r="C1905" s="552">
        <v>2015</v>
      </c>
      <c r="D1905" s="553">
        <v>7995.2</v>
      </c>
    </row>
    <row r="1906" spans="1:4" x14ac:dyDescent="0.25">
      <c r="A1906" s="49">
        <v>30</v>
      </c>
      <c r="B1906" s="552" t="s">
        <v>524</v>
      </c>
      <c r="C1906" s="555" t="s">
        <v>7908</v>
      </c>
      <c r="D1906" s="553">
        <v>9040.7000000000007</v>
      </c>
    </row>
    <row r="1907" spans="1:4" x14ac:dyDescent="0.25">
      <c r="A1907" s="49">
        <v>31</v>
      </c>
      <c r="B1907" s="552" t="s">
        <v>525</v>
      </c>
      <c r="C1907" s="555" t="s">
        <v>7907</v>
      </c>
      <c r="D1907" s="553">
        <v>5648.9</v>
      </c>
    </row>
    <row r="1908" spans="1:4" x14ac:dyDescent="0.25">
      <c r="A1908" s="49">
        <v>32</v>
      </c>
      <c r="B1908" s="552" t="s">
        <v>526</v>
      </c>
      <c r="C1908" s="555" t="s">
        <v>7908</v>
      </c>
      <c r="D1908" s="553">
        <v>8937.9</v>
      </c>
    </row>
    <row r="1909" spans="1:4" x14ac:dyDescent="0.25">
      <c r="A1909" s="49">
        <v>33</v>
      </c>
      <c r="B1909" s="552" t="s">
        <v>514</v>
      </c>
      <c r="C1909" s="555" t="s">
        <v>7908</v>
      </c>
      <c r="D1909" s="553">
        <v>5509.9</v>
      </c>
    </row>
    <row r="1910" spans="1:4" x14ac:dyDescent="0.25">
      <c r="A1910" s="49">
        <v>34</v>
      </c>
      <c r="B1910" s="552" t="s">
        <v>495</v>
      </c>
      <c r="C1910" s="552">
        <v>2010</v>
      </c>
      <c r="D1910" s="553">
        <v>10450.799999999999</v>
      </c>
    </row>
    <row r="1911" spans="1:4" x14ac:dyDescent="0.25">
      <c r="A1911" s="49">
        <v>35</v>
      </c>
      <c r="B1911" s="552" t="s">
        <v>7903</v>
      </c>
      <c r="C1911" s="552">
        <v>2016</v>
      </c>
      <c r="D1911" s="553">
        <v>18364</v>
      </c>
    </row>
    <row r="1912" spans="1:4" x14ac:dyDescent="0.25">
      <c r="A1912" s="49">
        <v>36</v>
      </c>
      <c r="B1912" s="552" t="s">
        <v>8678</v>
      </c>
      <c r="C1912" s="552">
        <v>2016</v>
      </c>
      <c r="D1912" s="553">
        <v>8084.9</v>
      </c>
    </row>
    <row r="1913" spans="1:4" x14ac:dyDescent="0.25">
      <c r="A1913" s="49">
        <v>37</v>
      </c>
      <c r="B1913" s="552" t="s">
        <v>7904</v>
      </c>
      <c r="C1913" s="552">
        <v>2016</v>
      </c>
      <c r="D1913" s="553">
        <v>4718.8</v>
      </c>
    </row>
    <row r="1914" spans="1:4" x14ac:dyDescent="0.25">
      <c r="A1914" s="49">
        <v>38</v>
      </c>
      <c r="B1914" s="552" t="s">
        <v>7905</v>
      </c>
      <c r="C1914" s="552">
        <v>2016</v>
      </c>
      <c r="D1914" s="553">
        <v>7651</v>
      </c>
    </row>
    <row r="1915" spans="1:4" x14ac:dyDescent="0.25">
      <c r="A1915" s="49">
        <v>39</v>
      </c>
      <c r="B1915" s="552" t="s">
        <v>7906</v>
      </c>
      <c r="C1915" s="552">
        <v>2016</v>
      </c>
      <c r="D1915" s="553">
        <v>19188.5</v>
      </c>
    </row>
    <row r="1916" spans="1:4" x14ac:dyDescent="0.25">
      <c r="A1916" s="49">
        <v>40</v>
      </c>
      <c r="B1916" s="552" t="s">
        <v>515</v>
      </c>
      <c r="C1916" s="555" t="s">
        <v>7908</v>
      </c>
      <c r="D1916" s="553">
        <v>8420</v>
      </c>
    </row>
    <row r="1917" spans="1:4" x14ac:dyDescent="0.25">
      <c r="A1917" s="49">
        <v>41</v>
      </c>
      <c r="B1917" s="552" t="s">
        <v>516</v>
      </c>
      <c r="C1917" s="555">
        <v>2012</v>
      </c>
      <c r="D1917" s="553">
        <v>11000.2</v>
      </c>
    </row>
    <row r="1918" spans="1:4" x14ac:dyDescent="0.25">
      <c r="A1918" s="49">
        <v>42</v>
      </c>
      <c r="B1918" s="552" t="s">
        <v>540</v>
      </c>
      <c r="C1918" s="552">
        <v>2015</v>
      </c>
      <c r="D1918" s="553">
        <v>18730.5</v>
      </c>
    </row>
    <row r="1919" spans="1:4" x14ac:dyDescent="0.25">
      <c r="A1919" s="49">
        <v>43</v>
      </c>
      <c r="B1919" s="552" t="s">
        <v>541</v>
      </c>
      <c r="C1919" s="552">
        <v>2015</v>
      </c>
      <c r="D1919" s="553">
        <v>18180.400000000001</v>
      </c>
    </row>
    <row r="1920" spans="1:4" x14ac:dyDescent="0.25">
      <c r="A1920" s="49">
        <v>44</v>
      </c>
      <c r="B1920" s="552" t="s">
        <v>542</v>
      </c>
      <c r="C1920" s="552">
        <v>2015</v>
      </c>
      <c r="D1920" s="553">
        <v>15988</v>
      </c>
    </row>
    <row r="1921" spans="1:4" x14ac:dyDescent="0.25">
      <c r="A1921" s="49">
        <v>45</v>
      </c>
      <c r="B1921" s="552" t="s">
        <v>8676</v>
      </c>
      <c r="C1921" s="552">
        <v>2019</v>
      </c>
      <c r="D1921" s="553">
        <v>9124.6</v>
      </c>
    </row>
    <row r="1922" spans="1:4" x14ac:dyDescent="0.25">
      <c r="A1922" s="49">
        <v>46</v>
      </c>
      <c r="B1922" s="552" t="s">
        <v>8831</v>
      </c>
      <c r="C1922" s="552">
        <v>2021</v>
      </c>
      <c r="D1922" s="553"/>
    </row>
    <row r="1923" spans="1:4" x14ac:dyDescent="0.25">
      <c r="A1923" s="49">
        <v>47</v>
      </c>
      <c r="B1923" s="552" t="s">
        <v>8763</v>
      </c>
      <c r="C1923" s="552">
        <v>2021</v>
      </c>
      <c r="D1923" s="553" t="s">
        <v>8787</v>
      </c>
    </row>
    <row r="1924" spans="1:4" x14ac:dyDescent="0.25">
      <c r="A1924" s="49">
        <v>48</v>
      </c>
      <c r="B1924" s="552" t="s">
        <v>8679</v>
      </c>
      <c r="C1924" s="552">
        <v>2018</v>
      </c>
      <c r="D1924" s="553">
        <v>7250.3</v>
      </c>
    </row>
    <row r="1925" spans="1:4" x14ac:dyDescent="0.25">
      <c r="A1925" s="49">
        <v>49</v>
      </c>
      <c r="B1925" s="552" t="s">
        <v>8714</v>
      </c>
      <c r="C1925" s="552">
        <v>2019</v>
      </c>
      <c r="D1925" s="553">
        <v>7668.9</v>
      </c>
    </row>
    <row r="1926" spans="1:4" x14ac:dyDescent="0.25">
      <c r="A1926" s="49">
        <v>50</v>
      </c>
      <c r="B1926" s="552" t="s">
        <v>502</v>
      </c>
      <c r="C1926" s="552">
        <v>2009</v>
      </c>
      <c r="D1926" s="553">
        <v>11294.2</v>
      </c>
    </row>
    <row r="1927" spans="1:4" x14ac:dyDescent="0.25">
      <c r="A1927" s="49">
        <v>51</v>
      </c>
      <c r="B1927" s="552" t="s">
        <v>501</v>
      </c>
      <c r="C1927" s="552">
        <v>2008</v>
      </c>
      <c r="D1927" s="553">
        <v>3512.2</v>
      </c>
    </row>
    <row r="1928" spans="1:4" x14ac:dyDescent="0.25">
      <c r="A1928" s="49">
        <v>52</v>
      </c>
      <c r="B1928" s="552" t="s">
        <v>8720</v>
      </c>
      <c r="C1928" s="552">
        <v>2020</v>
      </c>
      <c r="D1928" s="553">
        <v>5474.7</v>
      </c>
    </row>
    <row r="1929" spans="1:4" x14ac:dyDescent="0.25">
      <c r="A1929" s="49">
        <v>53</v>
      </c>
      <c r="B1929" s="552" t="s">
        <v>8723</v>
      </c>
      <c r="C1929" s="552">
        <v>2020</v>
      </c>
      <c r="D1929" s="553">
        <v>6615.6</v>
      </c>
    </row>
    <row r="1930" spans="1:4" x14ac:dyDescent="0.25">
      <c r="A1930" s="49">
        <v>54</v>
      </c>
      <c r="B1930" s="552" t="s">
        <v>513</v>
      </c>
      <c r="C1930" s="555">
        <v>2012</v>
      </c>
      <c r="D1930" s="553">
        <v>7744.33</v>
      </c>
    </row>
    <row r="1931" spans="1:4" x14ac:dyDescent="0.25">
      <c r="A1931" s="581" t="s">
        <v>8813</v>
      </c>
      <c r="B1931" s="581"/>
      <c r="C1931" s="581"/>
      <c r="D1931" s="581"/>
    </row>
    <row r="1932" spans="1:4" x14ac:dyDescent="0.25">
      <c r="A1932" s="397">
        <v>1</v>
      </c>
      <c r="B1932" s="397" t="s">
        <v>2363</v>
      </c>
      <c r="C1932" s="397">
        <v>1958</v>
      </c>
      <c r="D1932" s="397">
        <v>198.7</v>
      </c>
    </row>
    <row r="1933" spans="1:4" x14ac:dyDescent="0.25">
      <c r="A1933" s="397">
        <v>2</v>
      </c>
      <c r="B1933" s="397" t="s">
        <v>2364</v>
      </c>
      <c r="C1933" s="397">
        <v>1958</v>
      </c>
      <c r="D1933" s="397">
        <v>196.4</v>
      </c>
    </row>
    <row r="1934" spans="1:4" x14ac:dyDescent="0.25">
      <c r="A1934" s="397">
        <v>3</v>
      </c>
      <c r="B1934" s="397" t="s">
        <v>2365</v>
      </c>
      <c r="C1934" s="397">
        <v>1958</v>
      </c>
      <c r="D1934" s="397">
        <v>95.7</v>
      </c>
    </row>
    <row r="1935" spans="1:4" x14ac:dyDescent="0.25">
      <c r="A1935" s="397">
        <v>4</v>
      </c>
      <c r="B1935" s="397" t="s">
        <v>2380</v>
      </c>
      <c r="C1935" s="397">
        <v>1930</v>
      </c>
      <c r="D1935" s="397">
        <v>191.8</v>
      </c>
    </row>
    <row r="1936" spans="1:4" x14ac:dyDescent="0.25">
      <c r="A1936" s="397">
        <v>5</v>
      </c>
      <c r="B1936" s="397" t="s">
        <v>8557</v>
      </c>
      <c r="C1936" s="397">
        <v>1961</v>
      </c>
      <c r="D1936" s="397">
        <v>166.6</v>
      </c>
    </row>
    <row r="1937" spans="1:4" x14ac:dyDescent="0.25">
      <c r="A1937" s="397">
        <v>6</v>
      </c>
      <c r="B1937" s="49" t="s">
        <v>8558</v>
      </c>
      <c r="C1937" s="397">
        <v>1956</v>
      </c>
      <c r="D1937" s="397">
        <v>752.4</v>
      </c>
    </row>
    <row r="1938" spans="1:4" x14ac:dyDescent="0.25">
      <c r="A1938" s="397">
        <v>7</v>
      </c>
      <c r="B1938" s="397" t="s">
        <v>2370</v>
      </c>
      <c r="C1938" s="397"/>
      <c r="D1938" s="397">
        <v>140</v>
      </c>
    </row>
    <row r="1939" spans="1:4" x14ac:dyDescent="0.25">
      <c r="A1939" s="397">
        <v>8</v>
      </c>
      <c r="B1939" s="397" t="s">
        <v>8559</v>
      </c>
      <c r="C1939" s="397">
        <v>1937</v>
      </c>
      <c r="D1939" s="397">
        <v>118.6</v>
      </c>
    </row>
    <row r="1940" spans="1:4" x14ac:dyDescent="0.25">
      <c r="A1940" s="397">
        <v>9</v>
      </c>
      <c r="B1940" s="397" t="s">
        <v>2384</v>
      </c>
      <c r="C1940" s="397">
        <v>1949</v>
      </c>
      <c r="D1940" s="397">
        <v>1410.5</v>
      </c>
    </row>
    <row r="1941" spans="1:4" x14ac:dyDescent="0.25">
      <c r="A1941" s="397">
        <v>10</v>
      </c>
      <c r="B1941" s="397" t="s">
        <v>8560</v>
      </c>
      <c r="C1941" s="397">
        <v>1958</v>
      </c>
      <c r="D1941" s="397">
        <v>97.4</v>
      </c>
    </row>
    <row r="1942" spans="1:4" x14ac:dyDescent="0.25">
      <c r="A1942" s="397">
        <v>11</v>
      </c>
      <c r="B1942" s="397" t="s">
        <v>8588</v>
      </c>
      <c r="C1942" s="545">
        <v>1944</v>
      </c>
      <c r="D1942" s="545">
        <v>201.3</v>
      </c>
    </row>
    <row r="1943" spans="1:4" x14ac:dyDescent="0.25">
      <c r="A1943" s="397">
        <v>12</v>
      </c>
      <c r="B1943" s="397" t="s">
        <v>8589</v>
      </c>
      <c r="C1943" s="545">
        <v>1961</v>
      </c>
      <c r="D1943" s="546">
        <v>173.2</v>
      </c>
    </row>
    <row r="1944" spans="1:4" x14ac:dyDescent="0.25">
      <c r="A1944" s="397">
        <v>13</v>
      </c>
      <c r="B1944" s="397" t="s">
        <v>8590</v>
      </c>
      <c r="C1944" s="545">
        <v>1961</v>
      </c>
      <c r="D1944" s="546">
        <v>165.87</v>
      </c>
    </row>
    <row r="1945" spans="1:4" x14ac:dyDescent="0.25">
      <c r="A1945" s="397">
        <v>14</v>
      </c>
      <c r="B1945" s="397" t="s">
        <v>8591</v>
      </c>
      <c r="C1945" s="545">
        <v>1961</v>
      </c>
      <c r="D1945" s="546">
        <v>164.8</v>
      </c>
    </row>
    <row r="1946" spans="1:4" x14ac:dyDescent="0.25">
      <c r="A1946" s="397">
        <v>15</v>
      </c>
      <c r="B1946" s="49" t="s">
        <v>936</v>
      </c>
      <c r="C1946" s="49">
        <v>1951</v>
      </c>
      <c r="D1946" s="49">
        <v>938.7</v>
      </c>
    </row>
    <row r="1947" spans="1:4" x14ac:dyDescent="0.25">
      <c r="A1947" s="397">
        <v>16</v>
      </c>
      <c r="B1947" s="49" t="s">
        <v>937</v>
      </c>
      <c r="C1947" s="49">
        <v>1950</v>
      </c>
      <c r="D1947" s="49">
        <v>1002.86</v>
      </c>
    </row>
    <row r="1948" spans="1:4" x14ac:dyDescent="0.25">
      <c r="A1948" s="397">
        <v>17</v>
      </c>
      <c r="B1948" s="49" t="s">
        <v>938</v>
      </c>
      <c r="C1948" s="49">
        <v>1950</v>
      </c>
      <c r="D1948" s="49">
        <v>1015.88</v>
      </c>
    </row>
    <row r="1949" spans="1:4" x14ac:dyDescent="0.25">
      <c r="A1949" s="397">
        <v>18</v>
      </c>
      <c r="B1949" s="49" t="s">
        <v>963</v>
      </c>
      <c r="C1949" s="49">
        <v>1949</v>
      </c>
      <c r="D1949" s="49">
        <v>927.2</v>
      </c>
    </row>
    <row r="1950" spans="1:4" x14ac:dyDescent="0.25">
      <c r="A1950" s="397">
        <v>19</v>
      </c>
      <c r="B1950" s="49" t="s">
        <v>964</v>
      </c>
      <c r="C1950" s="49">
        <v>1949</v>
      </c>
      <c r="D1950" s="49">
        <v>925.6</v>
      </c>
    </row>
    <row r="1951" spans="1:4" x14ac:dyDescent="0.25">
      <c r="A1951" s="397">
        <v>20</v>
      </c>
      <c r="B1951" s="397" t="s">
        <v>8716</v>
      </c>
      <c r="C1951" s="545"/>
      <c r="D1951" s="546"/>
    </row>
    <row r="1952" spans="1:4" x14ac:dyDescent="0.25">
      <c r="A1952" s="397">
        <v>21</v>
      </c>
      <c r="B1952" s="397" t="s">
        <v>8729</v>
      </c>
      <c r="C1952" s="545">
        <v>1988</v>
      </c>
      <c r="D1952" s="546">
        <v>1414.4</v>
      </c>
    </row>
    <row r="1953" spans="1:4" x14ac:dyDescent="0.25">
      <c r="A1953" s="397">
        <v>22</v>
      </c>
      <c r="B1953" s="397" t="s">
        <v>8730</v>
      </c>
      <c r="C1953" s="545">
        <v>1990</v>
      </c>
      <c r="D1953" s="546">
        <v>1458.6</v>
      </c>
    </row>
    <row r="1954" spans="1:4" x14ac:dyDescent="0.25">
      <c r="A1954" s="397">
        <v>23</v>
      </c>
      <c r="B1954" s="397" t="s">
        <v>8731</v>
      </c>
      <c r="C1954" s="545">
        <v>1956</v>
      </c>
      <c r="D1954" s="546">
        <v>1472.8</v>
      </c>
    </row>
    <row r="1955" spans="1:4" x14ac:dyDescent="0.25">
      <c r="A1955" s="397">
        <v>24</v>
      </c>
      <c r="B1955" s="49" t="s">
        <v>970</v>
      </c>
      <c r="C1955" s="49">
        <v>1961</v>
      </c>
      <c r="D1955" s="49">
        <v>1920.85</v>
      </c>
    </row>
    <row r="1956" spans="1:4" x14ac:dyDescent="0.25">
      <c r="A1956" s="397">
        <v>25</v>
      </c>
      <c r="B1956" s="534" t="s">
        <v>8507</v>
      </c>
      <c r="C1956" s="534">
        <v>1961</v>
      </c>
      <c r="D1956" s="534">
        <v>459.2</v>
      </c>
    </row>
    <row r="1957" spans="1:4" x14ac:dyDescent="0.25">
      <c r="A1957" s="397">
        <v>26</v>
      </c>
      <c r="B1957" s="534" t="s">
        <v>8509</v>
      </c>
      <c r="C1957" s="534">
        <v>1958</v>
      </c>
      <c r="D1957" s="534">
        <v>440.3</v>
      </c>
    </row>
    <row r="1958" spans="1:4" x14ac:dyDescent="0.25">
      <c r="A1958" s="397">
        <v>27</v>
      </c>
      <c r="B1958" s="534" t="s">
        <v>8510</v>
      </c>
      <c r="C1958" s="534">
        <v>1959</v>
      </c>
      <c r="D1958" s="534">
        <v>457.9</v>
      </c>
    </row>
    <row r="1959" spans="1:4" x14ac:dyDescent="0.25">
      <c r="A1959" s="397">
        <v>28</v>
      </c>
      <c r="B1959" s="534" t="s">
        <v>8511</v>
      </c>
      <c r="C1959" s="534">
        <v>1959</v>
      </c>
      <c r="D1959" s="534">
        <v>453.8</v>
      </c>
    </row>
    <row r="1960" spans="1:4" x14ac:dyDescent="0.25">
      <c r="A1960" s="397">
        <v>29</v>
      </c>
      <c r="B1960" s="534" t="s">
        <v>8515</v>
      </c>
      <c r="C1960" s="534">
        <v>1962</v>
      </c>
      <c r="D1960" s="534">
        <v>672.2</v>
      </c>
    </row>
    <row r="1961" spans="1:4" x14ac:dyDescent="0.25">
      <c r="A1961" s="397">
        <v>30</v>
      </c>
      <c r="B1961" s="534" t="s">
        <v>8516</v>
      </c>
      <c r="C1961" s="534">
        <v>1958</v>
      </c>
      <c r="D1961" s="534">
        <v>470.7</v>
      </c>
    </row>
    <row r="1962" spans="1:4" x14ac:dyDescent="0.25">
      <c r="A1962" s="397">
        <v>31</v>
      </c>
      <c r="B1962" s="534" t="s">
        <v>8517</v>
      </c>
      <c r="C1962" s="534">
        <v>1958</v>
      </c>
      <c r="D1962" s="534">
        <v>474</v>
      </c>
    </row>
    <row r="1963" spans="1:4" x14ac:dyDescent="0.25">
      <c r="A1963" s="397">
        <v>32</v>
      </c>
      <c r="B1963" s="534" t="s">
        <v>8518</v>
      </c>
      <c r="C1963" s="534">
        <v>1958</v>
      </c>
      <c r="D1963" s="534">
        <v>469.1</v>
      </c>
    </row>
    <row r="1964" spans="1:4" x14ac:dyDescent="0.25">
      <c r="A1964" s="397">
        <v>33</v>
      </c>
      <c r="B1964" s="534" t="s">
        <v>8519</v>
      </c>
      <c r="C1964" s="534">
        <v>1958</v>
      </c>
      <c r="D1964" s="534">
        <v>469.9</v>
      </c>
    </row>
    <row r="1965" spans="1:4" x14ac:dyDescent="0.25">
      <c r="A1965" s="397">
        <v>34</v>
      </c>
      <c r="B1965" s="534" t="s">
        <v>8520</v>
      </c>
      <c r="C1965" s="534">
        <v>1959</v>
      </c>
      <c r="D1965" s="534">
        <v>439.7</v>
      </c>
    </row>
    <row r="1966" spans="1:4" x14ac:dyDescent="0.25">
      <c r="A1966" s="397">
        <v>35</v>
      </c>
      <c r="B1966" s="534" t="s">
        <v>8521</v>
      </c>
      <c r="C1966" s="534">
        <v>1960</v>
      </c>
      <c r="D1966" s="534">
        <v>458.7</v>
      </c>
    </row>
    <row r="1967" spans="1:4" x14ac:dyDescent="0.25">
      <c r="A1967" s="397">
        <v>36</v>
      </c>
      <c r="B1967" s="534" t="s">
        <v>8522</v>
      </c>
      <c r="C1967" s="534">
        <v>1960</v>
      </c>
      <c r="D1967" s="534">
        <v>451.6</v>
      </c>
    </row>
    <row r="1968" spans="1:4" x14ac:dyDescent="0.25">
      <c r="A1968" s="397">
        <v>37</v>
      </c>
      <c r="B1968" s="534" t="s">
        <v>8523</v>
      </c>
      <c r="C1968" s="534">
        <v>1961</v>
      </c>
      <c r="D1968" s="534">
        <v>460.9</v>
      </c>
    </row>
    <row r="1969" spans="1:4" x14ac:dyDescent="0.25">
      <c r="A1969" s="397">
        <v>38</v>
      </c>
      <c r="B1969" s="534" t="s">
        <v>8526</v>
      </c>
      <c r="C1969" s="534">
        <v>1958</v>
      </c>
      <c r="D1969" s="534">
        <v>471.3</v>
      </c>
    </row>
    <row r="1970" spans="1:4" x14ac:dyDescent="0.25">
      <c r="A1970" s="397">
        <v>39</v>
      </c>
      <c r="B1970" s="534" t="s">
        <v>8527</v>
      </c>
      <c r="C1970" s="534">
        <v>1958</v>
      </c>
      <c r="D1970" s="534">
        <v>496</v>
      </c>
    </row>
    <row r="1971" spans="1:4" x14ac:dyDescent="0.25">
      <c r="A1971" s="397">
        <v>40</v>
      </c>
      <c r="B1971" s="534" t="s">
        <v>8685</v>
      </c>
      <c r="C1971" s="534">
        <v>1957</v>
      </c>
      <c r="D1971" s="534">
        <v>455.7</v>
      </c>
    </row>
    <row r="1972" spans="1:4" x14ac:dyDescent="0.25">
      <c r="A1972" s="397">
        <v>41</v>
      </c>
      <c r="B1972" s="534" t="s">
        <v>8330</v>
      </c>
      <c r="C1972" s="534">
        <v>1961</v>
      </c>
      <c r="D1972" s="534">
        <v>459.1</v>
      </c>
    </row>
    <row r="1973" spans="1:4" x14ac:dyDescent="0.25">
      <c r="A1973" s="397">
        <v>42</v>
      </c>
      <c r="B1973" s="534" t="s">
        <v>8362</v>
      </c>
      <c r="C1973" s="546">
        <v>1959</v>
      </c>
      <c r="D1973" s="546">
        <v>458.9</v>
      </c>
    </row>
    <row r="1974" spans="1:4" x14ac:dyDescent="0.25">
      <c r="A1974" s="397">
        <v>43</v>
      </c>
      <c r="B1974" s="534" t="s">
        <v>8391</v>
      </c>
      <c r="C1974" s="534">
        <v>1959</v>
      </c>
      <c r="D1974" s="534">
        <v>460</v>
      </c>
    </row>
    <row r="1975" spans="1:4" x14ac:dyDescent="0.25">
      <c r="A1975" s="397">
        <v>44</v>
      </c>
      <c r="B1975" s="534" t="s">
        <v>8392</v>
      </c>
      <c r="C1975" s="534">
        <v>1960</v>
      </c>
      <c r="D1975" s="534">
        <v>468.2</v>
      </c>
    </row>
    <row r="1976" spans="1:4" x14ac:dyDescent="0.25">
      <c r="A1976" s="397">
        <v>45</v>
      </c>
      <c r="B1976" s="534" t="s">
        <v>8393</v>
      </c>
      <c r="C1976" s="534">
        <v>1960</v>
      </c>
      <c r="D1976" s="534">
        <v>456.8</v>
      </c>
    </row>
    <row r="1977" spans="1:4" x14ac:dyDescent="0.25">
      <c r="A1977" s="397">
        <v>46</v>
      </c>
      <c r="B1977" s="534" t="s">
        <v>8494</v>
      </c>
      <c r="C1977" s="534">
        <v>1957</v>
      </c>
      <c r="D1977" s="534">
        <v>456.5</v>
      </c>
    </row>
    <row r="1978" spans="1:4" x14ac:dyDescent="0.25">
      <c r="A1978" s="397">
        <v>47</v>
      </c>
      <c r="B1978" s="534" t="s">
        <v>8495</v>
      </c>
      <c r="C1978" s="534">
        <v>1957</v>
      </c>
      <c r="D1978" s="534">
        <v>455.3</v>
      </c>
    </row>
    <row r="1979" spans="1:4" ht="19.5" customHeight="1" x14ac:dyDescent="0.25">
      <c r="A1979" s="397">
        <v>48</v>
      </c>
      <c r="B1979" s="534" t="s">
        <v>8496</v>
      </c>
      <c r="C1979" s="534">
        <v>1957</v>
      </c>
      <c r="D1979" s="534">
        <v>468.8</v>
      </c>
    </row>
    <row r="1980" spans="1:4" x14ac:dyDescent="0.25">
      <c r="A1980" s="397">
        <v>49</v>
      </c>
      <c r="B1980" s="534" t="s">
        <v>8497</v>
      </c>
      <c r="C1980" s="534">
        <v>1958</v>
      </c>
      <c r="D1980" s="534">
        <v>467.2</v>
      </c>
    </row>
    <row r="1981" spans="1:4" x14ac:dyDescent="0.25">
      <c r="A1981" s="397">
        <v>50</v>
      </c>
      <c r="B1981" s="534" t="s">
        <v>8498</v>
      </c>
      <c r="C1981" s="534">
        <v>1958</v>
      </c>
      <c r="D1981" s="534">
        <v>463</v>
      </c>
    </row>
    <row r="1982" spans="1:4" x14ac:dyDescent="0.25">
      <c r="A1982" s="397">
        <v>51</v>
      </c>
      <c r="B1982" s="534" t="s">
        <v>8499</v>
      </c>
      <c r="C1982" s="534">
        <v>1958</v>
      </c>
      <c r="D1982" s="534">
        <v>459.6</v>
      </c>
    </row>
    <row r="1983" spans="1:4" x14ac:dyDescent="0.25">
      <c r="A1983" s="397">
        <v>52</v>
      </c>
      <c r="B1983" s="534" t="s">
        <v>8500</v>
      </c>
      <c r="C1983" s="534">
        <v>1958</v>
      </c>
      <c r="D1983" s="534">
        <v>447.5</v>
      </c>
    </row>
    <row r="1984" spans="1:4" x14ac:dyDescent="0.25">
      <c r="A1984" s="397">
        <v>53</v>
      </c>
      <c r="B1984" s="534" t="s">
        <v>8501</v>
      </c>
      <c r="C1984" s="534">
        <v>1960</v>
      </c>
      <c r="D1984" s="534">
        <v>686.3</v>
      </c>
    </row>
    <row r="1985" spans="1:4" x14ac:dyDescent="0.25">
      <c r="A1985" s="397">
        <v>54</v>
      </c>
      <c r="B1985" s="534" t="s">
        <v>8502</v>
      </c>
      <c r="C1985" s="534">
        <v>1959</v>
      </c>
      <c r="D1985" s="534">
        <v>456.5</v>
      </c>
    </row>
    <row r="1986" spans="1:4" x14ac:dyDescent="0.25">
      <c r="A1986" s="397">
        <v>55</v>
      </c>
      <c r="B1986" s="534" t="s">
        <v>8503</v>
      </c>
      <c r="C1986" s="534">
        <v>1960</v>
      </c>
      <c r="D1986" s="534">
        <v>447.5</v>
      </c>
    </row>
    <row r="1987" spans="1:4" x14ac:dyDescent="0.25">
      <c r="A1987" s="397">
        <v>56</v>
      </c>
      <c r="B1987" s="534" t="s">
        <v>8504</v>
      </c>
      <c r="C1987" s="534">
        <v>1959</v>
      </c>
      <c r="D1987" s="534">
        <v>702.4</v>
      </c>
    </row>
    <row r="1988" spans="1:4" x14ac:dyDescent="0.25">
      <c r="A1988" s="397">
        <v>57</v>
      </c>
      <c r="B1988" s="534" t="s">
        <v>8505</v>
      </c>
      <c r="C1988" s="534">
        <v>1960</v>
      </c>
      <c r="D1988" s="534">
        <v>460.7</v>
      </c>
    </row>
    <row r="1989" spans="1:4" x14ac:dyDescent="0.25">
      <c r="A1989" s="397">
        <v>58</v>
      </c>
      <c r="B1989" s="529" t="s">
        <v>7639</v>
      </c>
      <c r="C1989" s="529">
        <v>1962</v>
      </c>
      <c r="D1989" s="529">
        <v>235.7</v>
      </c>
    </row>
    <row r="1990" spans="1:4" x14ac:dyDescent="0.25">
      <c r="A1990" s="397">
        <v>59</v>
      </c>
      <c r="B1990" s="529" t="s">
        <v>2090</v>
      </c>
      <c r="C1990" s="529">
        <v>1962</v>
      </c>
      <c r="D1990" s="529">
        <v>993.4</v>
      </c>
    </row>
    <row r="1991" spans="1:4" x14ac:dyDescent="0.25">
      <c r="A1991" s="397">
        <v>60</v>
      </c>
      <c r="B1991" s="49" t="s">
        <v>7652</v>
      </c>
      <c r="C1991" s="529">
        <v>1994</v>
      </c>
      <c r="D1991" s="529">
        <v>4212.17</v>
      </c>
    </row>
    <row r="1992" spans="1:4" x14ac:dyDescent="0.25">
      <c r="A1992" s="397">
        <v>61</v>
      </c>
      <c r="B1992" s="529" t="s">
        <v>7653</v>
      </c>
      <c r="C1992" s="529">
        <v>1989</v>
      </c>
      <c r="D1992" s="529">
        <v>4160.3</v>
      </c>
    </row>
    <row r="1993" spans="1:4" x14ac:dyDescent="0.25">
      <c r="A1993" s="397">
        <v>62</v>
      </c>
      <c r="B1993" s="49" t="s">
        <v>7654</v>
      </c>
      <c r="C1993" s="529">
        <v>1991</v>
      </c>
      <c r="D1993" s="529">
        <v>4187.6000000000004</v>
      </c>
    </row>
    <row r="1994" spans="1:4" x14ac:dyDescent="0.25">
      <c r="A1994" s="397">
        <v>63</v>
      </c>
      <c r="B1994" s="529" t="s">
        <v>7655</v>
      </c>
      <c r="C1994" s="529">
        <v>1998</v>
      </c>
      <c r="D1994" s="529">
        <v>4442.2</v>
      </c>
    </row>
    <row r="1995" spans="1:4" x14ac:dyDescent="0.25">
      <c r="A1995" s="397">
        <v>64</v>
      </c>
      <c r="B1995" s="49" t="s">
        <v>7656</v>
      </c>
      <c r="C1995" s="529">
        <v>1992</v>
      </c>
      <c r="D1995" s="529">
        <v>4369</v>
      </c>
    </row>
    <row r="1996" spans="1:4" x14ac:dyDescent="0.25">
      <c r="A1996" s="397">
        <v>65</v>
      </c>
      <c r="B1996" s="529" t="s">
        <v>7657</v>
      </c>
      <c r="C1996" s="529">
        <v>1989</v>
      </c>
      <c r="D1996" s="529">
        <v>2773.6</v>
      </c>
    </row>
    <row r="1997" spans="1:4" x14ac:dyDescent="0.25">
      <c r="A1997" s="397">
        <v>66</v>
      </c>
      <c r="B1997" s="529" t="s">
        <v>7666</v>
      </c>
      <c r="C1997" s="529">
        <v>1994</v>
      </c>
      <c r="D1997" s="529">
        <v>2825.2</v>
      </c>
    </row>
    <row r="1998" spans="1:4" x14ac:dyDescent="0.25">
      <c r="A1998" s="397">
        <v>67</v>
      </c>
      <c r="B1998" s="529" t="s">
        <v>7668</v>
      </c>
      <c r="C1998" s="49">
        <v>1990</v>
      </c>
      <c r="D1998" s="49">
        <v>1650.28</v>
      </c>
    </row>
    <row r="1999" spans="1:4" x14ac:dyDescent="0.25">
      <c r="A1999" s="397">
        <v>68</v>
      </c>
      <c r="B1999" s="49" t="s">
        <v>7671</v>
      </c>
      <c r="C1999" s="529">
        <v>2008</v>
      </c>
      <c r="D1999" s="529">
        <v>8047.6</v>
      </c>
    </row>
    <row r="2000" spans="1:4" x14ac:dyDescent="0.25">
      <c r="A2000" s="397">
        <v>69</v>
      </c>
      <c r="B2000" s="49" t="s">
        <v>487</v>
      </c>
      <c r="C2000" s="49">
        <v>1989</v>
      </c>
      <c r="D2000" s="257">
        <v>6256.85</v>
      </c>
    </row>
    <row r="2001" spans="1:4" x14ac:dyDescent="0.25">
      <c r="A2001" s="397">
        <v>70</v>
      </c>
      <c r="B2001" s="49" t="s">
        <v>8535</v>
      </c>
      <c r="C2001" s="49">
        <v>1951</v>
      </c>
      <c r="D2001" s="49">
        <v>981</v>
      </c>
    </row>
    <row r="2002" spans="1:4" x14ac:dyDescent="0.25">
      <c r="A2002" s="397">
        <v>71</v>
      </c>
      <c r="B2002" s="49" t="s">
        <v>8536</v>
      </c>
      <c r="C2002" s="49">
        <v>1956</v>
      </c>
      <c r="D2002" s="49">
        <v>606.29999999999995</v>
      </c>
    </row>
    <row r="2003" spans="1:4" x14ac:dyDescent="0.25">
      <c r="A2003" s="397">
        <v>72</v>
      </c>
      <c r="B2003" s="49" t="s">
        <v>8537</v>
      </c>
      <c r="C2003" s="49">
        <v>2008</v>
      </c>
      <c r="D2003" s="49">
        <v>3054.6</v>
      </c>
    </row>
    <row r="2004" spans="1:4" x14ac:dyDescent="0.25">
      <c r="A2004" s="397">
        <v>73</v>
      </c>
      <c r="B2004" s="49" t="s">
        <v>8688</v>
      </c>
      <c r="C2004" s="49">
        <v>1951</v>
      </c>
      <c r="D2004" s="49">
        <v>949.7</v>
      </c>
    </row>
    <row r="2005" spans="1:4" x14ac:dyDescent="0.25">
      <c r="A2005" s="397">
        <v>74</v>
      </c>
      <c r="B2005" s="397" t="s">
        <v>8538</v>
      </c>
      <c r="C2005" s="397">
        <v>1998</v>
      </c>
      <c r="D2005" s="397">
        <v>2942.7</v>
      </c>
    </row>
    <row r="2006" spans="1:4" x14ac:dyDescent="0.25">
      <c r="A2006" s="397">
        <v>75</v>
      </c>
      <c r="B2006" s="397" t="s">
        <v>8539</v>
      </c>
      <c r="C2006" s="397">
        <v>1952</v>
      </c>
      <c r="D2006" s="397">
        <v>638.70000000000005</v>
      </c>
    </row>
    <row r="2007" spans="1:4" x14ac:dyDescent="0.25">
      <c r="A2007" s="397">
        <v>76</v>
      </c>
      <c r="B2007" s="397" t="s">
        <v>8540</v>
      </c>
      <c r="C2007" s="397">
        <v>2014</v>
      </c>
      <c r="D2007" s="397">
        <v>1306.54</v>
      </c>
    </row>
    <row r="2008" spans="1:4" x14ac:dyDescent="0.25">
      <c r="A2008" s="397">
        <v>77</v>
      </c>
      <c r="B2008" s="397" t="s">
        <v>8689</v>
      </c>
      <c r="C2008" s="397">
        <v>2016</v>
      </c>
      <c r="D2008" s="374">
        <v>1501.4</v>
      </c>
    </row>
    <row r="2009" spans="1:4" x14ac:dyDescent="0.25">
      <c r="A2009" s="397">
        <v>78</v>
      </c>
      <c r="B2009" s="397" t="s">
        <v>8710</v>
      </c>
      <c r="C2009" s="397">
        <v>1966</v>
      </c>
      <c r="D2009" s="397">
        <v>4064.88</v>
      </c>
    </row>
    <row r="2010" spans="1:4" x14ac:dyDescent="0.25">
      <c r="A2010" s="397">
        <v>79</v>
      </c>
      <c r="B2010" s="397" t="s">
        <v>8541</v>
      </c>
      <c r="C2010" s="397">
        <v>1971</v>
      </c>
      <c r="D2010" s="397">
        <v>4020.81</v>
      </c>
    </row>
    <row r="2011" spans="1:4" x14ac:dyDescent="0.25">
      <c r="A2011" s="397">
        <v>80</v>
      </c>
      <c r="B2011" s="527" t="s">
        <v>7733</v>
      </c>
      <c r="C2011" s="527">
        <v>1972</v>
      </c>
      <c r="D2011" s="528">
        <v>927.9</v>
      </c>
    </row>
    <row r="2012" spans="1:4" x14ac:dyDescent="0.25">
      <c r="A2012" s="397">
        <v>81</v>
      </c>
      <c r="B2012" s="49" t="s">
        <v>7734</v>
      </c>
      <c r="C2012" s="527">
        <v>1958</v>
      </c>
      <c r="D2012" s="528">
        <v>854.3</v>
      </c>
    </row>
    <row r="2013" spans="1:4" x14ac:dyDescent="0.25">
      <c r="A2013" s="397">
        <v>82</v>
      </c>
      <c r="B2013" s="527" t="s">
        <v>7735</v>
      </c>
      <c r="C2013" s="527">
        <v>1962</v>
      </c>
      <c r="D2013" s="528">
        <v>611.1</v>
      </c>
    </row>
    <row r="2014" spans="1:4" x14ac:dyDescent="0.25">
      <c r="A2014" s="397">
        <v>83</v>
      </c>
      <c r="B2014" s="527" t="s">
        <v>1488</v>
      </c>
      <c r="C2014" s="527">
        <v>1948</v>
      </c>
      <c r="D2014" s="528">
        <v>387.8</v>
      </c>
    </row>
    <row r="2015" spans="1:4" x14ac:dyDescent="0.25">
      <c r="A2015" s="397">
        <v>84</v>
      </c>
      <c r="B2015" s="527" t="s">
        <v>1493</v>
      </c>
      <c r="C2015" s="527">
        <v>1948</v>
      </c>
      <c r="D2015" s="528">
        <v>386.7</v>
      </c>
    </row>
    <row r="2016" spans="1:4" x14ac:dyDescent="0.25">
      <c r="A2016" s="397">
        <v>85</v>
      </c>
      <c r="B2016" s="527" t="s">
        <v>7736</v>
      </c>
      <c r="C2016" s="527">
        <v>1962</v>
      </c>
      <c r="D2016" s="528">
        <v>1230</v>
      </c>
    </row>
    <row r="2017" spans="1:4" x14ac:dyDescent="0.25">
      <c r="A2017" s="397">
        <v>86</v>
      </c>
      <c r="B2017" s="527" t="s">
        <v>7737</v>
      </c>
      <c r="C2017" s="527">
        <v>1980</v>
      </c>
      <c r="D2017" s="528">
        <v>3517.9</v>
      </c>
    </row>
    <row r="2018" spans="1:4" x14ac:dyDescent="0.25">
      <c r="A2018" s="397">
        <v>87</v>
      </c>
      <c r="B2018" s="527" t="s">
        <v>7739</v>
      </c>
      <c r="C2018" s="527">
        <v>1948</v>
      </c>
      <c r="D2018" s="528">
        <v>308.2</v>
      </c>
    </row>
    <row r="2019" spans="1:4" x14ac:dyDescent="0.25">
      <c r="A2019" s="397">
        <v>88</v>
      </c>
      <c r="B2019" s="527" t="s">
        <v>7740</v>
      </c>
      <c r="C2019" s="527">
        <v>1947</v>
      </c>
      <c r="D2019" s="528">
        <v>516.20000000000005</v>
      </c>
    </row>
    <row r="2020" spans="1:4" x14ac:dyDescent="0.25">
      <c r="A2020" s="397">
        <v>89</v>
      </c>
      <c r="B2020" s="527" t="s">
        <v>7741</v>
      </c>
      <c r="C2020" s="527">
        <v>2015</v>
      </c>
      <c r="D2020" s="528">
        <v>3841.4</v>
      </c>
    </row>
    <row r="2021" spans="1:4" x14ac:dyDescent="0.25">
      <c r="A2021" s="397">
        <v>90</v>
      </c>
      <c r="B2021" s="397" t="s">
        <v>8542</v>
      </c>
      <c r="C2021" s="397">
        <v>1970</v>
      </c>
      <c r="D2021" s="397">
        <v>5333.3</v>
      </c>
    </row>
    <row r="2022" spans="1:4" x14ac:dyDescent="0.25">
      <c r="A2022" s="397">
        <v>91</v>
      </c>
      <c r="B2022" s="397" t="s">
        <v>8543</v>
      </c>
      <c r="C2022" s="397">
        <v>1947</v>
      </c>
      <c r="D2022" s="397">
        <v>839.7</v>
      </c>
    </row>
    <row r="2023" spans="1:4" x14ac:dyDescent="0.25">
      <c r="A2023" s="397">
        <v>92</v>
      </c>
      <c r="B2023" s="397" t="s">
        <v>8544</v>
      </c>
      <c r="C2023" s="397">
        <v>1977</v>
      </c>
      <c r="D2023" s="397">
        <v>299.3</v>
      </c>
    </row>
    <row r="2024" spans="1:4" x14ac:dyDescent="0.25">
      <c r="A2024" s="397">
        <v>93</v>
      </c>
      <c r="B2024" s="397" t="s">
        <v>8545</v>
      </c>
      <c r="C2024" s="397">
        <v>2008</v>
      </c>
      <c r="D2024" s="397">
        <v>3302.7</v>
      </c>
    </row>
    <row r="2025" spans="1:4" x14ac:dyDescent="0.25">
      <c r="A2025" s="397">
        <v>94</v>
      </c>
      <c r="B2025" s="397" t="s">
        <v>8546</v>
      </c>
      <c r="C2025" s="397">
        <v>2014</v>
      </c>
      <c r="D2025" s="397">
        <v>10258.9</v>
      </c>
    </row>
    <row r="2026" spans="1:4" x14ac:dyDescent="0.25">
      <c r="A2026" s="397">
        <v>95</v>
      </c>
      <c r="B2026" s="397" t="s">
        <v>8586</v>
      </c>
      <c r="C2026" s="49">
        <v>1960</v>
      </c>
      <c r="D2026" s="49">
        <v>3434.2</v>
      </c>
    </row>
    <row r="2027" spans="1:4" x14ac:dyDescent="0.25">
      <c r="A2027" s="397">
        <v>96</v>
      </c>
      <c r="B2027" s="397" t="s">
        <v>8682</v>
      </c>
      <c r="C2027" s="49">
        <v>1949</v>
      </c>
      <c r="D2027" s="49">
        <v>1072.9000000000001</v>
      </c>
    </row>
    <row r="2028" spans="1:4" x14ac:dyDescent="0.25">
      <c r="A2028" s="397">
        <v>97</v>
      </c>
      <c r="B2028" s="397" t="s">
        <v>8686</v>
      </c>
      <c r="C2028" s="49">
        <v>1947</v>
      </c>
      <c r="D2028" s="49">
        <v>1070.25</v>
      </c>
    </row>
    <row r="2029" spans="1:4" x14ac:dyDescent="0.25">
      <c r="A2029" s="397">
        <v>98</v>
      </c>
      <c r="B2029" s="397" t="s">
        <v>8683</v>
      </c>
      <c r="C2029" s="49">
        <v>1950</v>
      </c>
      <c r="D2029" s="49">
        <v>1161.2</v>
      </c>
    </row>
    <row r="2030" spans="1:4" x14ac:dyDescent="0.25">
      <c r="A2030" s="397">
        <v>99</v>
      </c>
      <c r="B2030" s="527" t="s">
        <v>7634</v>
      </c>
      <c r="C2030" s="49">
        <v>1977</v>
      </c>
      <c r="D2030" s="49">
        <v>743.4</v>
      </c>
    </row>
    <row r="2031" spans="1:4" ht="18.75" x14ac:dyDescent="0.25">
      <c r="A2031" s="397">
        <v>100</v>
      </c>
      <c r="B2031" s="397" t="s">
        <v>8592</v>
      </c>
      <c r="C2031" s="558">
        <v>2015</v>
      </c>
      <c r="D2031" s="559">
        <v>1164</v>
      </c>
    </row>
    <row r="2032" spans="1:4" ht="18.75" x14ac:dyDescent="0.25">
      <c r="A2032" s="397">
        <v>101</v>
      </c>
      <c r="B2032" s="49" t="s">
        <v>1029</v>
      </c>
      <c r="C2032" s="558">
        <v>1947</v>
      </c>
      <c r="D2032" s="559">
        <v>1018.5</v>
      </c>
    </row>
    <row r="2033" spans="1:4" x14ac:dyDescent="0.25">
      <c r="A2033" s="397">
        <v>102</v>
      </c>
      <c r="B2033" s="49" t="s">
        <v>1039</v>
      </c>
      <c r="C2033" s="49">
        <v>1946</v>
      </c>
      <c r="D2033" s="49">
        <v>1053.3</v>
      </c>
    </row>
    <row r="2034" spans="1:4" x14ac:dyDescent="0.25">
      <c r="A2034" s="397">
        <v>103</v>
      </c>
      <c r="B2034" s="49" t="s">
        <v>897</v>
      </c>
      <c r="C2034" s="49">
        <v>1948</v>
      </c>
      <c r="D2034" s="49">
        <v>1043.3</v>
      </c>
    </row>
    <row r="2035" spans="1:4" x14ac:dyDescent="0.25">
      <c r="A2035" s="397">
        <v>104</v>
      </c>
      <c r="B2035" s="49" t="s">
        <v>899</v>
      </c>
      <c r="C2035" s="49">
        <v>1948</v>
      </c>
      <c r="D2035" s="49">
        <v>1078.7</v>
      </c>
    </row>
    <row r="2036" spans="1:4" x14ac:dyDescent="0.25">
      <c r="A2036" s="397">
        <v>105</v>
      </c>
      <c r="B2036" s="546" t="s">
        <v>8709</v>
      </c>
      <c r="C2036" s="560">
        <v>1958</v>
      </c>
      <c r="D2036" s="546">
        <v>431.6</v>
      </c>
    </row>
    <row r="2037" spans="1:4" x14ac:dyDescent="0.25">
      <c r="A2037" s="397">
        <v>106</v>
      </c>
      <c r="B2037" s="546" t="s">
        <v>8726</v>
      </c>
      <c r="C2037" s="49">
        <v>1947</v>
      </c>
      <c r="D2037" s="49">
        <v>1142</v>
      </c>
    </row>
    <row r="2038" spans="1:4" x14ac:dyDescent="0.25">
      <c r="A2038" s="397">
        <v>107</v>
      </c>
      <c r="B2038" s="546" t="s">
        <v>972</v>
      </c>
      <c r="C2038" s="49">
        <v>1950</v>
      </c>
      <c r="D2038" s="49">
        <v>1259.0999999999999</v>
      </c>
    </row>
    <row r="2039" spans="1:4" x14ac:dyDescent="0.25">
      <c r="A2039" s="397">
        <v>108</v>
      </c>
      <c r="B2039" s="546" t="s">
        <v>8727</v>
      </c>
      <c r="C2039" s="49">
        <v>1938</v>
      </c>
      <c r="D2039" s="49">
        <v>1440.8</v>
      </c>
    </row>
    <row r="2040" spans="1:4" x14ac:dyDescent="0.25">
      <c r="A2040" s="397">
        <v>109</v>
      </c>
      <c r="B2040" s="546" t="s">
        <v>8728</v>
      </c>
      <c r="C2040" s="49">
        <v>1949</v>
      </c>
      <c r="D2040" s="49">
        <v>1460</v>
      </c>
    </row>
    <row r="2041" spans="1:4" x14ac:dyDescent="0.25">
      <c r="A2041" s="397">
        <v>110</v>
      </c>
      <c r="B2041" s="527" t="s">
        <v>8708</v>
      </c>
      <c r="C2041" s="527">
        <v>1980</v>
      </c>
      <c r="D2041" s="528">
        <v>3525.7</v>
      </c>
    </row>
    <row r="2042" spans="1:4" x14ac:dyDescent="0.25">
      <c r="A2042" s="397">
        <v>111</v>
      </c>
      <c r="B2042" s="546" t="s">
        <v>8711</v>
      </c>
      <c r="C2042" s="560">
        <v>1948</v>
      </c>
      <c r="D2042" s="546">
        <v>2892.4</v>
      </c>
    </row>
    <row r="2043" spans="1:4" x14ac:dyDescent="0.25">
      <c r="A2043" s="397">
        <v>112</v>
      </c>
      <c r="B2043" s="527" t="s">
        <v>7738</v>
      </c>
      <c r="C2043" s="527">
        <v>1946</v>
      </c>
      <c r="D2043" s="528">
        <v>303.3</v>
      </c>
    </row>
    <row r="2044" spans="1:4" x14ac:dyDescent="0.25">
      <c r="A2044" s="397">
        <v>113</v>
      </c>
      <c r="B2044" s="49" t="s">
        <v>987</v>
      </c>
      <c r="C2044" s="49">
        <v>1952</v>
      </c>
      <c r="D2044" s="49">
        <v>1425.9</v>
      </c>
    </row>
    <row r="2045" spans="1:4" x14ac:dyDescent="0.25">
      <c r="A2045" s="397">
        <v>114</v>
      </c>
      <c r="B2045" s="49" t="s">
        <v>912</v>
      </c>
      <c r="C2045" s="49">
        <v>1947</v>
      </c>
      <c r="D2045" s="49">
        <v>1142</v>
      </c>
    </row>
    <row r="2046" spans="1:4" x14ac:dyDescent="0.25">
      <c r="A2046" s="397">
        <v>115</v>
      </c>
      <c r="B2046" s="49" t="s">
        <v>842</v>
      </c>
      <c r="C2046" s="49">
        <v>1952</v>
      </c>
      <c r="D2046" s="49">
        <v>1967.58</v>
      </c>
    </row>
    <row r="2047" spans="1:4" x14ac:dyDescent="0.25">
      <c r="A2047" s="397">
        <v>116</v>
      </c>
      <c r="B2047" s="49" t="s">
        <v>988</v>
      </c>
      <c r="C2047" s="49">
        <v>1953</v>
      </c>
      <c r="D2047" s="49">
        <v>1953.2</v>
      </c>
    </row>
    <row r="2048" spans="1:4" x14ac:dyDescent="0.25">
      <c r="A2048" s="397">
        <v>117</v>
      </c>
      <c r="B2048" s="49" t="s">
        <v>844</v>
      </c>
      <c r="C2048" s="49">
        <v>1952</v>
      </c>
      <c r="D2048" s="49">
        <v>1585.2</v>
      </c>
    </row>
    <row r="2049" spans="1:4" x14ac:dyDescent="0.25">
      <c r="A2049" s="397">
        <v>118</v>
      </c>
      <c r="B2049" s="49" t="s">
        <v>389</v>
      </c>
      <c r="C2049" s="49">
        <v>1945</v>
      </c>
      <c r="D2049" s="548">
        <v>1125.9000000000001</v>
      </c>
    </row>
    <row r="2050" spans="1:4" x14ac:dyDescent="0.25">
      <c r="A2050" s="397">
        <v>119</v>
      </c>
      <c r="B2050" s="49" t="s">
        <v>196</v>
      </c>
      <c r="C2050" s="49">
        <v>1985</v>
      </c>
      <c r="D2050" s="257">
        <v>3844.4</v>
      </c>
    </row>
    <row r="2051" spans="1:4" x14ac:dyDescent="0.25">
      <c r="A2051" s="397">
        <v>120</v>
      </c>
      <c r="B2051" s="49" t="s">
        <v>1002</v>
      </c>
      <c r="C2051" s="49">
        <v>1974</v>
      </c>
      <c r="D2051" s="49">
        <v>2772.3</v>
      </c>
    </row>
    <row r="2052" spans="1:4" x14ac:dyDescent="0.25">
      <c r="A2052" s="397">
        <v>121</v>
      </c>
      <c r="B2052" s="527" t="s">
        <v>1487</v>
      </c>
      <c r="C2052" s="527">
        <v>1948</v>
      </c>
      <c r="D2052" s="528">
        <v>381.5</v>
      </c>
    </row>
    <row r="2053" spans="1:4" ht="18.75" x14ac:dyDescent="0.25">
      <c r="A2053" s="397">
        <v>122</v>
      </c>
      <c r="B2053" s="397" t="s">
        <v>8690</v>
      </c>
      <c r="C2053" s="561">
        <v>1955</v>
      </c>
      <c r="D2053" s="561">
        <v>1981.2</v>
      </c>
    </row>
    <row r="2054" spans="1:4" x14ac:dyDescent="0.25">
      <c r="A2054" s="581" t="s">
        <v>8814</v>
      </c>
      <c r="B2054" s="581"/>
      <c r="C2054" s="581"/>
      <c r="D2054" s="581"/>
    </row>
    <row r="2055" spans="1:4" x14ac:dyDescent="0.25">
      <c r="A2055" s="526"/>
      <c r="B2055" s="526"/>
      <c r="C2055" s="526"/>
      <c r="D2055" s="526"/>
    </row>
    <row r="2056" spans="1:4" x14ac:dyDescent="0.25">
      <c r="A2056" s="49">
        <v>1</v>
      </c>
      <c r="B2056" s="49" t="s">
        <v>751</v>
      </c>
      <c r="C2056" s="49">
        <v>2000</v>
      </c>
      <c r="D2056" s="49">
        <v>6795.58</v>
      </c>
    </row>
    <row r="2057" spans="1:4" x14ac:dyDescent="0.25">
      <c r="A2057" s="581" t="s">
        <v>8815</v>
      </c>
      <c r="B2057" s="581"/>
      <c r="C2057" s="581"/>
      <c r="D2057" s="581"/>
    </row>
    <row r="2058" spans="1:4" x14ac:dyDescent="0.25">
      <c r="A2058" s="49">
        <v>1</v>
      </c>
      <c r="B2058" s="49" t="s">
        <v>8576</v>
      </c>
      <c r="C2058" s="49">
        <v>2013</v>
      </c>
      <c r="D2058" s="49">
        <v>5059.2</v>
      </c>
    </row>
    <row r="2059" spans="1:4" x14ac:dyDescent="0.25">
      <c r="A2059" s="49">
        <v>2</v>
      </c>
      <c r="B2059" s="49" t="s">
        <v>8577</v>
      </c>
      <c r="C2059" s="49">
        <v>2013</v>
      </c>
      <c r="D2059" s="49">
        <v>5352.5</v>
      </c>
    </row>
    <row r="2060" spans="1:4" x14ac:dyDescent="0.25">
      <c r="A2060" s="49">
        <v>3</v>
      </c>
      <c r="B2060" s="49" t="s">
        <v>8578</v>
      </c>
      <c r="C2060" s="49">
        <v>2016</v>
      </c>
      <c r="D2060" s="49">
        <v>7534.4</v>
      </c>
    </row>
    <row r="2061" spans="1:4" x14ac:dyDescent="0.25">
      <c r="A2061" s="49">
        <v>4</v>
      </c>
      <c r="B2061" s="550" t="s">
        <v>8570</v>
      </c>
      <c r="C2061" s="550">
        <v>1987</v>
      </c>
      <c r="D2061" s="550">
        <v>8775</v>
      </c>
    </row>
    <row r="2062" spans="1:4" x14ac:dyDescent="0.25">
      <c r="A2062" s="49">
        <v>5</v>
      </c>
      <c r="B2062" s="550" t="s">
        <v>8571</v>
      </c>
      <c r="C2062" s="550">
        <v>2003</v>
      </c>
      <c r="D2062" s="550">
        <v>3745.28</v>
      </c>
    </row>
    <row r="2063" spans="1:4" x14ac:dyDescent="0.25">
      <c r="A2063" s="49">
        <v>6</v>
      </c>
      <c r="B2063" s="550" t="s">
        <v>2087</v>
      </c>
      <c r="C2063" s="550">
        <v>1994</v>
      </c>
      <c r="D2063" s="550">
        <v>8055</v>
      </c>
    </row>
    <row r="2064" spans="1:4" x14ac:dyDescent="0.25">
      <c r="A2064" s="49">
        <v>7</v>
      </c>
      <c r="B2064" s="550" t="s">
        <v>2086</v>
      </c>
      <c r="C2064" s="550">
        <v>1991</v>
      </c>
      <c r="D2064" s="550">
        <v>5738.1</v>
      </c>
    </row>
    <row r="2065" spans="1:4" x14ac:dyDescent="0.25">
      <c r="A2065" s="49">
        <v>8</v>
      </c>
      <c r="B2065" s="550" t="s">
        <v>8567</v>
      </c>
      <c r="C2065" s="550">
        <v>2008</v>
      </c>
      <c r="D2065" s="550">
        <v>8316.2000000000007</v>
      </c>
    </row>
    <row r="2066" spans="1:4" x14ac:dyDescent="0.25">
      <c r="A2066" s="49">
        <v>9</v>
      </c>
      <c r="B2066" s="550" t="s">
        <v>8828</v>
      </c>
      <c r="C2066" s="550">
        <v>1992</v>
      </c>
      <c r="D2066" s="550">
        <v>2796.3</v>
      </c>
    </row>
    <row r="2067" spans="1:4" x14ac:dyDescent="0.25">
      <c r="A2067" s="49">
        <v>10</v>
      </c>
      <c r="B2067" s="550" t="s">
        <v>8734</v>
      </c>
      <c r="C2067" s="550"/>
      <c r="D2067" s="550">
        <v>3214.5</v>
      </c>
    </row>
    <row r="2068" spans="1:4" x14ac:dyDescent="0.25">
      <c r="A2068" s="49">
        <v>11</v>
      </c>
      <c r="B2068" s="550" t="s">
        <v>8733</v>
      </c>
      <c r="C2068" s="550"/>
      <c r="D2068" s="550">
        <v>3462.6</v>
      </c>
    </row>
    <row r="2069" spans="1:4" x14ac:dyDescent="0.25">
      <c r="A2069" s="49">
        <v>12</v>
      </c>
      <c r="B2069" s="550" t="s">
        <v>8735</v>
      </c>
      <c r="C2069" s="550"/>
      <c r="D2069" s="550">
        <v>3777</v>
      </c>
    </row>
    <row r="2070" spans="1:4" x14ac:dyDescent="0.25">
      <c r="A2070" s="49">
        <v>13</v>
      </c>
      <c r="B2070" s="550" t="s">
        <v>2081</v>
      </c>
      <c r="C2070" s="550">
        <v>1985</v>
      </c>
      <c r="D2070" s="550">
        <v>4638.6000000000004</v>
      </c>
    </row>
    <row r="2071" spans="1:4" x14ac:dyDescent="0.25">
      <c r="A2071" s="49">
        <v>14</v>
      </c>
      <c r="B2071" s="550" t="s">
        <v>8569</v>
      </c>
      <c r="C2071" s="550">
        <v>1999</v>
      </c>
      <c r="D2071" s="550">
        <v>7125.5</v>
      </c>
    </row>
    <row r="2072" spans="1:4" ht="18.75" x14ac:dyDescent="0.25">
      <c r="A2072" s="49">
        <v>15</v>
      </c>
      <c r="B2072" s="527" t="s">
        <v>7742</v>
      </c>
      <c r="C2072" s="562">
        <v>2015</v>
      </c>
      <c r="D2072" s="562">
        <v>3841.4</v>
      </c>
    </row>
    <row r="2073" spans="1:4" x14ac:dyDescent="0.25">
      <c r="A2073" s="49">
        <v>16</v>
      </c>
      <c r="B2073" s="49" t="s">
        <v>2339</v>
      </c>
      <c r="C2073" s="49">
        <v>1998</v>
      </c>
      <c r="D2073" s="49">
        <v>7158.8</v>
      </c>
    </row>
    <row r="2074" spans="1:4" x14ac:dyDescent="0.25">
      <c r="A2074" s="49">
        <v>17</v>
      </c>
      <c r="B2074" s="550" t="s">
        <v>8738</v>
      </c>
      <c r="C2074" s="49">
        <v>1973</v>
      </c>
      <c r="D2074" s="49">
        <v>4052.6</v>
      </c>
    </row>
    <row r="2075" spans="1:4" x14ac:dyDescent="0.25">
      <c r="A2075" s="49">
        <v>18</v>
      </c>
      <c r="B2075" s="550" t="s">
        <v>8829</v>
      </c>
      <c r="C2075" s="49">
        <v>1973</v>
      </c>
    </row>
    <row r="2076" spans="1:4" x14ac:dyDescent="0.25">
      <c r="A2076" s="49">
        <v>19</v>
      </c>
      <c r="B2076" s="550" t="s">
        <v>8751</v>
      </c>
      <c r="C2076" s="49">
        <v>1996</v>
      </c>
      <c r="D2076" s="540">
        <v>5337.1</v>
      </c>
    </row>
    <row r="2077" spans="1:4" x14ac:dyDescent="0.25">
      <c r="A2077" s="49">
        <v>20</v>
      </c>
      <c r="B2077" s="550" t="s">
        <v>8752</v>
      </c>
      <c r="C2077" s="49">
        <v>1985</v>
      </c>
      <c r="D2077" s="49" t="s">
        <v>8771</v>
      </c>
    </row>
    <row r="2078" spans="1:4" x14ac:dyDescent="0.25">
      <c r="A2078" s="49">
        <v>21</v>
      </c>
      <c r="B2078" s="550" t="s">
        <v>8833</v>
      </c>
    </row>
    <row r="2079" spans="1:4" x14ac:dyDescent="0.25">
      <c r="A2079" s="49">
        <v>22</v>
      </c>
      <c r="B2079" s="49" t="s">
        <v>8739</v>
      </c>
      <c r="C2079" s="49">
        <v>2017</v>
      </c>
      <c r="D2079" s="49">
        <v>5454.4</v>
      </c>
    </row>
    <row r="2080" spans="1:4" x14ac:dyDescent="0.25">
      <c r="A2080" s="584" t="s">
        <v>8816</v>
      </c>
      <c r="B2080" s="584"/>
      <c r="C2080" s="584"/>
      <c r="D2080" s="584"/>
    </row>
    <row r="2081" spans="1:4" x14ac:dyDescent="0.25">
      <c r="A2081" s="49">
        <v>1</v>
      </c>
      <c r="B2081" s="563" t="s">
        <v>2068</v>
      </c>
      <c r="C2081" s="563">
        <v>1989</v>
      </c>
      <c r="D2081" s="564">
        <v>13363.6</v>
      </c>
    </row>
    <row r="2082" spans="1:4" x14ac:dyDescent="0.25">
      <c r="A2082" s="49">
        <v>2</v>
      </c>
      <c r="B2082" s="563" t="s">
        <v>2069</v>
      </c>
      <c r="C2082" s="563">
        <v>1988</v>
      </c>
      <c r="D2082" s="564">
        <v>7190.9</v>
      </c>
    </row>
    <row r="2083" spans="1:4" x14ac:dyDescent="0.25">
      <c r="A2083" s="49">
        <v>3</v>
      </c>
      <c r="B2083" s="49" t="s">
        <v>8547</v>
      </c>
      <c r="C2083" s="49">
        <v>1988</v>
      </c>
      <c r="D2083" s="49">
        <v>6567.6</v>
      </c>
    </row>
    <row r="2084" spans="1:4" x14ac:dyDescent="0.25">
      <c r="A2084" s="49">
        <v>4</v>
      </c>
      <c r="B2084" s="49" t="s">
        <v>8550</v>
      </c>
      <c r="C2084" s="49">
        <v>1987</v>
      </c>
      <c r="D2084" s="49">
        <v>15136.1</v>
      </c>
    </row>
    <row r="2085" spans="1:4" x14ac:dyDescent="0.25">
      <c r="A2085" s="49">
        <v>5</v>
      </c>
      <c r="B2085" s="49" t="s">
        <v>8575</v>
      </c>
      <c r="C2085" s="242">
        <v>1987</v>
      </c>
      <c r="D2085" s="403">
        <v>13411.599999999999</v>
      </c>
    </row>
    <row r="2086" spans="1:4" x14ac:dyDescent="0.25">
      <c r="A2086" s="49">
        <v>6</v>
      </c>
      <c r="B2086" s="49" t="s">
        <v>8552</v>
      </c>
      <c r="C2086" s="49" t="s">
        <v>2075</v>
      </c>
      <c r="D2086" s="49">
        <v>14560.2</v>
      </c>
    </row>
    <row r="2087" spans="1:4" x14ac:dyDescent="0.25">
      <c r="A2087" s="49">
        <v>7</v>
      </c>
      <c r="B2087" s="563" t="s">
        <v>2070</v>
      </c>
      <c r="C2087" s="563">
        <v>1985</v>
      </c>
      <c r="D2087" s="564">
        <v>5205.8999999999996</v>
      </c>
    </row>
    <row r="2088" spans="1:4" x14ac:dyDescent="0.25">
      <c r="A2088" s="49">
        <v>8</v>
      </c>
      <c r="B2088" s="563" t="s">
        <v>2071</v>
      </c>
      <c r="C2088" s="563">
        <v>1988</v>
      </c>
      <c r="D2088" s="564">
        <v>7092.3</v>
      </c>
    </row>
    <row r="2089" spans="1:4" x14ac:dyDescent="0.25">
      <c r="A2089" s="49">
        <v>9</v>
      </c>
      <c r="B2089" s="563" t="s">
        <v>2072</v>
      </c>
      <c r="C2089" s="563">
        <v>1986</v>
      </c>
      <c r="D2089" s="564">
        <v>28361.33</v>
      </c>
    </row>
    <row r="2090" spans="1:4" x14ac:dyDescent="0.25">
      <c r="A2090" s="49">
        <v>10</v>
      </c>
      <c r="B2090" s="550" t="s">
        <v>2089</v>
      </c>
      <c r="C2090" s="550">
        <v>1988</v>
      </c>
      <c r="D2090" s="550">
        <v>12699.8</v>
      </c>
    </row>
    <row r="2091" spans="1:4" x14ac:dyDescent="0.25">
      <c r="A2091" s="49">
        <v>11</v>
      </c>
      <c r="B2091" s="563" t="s">
        <v>2063</v>
      </c>
      <c r="C2091" s="563">
        <v>1989</v>
      </c>
      <c r="D2091" s="564">
        <v>8562.5</v>
      </c>
    </row>
    <row r="2092" spans="1:4" x14ac:dyDescent="0.25">
      <c r="A2092" s="49">
        <v>12</v>
      </c>
      <c r="B2092" s="49" t="s">
        <v>8746</v>
      </c>
      <c r="C2092" s="49">
        <v>1988</v>
      </c>
      <c r="D2092" s="49">
        <v>4483.2</v>
      </c>
    </row>
    <row r="2093" spans="1:4" x14ac:dyDescent="0.25">
      <c r="A2093" s="49">
        <v>13</v>
      </c>
      <c r="B2093" s="563" t="s">
        <v>8825</v>
      </c>
      <c r="C2093" s="579"/>
      <c r="D2093" s="579"/>
    </row>
    <row r="2094" spans="1:4" x14ac:dyDescent="0.25">
      <c r="A2094" s="49">
        <v>14</v>
      </c>
      <c r="B2094" s="563" t="s">
        <v>8745</v>
      </c>
      <c r="C2094" s="563">
        <v>1985</v>
      </c>
      <c r="D2094" s="564">
        <v>3427.1</v>
      </c>
    </row>
    <row r="2095" spans="1:4" x14ac:dyDescent="0.25">
      <c r="A2095" s="49">
        <v>15</v>
      </c>
      <c r="B2095" s="49" t="s">
        <v>8548</v>
      </c>
      <c r="C2095" s="49">
        <v>1988</v>
      </c>
      <c r="D2095" s="49">
        <v>8748.2000000000007</v>
      </c>
    </row>
    <row r="2096" spans="1:4" x14ac:dyDescent="0.25">
      <c r="A2096" s="49">
        <v>16</v>
      </c>
      <c r="B2096" s="563" t="s">
        <v>2064</v>
      </c>
      <c r="C2096" s="563">
        <v>1986</v>
      </c>
      <c r="D2096" s="564">
        <v>16041.7</v>
      </c>
    </row>
    <row r="2097" spans="1:4" x14ac:dyDescent="0.25">
      <c r="A2097" s="49">
        <v>17</v>
      </c>
      <c r="B2097" s="563" t="s">
        <v>2044</v>
      </c>
      <c r="C2097" s="563">
        <v>1983</v>
      </c>
      <c r="D2097" s="565">
        <v>12234.5</v>
      </c>
    </row>
    <row r="2098" spans="1:4" x14ac:dyDescent="0.25">
      <c r="A2098" s="49">
        <v>18</v>
      </c>
      <c r="B2098" s="563" t="s">
        <v>2045</v>
      </c>
      <c r="C2098" s="563">
        <v>1983</v>
      </c>
      <c r="D2098" s="565">
        <v>17413.43</v>
      </c>
    </row>
    <row r="2099" spans="1:4" x14ac:dyDescent="0.25">
      <c r="A2099" s="49">
        <v>19</v>
      </c>
      <c r="B2099" s="563" t="s">
        <v>2046</v>
      </c>
      <c r="C2099" s="563">
        <v>1983</v>
      </c>
      <c r="D2099" s="565">
        <v>17067.2</v>
      </c>
    </row>
    <row r="2100" spans="1:4" x14ac:dyDescent="0.25">
      <c r="A2100" s="49">
        <v>20</v>
      </c>
      <c r="B2100" s="563" t="s">
        <v>2047</v>
      </c>
      <c r="C2100" s="563">
        <v>1989</v>
      </c>
      <c r="D2100" s="565">
        <v>7432.5</v>
      </c>
    </row>
    <row r="2101" spans="1:4" x14ac:dyDescent="0.25">
      <c r="A2101" s="49">
        <v>21</v>
      </c>
      <c r="B2101" s="563" t="s">
        <v>2048</v>
      </c>
      <c r="C2101" s="563">
        <v>1987</v>
      </c>
      <c r="D2101" s="565">
        <v>7438.66</v>
      </c>
    </row>
    <row r="2102" spans="1:4" x14ac:dyDescent="0.25">
      <c r="A2102" s="49">
        <v>22</v>
      </c>
      <c r="B2102" s="563" t="s">
        <v>2049</v>
      </c>
      <c r="C2102" s="563">
        <v>1984</v>
      </c>
      <c r="D2102" s="565">
        <v>12802</v>
      </c>
    </row>
    <row r="2103" spans="1:4" x14ac:dyDescent="0.25">
      <c r="A2103" s="49">
        <v>23</v>
      </c>
      <c r="B2103" s="563" t="s">
        <v>8747</v>
      </c>
      <c r="C2103" s="563">
        <v>1984</v>
      </c>
      <c r="D2103" s="565">
        <v>13899.7</v>
      </c>
    </row>
    <row r="2104" spans="1:4" x14ac:dyDescent="0.25">
      <c r="A2104" s="49">
        <v>24</v>
      </c>
      <c r="B2104" s="563" t="s">
        <v>2065</v>
      </c>
      <c r="C2104" s="563">
        <v>1989</v>
      </c>
      <c r="D2104" s="564">
        <v>8061.9</v>
      </c>
    </row>
    <row r="2105" spans="1:4" x14ac:dyDescent="0.25">
      <c r="A2105" s="49">
        <v>25</v>
      </c>
      <c r="B2105" s="563" t="s">
        <v>2066</v>
      </c>
      <c r="C2105" s="563">
        <v>1987</v>
      </c>
      <c r="D2105" s="564">
        <v>7118.2</v>
      </c>
    </row>
    <row r="2106" spans="1:4" x14ac:dyDescent="0.25">
      <c r="A2106" s="49">
        <v>26</v>
      </c>
      <c r="B2106" s="563" t="s">
        <v>2050</v>
      </c>
      <c r="C2106" s="563">
        <v>1994</v>
      </c>
      <c r="D2106" s="565">
        <v>11465.1</v>
      </c>
    </row>
    <row r="2107" spans="1:4" x14ac:dyDescent="0.25">
      <c r="A2107" s="49">
        <v>27</v>
      </c>
      <c r="B2107" s="563" t="s">
        <v>2051</v>
      </c>
      <c r="C2107" s="563">
        <v>1982</v>
      </c>
      <c r="D2107" s="565">
        <v>5613.1</v>
      </c>
    </row>
    <row r="2108" spans="1:4" x14ac:dyDescent="0.25">
      <c r="A2108" s="49">
        <v>28</v>
      </c>
      <c r="B2108" s="563" t="s">
        <v>2052</v>
      </c>
      <c r="C2108" s="563">
        <v>1984</v>
      </c>
      <c r="D2108" s="565">
        <v>31718.03</v>
      </c>
    </row>
    <row r="2109" spans="1:4" x14ac:dyDescent="0.25">
      <c r="A2109" s="49">
        <v>29</v>
      </c>
      <c r="B2109" s="563" t="s">
        <v>2053</v>
      </c>
      <c r="C2109" s="563">
        <v>1990</v>
      </c>
      <c r="D2109" s="565">
        <v>7693.7</v>
      </c>
    </row>
    <row r="2110" spans="1:4" x14ac:dyDescent="0.25">
      <c r="A2110" s="49">
        <v>30</v>
      </c>
      <c r="B2110" s="563" t="s">
        <v>2054</v>
      </c>
      <c r="C2110" s="563">
        <v>1990</v>
      </c>
      <c r="D2110" s="565">
        <v>2555.8000000000002</v>
      </c>
    </row>
    <row r="2111" spans="1:4" x14ac:dyDescent="0.25">
      <c r="A2111" s="49">
        <v>31</v>
      </c>
      <c r="B2111" s="563" t="s">
        <v>2055</v>
      </c>
      <c r="C2111" s="563">
        <v>1982</v>
      </c>
      <c r="D2111" s="565">
        <v>15912.5</v>
      </c>
    </row>
    <row r="2112" spans="1:4" x14ac:dyDescent="0.25">
      <c r="A2112" s="49">
        <v>32</v>
      </c>
      <c r="B2112" s="563" t="s">
        <v>2056</v>
      </c>
      <c r="C2112" s="563">
        <v>1983</v>
      </c>
      <c r="D2112" s="565">
        <v>13148.7</v>
      </c>
    </row>
    <row r="2113" spans="1:4" x14ac:dyDescent="0.25">
      <c r="A2113" s="49">
        <v>33</v>
      </c>
      <c r="B2113" s="563" t="s">
        <v>2057</v>
      </c>
      <c r="C2113" s="563">
        <v>1983</v>
      </c>
      <c r="D2113" s="565">
        <v>17225</v>
      </c>
    </row>
    <row r="2114" spans="1:4" x14ac:dyDescent="0.25">
      <c r="A2114" s="49">
        <v>34</v>
      </c>
      <c r="B2114" s="563" t="s">
        <v>2058</v>
      </c>
      <c r="C2114" s="563">
        <v>1985</v>
      </c>
      <c r="D2114" s="565">
        <v>12626.9</v>
      </c>
    </row>
    <row r="2115" spans="1:4" x14ac:dyDescent="0.25">
      <c r="A2115" s="49">
        <v>35</v>
      </c>
      <c r="B2115" s="563" t="s">
        <v>2073</v>
      </c>
      <c r="C2115" s="563">
        <v>1986</v>
      </c>
      <c r="D2115" s="564">
        <v>11101.81</v>
      </c>
    </row>
    <row r="2116" spans="1:4" x14ac:dyDescent="0.25">
      <c r="A2116" s="49">
        <v>36</v>
      </c>
      <c r="B2116" s="563" t="s">
        <v>7647</v>
      </c>
      <c r="C2116" s="563">
        <v>1986</v>
      </c>
      <c r="D2116" s="564">
        <v>7704</v>
      </c>
    </row>
    <row r="2117" spans="1:4" x14ac:dyDescent="0.25">
      <c r="A2117" s="49">
        <v>37</v>
      </c>
      <c r="B2117" s="563" t="s">
        <v>2060</v>
      </c>
      <c r="C2117" s="563">
        <v>1982</v>
      </c>
      <c r="D2117" s="565">
        <v>13146.25</v>
      </c>
    </row>
    <row r="2118" spans="1:4" x14ac:dyDescent="0.25">
      <c r="A2118" s="49">
        <v>38</v>
      </c>
      <c r="B2118" s="563" t="s">
        <v>2061</v>
      </c>
      <c r="C2118" s="563">
        <v>1982</v>
      </c>
      <c r="D2118" s="565">
        <v>21932.9</v>
      </c>
    </row>
    <row r="2119" spans="1:4" x14ac:dyDescent="0.25">
      <c r="A2119" s="49">
        <v>39</v>
      </c>
      <c r="B2119" s="563" t="s">
        <v>2062</v>
      </c>
      <c r="C2119" s="563">
        <v>1987</v>
      </c>
      <c r="D2119" s="565">
        <v>10584.2</v>
      </c>
    </row>
    <row r="2120" spans="1:4" x14ac:dyDescent="0.25">
      <c r="A2120" s="49">
        <v>40</v>
      </c>
      <c r="B2120" s="563" t="s">
        <v>8749</v>
      </c>
      <c r="C2120" s="563">
        <v>2001</v>
      </c>
      <c r="D2120" s="565">
        <v>6641</v>
      </c>
    </row>
    <row r="2121" spans="1:4" x14ac:dyDescent="0.25">
      <c r="A2121" s="49">
        <v>41</v>
      </c>
      <c r="B2121" s="563" t="s">
        <v>8750</v>
      </c>
      <c r="C2121" s="563">
        <v>2002</v>
      </c>
      <c r="D2121" s="565">
        <v>6049.8</v>
      </c>
    </row>
    <row r="2122" spans="1:4" x14ac:dyDescent="0.25">
      <c r="A2122" s="49">
        <v>42</v>
      </c>
      <c r="B2122" s="49" t="s">
        <v>8551</v>
      </c>
      <c r="C2122" s="49">
        <v>1985</v>
      </c>
      <c r="D2122" s="49">
        <v>3007.7</v>
      </c>
    </row>
    <row r="2123" spans="1:4" x14ac:dyDescent="0.25">
      <c r="A2123" s="49">
        <v>43</v>
      </c>
      <c r="B2123" s="49" t="s">
        <v>8553</v>
      </c>
      <c r="C2123" s="49">
        <v>1984</v>
      </c>
      <c r="D2123" s="49">
        <v>4908.1000000000004</v>
      </c>
    </row>
    <row r="2124" spans="1:4" x14ac:dyDescent="0.25">
      <c r="A2124" s="49">
        <v>44</v>
      </c>
      <c r="B2124" s="49" t="s">
        <v>8554</v>
      </c>
      <c r="C2124" s="49">
        <v>1985</v>
      </c>
      <c r="D2124" s="49">
        <v>17270.599999999999</v>
      </c>
    </row>
    <row r="2125" spans="1:4" x14ac:dyDescent="0.25">
      <c r="A2125" s="49">
        <v>45</v>
      </c>
      <c r="B2125" s="550" t="s">
        <v>2059</v>
      </c>
      <c r="C2125" s="550">
        <v>1982</v>
      </c>
      <c r="D2125" s="566">
        <v>23654.7</v>
      </c>
    </row>
    <row r="2126" spans="1:4" x14ac:dyDescent="0.25">
      <c r="A2126" s="49">
        <v>46</v>
      </c>
      <c r="B2126" s="550" t="s">
        <v>8572</v>
      </c>
      <c r="C2126" s="550">
        <v>1991</v>
      </c>
      <c r="D2126" s="566">
        <v>7015.6</v>
      </c>
    </row>
    <row r="2127" spans="1:4" x14ac:dyDescent="0.25">
      <c r="A2127" s="49">
        <v>47</v>
      </c>
      <c r="B2127" s="567" t="s">
        <v>8748</v>
      </c>
      <c r="C2127" s="567">
        <v>2004</v>
      </c>
      <c r="D2127" s="568">
        <v>7318.46</v>
      </c>
    </row>
    <row r="2128" spans="1:4" x14ac:dyDescent="0.25">
      <c r="A2128" s="597" t="s">
        <v>8817</v>
      </c>
      <c r="B2128" s="597"/>
      <c r="C2128" s="597"/>
      <c r="D2128" s="597"/>
    </row>
    <row r="2129" spans="1:4" x14ac:dyDescent="0.25">
      <c r="A2129" s="569">
        <v>1</v>
      </c>
      <c r="B2129" s="570" t="s">
        <v>7911</v>
      </c>
      <c r="C2129" s="569">
        <v>2010</v>
      </c>
      <c r="D2129" s="569">
        <v>1871.8</v>
      </c>
    </row>
    <row r="2130" spans="1:4" x14ac:dyDescent="0.25">
      <c r="A2130" s="569">
        <v>2</v>
      </c>
      <c r="B2130" s="570" t="s">
        <v>7912</v>
      </c>
      <c r="C2130" s="569">
        <v>2010</v>
      </c>
      <c r="D2130" s="569">
        <v>1837.1</v>
      </c>
    </row>
    <row r="2131" spans="1:4" x14ac:dyDescent="0.25">
      <c r="A2131" s="569">
        <v>3</v>
      </c>
      <c r="B2131" s="570" t="s">
        <v>7913</v>
      </c>
      <c r="C2131" s="569">
        <v>2013</v>
      </c>
      <c r="D2131" s="569">
        <v>1908</v>
      </c>
    </row>
    <row r="2132" spans="1:4" x14ac:dyDescent="0.25">
      <c r="A2132" s="569">
        <v>4</v>
      </c>
      <c r="B2132" s="570" t="s">
        <v>7914</v>
      </c>
      <c r="C2132" s="569">
        <v>2013</v>
      </c>
      <c r="D2132" s="569">
        <v>1908</v>
      </c>
    </row>
    <row r="2133" spans="1:4" x14ac:dyDescent="0.25">
      <c r="A2133" s="569">
        <v>5</v>
      </c>
      <c r="B2133" s="570" t="s">
        <v>7915</v>
      </c>
      <c r="C2133" s="569">
        <v>2012</v>
      </c>
      <c r="D2133" s="569">
        <v>1908.2</v>
      </c>
    </row>
    <row r="2134" spans="1:4" x14ac:dyDescent="0.25">
      <c r="A2134" s="569">
        <v>6</v>
      </c>
      <c r="B2134" s="570" t="s">
        <v>7916</v>
      </c>
      <c r="C2134" s="569">
        <v>2011</v>
      </c>
      <c r="D2134" s="569">
        <v>1912.6</v>
      </c>
    </row>
    <row r="2135" spans="1:4" x14ac:dyDescent="0.25">
      <c r="A2135" s="569">
        <v>7</v>
      </c>
      <c r="B2135" s="570" t="s">
        <v>7917</v>
      </c>
      <c r="C2135" s="569">
        <v>2015</v>
      </c>
      <c r="D2135" s="569">
        <v>2448.9</v>
      </c>
    </row>
    <row r="2136" spans="1:4" x14ac:dyDescent="0.25">
      <c r="A2136" s="569">
        <v>8</v>
      </c>
      <c r="B2136" s="570" t="s">
        <v>7918</v>
      </c>
      <c r="C2136" s="569">
        <v>2015</v>
      </c>
      <c r="D2136" s="569">
        <v>2443.5</v>
      </c>
    </row>
    <row r="2137" spans="1:4" x14ac:dyDescent="0.25">
      <c r="A2137" s="569">
        <v>9</v>
      </c>
      <c r="B2137" s="570" t="s">
        <v>7919</v>
      </c>
      <c r="C2137" s="569">
        <v>2015</v>
      </c>
      <c r="D2137" s="569">
        <v>3558.9</v>
      </c>
    </row>
    <row r="2138" spans="1:4" x14ac:dyDescent="0.25">
      <c r="A2138" s="569">
        <v>10</v>
      </c>
      <c r="B2138" s="570" t="s">
        <v>8718</v>
      </c>
      <c r="C2138" s="569">
        <v>2015</v>
      </c>
      <c r="D2138" s="569">
        <v>3558.9</v>
      </c>
    </row>
    <row r="2139" spans="1:4" x14ac:dyDescent="0.25">
      <c r="A2139" s="569">
        <v>11</v>
      </c>
      <c r="B2139" s="570" t="s">
        <v>8565</v>
      </c>
      <c r="C2139" s="569">
        <v>2015</v>
      </c>
      <c r="D2139" s="569">
        <v>3235.47</v>
      </c>
    </row>
    <row r="2140" spans="1:4" x14ac:dyDescent="0.25">
      <c r="A2140" s="569">
        <v>12</v>
      </c>
      <c r="B2140" s="570" t="s">
        <v>7921</v>
      </c>
      <c r="C2140" s="569">
        <v>2015</v>
      </c>
      <c r="D2140" s="569">
        <v>3595.7</v>
      </c>
    </row>
    <row r="2141" spans="1:4" x14ac:dyDescent="0.25">
      <c r="A2141" s="569">
        <v>13</v>
      </c>
      <c r="B2141" s="571" t="s">
        <v>8566</v>
      </c>
      <c r="C2141" s="572">
        <v>2015</v>
      </c>
      <c r="D2141" s="572">
        <v>4199.5</v>
      </c>
    </row>
    <row r="2142" spans="1:4" x14ac:dyDescent="0.25">
      <c r="A2142" s="569">
        <v>14</v>
      </c>
      <c r="B2142" s="573" t="s">
        <v>8561</v>
      </c>
      <c r="C2142" s="569">
        <v>2015</v>
      </c>
      <c r="D2142" s="565">
        <v>4890.8999999999996</v>
      </c>
    </row>
    <row r="2143" spans="1:4" x14ac:dyDescent="0.25">
      <c r="A2143" s="569">
        <v>15</v>
      </c>
      <c r="B2143" s="570" t="s">
        <v>7920</v>
      </c>
      <c r="C2143" s="572">
        <v>2015</v>
      </c>
      <c r="D2143" s="572">
        <v>3597.66</v>
      </c>
    </row>
    <row r="2144" spans="1:4" x14ac:dyDescent="0.25">
      <c r="A2144" s="569">
        <v>16</v>
      </c>
      <c r="B2144" s="574" t="s">
        <v>8719</v>
      </c>
      <c r="C2144" s="575">
        <v>2019</v>
      </c>
      <c r="D2144" s="575">
        <v>4392.1000000000004</v>
      </c>
    </row>
    <row r="2145" spans="1:4" x14ac:dyDescent="0.25">
      <c r="A2145" s="569">
        <v>17</v>
      </c>
      <c r="B2145" s="574" t="s">
        <v>8744</v>
      </c>
      <c r="C2145" s="575">
        <v>2020</v>
      </c>
      <c r="D2145" s="575">
        <v>4399.3</v>
      </c>
    </row>
    <row r="2146" spans="1:4" x14ac:dyDescent="0.25">
      <c r="A2146" s="569">
        <v>18</v>
      </c>
      <c r="B2146" s="574" t="s">
        <v>7922</v>
      </c>
      <c r="C2146" s="49">
        <v>2015</v>
      </c>
      <c r="D2146" s="49">
        <v>3659.6</v>
      </c>
    </row>
    <row r="2147" spans="1:4" x14ac:dyDescent="0.25">
      <c r="A2147" s="569">
        <v>19</v>
      </c>
      <c r="B2147" s="574" t="s">
        <v>8826</v>
      </c>
    </row>
    <row r="2148" spans="1:4" x14ac:dyDescent="0.25">
      <c r="A2148" s="601" t="s">
        <v>8818</v>
      </c>
      <c r="B2148" s="602"/>
      <c r="C2148" s="602"/>
      <c r="D2148" s="603"/>
    </row>
    <row r="2149" spans="1:4" x14ac:dyDescent="0.25">
      <c r="A2149" s="397">
        <v>1</v>
      </c>
      <c r="B2149" s="49" t="s">
        <v>2096</v>
      </c>
      <c r="C2149" s="49">
        <v>2009</v>
      </c>
      <c r="D2149" s="257">
        <v>10564.1</v>
      </c>
    </row>
    <row r="2150" spans="1:4" x14ac:dyDescent="0.25">
      <c r="A2150" s="49">
        <v>2</v>
      </c>
      <c r="B2150" s="49" t="s">
        <v>2098</v>
      </c>
      <c r="C2150" s="49">
        <v>2010</v>
      </c>
      <c r="D2150" s="257">
        <v>12543.3</v>
      </c>
    </row>
    <row r="2151" spans="1:4" x14ac:dyDescent="0.25">
      <c r="A2151" s="49">
        <v>3</v>
      </c>
      <c r="B2151" s="49" t="s">
        <v>2099</v>
      </c>
      <c r="C2151" s="49">
        <v>2012</v>
      </c>
      <c r="D2151" s="257">
        <v>19525.900000000001</v>
      </c>
    </row>
    <row r="2152" spans="1:4" x14ac:dyDescent="0.25">
      <c r="A2152" s="397">
        <v>4</v>
      </c>
      <c r="B2152" s="49" t="s">
        <v>2100</v>
      </c>
      <c r="C2152" s="49">
        <v>2006</v>
      </c>
      <c r="D2152" s="257">
        <v>14246.1</v>
      </c>
    </row>
    <row r="2153" spans="1:4" x14ac:dyDescent="0.25">
      <c r="A2153" s="49">
        <v>5</v>
      </c>
      <c r="B2153" s="49" t="s">
        <v>2101</v>
      </c>
      <c r="C2153" s="49">
        <v>2007</v>
      </c>
      <c r="D2153" s="257">
        <v>3882.4</v>
      </c>
    </row>
    <row r="2154" spans="1:4" x14ac:dyDescent="0.25">
      <c r="A2154" s="49">
        <v>6</v>
      </c>
      <c r="B2154" s="49" t="s">
        <v>2102</v>
      </c>
      <c r="C2154" s="49">
        <v>2008</v>
      </c>
      <c r="D2154" s="257">
        <v>11820.4</v>
      </c>
    </row>
    <row r="2155" spans="1:4" x14ac:dyDescent="0.25">
      <c r="A2155" s="397">
        <v>7</v>
      </c>
      <c r="B2155" s="49" t="s">
        <v>2103</v>
      </c>
      <c r="C2155" s="49">
        <v>2006</v>
      </c>
      <c r="D2155" s="257">
        <v>10573</v>
      </c>
    </row>
    <row r="2156" spans="1:4" x14ac:dyDescent="0.25">
      <c r="A2156" s="49">
        <v>8</v>
      </c>
      <c r="B2156" s="49" t="s">
        <v>2104</v>
      </c>
      <c r="C2156" s="49">
        <v>2007</v>
      </c>
      <c r="D2156" s="257">
        <v>15961.2</v>
      </c>
    </row>
    <row r="2157" spans="1:4" x14ac:dyDescent="0.25">
      <c r="A2157" s="49">
        <v>9</v>
      </c>
      <c r="B2157" s="49" t="s">
        <v>2105</v>
      </c>
      <c r="C2157" s="49">
        <v>2006</v>
      </c>
      <c r="D2157" s="257">
        <v>14138.9</v>
      </c>
    </row>
    <row r="2158" spans="1:4" x14ac:dyDescent="0.25">
      <c r="A2158" s="397">
        <v>10</v>
      </c>
      <c r="B2158" s="49" t="s">
        <v>2106</v>
      </c>
      <c r="C2158" s="49">
        <v>2005</v>
      </c>
      <c r="D2158" s="257">
        <v>5414.8</v>
      </c>
    </row>
    <row r="2159" spans="1:4" x14ac:dyDescent="0.25">
      <c r="A2159" s="49">
        <v>11</v>
      </c>
      <c r="B2159" s="49" t="s">
        <v>2107</v>
      </c>
      <c r="C2159" s="49">
        <v>2013</v>
      </c>
      <c r="D2159" s="257">
        <v>3958.1</v>
      </c>
    </row>
    <row r="2160" spans="1:4" x14ac:dyDescent="0.25">
      <c r="A2160" s="49">
        <v>12</v>
      </c>
      <c r="B2160" s="49" t="s">
        <v>2108</v>
      </c>
      <c r="C2160" s="49">
        <v>2008</v>
      </c>
      <c r="D2160" s="257">
        <v>25211.1</v>
      </c>
    </row>
    <row r="2161" spans="1:4" x14ac:dyDescent="0.25">
      <c r="A2161" s="397">
        <v>13</v>
      </c>
      <c r="B2161" s="49" t="s">
        <v>2110</v>
      </c>
      <c r="C2161" s="49">
        <v>2007</v>
      </c>
      <c r="D2161" s="257">
        <v>8464.5</v>
      </c>
    </row>
    <row r="2162" spans="1:4" x14ac:dyDescent="0.25">
      <c r="A2162" s="49">
        <v>14</v>
      </c>
      <c r="B2162" s="49" t="s">
        <v>2111</v>
      </c>
      <c r="C2162" s="49">
        <v>2011</v>
      </c>
      <c r="D2162" s="257">
        <v>11154.9</v>
      </c>
    </row>
    <row r="2163" spans="1:4" x14ac:dyDescent="0.25">
      <c r="A2163" s="49">
        <v>15</v>
      </c>
      <c r="B2163" s="49" t="s">
        <v>2112</v>
      </c>
      <c r="C2163" s="49">
        <v>2008</v>
      </c>
      <c r="D2163" s="257">
        <v>7292.7</v>
      </c>
    </row>
    <row r="2164" spans="1:4" x14ac:dyDescent="0.25">
      <c r="A2164" s="397">
        <v>16</v>
      </c>
      <c r="B2164" s="49" t="s">
        <v>2113</v>
      </c>
      <c r="C2164" s="49">
        <v>2009</v>
      </c>
      <c r="D2164" s="257">
        <v>4116.3999999999996</v>
      </c>
    </row>
    <row r="2165" spans="1:4" x14ac:dyDescent="0.25">
      <c r="A2165" s="49">
        <v>17</v>
      </c>
      <c r="B2165" s="49" t="s">
        <v>2114</v>
      </c>
      <c r="C2165" s="49">
        <v>2007</v>
      </c>
      <c r="D2165" s="257">
        <v>10074.6</v>
      </c>
    </row>
    <row r="2166" spans="1:4" x14ac:dyDescent="0.25">
      <c r="A2166" s="49">
        <v>18</v>
      </c>
      <c r="B2166" s="49" t="s">
        <v>2115</v>
      </c>
      <c r="C2166" s="49">
        <v>2007</v>
      </c>
      <c r="D2166" s="257">
        <v>8510.7999999999993</v>
      </c>
    </row>
    <row r="2167" spans="1:4" x14ac:dyDescent="0.25">
      <c r="A2167" s="116">
        <v>19</v>
      </c>
      <c r="B2167" s="49" t="s">
        <v>8672</v>
      </c>
      <c r="C2167" s="49">
        <v>2018</v>
      </c>
      <c r="D2167" s="49">
        <v>11844.8</v>
      </c>
    </row>
    <row r="2168" spans="1:4" x14ac:dyDescent="0.25">
      <c r="A2168" s="550">
        <v>20</v>
      </c>
      <c r="B2168" s="550" t="s">
        <v>8568</v>
      </c>
      <c r="C2168" s="550">
        <v>2007</v>
      </c>
      <c r="D2168" s="550">
        <v>9851.5</v>
      </c>
    </row>
    <row r="2169" spans="1:4" x14ac:dyDescent="0.25">
      <c r="A2169" s="598" t="s">
        <v>8819</v>
      </c>
      <c r="B2169" s="599"/>
      <c r="C2169" s="599"/>
      <c r="D2169" s="600"/>
    </row>
    <row r="2170" spans="1:4" ht="15.75" customHeight="1" x14ac:dyDescent="0.25">
      <c r="A2170" s="49">
        <v>1</v>
      </c>
      <c r="B2170" s="49" t="s">
        <v>7649</v>
      </c>
      <c r="C2170" s="529">
        <v>1991</v>
      </c>
      <c r="D2170" s="529">
        <v>4178.1899999999996</v>
      </c>
    </row>
    <row r="2171" spans="1:4" x14ac:dyDescent="0.25">
      <c r="A2171" s="49">
        <v>2</v>
      </c>
      <c r="B2171" s="49" t="s">
        <v>7650</v>
      </c>
      <c r="C2171" s="529">
        <v>1991</v>
      </c>
      <c r="D2171" s="529">
        <v>8042.3</v>
      </c>
    </row>
    <row r="2172" spans="1:4" x14ac:dyDescent="0.25">
      <c r="A2172" s="49">
        <v>3</v>
      </c>
      <c r="B2172" s="529" t="s">
        <v>8563</v>
      </c>
      <c r="C2172" s="529">
        <v>1990</v>
      </c>
      <c r="D2172" s="529">
        <v>5675.2</v>
      </c>
    </row>
    <row r="2173" spans="1:4" x14ac:dyDescent="0.25">
      <c r="A2173" s="49">
        <v>4</v>
      </c>
      <c r="B2173" s="529" t="s">
        <v>7658</v>
      </c>
      <c r="C2173" s="529">
        <v>1989</v>
      </c>
      <c r="D2173" s="529">
        <v>4151.2</v>
      </c>
    </row>
    <row r="2174" spans="1:4" x14ac:dyDescent="0.25">
      <c r="A2174" s="49">
        <v>5</v>
      </c>
      <c r="B2174" s="529" t="s">
        <v>7661</v>
      </c>
      <c r="C2174" s="529">
        <v>1993</v>
      </c>
      <c r="D2174" s="529">
        <v>10993.4</v>
      </c>
    </row>
    <row r="2175" spans="1:4" x14ac:dyDescent="0.25">
      <c r="A2175" s="49">
        <v>6</v>
      </c>
      <c r="B2175" s="529" t="s">
        <v>8674</v>
      </c>
      <c r="C2175" s="529">
        <v>1990</v>
      </c>
      <c r="D2175" s="529">
        <v>4332.8999999999996</v>
      </c>
    </row>
    <row r="2176" spans="1:4" x14ac:dyDescent="0.25">
      <c r="A2176" s="49">
        <v>7</v>
      </c>
      <c r="B2176" s="529" t="s">
        <v>8675</v>
      </c>
      <c r="C2176" s="529">
        <v>1990</v>
      </c>
      <c r="D2176" s="529">
        <v>10006.4</v>
      </c>
    </row>
    <row r="2177" spans="1:4" x14ac:dyDescent="0.25">
      <c r="A2177" s="550">
        <v>8</v>
      </c>
      <c r="B2177" s="550" t="s">
        <v>2084</v>
      </c>
      <c r="C2177" s="550" t="s">
        <v>2085</v>
      </c>
      <c r="D2177" s="550">
        <v>19369</v>
      </c>
    </row>
    <row r="2178" spans="1:4" x14ac:dyDescent="0.25">
      <c r="A2178" s="550">
        <v>9</v>
      </c>
      <c r="B2178" s="529" t="s">
        <v>104</v>
      </c>
      <c r="C2178" s="550">
        <v>1990</v>
      </c>
      <c r="D2178" s="550">
        <v>10776.6</v>
      </c>
    </row>
    <row r="2179" spans="1:4" x14ac:dyDescent="0.25">
      <c r="A2179" s="550">
        <v>10</v>
      </c>
      <c r="B2179" s="529" t="s">
        <v>8694</v>
      </c>
      <c r="C2179" s="550">
        <v>1990</v>
      </c>
      <c r="D2179" s="550">
        <v>3212.6</v>
      </c>
    </row>
    <row r="2180" spans="1:4" x14ac:dyDescent="0.25">
      <c r="A2180" s="49">
        <v>11</v>
      </c>
      <c r="B2180" s="529" t="s">
        <v>8673</v>
      </c>
      <c r="C2180" s="529">
        <v>1991</v>
      </c>
      <c r="D2180" s="529">
        <v>5739.1</v>
      </c>
    </row>
    <row r="2181" spans="1:4" x14ac:dyDescent="0.25">
      <c r="A2181" s="588" t="s">
        <v>8820</v>
      </c>
      <c r="B2181" s="589"/>
      <c r="C2181" s="589"/>
      <c r="D2181" s="590"/>
    </row>
    <row r="2182" spans="1:4" x14ac:dyDescent="0.25">
      <c r="A2182" s="116">
        <v>1</v>
      </c>
      <c r="B2182" s="49" t="s">
        <v>173</v>
      </c>
      <c r="C2182" s="49">
        <v>1970</v>
      </c>
      <c r="D2182" s="257">
        <v>2381.6</v>
      </c>
    </row>
    <row r="2183" spans="1:4" x14ac:dyDescent="0.25">
      <c r="A2183" s="116">
        <v>2</v>
      </c>
      <c r="B2183" s="49" t="s">
        <v>8670</v>
      </c>
      <c r="C2183" s="576">
        <v>1992</v>
      </c>
      <c r="D2183" s="257">
        <v>1601.8</v>
      </c>
    </row>
    <row r="2184" spans="1:4" x14ac:dyDescent="0.25">
      <c r="A2184" s="49">
        <v>3</v>
      </c>
      <c r="B2184" s="49" t="s">
        <v>485</v>
      </c>
      <c r="C2184" s="49">
        <v>1981</v>
      </c>
      <c r="D2184" s="257">
        <v>3970.55</v>
      </c>
    </row>
    <row r="2185" spans="1:4" x14ac:dyDescent="0.25">
      <c r="A2185" s="116">
        <v>4</v>
      </c>
      <c r="B2185" s="49" t="s">
        <v>484</v>
      </c>
      <c r="C2185" s="49">
        <v>1991</v>
      </c>
      <c r="D2185" s="257">
        <v>6251.25</v>
      </c>
    </row>
    <row r="2186" spans="1:4" ht="18.75" x14ac:dyDescent="0.25">
      <c r="A2186" s="116">
        <v>5</v>
      </c>
      <c r="B2186" s="49" t="s">
        <v>8693</v>
      </c>
      <c r="C2186" s="577">
        <v>1968</v>
      </c>
      <c r="D2186" s="578">
        <v>4584.7</v>
      </c>
    </row>
    <row r="2187" spans="1:4" x14ac:dyDescent="0.25">
      <c r="A2187" s="116">
        <v>6</v>
      </c>
      <c r="B2187" s="49" t="s">
        <v>8740</v>
      </c>
      <c r="C2187" s="539">
        <v>1963</v>
      </c>
      <c r="D2187" s="538">
        <v>4573.1100000000006</v>
      </c>
    </row>
    <row r="2188" spans="1:4" x14ac:dyDescent="0.25">
      <c r="A2188" s="49">
        <v>7</v>
      </c>
      <c r="B2188" s="49" t="s">
        <v>8692</v>
      </c>
      <c r="C2188" s="49">
        <v>1947</v>
      </c>
      <c r="D2188" s="548">
        <v>594.70000000000005</v>
      </c>
    </row>
    <row r="2189" spans="1:4" x14ac:dyDescent="0.25">
      <c r="A2189" s="116">
        <v>8</v>
      </c>
      <c r="B2189" s="49" t="s">
        <v>175</v>
      </c>
      <c r="C2189" s="49">
        <v>1968</v>
      </c>
      <c r="D2189" s="257">
        <v>4549.5</v>
      </c>
    </row>
    <row r="2190" spans="1:4" x14ac:dyDescent="0.25">
      <c r="A2190" s="116">
        <v>9</v>
      </c>
      <c r="B2190" s="49" t="s">
        <v>8741</v>
      </c>
      <c r="C2190" s="49">
        <f>$C$2191</f>
        <v>1986</v>
      </c>
      <c r="D2190" s="257">
        <v>4040</v>
      </c>
    </row>
    <row r="2191" spans="1:4" x14ac:dyDescent="0.25">
      <c r="A2191" s="116">
        <v>10</v>
      </c>
      <c r="B2191" s="49" t="s">
        <v>8742</v>
      </c>
      <c r="C2191" s="49">
        <v>1986</v>
      </c>
      <c r="D2191" s="257">
        <v>4763.71</v>
      </c>
    </row>
    <row r="2192" spans="1:4" x14ac:dyDescent="0.25">
      <c r="A2192" s="116">
        <v>11</v>
      </c>
      <c r="B2192" s="49" t="s">
        <v>8832</v>
      </c>
      <c r="D2192" s="257"/>
    </row>
    <row r="2193" spans="1:4" x14ac:dyDescent="0.25">
      <c r="A2193" s="116">
        <v>12</v>
      </c>
      <c r="B2193" s="49" t="s">
        <v>8743</v>
      </c>
      <c r="C2193" s="49">
        <v>1971</v>
      </c>
      <c r="D2193" s="257">
        <v>3425.3</v>
      </c>
    </row>
    <row r="2194" spans="1:4" x14ac:dyDescent="0.25">
      <c r="A2194" s="588" t="s">
        <v>8821</v>
      </c>
      <c r="B2194" s="589"/>
      <c r="C2194" s="589"/>
      <c r="D2194" s="590"/>
    </row>
    <row r="2195" spans="1:4" x14ac:dyDescent="0.25">
      <c r="A2195" s="49">
        <v>1</v>
      </c>
      <c r="B2195" s="49" t="s">
        <v>2350</v>
      </c>
      <c r="C2195" s="49">
        <v>1984</v>
      </c>
      <c r="D2195" s="49">
        <v>17816.689999999999</v>
      </c>
    </row>
    <row r="2196" spans="1:4" x14ac:dyDescent="0.25">
      <c r="A2196" s="49">
        <v>2</v>
      </c>
      <c r="B2196" s="49" t="s">
        <v>2119</v>
      </c>
      <c r="C2196" s="49">
        <v>2001</v>
      </c>
      <c r="D2196" s="542">
        <v>5453.2</v>
      </c>
    </row>
    <row r="2197" spans="1:4" x14ac:dyDescent="0.25">
      <c r="A2197" s="49">
        <v>3</v>
      </c>
      <c r="B2197" s="49" t="s">
        <v>2129</v>
      </c>
      <c r="C2197" s="49">
        <v>200</v>
      </c>
      <c r="D2197" s="542">
        <v>6620.1</v>
      </c>
    </row>
    <row r="2198" spans="1:4" ht="31.5" x14ac:dyDescent="0.25">
      <c r="A2198" s="49">
        <v>4</v>
      </c>
      <c r="B2198" s="49" t="s">
        <v>2130</v>
      </c>
      <c r="C2198" s="49" t="s">
        <v>651</v>
      </c>
      <c r="D2198" s="542">
        <v>10458.530000000001</v>
      </c>
    </row>
    <row r="2199" spans="1:4" x14ac:dyDescent="0.25">
      <c r="A2199" s="49">
        <v>5</v>
      </c>
      <c r="B2199" s="49" t="s">
        <v>2323</v>
      </c>
      <c r="C2199" s="49">
        <v>2008</v>
      </c>
      <c r="D2199" s="49">
        <v>11769.3</v>
      </c>
    </row>
    <row r="2200" spans="1:4" x14ac:dyDescent="0.25">
      <c r="A2200" s="49">
        <v>6</v>
      </c>
      <c r="B2200" s="49" t="s">
        <v>2324</v>
      </c>
      <c r="C2200" s="49">
        <v>2006</v>
      </c>
      <c r="D2200" s="49">
        <v>4345.8599999999997</v>
      </c>
    </row>
    <row r="2201" spans="1:4" x14ac:dyDescent="0.25">
      <c r="A2201" s="49">
        <v>7</v>
      </c>
      <c r="B2201" s="49" t="s">
        <v>2325</v>
      </c>
      <c r="C2201" s="49">
        <v>1997</v>
      </c>
      <c r="D2201" s="49">
        <v>5675.7</v>
      </c>
    </row>
    <row r="2202" spans="1:4" x14ac:dyDescent="0.25">
      <c r="A2202" s="49">
        <v>8</v>
      </c>
      <c r="B2202" s="49" t="s">
        <v>2327</v>
      </c>
      <c r="C2202" s="49">
        <v>1985</v>
      </c>
      <c r="D2202" s="49">
        <v>8184.4</v>
      </c>
    </row>
    <row r="2203" spans="1:4" x14ac:dyDescent="0.25">
      <c r="A2203" s="49">
        <v>9</v>
      </c>
      <c r="B2203" s="49" t="s">
        <v>2328</v>
      </c>
      <c r="C2203" s="49">
        <v>1989</v>
      </c>
      <c r="D2203" s="49">
        <v>6405.7</v>
      </c>
    </row>
    <row r="2204" spans="1:4" x14ac:dyDescent="0.25">
      <c r="A2204" s="49">
        <v>10</v>
      </c>
      <c r="B2204" s="49" t="s">
        <v>2329</v>
      </c>
      <c r="C2204" s="49">
        <v>1984</v>
      </c>
      <c r="D2204" s="49">
        <v>4016.3</v>
      </c>
    </row>
    <row r="2205" spans="1:4" x14ac:dyDescent="0.25">
      <c r="A2205" s="49">
        <v>11</v>
      </c>
      <c r="B2205" s="49" t="s">
        <v>2330</v>
      </c>
      <c r="C2205" s="49">
        <v>1987</v>
      </c>
      <c r="D2205" s="49">
        <v>5741.9</v>
      </c>
    </row>
    <row r="2206" spans="1:4" x14ac:dyDescent="0.25">
      <c r="A2206" s="49">
        <v>12</v>
      </c>
      <c r="B2206" s="49" t="s">
        <v>2331</v>
      </c>
      <c r="C2206" s="49">
        <v>1993</v>
      </c>
      <c r="D2206" s="49">
        <v>5080.5</v>
      </c>
    </row>
    <row r="2207" spans="1:4" x14ac:dyDescent="0.25">
      <c r="A2207" s="49">
        <v>13</v>
      </c>
      <c r="B2207" s="49" t="s">
        <v>2345</v>
      </c>
      <c r="C2207" s="49">
        <v>1988</v>
      </c>
      <c r="D2207" s="49">
        <v>4395.8</v>
      </c>
    </row>
    <row r="2208" spans="1:4" x14ac:dyDescent="0.25">
      <c r="A2208" s="49">
        <v>14</v>
      </c>
      <c r="B2208" s="49" t="s">
        <v>2346</v>
      </c>
      <c r="C2208" s="49">
        <v>1985</v>
      </c>
      <c r="D2208" s="49">
        <v>4826.5</v>
      </c>
    </row>
    <row r="2209" spans="1:4" x14ac:dyDescent="0.25">
      <c r="A2209" s="49">
        <v>15</v>
      </c>
      <c r="B2209" s="49" t="s">
        <v>2347</v>
      </c>
      <c r="C2209" s="49">
        <v>1984</v>
      </c>
      <c r="D2209" s="49">
        <v>4852.8</v>
      </c>
    </row>
    <row r="2210" spans="1:4" x14ac:dyDescent="0.25">
      <c r="A2210" s="49">
        <v>16</v>
      </c>
      <c r="B2210" s="49" t="s">
        <v>2348</v>
      </c>
      <c r="C2210" s="49">
        <v>1984</v>
      </c>
      <c r="D2210" s="49">
        <v>4826.5</v>
      </c>
    </row>
    <row r="2211" spans="1:4" x14ac:dyDescent="0.25">
      <c r="A2211" s="49">
        <v>17</v>
      </c>
      <c r="B2211" s="49" t="s">
        <v>2349</v>
      </c>
      <c r="C2211" s="49">
        <v>1987</v>
      </c>
      <c r="D2211" s="49">
        <v>7521.85</v>
      </c>
    </row>
    <row r="2212" spans="1:4" x14ac:dyDescent="0.25">
      <c r="A2212" s="49">
        <v>18</v>
      </c>
      <c r="B2212" s="49" t="s">
        <v>7730</v>
      </c>
      <c r="C2212" s="49">
        <v>1997</v>
      </c>
      <c r="D2212" s="49">
        <v>2058.6999999999998</v>
      </c>
    </row>
    <row r="2213" spans="1:4" x14ac:dyDescent="0.25">
      <c r="A2213" s="49">
        <v>19</v>
      </c>
      <c r="B2213" s="49" t="s">
        <v>2341</v>
      </c>
      <c r="C2213" s="49">
        <v>1985</v>
      </c>
      <c r="D2213" s="49">
        <v>17832.689999999999</v>
      </c>
    </row>
    <row r="2214" spans="1:4" x14ac:dyDescent="0.25">
      <c r="A2214" s="49">
        <v>20</v>
      </c>
      <c r="B2214" s="49" t="s">
        <v>2342</v>
      </c>
      <c r="C2214" s="49">
        <v>1997</v>
      </c>
      <c r="D2214" s="49">
        <v>9799.5</v>
      </c>
    </row>
    <row r="2215" spans="1:4" x14ac:dyDescent="0.25">
      <c r="A2215" s="49">
        <v>21</v>
      </c>
      <c r="B2215" s="49" t="s">
        <v>2343</v>
      </c>
      <c r="C2215" s="49">
        <v>1997</v>
      </c>
      <c r="D2215" s="49">
        <v>9804.9</v>
      </c>
    </row>
    <row r="2216" spans="1:4" x14ac:dyDescent="0.25">
      <c r="A2216" s="49">
        <v>22</v>
      </c>
      <c r="B2216" s="49" t="s">
        <v>2340</v>
      </c>
      <c r="C2216" s="49">
        <v>1998</v>
      </c>
      <c r="D2216" s="49">
        <v>3691.3</v>
      </c>
    </row>
    <row r="2217" spans="1:4" x14ac:dyDescent="0.25">
      <c r="A2217" s="49">
        <v>23</v>
      </c>
      <c r="B2217" s="49" t="s">
        <v>2344</v>
      </c>
      <c r="C2217" s="49">
        <v>1985</v>
      </c>
      <c r="D2217" s="49">
        <v>18453.7</v>
      </c>
    </row>
    <row r="2218" spans="1:4" ht="16.5" customHeight="1" x14ac:dyDescent="0.25">
      <c r="A2218" s="49">
        <v>24</v>
      </c>
      <c r="B2218" s="49" t="s">
        <v>5506</v>
      </c>
      <c r="C2218" s="49">
        <v>1986</v>
      </c>
      <c r="D2218" s="49">
        <v>17466.8</v>
      </c>
    </row>
    <row r="2219" spans="1:4" x14ac:dyDescent="0.25">
      <c r="A2219" s="49">
        <v>25</v>
      </c>
      <c r="B2219" s="49" t="s">
        <v>7731</v>
      </c>
      <c r="C2219" s="49">
        <v>1988</v>
      </c>
      <c r="D2219" s="49">
        <v>4019</v>
      </c>
    </row>
    <row r="2220" spans="1:4" ht="18.75" customHeight="1" x14ac:dyDescent="0.25">
      <c r="A2220" s="49">
        <v>26</v>
      </c>
      <c r="B2220" s="49" t="s">
        <v>8574</v>
      </c>
      <c r="C2220" s="529">
        <v>1993</v>
      </c>
      <c r="D2220" s="529">
        <v>9339.4</v>
      </c>
    </row>
    <row r="2221" spans="1:4" x14ac:dyDescent="0.25">
      <c r="A2221" s="49">
        <v>27</v>
      </c>
      <c r="B2221" s="49" t="s">
        <v>8549</v>
      </c>
      <c r="C2221" s="49">
        <v>1991</v>
      </c>
      <c r="D2221" s="49">
        <v>9171.5</v>
      </c>
    </row>
    <row r="2222" spans="1:4" x14ac:dyDescent="0.25">
      <c r="A2222" s="49">
        <v>28</v>
      </c>
      <c r="B2222" s="49" t="s">
        <v>8555</v>
      </c>
      <c r="C2222" s="49">
        <v>1997</v>
      </c>
      <c r="D2222" s="49">
        <v>8726.6</v>
      </c>
    </row>
    <row r="2223" spans="1:4" x14ac:dyDescent="0.25">
      <c r="A2223" s="49">
        <v>29</v>
      </c>
      <c r="B2223" s="49" t="s">
        <v>8691</v>
      </c>
      <c r="C2223" s="49">
        <v>1994</v>
      </c>
      <c r="D2223" s="49">
        <v>5697.4</v>
      </c>
    </row>
    <row r="2224" spans="1:4" x14ac:dyDescent="0.25">
      <c r="A2224" s="49">
        <v>30</v>
      </c>
      <c r="B2224" s="49" t="s">
        <v>7669</v>
      </c>
      <c r="C2224" s="49">
        <v>1991</v>
      </c>
      <c r="D2224" s="49">
        <v>5706.3</v>
      </c>
    </row>
    <row r="2225" spans="1:4" x14ac:dyDescent="0.25">
      <c r="A2225" s="588" t="s">
        <v>8822</v>
      </c>
      <c r="B2225" s="589"/>
      <c r="C2225" s="589"/>
      <c r="D2225" s="590"/>
    </row>
    <row r="2226" spans="1:4" x14ac:dyDescent="0.25">
      <c r="A2226" s="49">
        <v>1</v>
      </c>
      <c r="B2226" s="49" t="s">
        <v>282</v>
      </c>
      <c r="C2226" s="49">
        <v>1967</v>
      </c>
      <c r="D2226" s="257">
        <v>4409.5</v>
      </c>
    </row>
    <row r="2227" spans="1:4" x14ac:dyDescent="0.25">
      <c r="A2227" s="49">
        <v>2</v>
      </c>
      <c r="B2227" s="49" t="s">
        <v>260</v>
      </c>
      <c r="C2227" s="49">
        <v>1965</v>
      </c>
      <c r="D2227" s="257">
        <v>4383.3999999999996</v>
      </c>
    </row>
    <row r="2228" spans="1:4" x14ac:dyDescent="0.25">
      <c r="A2228" s="49">
        <v>3</v>
      </c>
      <c r="B2228" s="49" t="s">
        <v>267</v>
      </c>
      <c r="C2228" s="49">
        <v>1968</v>
      </c>
      <c r="D2228" s="257">
        <v>4671.1000000000004</v>
      </c>
    </row>
    <row r="2229" spans="1:4" x14ac:dyDescent="0.25">
      <c r="A2229" s="49">
        <v>4</v>
      </c>
      <c r="B2229" s="49" t="s">
        <v>144</v>
      </c>
      <c r="C2229" s="49">
        <v>1971</v>
      </c>
      <c r="D2229" s="257">
        <v>4409.1000000000004</v>
      </c>
    </row>
    <row r="2230" spans="1:4" x14ac:dyDescent="0.25">
      <c r="A2230" s="49">
        <v>5</v>
      </c>
      <c r="B2230" s="49" t="s">
        <v>148</v>
      </c>
      <c r="C2230" s="49">
        <v>1966</v>
      </c>
      <c r="D2230" s="257">
        <v>2663.1</v>
      </c>
    </row>
    <row r="2231" spans="1:4" x14ac:dyDescent="0.25">
      <c r="A2231" s="49">
        <v>6</v>
      </c>
      <c r="B2231" s="49" t="s">
        <v>187</v>
      </c>
      <c r="C2231" s="49">
        <v>1966</v>
      </c>
      <c r="D2231" s="257">
        <v>4416.28</v>
      </c>
    </row>
    <row r="2232" spans="1:4" x14ac:dyDescent="0.25">
      <c r="A2232" s="49">
        <v>7</v>
      </c>
      <c r="B2232" s="49" t="s">
        <v>188</v>
      </c>
      <c r="C2232" s="49">
        <v>1966</v>
      </c>
      <c r="D2232" s="257">
        <v>4413.3</v>
      </c>
    </row>
    <row r="2233" spans="1:4" x14ac:dyDescent="0.25">
      <c r="A2233" s="49">
        <v>8</v>
      </c>
      <c r="B2233" s="49" t="s">
        <v>206</v>
      </c>
      <c r="C2233" s="49">
        <v>1970</v>
      </c>
      <c r="D2233" s="257">
        <v>2362.4</v>
      </c>
    </row>
    <row r="2234" spans="1:4" x14ac:dyDescent="0.25">
      <c r="A2234" s="49">
        <v>9</v>
      </c>
      <c r="B2234" s="49" t="s">
        <v>223</v>
      </c>
      <c r="C2234" s="49">
        <v>1970</v>
      </c>
      <c r="D2234" s="257">
        <v>4382.4399999999996</v>
      </c>
    </row>
    <row r="2235" spans="1:4" x14ac:dyDescent="0.25">
      <c r="A2235" s="49">
        <v>10</v>
      </c>
      <c r="B2235" s="49" t="s">
        <v>261</v>
      </c>
      <c r="C2235" s="49">
        <v>1965</v>
      </c>
      <c r="D2235" s="257">
        <v>2832.2</v>
      </c>
    </row>
    <row r="2236" spans="1:4" x14ac:dyDescent="0.25">
      <c r="A2236" s="49">
        <v>11</v>
      </c>
      <c r="B2236" s="49" t="s">
        <v>262</v>
      </c>
      <c r="C2236" s="49">
        <v>1965</v>
      </c>
      <c r="D2236" s="257">
        <v>4385.8999999999996</v>
      </c>
    </row>
    <row r="2237" spans="1:4" x14ac:dyDescent="0.25">
      <c r="A2237" s="49">
        <v>12</v>
      </c>
      <c r="B2237" s="49" t="s">
        <v>263</v>
      </c>
      <c r="C2237" s="49">
        <v>1965</v>
      </c>
      <c r="D2237" s="257">
        <v>4382.32</v>
      </c>
    </row>
    <row r="2238" spans="1:4" x14ac:dyDescent="0.25">
      <c r="A2238" s="49">
        <v>13</v>
      </c>
      <c r="B2238" s="49" t="s">
        <v>270</v>
      </c>
      <c r="C2238" s="49">
        <v>1972</v>
      </c>
      <c r="D2238" s="257">
        <v>4581.6000000000004</v>
      </c>
    </row>
    <row r="2239" spans="1:4" x14ac:dyDescent="0.25">
      <c r="A2239" s="49">
        <v>14</v>
      </c>
      <c r="B2239" s="49" t="s">
        <v>307</v>
      </c>
      <c r="C2239" s="49">
        <v>1967</v>
      </c>
      <c r="D2239" s="257">
        <v>4408.3</v>
      </c>
    </row>
    <row r="2240" spans="1:4" x14ac:dyDescent="0.25">
      <c r="A2240" s="49">
        <v>15</v>
      </c>
      <c r="B2240" s="49" t="s">
        <v>312</v>
      </c>
      <c r="C2240" s="49">
        <v>1970</v>
      </c>
      <c r="D2240" s="257">
        <v>2652.77</v>
      </c>
    </row>
    <row r="2241" spans="1:4" x14ac:dyDescent="0.25">
      <c r="A2241" s="49">
        <v>16</v>
      </c>
      <c r="B2241" s="49" t="s">
        <v>332</v>
      </c>
      <c r="C2241" s="49">
        <v>1969</v>
      </c>
      <c r="D2241" s="257">
        <v>2795</v>
      </c>
    </row>
    <row r="2242" spans="1:4" x14ac:dyDescent="0.25">
      <c r="A2242" s="49">
        <v>17</v>
      </c>
      <c r="B2242" s="49" t="s">
        <v>336</v>
      </c>
      <c r="C2242" s="49">
        <v>1967</v>
      </c>
      <c r="D2242" s="257">
        <v>2735.32</v>
      </c>
    </row>
    <row r="2243" spans="1:4" x14ac:dyDescent="0.25">
      <c r="A2243" s="49">
        <v>18</v>
      </c>
      <c r="B2243" s="49" t="s">
        <v>340</v>
      </c>
      <c r="C2243" s="49">
        <v>1966</v>
      </c>
      <c r="D2243" s="257">
        <v>4650.2</v>
      </c>
    </row>
    <row r="2244" spans="1:4" x14ac:dyDescent="0.25">
      <c r="A2244" s="49">
        <v>19</v>
      </c>
      <c r="B2244" s="49" t="s">
        <v>349</v>
      </c>
      <c r="C2244" s="49">
        <v>1973</v>
      </c>
      <c r="D2244" s="257">
        <v>2659.92</v>
      </c>
    </row>
    <row r="2245" spans="1:4" x14ac:dyDescent="0.25">
      <c r="A2245" s="49">
        <v>20</v>
      </c>
      <c r="B2245" s="49" t="s">
        <v>350</v>
      </c>
      <c r="C2245" s="49">
        <v>1973</v>
      </c>
      <c r="D2245" s="257">
        <v>2644.6</v>
      </c>
    </row>
    <row r="2246" spans="1:4" x14ac:dyDescent="0.25">
      <c r="A2246" s="49">
        <v>21</v>
      </c>
      <c r="B2246" s="49" t="s">
        <v>357</v>
      </c>
      <c r="C2246" s="49">
        <v>1968</v>
      </c>
      <c r="D2246" s="257">
        <v>4594.8</v>
      </c>
    </row>
    <row r="2247" spans="1:4" x14ac:dyDescent="0.25">
      <c r="A2247" s="49">
        <v>22</v>
      </c>
      <c r="B2247" s="49" t="s">
        <v>141</v>
      </c>
      <c r="C2247" s="49">
        <v>1972</v>
      </c>
      <c r="D2247" s="257">
        <v>5202.8</v>
      </c>
    </row>
    <row r="2248" spans="1:4" x14ac:dyDescent="0.25">
      <c r="A2248" s="49">
        <v>23</v>
      </c>
      <c r="B2248" s="49" t="s">
        <v>142</v>
      </c>
      <c r="C2248" s="49">
        <v>1971</v>
      </c>
      <c r="D2248" s="257">
        <v>2666.82</v>
      </c>
    </row>
    <row r="2249" spans="1:4" ht="15.75" customHeight="1" x14ac:dyDescent="0.25">
      <c r="A2249" s="49">
        <v>24</v>
      </c>
      <c r="B2249" s="49" t="s">
        <v>143</v>
      </c>
      <c r="C2249" s="49">
        <v>1971</v>
      </c>
      <c r="D2249" s="257">
        <v>2639</v>
      </c>
    </row>
    <row r="2250" spans="1:4" x14ac:dyDescent="0.25">
      <c r="A2250" s="49">
        <v>25</v>
      </c>
      <c r="B2250" s="49" t="s">
        <v>145</v>
      </c>
      <c r="C2250" s="49">
        <v>1972</v>
      </c>
      <c r="D2250" s="257">
        <v>4397.3999999999996</v>
      </c>
    </row>
    <row r="2251" spans="1:4" x14ac:dyDescent="0.25">
      <c r="A2251" s="49">
        <v>26</v>
      </c>
      <c r="B2251" s="49" t="s">
        <v>139</v>
      </c>
      <c r="C2251" s="49">
        <v>1971</v>
      </c>
      <c r="D2251" s="257">
        <v>4565.0200000000004</v>
      </c>
    </row>
    <row r="2252" spans="1:4" x14ac:dyDescent="0.25">
      <c r="A2252" s="49">
        <v>27</v>
      </c>
      <c r="B2252" s="49" t="s">
        <v>140</v>
      </c>
      <c r="C2252" s="49">
        <v>1972</v>
      </c>
      <c r="D2252" s="257">
        <v>5802.3</v>
      </c>
    </row>
    <row r="2253" spans="1:4" x14ac:dyDescent="0.25">
      <c r="A2253" s="49">
        <v>28</v>
      </c>
      <c r="B2253" s="49" t="s">
        <v>150</v>
      </c>
      <c r="C2253" s="49">
        <v>1977</v>
      </c>
      <c r="D2253" s="257">
        <v>2356.1999999999998</v>
      </c>
    </row>
    <row r="2254" spans="1:4" x14ac:dyDescent="0.25">
      <c r="A2254" s="49">
        <v>29</v>
      </c>
      <c r="B2254" s="49" t="s">
        <v>153</v>
      </c>
      <c r="C2254" s="49">
        <v>1964</v>
      </c>
      <c r="D2254" s="257">
        <v>3692</v>
      </c>
    </row>
    <row r="2255" spans="1:4" x14ac:dyDescent="0.25">
      <c r="A2255" s="49">
        <v>30</v>
      </c>
      <c r="B2255" s="49" t="s">
        <v>154</v>
      </c>
      <c r="C2255" s="49">
        <v>1965</v>
      </c>
      <c r="D2255" s="257">
        <v>1685.4</v>
      </c>
    </row>
    <row r="2256" spans="1:4" x14ac:dyDescent="0.25">
      <c r="A2256" s="49">
        <v>31</v>
      </c>
      <c r="B2256" s="49" t="s">
        <v>155</v>
      </c>
      <c r="C2256" s="49">
        <v>1965</v>
      </c>
      <c r="D2256" s="257">
        <v>3535.7</v>
      </c>
    </row>
    <row r="2257" spans="1:4" x14ac:dyDescent="0.25">
      <c r="A2257" s="49">
        <v>32</v>
      </c>
      <c r="B2257" s="49" t="s">
        <v>146</v>
      </c>
      <c r="C2257" s="49">
        <v>1965</v>
      </c>
      <c r="D2257" s="257">
        <v>3542.12</v>
      </c>
    </row>
    <row r="2258" spans="1:4" x14ac:dyDescent="0.25">
      <c r="A2258" s="49">
        <v>33</v>
      </c>
      <c r="B2258" s="49" t="s">
        <v>147</v>
      </c>
      <c r="C2258" s="49">
        <v>1965</v>
      </c>
      <c r="D2258" s="257">
        <v>4395.5</v>
      </c>
    </row>
    <row r="2259" spans="1:4" x14ac:dyDescent="0.25">
      <c r="A2259" s="49">
        <v>34</v>
      </c>
      <c r="B2259" s="49" t="s">
        <v>149</v>
      </c>
      <c r="C2259" s="49">
        <v>1967</v>
      </c>
      <c r="D2259" s="257">
        <v>2652.4</v>
      </c>
    </row>
    <row r="2260" spans="1:4" x14ac:dyDescent="0.25">
      <c r="A2260" s="49">
        <v>35</v>
      </c>
      <c r="B2260" s="49" t="s">
        <v>151</v>
      </c>
      <c r="C2260" s="49">
        <v>1968</v>
      </c>
      <c r="D2260" s="257">
        <v>2250.9</v>
      </c>
    </row>
    <row r="2261" spans="1:4" x14ac:dyDescent="0.25">
      <c r="A2261" s="49">
        <v>36</v>
      </c>
      <c r="B2261" s="49" t="s">
        <v>152</v>
      </c>
      <c r="C2261" s="49">
        <v>1969</v>
      </c>
      <c r="D2261" s="257">
        <v>6788.2</v>
      </c>
    </row>
    <row r="2262" spans="1:4" x14ac:dyDescent="0.25">
      <c r="A2262" s="49">
        <v>37</v>
      </c>
      <c r="B2262" s="49" t="s">
        <v>161</v>
      </c>
      <c r="C2262" s="49">
        <v>1980</v>
      </c>
      <c r="D2262" s="257">
        <v>7717.4</v>
      </c>
    </row>
    <row r="2263" spans="1:4" x14ac:dyDescent="0.25">
      <c r="A2263" s="49">
        <v>38</v>
      </c>
      <c r="B2263" s="49" t="s">
        <v>157</v>
      </c>
      <c r="C2263" s="49">
        <v>1980</v>
      </c>
      <c r="D2263" s="257">
        <v>11625.62</v>
      </c>
    </row>
    <row r="2264" spans="1:4" x14ac:dyDescent="0.25">
      <c r="A2264" s="49">
        <v>39</v>
      </c>
      <c r="B2264" s="49" t="s">
        <v>158</v>
      </c>
      <c r="C2264" s="49">
        <v>1992</v>
      </c>
      <c r="D2264" s="257">
        <v>3287.9</v>
      </c>
    </row>
    <row r="2265" spans="1:4" x14ac:dyDescent="0.25">
      <c r="A2265" s="49">
        <v>40</v>
      </c>
      <c r="B2265" s="49" t="s">
        <v>159</v>
      </c>
      <c r="C2265" s="49">
        <v>1992</v>
      </c>
      <c r="D2265" s="257">
        <v>3248.9</v>
      </c>
    </row>
    <row r="2266" spans="1:4" x14ac:dyDescent="0.25">
      <c r="A2266" s="49">
        <v>41</v>
      </c>
      <c r="B2266" s="49" t="s">
        <v>163</v>
      </c>
      <c r="C2266" s="49">
        <v>1969</v>
      </c>
      <c r="D2266" s="257">
        <v>4890</v>
      </c>
    </row>
    <row r="2267" spans="1:4" x14ac:dyDescent="0.25">
      <c r="A2267" s="49">
        <v>42</v>
      </c>
      <c r="B2267" s="49" t="s">
        <v>164</v>
      </c>
      <c r="C2267" s="49">
        <v>1968</v>
      </c>
      <c r="D2267" s="257">
        <v>4649.1000000000004</v>
      </c>
    </row>
    <row r="2268" spans="1:4" x14ac:dyDescent="0.25">
      <c r="A2268" s="49">
        <v>43</v>
      </c>
      <c r="B2268" s="49" t="s">
        <v>165</v>
      </c>
      <c r="C2268" s="49">
        <v>1970</v>
      </c>
      <c r="D2268" s="257">
        <v>4392.8</v>
      </c>
    </row>
    <row r="2269" spans="1:4" x14ac:dyDescent="0.25">
      <c r="A2269" s="49">
        <v>44</v>
      </c>
      <c r="B2269" s="49" t="s">
        <v>166</v>
      </c>
      <c r="C2269" s="49">
        <v>1968</v>
      </c>
      <c r="D2269" s="257">
        <v>4405.12</v>
      </c>
    </row>
    <row r="2270" spans="1:4" x14ac:dyDescent="0.25">
      <c r="A2270" s="49">
        <v>45</v>
      </c>
      <c r="B2270" s="49" t="s">
        <v>167</v>
      </c>
      <c r="C2270" s="49">
        <v>1968</v>
      </c>
      <c r="D2270" s="257">
        <v>4406.42</v>
      </c>
    </row>
    <row r="2271" spans="1:4" x14ac:dyDescent="0.25">
      <c r="A2271" s="49">
        <v>46</v>
      </c>
      <c r="B2271" s="49" t="s">
        <v>168</v>
      </c>
      <c r="C2271" s="49">
        <v>1968</v>
      </c>
      <c r="D2271" s="257">
        <v>3673.7</v>
      </c>
    </row>
    <row r="2272" spans="1:4" x14ac:dyDescent="0.25">
      <c r="A2272" s="49">
        <v>47</v>
      </c>
      <c r="B2272" s="49" t="s">
        <v>169</v>
      </c>
      <c r="C2272" s="49">
        <v>1969</v>
      </c>
      <c r="D2272" s="257">
        <v>3728.3</v>
      </c>
    </row>
    <row r="2273" spans="1:4" x14ac:dyDescent="0.25">
      <c r="A2273" s="49">
        <v>48</v>
      </c>
      <c r="B2273" s="49" t="s">
        <v>170</v>
      </c>
      <c r="C2273" s="49">
        <v>1969</v>
      </c>
      <c r="D2273" s="257">
        <v>2600.6</v>
      </c>
    </row>
    <row r="2274" spans="1:4" x14ac:dyDescent="0.25">
      <c r="A2274" s="49">
        <v>49</v>
      </c>
      <c r="B2274" s="49" t="s">
        <v>172</v>
      </c>
      <c r="C2274" s="49">
        <v>1990</v>
      </c>
      <c r="D2274" s="257">
        <v>2162.3000000000002</v>
      </c>
    </row>
    <row r="2275" spans="1:4" x14ac:dyDescent="0.25">
      <c r="A2275" s="49">
        <v>50</v>
      </c>
      <c r="B2275" s="49" t="s">
        <v>174</v>
      </c>
      <c r="C2275" s="49">
        <v>1968</v>
      </c>
      <c r="D2275" s="257">
        <v>4874.2</v>
      </c>
    </row>
    <row r="2276" spans="1:4" x14ac:dyDescent="0.25">
      <c r="A2276" s="49">
        <v>51</v>
      </c>
      <c r="B2276" s="49" t="s">
        <v>176</v>
      </c>
      <c r="C2276" s="49">
        <v>1968</v>
      </c>
      <c r="D2276" s="257">
        <v>6243.5</v>
      </c>
    </row>
    <row r="2277" spans="1:4" x14ac:dyDescent="0.25">
      <c r="A2277" s="49">
        <v>52</v>
      </c>
      <c r="B2277" s="49" t="s">
        <v>177</v>
      </c>
      <c r="C2277" s="49">
        <v>1968</v>
      </c>
      <c r="D2277" s="257">
        <v>2698.2</v>
      </c>
    </row>
    <row r="2278" spans="1:4" x14ac:dyDescent="0.25">
      <c r="A2278" s="49">
        <v>53</v>
      </c>
      <c r="B2278" s="49" t="s">
        <v>178</v>
      </c>
      <c r="C2278" s="49">
        <v>1968</v>
      </c>
      <c r="D2278" s="257">
        <v>2711.5</v>
      </c>
    </row>
    <row r="2279" spans="1:4" x14ac:dyDescent="0.25">
      <c r="A2279" s="49">
        <v>54</v>
      </c>
      <c r="B2279" s="49" t="s">
        <v>179</v>
      </c>
      <c r="C2279" s="49">
        <v>1968</v>
      </c>
      <c r="D2279" s="257">
        <v>2702.3</v>
      </c>
    </row>
    <row r="2280" spans="1:4" x14ac:dyDescent="0.25">
      <c r="A2280" s="49">
        <v>55</v>
      </c>
      <c r="B2280" s="49" t="s">
        <v>8712</v>
      </c>
      <c r="C2280" s="49">
        <v>1968</v>
      </c>
      <c r="D2280" s="257">
        <v>4698.5</v>
      </c>
    </row>
    <row r="2281" spans="1:4" x14ac:dyDescent="0.25">
      <c r="A2281" s="49">
        <v>56</v>
      </c>
      <c r="B2281" s="49" t="s">
        <v>180</v>
      </c>
      <c r="C2281" s="49">
        <v>1968</v>
      </c>
      <c r="D2281" s="257">
        <v>2705.7</v>
      </c>
    </row>
    <row r="2282" spans="1:4" x14ac:dyDescent="0.25">
      <c r="A2282" s="49">
        <v>57</v>
      </c>
      <c r="B2282" s="49" t="s">
        <v>183</v>
      </c>
      <c r="C2282" s="49">
        <v>1971</v>
      </c>
      <c r="D2282" s="257">
        <v>2351.3000000000002</v>
      </c>
    </row>
    <row r="2283" spans="1:4" x14ac:dyDescent="0.25">
      <c r="A2283" s="49">
        <v>58</v>
      </c>
      <c r="B2283" s="49" t="s">
        <v>184</v>
      </c>
      <c r="C2283" s="49">
        <v>1971</v>
      </c>
      <c r="D2283" s="257">
        <v>2353.8000000000002</v>
      </c>
    </row>
    <row r="2284" spans="1:4" x14ac:dyDescent="0.25">
      <c r="A2284" s="49">
        <v>59</v>
      </c>
      <c r="B2284" s="49" t="s">
        <v>185</v>
      </c>
      <c r="C2284" s="49">
        <v>1970</v>
      </c>
      <c r="D2284" s="257">
        <v>2338.8000000000002</v>
      </c>
    </row>
    <row r="2285" spans="1:4" x14ac:dyDescent="0.25">
      <c r="A2285" s="49">
        <v>60</v>
      </c>
      <c r="B2285" s="49" t="s">
        <v>186</v>
      </c>
      <c r="C2285" s="49">
        <v>1966</v>
      </c>
      <c r="D2285" s="257">
        <v>4551.7</v>
      </c>
    </row>
    <row r="2286" spans="1:4" x14ac:dyDescent="0.25">
      <c r="A2286" s="49">
        <v>61</v>
      </c>
      <c r="B2286" s="49" t="s">
        <v>189</v>
      </c>
      <c r="C2286" s="49">
        <v>1976</v>
      </c>
      <c r="D2286" s="257">
        <v>12709.12</v>
      </c>
    </row>
    <row r="2287" spans="1:4" x14ac:dyDescent="0.25">
      <c r="A2287" s="49">
        <v>62</v>
      </c>
      <c r="B2287" s="49" t="s">
        <v>190</v>
      </c>
      <c r="C2287" s="49">
        <v>1977</v>
      </c>
      <c r="D2287" s="257">
        <v>1805.1</v>
      </c>
    </row>
    <row r="2288" spans="1:4" x14ac:dyDescent="0.25">
      <c r="A2288" s="49">
        <v>63</v>
      </c>
      <c r="B2288" s="49" t="s">
        <v>191</v>
      </c>
      <c r="C2288" s="49">
        <v>1977</v>
      </c>
      <c r="D2288" s="257">
        <v>5837.9</v>
      </c>
    </row>
    <row r="2289" spans="1:4" x14ac:dyDescent="0.25">
      <c r="A2289" s="49">
        <v>64</v>
      </c>
      <c r="B2289" s="49" t="s">
        <v>192</v>
      </c>
      <c r="C2289" s="49">
        <v>1978</v>
      </c>
      <c r="D2289" s="257">
        <v>8657.76</v>
      </c>
    </row>
    <row r="2290" spans="1:4" x14ac:dyDescent="0.25">
      <c r="A2290" s="49">
        <v>65</v>
      </c>
      <c r="B2290" s="49" t="s">
        <v>193</v>
      </c>
      <c r="C2290" s="49">
        <v>1978</v>
      </c>
      <c r="D2290" s="257">
        <v>1670.4</v>
      </c>
    </row>
    <row r="2291" spans="1:4" x14ac:dyDescent="0.25">
      <c r="A2291" s="49">
        <v>66</v>
      </c>
      <c r="B2291" s="49" t="s">
        <v>194</v>
      </c>
      <c r="C2291" s="49">
        <v>1977</v>
      </c>
      <c r="D2291" s="257">
        <v>5627.39</v>
      </c>
    </row>
    <row r="2292" spans="1:4" x14ac:dyDescent="0.25">
      <c r="A2292" s="49">
        <v>67</v>
      </c>
      <c r="B2292" s="49" t="s">
        <v>197</v>
      </c>
      <c r="C2292" s="49">
        <v>1987</v>
      </c>
      <c r="D2292" s="257">
        <v>4391.7299999999996</v>
      </c>
    </row>
    <row r="2293" spans="1:4" x14ac:dyDescent="0.25">
      <c r="A2293" s="49">
        <v>68</v>
      </c>
      <c r="B2293" s="49" t="s">
        <v>198</v>
      </c>
      <c r="C2293" s="49">
        <v>1966</v>
      </c>
      <c r="D2293" s="257">
        <v>5721.9</v>
      </c>
    </row>
    <row r="2294" spans="1:4" x14ac:dyDescent="0.25">
      <c r="A2294" s="49">
        <v>69</v>
      </c>
      <c r="B2294" s="49" t="s">
        <v>199</v>
      </c>
      <c r="C2294" s="49">
        <v>1977</v>
      </c>
      <c r="D2294" s="257">
        <v>7777.1</v>
      </c>
    </row>
    <row r="2295" spans="1:4" x14ac:dyDescent="0.25">
      <c r="A2295" s="49">
        <v>70</v>
      </c>
      <c r="B2295" s="49" t="s">
        <v>200</v>
      </c>
      <c r="C2295" s="49">
        <v>1977</v>
      </c>
      <c r="D2295" s="257">
        <v>5678.7</v>
      </c>
    </row>
    <row r="2296" spans="1:4" x14ac:dyDescent="0.25">
      <c r="A2296" s="49">
        <v>71</v>
      </c>
      <c r="B2296" s="49" t="s">
        <v>201</v>
      </c>
      <c r="C2296" s="49">
        <v>1977</v>
      </c>
      <c r="D2296" s="257">
        <v>4575.7</v>
      </c>
    </row>
    <row r="2297" spans="1:4" x14ac:dyDescent="0.25">
      <c r="A2297" s="49">
        <v>72</v>
      </c>
      <c r="B2297" s="49" t="s">
        <v>202</v>
      </c>
      <c r="C2297" s="49">
        <v>1966</v>
      </c>
      <c r="D2297" s="257">
        <v>4729.5</v>
      </c>
    </row>
    <row r="2298" spans="1:4" x14ac:dyDescent="0.25">
      <c r="A2298" s="49">
        <v>73</v>
      </c>
      <c r="B2298" s="49" t="s">
        <v>203</v>
      </c>
      <c r="C2298" s="49">
        <v>1977</v>
      </c>
      <c r="D2298" s="257">
        <v>1853.3</v>
      </c>
    </row>
    <row r="2299" spans="1:4" x14ac:dyDescent="0.25">
      <c r="A2299" s="49">
        <v>74</v>
      </c>
      <c r="B2299" s="49" t="s">
        <v>204</v>
      </c>
      <c r="C2299" s="49">
        <v>1977</v>
      </c>
      <c r="D2299" s="257">
        <v>1985.2</v>
      </c>
    </row>
    <row r="2300" spans="1:4" x14ac:dyDescent="0.25">
      <c r="A2300" s="49">
        <v>75</v>
      </c>
      <c r="B2300" s="49" t="s">
        <v>205</v>
      </c>
      <c r="C2300" s="49">
        <v>1978</v>
      </c>
      <c r="D2300" s="257">
        <v>4925</v>
      </c>
    </row>
    <row r="2301" spans="1:4" x14ac:dyDescent="0.25">
      <c r="A2301" s="49">
        <v>76</v>
      </c>
      <c r="B2301" s="49" t="s">
        <v>207</v>
      </c>
      <c r="C2301" s="49">
        <v>1977</v>
      </c>
      <c r="D2301" s="257">
        <v>7678.4</v>
      </c>
    </row>
    <row r="2302" spans="1:4" x14ac:dyDescent="0.25">
      <c r="A2302" s="49">
        <v>77</v>
      </c>
      <c r="B2302" s="49" t="s">
        <v>208</v>
      </c>
      <c r="C2302" s="49">
        <v>1968</v>
      </c>
      <c r="D2302" s="257">
        <v>4355.79</v>
      </c>
    </row>
    <row r="2303" spans="1:4" x14ac:dyDescent="0.25">
      <c r="A2303" s="49">
        <v>78</v>
      </c>
      <c r="B2303" s="49" t="s">
        <v>209</v>
      </c>
      <c r="C2303" s="49">
        <v>1967</v>
      </c>
      <c r="D2303" s="257">
        <v>4362.8</v>
      </c>
    </row>
    <row r="2304" spans="1:4" x14ac:dyDescent="0.25">
      <c r="A2304" s="49">
        <v>79</v>
      </c>
      <c r="B2304" s="49" t="s">
        <v>210</v>
      </c>
      <c r="C2304" s="49">
        <v>1967</v>
      </c>
      <c r="D2304" s="257">
        <v>4376.3999999999996</v>
      </c>
    </row>
    <row r="2305" spans="1:4" x14ac:dyDescent="0.25">
      <c r="A2305" s="49">
        <v>80</v>
      </c>
      <c r="B2305" s="49" t="s">
        <v>211</v>
      </c>
      <c r="C2305" s="49">
        <v>1977</v>
      </c>
      <c r="D2305" s="257">
        <v>1797.7</v>
      </c>
    </row>
    <row r="2306" spans="1:4" x14ac:dyDescent="0.25">
      <c r="A2306" s="49">
        <v>81</v>
      </c>
      <c r="B2306" s="49" t="s">
        <v>212</v>
      </c>
      <c r="C2306" s="49">
        <v>1977</v>
      </c>
      <c r="D2306" s="257">
        <v>7579.8</v>
      </c>
    </row>
    <row r="2307" spans="1:4" x14ac:dyDescent="0.25">
      <c r="A2307" s="49">
        <v>82</v>
      </c>
      <c r="B2307" s="49" t="s">
        <v>213</v>
      </c>
      <c r="C2307" s="49">
        <v>1977</v>
      </c>
      <c r="D2307" s="257">
        <v>6085.2</v>
      </c>
    </row>
    <row r="2308" spans="1:4" x14ac:dyDescent="0.25">
      <c r="A2308" s="49">
        <v>83</v>
      </c>
      <c r="B2308" s="49" t="s">
        <v>214</v>
      </c>
      <c r="C2308" s="49">
        <v>1966</v>
      </c>
      <c r="D2308" s="257">
        <v>5681.9</v>
      </c>
    </row>
    <row r="2309" spans="1:4" x14ac:dyDescent="0.25">
      <c r="A2309" s="49">
        <v>84</v>
      </c>
      <c r="B2309" s="49" t="s">
        <v>215</v>
      </c>
      <c r="C2309" s="49">
        <v>1966</v>
      </c>
      <c r="D2309" s="257">
        <v>4598.3</v>
      </c>
    </row>
    <row r="2310" spans="1:4" x14ac:dyDescent="0.25">
      <c r="A2310" s="49">
        <v>85</v>
      </c>
      <c r="B2310" s="49" t="s">
        <v>216</v>
      </c>
      <c r="C2310" s="49">
        <v>1970</v>
      </c>
      <c r="D2310" s="257">
        <v>2375.1999999999998</v>
      </c>
    </row>
    <row r="2311" spans="1:4" x14ac:dyDescent="0.25">
      <c r="A2311" s="49">
        <v>86</v>
      </c>
      <c r="B2311" s="49" t="s">
        <v>217</v>
      </c>
      <c r="C2311" s="49">
        <v>1972</v>
      </c>
      <c r="D2311" s="257">
        <v>15531.86</v>
      </c>
    </row>
    <row r="2312" spans="1:4" x14ac:dyDescent="0.25">
      <c r="A2312" s="49">
        <v>87</v>
      </c>
      <c r="B2312" s="49" t="s">
        <v>218</v>
      </c>
      <c r="C2312" s="49">
        <v>1970</v>
      </c>
      <c r="D2312" s="257">
        <v>5636.5</v>
      </c>
    </row>
    <row r="2313" spans="1:4" x14ac:dyDescent="0.25">
      <c r="A2313" s="49">
        <v>88</v>
      </c>
      <c r="B2313" s="49" t="s">
        <v>219</v>
      </c>
      <c r="C2313" s="49">
        <v>1973</v>
      </c>
      <c r="D2313" s="257">
        <v>32845.199999999997</v>
      </c>
    </row>
    <row r="2314" spans="1:4" x14ac:dyDescent="0.25">
      <c r="A2314" s="49">
        <v>89</v>
      </c>
      <c r="B2314" s="49" t="s">
        <v>220</v>
      </c>
      <c r="C2314" s="49">
        <v>1970</v>
      </c>
      <c r="D2314" s="257">
        <v>5648.1</v>
      </c>
    </row>
    <row r="2315" spans="1:4" x14ac:dyDescent="0.25">
      <c r="A2315" s="49">
        <v>90</v>
      </c>
      <c r="B2315" s="49" t="s">
        <v>221</v>
      </c>
      <c r="C2315" s="49">
        <v>1970</v>
      </c>
      <c r="D2315" s="257">
        <v>2664.24</v>
      </c>
    </row>
    <row r="2316" spans="1:4" x14ac:dyDescent="0.25">
      <c r="A2316" s="49">
        <v>91</v>
      </c>
      <c r="B2316" s="49" t="s">
        <v>222</v>
      </c>
      <c r="C2316" s="49">
        <v>1970</v>
      </c>
      <c r="D2316" s="257">
        <v>4393.16</v>
      </c>
    </row>
    <row r="2317" spans="1:4" x14ac:dyDescent="0.25">
      <c r="A2317" s="49">
        <v>92</v>
      </c>
      <c r="B2317" s="49" t="s">
        <v>224</v>
      </c>
      <c r="C2317" s="49">
        <v>1975</v>
      </c>
      <c r="D2317" s="257">
        <v>13110.13</v>
      </c>
    </row>
    <row r="2318" spans="1:4" x14ac:dyDescent="0.25">
      <c r="A2318" s="49">
        <v>93</v>
      </c>
      <c r="B2318" s="49" t="s">
        <v>225</v>
      </c>
      <c r="C2318" s="49">
        <v>1971</v>
      </c>
      <c r="D2318" s="257">
        <v>4620.5</v>
      </c>
    </row>
    <row r="2319" spans="1:4" x14ac:dyDescent="0.25">
      <c r="A2319" s="49">
        <v>94</v>
      </c>
      <c r="B2319" s="49" t="s">
        <v>226</v>
      </c>
      <c r="C2319" s="49">
        <v>1971</v>
      </c>
      <c r="D2319" s="257">
        <v>4318.5</v>
      </c>
    </row>
    <row r="2320" spans="1:4" x14ac:dyDescent="0.25">
      <c r="A2320" s="49">
        <v>95</v>
      </c>
      <c r="B2320" s="49" t="s">
        <v>227</v>
      </c>
      <c r="C2320" s="49">
        <v>1978</v>
      </c>
      <c r="D2320" s="257">
        <v>3768.2</v>
      </c>
    </row>
    <row r="2321" spans="1:4" x14ac:dyDescent="0.25">
      <c r="A2321" s="49">
        <v>96</v>
      </c>
      <c r="B2321" s="49" t="s">
        <v>243</v>
      </c>
      <c r="C2321" s="576">
        <v>1970</v>
      </c>
      <c r="D2321" s="257">
        <v>3463.1</v>
      </c>
    </row>
    <row r="2322" spans="1:4" x14ac:dyDescent="0.25">
      <c r="A2322" s="49">
        <v>97</v>
      </c>
      <c r="B2322" s="49" t="s">
        <v>8564</v>
      </c>
      <c r="C2322" s="49">
        <v>1998</v>
      </c>
      <c r="D2322" s="257">
        <v>2259.6</v>
      </c>
    </row>
    <row r="2323" spans="1:4" x14ac:dyDescent="0.25">
      <c r="A2323" s="49">
        <v>98</v>
      </c>
      <c r="B2323" s="49" t="s">
        <v>244</v>
      </c>
      <c r="C2323" s="49">
        <v>1998</v>
      </c>
      <c r="D2323" s="257">
        <v>2234.4</v>
      </c>
    </row>
    <row r="2324" spans="1:4" x14ac:dyDescent="0.25">
      <c r="A2324" s="49">
        <v>99</v>
      </c>
      <c r="B2324" s="49" t="s">
        <v>245</v>
      </c>
      <c r="C2324" s="49">
        <v>1998</v>
      </c>
      <c r="D2324" s="257">
        <v>2027.5</v>
      </c>
    </row>
    <row r="2325" spans="1:4" x14ac:dyDescent="0.25">
      <c r="A2325" s="49">
        <v>100</v>
      </c>
      <c r="B2325" s="49" t="s">
        <v>228</v>
      </c>
      <c r="C2325" s="49">
        <v>1969</v>
      </c>
      <c r="D2325" s="257">
        <v>3463.3</v>
      </c>
    </row>
    <row r="2326" spans="1:4" x14ac:dyDescent="0.25">
      <c r="A2326" s="49">
        <v>101</v>
      </c>
      <c r="B2326" s="49" t="s">
        <v>229</v>
      </c>
      <c r="C2326" s="49">
        <v>1969</v>
      </c>
      <c r="D2326" s="257">
        <v>3420.4</v>
      </c>
    </row>
    <row r="2327" spans="1:4" x14ac:dyDescent="0.25">
      <c r="A2327" s="49">
        <v>102</v>
      </c>
      <c r="B2327" s="49" t="s">
        <v>230</v>
      </c>
      <c r="C2327" s="576">
        <v>1968</v>
      </c>
      <c r="D2327" s="257">
        <v>4220.3</v>
      </c>
    </row>
    <row r="2328" spans="1:4" x14ac:dyDescent="0.25">
      <c r="A2328" s="49">
        <v>103</v>
      </c>
      <c r="B2328" s="49" t="s">
        <v>231</v>
      </c>
      <c r="C2328" s="49">
        <v>1969</v>
      </c>
      <c r="D2328" s="257">
        <v>3532.88</v>
      </c>
    </row>
    <row r="2329" spans="1:4" x14ac:dyDescent="0.25">
      <c r="A2329" s="49">
        <v>104</v>
      </c>
      <c r="B2329" s="49" t="s">
        <v>233</v>
      </c>
      <c r="C2329" s="49">
        <v>1969</v>
      </c>
      <c r="D2329" s="257">
        <v>1853.9</v>
      </c>
    </row>
    <row r="2330" spans="1:4" x14ac:dyDescent="0.25">
      <c r="A2330" s="49">
        <v>105</v>
      </c>
      <c r="B2330" s="49" t="s">
        <v>234</v>
      </c>
      <c r="C2330" s="49">
        <v>1976</v>
      </c>
      <c r="D2330" s="257">
        <v>13322.7</v>
      </c>
    </row>
    <row r="2331" spans="1:4" x14ac:dyDescent="0.25">
      <c r="A2331" s="49">
        <v>106</v>
      </c>
      <c r="B2331" s="49" t="s">
        <v>235</v>
      </c>
      <c r="C2331" s="49">
        <v>1977</v>
      </c>
      <c r="D2331" s="257">
        <v>6020.8</v>
      </c>
    </row>
    <row r="2332" spans="1:4" x14ac:dyDescent="0.25">
      <c r="A2332" s="49">
        <v>107</v>
      </c>
      <c r="B2332" s="49" t="s">
        <v>236</v>
      </c>
      <c r="C2332" s="49">
        <v>1978</v>
      </c>
      <c r="D2332" s="257">
        <v>9624.52</v>
      </c>
    </row>
    <row r="2333" spans="1:4" x14ac:dyDescent="0.25">
      <c r="A2333" s="49">
        <v>108</v>
      </c>
      <c r="B2333" s="49" t="s">
        <v>237</v>
      </c>
      <c r="C2333" s="49">
        <v>1980</v>
      </c>
      <c r="D2333" s="257">
        <v>8484.7000000000007</v>
      </c>
    </row>
    <row r="2334" spans="1:4" x14ac:dyDescent="0.25">
      <c r="A2334" s="49">
        <v>109</v>
      </c>
      <c r="B2334" s="49" t="s">
        <v>238</v>
      </c>
      <c r="C2334" s="49">
        <v>1978</v>
      </c>
      <c r="D2334" s="257">
        <v>7310.04</v>
      </c>
    </row>
    <row r="2335" spans="1:4" x14ac:dyDescent="0.25">
      <c r="A2335" s="49">
        <v>110</v>
      </c>
      <c r="B2335" s="49" t="s">
        <v>239</v>
      </c>
      <c r="C2335" s="49">
        <v>1978</v>
      </c>
      <c r="D2335" s="257">
        <v>4651.3999999999996</v>
      </c>
    </row>
    <row r="2336" spans="1:4" x14ac:dyDescent="0.25">
      <c r="A2336" s="49">
        <v>111</v>
      </c>
      <c r="B2336" s="49" t="s">
        <v>240</v>
      </c>
      <c r="C2336" s="49">
        <v>1978</v>
      </c>
      <c r="D2336" s="257">
        <v>9579.36</v>
      </c>
    </row>
    <row r="2337" spans="1:4" x14ac:dyDescent="0.25">
      <c r="A2337" s="49">
        <v>112</v>
      </c>
      <c r="B2337" s="49" t="s">
        <v>241</v>
      </c>
      <c r="C2337" s="49">
        <v>1978</v>
      </c>
      <c r="D2337" s="257">
        <v>1783.4</v>
      </c>
    </row>
    <row r="2338" spans="1:4" x14ac:dyDescent="0.25">
      <c r="A2338" s="49">
        <v>113</v>
      </c>
      <c r="B2338" s="49" t="s">
        <v>242</v>
      </c>
      <c r="C2338" s="49">
        <v>1978</v>
      </c>
      <c r="D2338" s="257">
        <v>1953</v>
      </c>
    </row>
    <row r="2339" spans="1:4" x14ac:dyDescent="0.25">
      <c r="A2339" s="49">
        <v>114</v>
      </c>
      <c r="B2339" s="49" t="s">
        <v>249</v>
      </c>
      <c r="C2339" s="49">
        <v>1963</v>
      </c>
      <c r="D2339" s="257">
        <v>3509.4</v>
      </c>
    </row>
    <row r="2340" spans="1:4" x14ac:dyDescent="0.25">
      <c r="A2340" s="49">
        <v>115</v>
      </c>
      <c r="B2340" s="49" t="s">
        <v>250</v>
      </c>
      <c r="C2340" s="49">
        <v>1963</v>
      </c>
      <c r="D2340" s="257">
        <v>3227.5</v>
      </c>
    </row>
    <row r="2341" spans="1:4" x14ac:dyDescent="0.25">
      <c r="A2341" s="49">
        <v>116</v>
      </c>
      <c r="B2341" s="49" t="s">
        <v>251</v>
      </c>
      <c r="C2341" s="49">
        <v>1964</v>
      </c>
      <c r="D2341" s="257">
        <v>2564</v>
      </c>
    </row>
    <row r="2342" spans="1:4" x14ac:dyDescent="0.25">
      <c r="A2342" s="49">
        <v>117</v>
      </c>
      <c r="B2342" s="49" t="s">
        <v>252</v>
      </c>
      <c r="C2342" s="49">
        <v>1972</v>
      </c>
      <c r="D2342" s="257">
        <v>2344.9</v>
      </c>
    </row>
    <row r="2343" spans="1:4" x14ac:dyDescent="0.25">
      <c r="A2343" s="49">
        <v>118</v>
      </c>
      <c r="B2343" s="49" t="s">
        <v>253</v>
      </c>
      <c r="C2343" s="49">
        <v>1964</v>
      </c>
      <c r="D2343" s="257">
        <v>5105.6000000000004</v>
      </c>
    </row>
    <row r="2344" spans="1:4" x14ac:dyDescent="0.25">
      <c r="A2344" s="49">
        <v>119</v>
      </c>
      <c r="B2344" s="49" t="s">
        <v>254</v>
      </c>
      <c r="C2344" s="49">
        <v>1960</v>
      </c>
      <c r="D2344" s="257">
        <v>3565.07</v>
      </c>
    </row>
    <row r="2345" spans="1:4" x14ac:dyDescent="0.25">
      <c r="A2345" s="49">
        <v>120</v>
      </c>
      <c r="B2345" s="49" t="s">
        <v>255</v>
      </c>
      <c r="C2345" s="49">
        <v>1965</v>
      </c>
      <c r="D2345" s="257">
        <v>3514.9</v>
      </c>
    </row>
    <row r="2346" spans="1:4" x14ac:dyDescent="0.25">
      <c r="A2346" s="49">
        <v>121</v>
      </c>
      <c r="B2346" s="49" t="s">
        <v>256</v>
      </c>
      <c r="C2346" s="49">
        <v>1964</v>
      </c>
      <c r="D2346" s="257">
        <v>3534.4</v>
      </c>
    </row>
    <row r="2347" spans="1:4" x14ac:dyDescent="0.25">
      <c r="A2347" s="49">
        <v>122</v>
      </c>
      <c r="B2347" s="49" t="s">
        <v>257</v>
      </c>
      <c r="C2347" s="49">
        <v>1964</v>
      </c>
      <c r="D2347" s="257">
        <v>5166.3999999999996</v>
      </c>
    </row>
    <row r="2348" spans="1:4" x14ac:dyDescent="0.25">
      <c r="A2348" s="49">
        <v>123</v>
      </c>
      <c r="B2348" s="49" t="s">
        <v>258</v>
      </c>
      <c r="C2348" s="49">
        <v>1964</v>
      </c>
      <c r="D2348" s="257">
        <v>5129.6000000000004</v>
      </c>
    </row>
    <row r="2349" spans="1:4" x14ac:dyDescent="0.25">
      <c r="A2349" s="49">
        <v>124</v>
      </c>
      <c r="B2349" s="49" t="s">
        <v>259</v>
      </c>
      <c r="C2349" s="49">
        <v>1964</v>
      </c>
      <c r="D2349" s="257">
        <v>5127.3</v>
      </c>
    </row>
    <row r="2350" spans="1:4" x14ac:dyDescent="0.25">
      <c r="A2350" s="49">
        <v>125</v>
      </c>
      <c r="B2350" s="49" t="s">
        <v>264</v>
      </c>
      <c r="C2350" s="49">
        <v>1966</v>
      </c>
      <c r="D2350" s="257">
        <v>4412.6000000000004</v>
      </c>
    </row>
    <row r="2351" spans="1:4" x14ac:dyDescent="0.25">
      <c r="A2351" s="49">
        <v>126</v>
      </c>
      <c r="B2351" s="49" t="s">
        <v>265</v>
      </c>
      <c r="C2351" s="49">
        <v>1966</v>
      </c>
      <c r="D2351" s="257">
        <v>5789.22</v>
      </c>
    </row>
    <row r="2352" spans="1:4" x14ac:dyDescent="0.25">
      <c r="A2352" s="49">
        <v>127</v>
      </c>
      <c r="B2352" s="49" t="s">
        <v>266</v>
      </c>
      <c r="C2352" s="49">
        <v>1967</v>
      </c>
      <c r="D2352" s="257">
        <v>5709.6</v>
      </c>
    </row>
    <row r="2353" spans="1:4" x14ac:dyDescent="0.25">
      <c r="A2353" s="49">
        <v>128</v>
      </c>
      <c r="B2353" s="49" t="s">
        <v>268</v>
      </c>
      <c r="C2353" s="49">
        <v>1968</v>
      </c>
      <c r="D2353" s="257">
        <v>4692.2</v>
      </c>
    </row>
    <row r="2354" spans="1:4" x14ac:dyDescent="0.25">
      <c r="A2354" s="49">
        <v>129</v>
      </c>
      <c r="B2354" s="49" t="s">
        <v>269</v>
      </c>
      <c r="C2354" s="49">
        <v>1968</v>
      </c>
      <c r="D2354" s="257">
        <v>4548.8999999999996</v>
      </c>
    </row>
    <row r="2355" spans="1:4" x14ac:dyDescent="0.25">
      <c r="A2355" s="49">
        <v>130</v>
      </c>
      <c r="B2355" s="49" t="s">
        <v>271</v>
      </c>
      <c r="C2355" s="49">
        <v>1984</v>
      </c>
      <c r="D2355" s="257">
        <v>3809.3</v>
      </c>
    </row>
    <row r="2356" spans="1:4" x14ac:dyDescent="0.25">
      <c r="A2356" s="49">
        <v>131</v>
      </c>
      <c r="B2356" s="49" t="s">
        <v>272</v>
      </c>
      <c r="C2356" s="49">
        <v>1968</v>
      </c>
      <c r="D2356" s="257">
        <v>4584.3999999999996</v>
      </c>
    </row>
    <row r="2357" spans="1:4" x14ac:dyDescent="0.25">
      <c r="A2357" s="49">
        <v>132</v>
      </c>
      <c r="B2357" s="49" t="s">
        <v>273</v>
      </c>
      <c r="C2357" s="49">
        <v>1967</v>
      </c>
      <c r="D2357" s="257">
        <v>6162.9</v>
      </c>
    </row>
    <row r="2358" spans="1:4" x14ac:dyDescent="0.25">
      <c r="A2358" s="49">
        <v>133</v>
      </c>
      <c r="B2358" s="49" t="s">
        <v>274</v>
      </c>
      <c r="C2358" s="49">
        <v>1972</v>
      </c>
      <c r="D2358" s="257">
        <v>4409.8</v>
      </c>
    </row>
    <row r="2359" spans="1:4" x14ac:dyDescent="0.25">
      <c r="A2359" s="49">
        <v>134</v>
      </c>
      <c r="B2359" s="49" t="s">
        <v>280</v>
      </c>
      <c r="C2359" s="49">
        <v>1967</v>
      </c>
      <c r="D2359" s="257">
        <v>4398.3999999999996</v>
      </c>
    </row>
    <row r="2360" spans="1:4" x14ac:dyDescent="0.25">
      <c r="A2360" s="49">
        <v>135</v>
      </c>
      <c r="B2360" s="49" t="s">
        <v>281</v>
      </c>
      <c r="C2360" s="49">
        <v>1966</v>
      </c>
      <c r="D2360" s="257">
        <v>2714.5</v>
      </c>
    </row>
    <row r="2361" spans="1:4" x14ac:dyDescent="0.25">
      <c r="A2361" s="49">
        <v>136</v>
      </c>
      <c r="B2361" s="49" t="s">
        <v>283</v>
      </c>
      <c r="C2361" s="49">
        <v>1967</v>
      </c>
      <c r="D2361" s="257">
        <v>3445.27</v>
      </c>
    </row>
    <row r="2362" spans="1:4" x14ac:dyDescent="0.25">
      <c r="A2362" s="49">
        <v>137</v>
      </c>
      <c r="B2362" s="49" t="s">
        <v>284</v>
      </c>
      <c r="C2362" s="49">
        <v>1968</v>
      </c>
      <c r="D2362" s="257">
        <v>4391.3</v>
      </c>
    </row>
    <row r="2363" spans="1:4" x14ac:dyDescent="0.25">
      <c r="A2363" s="49">
        <v>138</v>
      </c>
      <c r="B2363" s="49" t="s">
        <v>285</v>
      </c>
      <c r="C2363" s="49">
        <v>1966</v>
      </c>
      <c r="D2363" s="257">
        <v>2708.81</v>
      </c>
    </row>
    <row r="2364" spans="1:4" x14ac:dyDescent="0.25">
      <c r="A2364" s="49">
        <v>139</v>
      </c>
      <c r="B2364" s="49" t="s">
        <v>286</v>
      </c>
      <c r="C2364" s="49">
        <v>1968</v>
      </c>
      <c r="D2364" s="257">
        <v>4362.4399999999996</v>
      </c>
    </row>
    <row r="2365" spans="1:4" x14ac:dyDescent="0.25">
      <c r="A2365" s="49">
        <v>140</v>
      </c>
      <c r="B2365" s="49" t="s">
        <v>287</v>
      </c>
      <c r="C2365" s="49">
        <v>1966</v>
      </c>
      <c r="D2365" s="257">
        <v>4427.7</v>
      </c>
    </row>
    <row r="2366" spans="1:4" x14ac:dyDescent="0.25">
      <c r="A2366" s="49">
        <v>141</v>
      </c>
      <c r="B2366" s="49" t="s">
        <v>275</v>
      </c>
      <c r="C2366" s="49">
        <v>1968</v>
      </c>
      <c r="D2366" s="257">
        <v>4411.8999999999996</v>
      </c>
    </row>
    <row r="2367" spans="1:4" x14ac:dyDescent="0.25">
      <c r="A2367" s="49">
        <v>142</v>
      </c>
      <c r="B2367" s="49" t="s">
        <v>276</v>
      </c>
      <c r="C2367" s="49">
        <v>1971</v>
      </c>
      <c r="D2367" s="257">
        <v>2291.34</v>
      </c>
    </row>
    <row r="2368" spans="1:4" x14ac:dyDescent="0.25">
      <c r="A2368" s="49">
        <v>143</v>
      </c>
      <c r="B2368" s="49" t="s">
        <v>277</v>
      </c>
      <c r="C2368" s="49">
        <v>1971</v>
      </c>
      <c r="D2368" s="257">
        <v>2276.4</v>
      </c>
    </row>
    <row r="2369" spans="1:4" x14ac:dyDescent="0.25">
      <c r="A2369" s="49">
        <v>144</v>
      </c>
      <c r="B2369" s="49" t="s">
        <v>278</v>
      </c>
      <c r="C2369" s="49">
        <v>1973</v>
      </c>
      <c r="D2369" s="257">
        <v>2315.9</v>
      </c>
    </row>
    <row r="2370" spans="1:4" x14ac:dyDescent="0.25">
      <c r="A2370" s="49">
        <v>145</v>
      </c>
      <c r="B2370" s="49" t="s">
        <v>279</v>
      </c>
      <c r="C2370" s="49">
        <v>1988</v>
      </c>
      <c r="D2370" s="257">
        <v>2701.6</v>
      </c>
    </row>
    <row r="2371" spans="1:4" x14ac:dyDescent="0.25">
      <c r="A2371" s="49">
        <v>146</v>
      </c>
      <c r="B2371" s="49" t="s">
        <v>288</v>
      </c>
      <c r="C2371" s="49">
        <v>1967</v>
      </c>
      <c r="D2371" s="257">
        <v>5726.9</v>
      </c>
    </row>
    <row r="2372" spans="1:4" x14ac:dyDescent="0.25">
      <c r="A2372" s="49">
        <v>147</v>
      </c>
      <c r="B2372" s="49" t="s">
        <v>293</v>
      </c>
      <c r="C2372" s="49">
        <v>1968</v>
      </c>
      <c r="D2372" s="257">
        <v>4405.91</v>
      </c>
    </row>
    <row r="2373" spans="1:4" x14ac:dyDescent="0.25">
      <c r="A2373" s="49">
        <v>148</v>
      </c>
      <c r="B2373" s="49" t="s">
        <v>294</v>
      </c>
      <c r="C2373" s="49">
        <v>1967</v>
      </c>
      <c r="D2373" s="257">
        <v>4375.6000000000004</v>
      </c>
    </row>
    <row r="2374" spans="1:4" x14ac:dyDescent="0.25">
      <c r="A2374" s="49">
        <v>149</v>
      </c>
      <c r="B2374" s="49" t="s">
        <v>304</v>
      </c>
      <c r="C2374" s="49">
        <v>1967</v>
      </c>
      <c r="D2374" s="257">
        <v>4413.49</v>
      </c>
    </row>
    <row r="2375" spans="1:4" x14ac:dyDescent="0.25">
      <c r="A2375" s="49">
        <v>150</v>
      </c>
      <c r="B2375" s="49" t="s">
        <v>308</v>
      </c>
      <c r="C2375" s="49">
        <v>1967</v>
      </c>
      <c r="D2375" s="257">
        <v>5721.5</v>
      </c>
    </row>
    <row r="2376" spans="1:4" x14ac:dyDescent="0.25">
      <c r="A2376" s="49">
        <v>151</v>
      </c>
      <c r="B2376" s="49" t="s">
        <v>289</v>
      </c>
      <c r="C2376" s="49">
        <v>1966</v>
      </c>
      <c r="D2376" s="257">
        <v>4393.8999999999996</v>
      </c>
    </row>
    <row r="2377" spans="1:4" x14ac:dyDescent="0.25">
      <c r="A2377" s="49">
        <v>152</v>
      </c>
      <c r="B2377" s="49" t="s">
        <v>290</v>
      </c>
      <c r="C2377" s="49">
        <v>1967</v>
      </c>
      <c r="D2377" s="257">
        <v>4401.7</v>
      </c>
    </row>
    <row r="2378" spans="1:4" x14ac:dyDescent="0.25">
      <c r="A2378" s="49">
        <v>153</v>
      </c>
      <c r="B2378" s="49" t="s">
        <v>292</v>
      </c>
      <c r="C2378" s="49">
        <v>1969</v>
      </c>
      <c r="D2378" s="257">
        <v>4420.1899999999996</v>
      </c>
    </row>
    <row r="2379" spans="1:4" x14ac:dyDescent="0.25">
      <c r="A2379" s="49">
        <v>154</v>
      </c>
      <c r="B2379" s="49" t="s">
        <v>295</v>
      </c>
      <c r="C2379" s="49">
        <v>1969</v>
      </c>
      <c r="D2379" s="257">
        <v>3435.8</v>
      </c>
    </row>
    <row r="2380" spans="1:4" x14ac:dyDescent="0.25">
      <c r="A2380" s="49">
        <v>155</v>
      </c>
      <c r="B2380" s="49" t="s">
        <v>296</v>
      </c>
      <c r="C2380" s="49">
        <v>1969</v>
      </c>
      <c r="D2380" s="257">
        <v>3452</v>
      </c>
    </row>
    <row r="2381" spans="1:4" x14ac:dyDescent="0.25">
      <c r="A2381" s="49">
        <v>156</v>
      </c>
      <c r="B2381" s="49" t="s">
        <v>297</v>
      </c>
      <c r="C2381" s="49">
        <v>1968</v>
      </c>
      <c r="D2381" s="257">
        <v>3478.3</v>
      </c>
    </row>
    <row r="2382" spans="1:4" x14ac:dyDescent="0.25">
      <c r="A2382" s="49">
        <v>157</v>
      </c>
      <c r="B2382" s="49" t="s">
        <v>300</v>
      </c>
      <c r="C2382" s="49">
        <v>1969</v>
      </c>
      <c r="D2382" s="257">
        <v>2963</v>
      </c>
    </row>
    <row r="2383" spans="1:4" x14ac:dyDescent="0.25">
      <c r="A2383" s="49">
        <v>158</v>
      </c>
      <c r="B2383" s="49" t="s">
        <v>301</v>
      </c>
      <c r="C2383" s="49">
        <v>1992</v>
      </c>
      <c r="D2383" s="257">
        <v>2568.9</v>
      </c>
    </row>
    <row r="2384" spans="1:4" x14ac:dyDescent="0.25">
      <c r="A2384" s="49">
        <v>159</v>
      </c>
      <c r="B2384" s="49" t="s">
        <v>302</v>
      </c>
      <c r="C2384" s="49">
        <v>1969</v>
      </c>
      <c r="D2384" s="257">
        <v>4383</v>
      </c>
    </row>
    <row r="2385" spans="1:4" x14ac:dyDescent="0.25">
      <c r="A2385" s="49">
        <v>160</v>
      </c>
      <c r="B2385" s="49" t="s">
        <v>303</v>
      </c>
      <c r="C2385" s="49">
        <v>1969</v>
      </c>
      <c r="D2385" s="257">
        <v>3586.2</v>
      </c>
    </row>
    <row r="2386" spans="1:4" x14ac:dyDescent="0.25">
      <c r="A2386" s="49">
        <v>161</v>
      </c>
      <c r="B2386" s="49" t="s">
        <v>306</v>
      </c>
      <c r="C2386" s="49">
        <v>1985</v>
      </c>
      <c r="D2386" s="257">
        <v>5721.5</v>
      </c>
    </row>
    <row r="2387" spans="1:4" x14ac:dyDescent="0.25">
      <c r="A2387" s="49">
        <v>162</v>
      </c>
      <c r="B2387" s="49" t="s">
        <v>322</v>
      </c>
      <c r="C2387" s="49">
        <v>1971</v>
      </c>
      <c r="D2387" s="257">
        <v>4286.2</v>
      </c>
    </row>
    <row r="2388" spans="1:4" x14ac:dyDescent="0.25">
      <c r="A2388" s="49">
        <v>163</v>
      </c>
      <c r="B2388" s="49" t="s">
        <v>323</v>
      </c>
      <c r="C2388" s="49">
        <v>1971</v>
      </c>
      <c r="D2388" s="257">
        <v>4294.8999999999996</v>
      </c>
    </row>
    <row r="2389" spans="1:4" x14ac:dyDescent="0.25">
      <c r="A2389" s="49">
        <v>164</v>
      </c>
      <c r="B2389" s="49" t="s">
        <v>324</v>
      </c>
      <c r="C2389" s="49">
        <v>1986</v>
      </c>
      <c r="D2389" s="257">
        <v>7770.1</v>
      </c>
    </row>
    <row r="2390" spans="1:4" x14ac:dyDescent="0.25">
      <c r="A2390" s="49">
        <v>165</v>
      </c>
      <c r="B2390" s="49" t="s">
        <v>309</v>
      </c>
      <c r="C2390" s="49">
        <v>1970</v>
      </c>
      <c r="D2390" s="257">
        <v>5666.2</v>
      </c>
    </row>
    <row r="2391" spans="1:4" x14ac:dyDescent="0.25">
      <c r="A2391" s="49">
        <v>166</v>
      </c>
      <c r="B2391" s="49" t="s">
        <v>310</v>
      </c>
      <c r="C2391" s="49">
        <v>1970</v>
      </c>
      <c r="D2391" s="257">
        <v>4412.0200000000004</v>
      </c>
    </row>
    <row r="2392" spans="1:4" x14ac:dyDescent="0.25">
      <c r="A2392" s="49">
        <v>167</v>
      </c>
      <c r="B2392" s="49" t="s">
        <v>311</v>
      </c>
      <c r="C2392" s="49">
        <v>1970</v>
      </c>
      <c r="D2392" s="257">
        <v>4404.5</v>
      </c>
    </row>
    <row r="2393" spans="1:4" x14ac:dyDescent="0.25">
      <c r="A2393" s="49">
        <v>168</v>
      </c>
      <c r="B2393" s="49" t="s">
        <v>313</v>
      </c>
      <c r="C2393" s="49">
        <v>1981</v>
      </c>
      <c r="D2393" s="257">
        <v>7283</v>
      </c>
    </row>
    <row r="2394" spans="1:4" x14ac:dyDescent="0.25">
      <c r="A2394" s="49">
        <v>169</v>
      </c>
      <c r="B2394" s="49" t="s">
        <v>314</v>
      </c>
      <c r="C2394" s="49">
        <v>1977</v>
      </c>
      <c r="D2394" s="257">
        <v>5894.3</v>
      </c>
    </row>
    <row r="2395" spans="1:4" x14ac:dyDescent="0.25">
      <c r="A2395" s="49">
        <v>170</v>
      </c>
      <c r="B2395" s="49" t="s">
        <v>315</v>
      </c>
      <c r="C2395" s="49">
        <v>1985</v>
      </c>
      <c r="D2395" s="257">
        <v>4979.3</v>
      </c>
    </row>
    <row r="2396" spans="1:4" x14ac:dyDescent="0.25">
      <c r="A2396" s="49">
        <v>171</v>
      </c>
      <c r="B2396" s="49" t="s">
        <v>316</v>
      </c>
      <c r="C2396" s="49">
        <v>1976</v>
      </c>
      <c r="D2396" s="257">
        <v>3426.2</v>
      </c>
    </row>
    <row r="2397" spans="1:4" x14ac:dyDescent="0.25">
      <c r="A2397" s="49">
        <v>172</v>
      </c>
      <c r="B2397" s="49" t="s">
        <v>317</v>
      </c>
      <c r="C2397" s="49">
        <v>1976</v>
      </c>
      <c r="D2397" s="257">
        <v>9644.5</v>
      </c>
    </row>
    <row r="2398" spans="1:4" x14ac:dyDescent="0.25">
      <c r="A2398" s="49">
        <v>173</v>
      </c>
      <c r="B2398" s="49" t="s">
        <v>318</v>
      </c>
      <c r="C2398" s="49">
        <v>1975</v>
      </c>
      <c r="D2398" s="257">
        <v>5630.9</v>
      </c>
    </row>
    <row r="2399" spans="1:4" x14ac:dyDescent="0.25">
      <c r="A2399" s="49">
        <v>174</v>
      </c>
      <c r="B2399" s="49" t="s">
        <v>319</v>
      </c>
      <c r="C2399" s="49">
        <v>1975</v>
      </c>
      <c r="D2399" s="257">
        <v>4387.6000000000004</v>
      </c>
    </row>
    <row r="2400" spans="1:4" x14ac:dyDescent="0.25">
      <c r="A2400" s="49">
        <v>175</v>
      </c>
      <c r="B2400" s="49" t="s">
        <v>320</v>
      </c>
      <c r="C2400" s="49">
        <v>1977</v>
      </c>
      <c r="D2400" s="257">
        <v>8075.8</v>
      </c>
    </row>
    <row r="2401" spans="1:4" x14ac:dyDescent="0.25">
      <c r="A2401" s="49">
        <v>176</v>
      </c>
      <c r="B2401" s="49" t="s">
        <v>321</v>
      </c>
      <c r="C2401" s="49">
        <v>1977</v>
      </c>
      <c r="D2401" s="257">
        <v>1841.58</v>
      </c>
    </row>
    <row r="2402" spans="1:4" x14ac:dyDescent="0.25">
      <c r="A2402" s="49">
        <v>177</v>
      </c>
      <c r="B2402" s="49" t="s">
        <v>325</v>
      </c>
      <c r="C2402" s="49">
        <v>1969</v>
      </c>
      <c r="D2402" s="257">
        <v>2246.9</v>
      </c>
    </row>
    <row r="2403" spans="1:4" x14ac:dyDescent="0.25">
      <c r="A2403" s="49">
        <v>178</v>
      </c>
      <c r="B2403" s="49" t="s">
        <v>8596</v>
      </c>
      <c r="C2403" s="49">
        <v>1987</v>
      </c>
      <c r="D2403" s="257">
        <v>2734.01</v>
      </c>
    </row>
    <row r="2404" spans="1:4" x14ac:dyDescent="0.25">
      <c r="A2404" s="49">
        <v>179</v>
      </c>
      <c r="B2404" s="49" t="s">
        <v>327</v>
      </c>
      <c r="C2404" s="49">
        <v>1987</v>
      </c>
      <c r="D2404" s="257">
        <v>2707.2</v>
      </c>
    </row>
    <row r="2405" spans="1:4" x14ac:dyDescent="0.25">
      <c r="A2405" s="49">
        <v>180</v>
      </c>
      <c r="B2405" s="49" t="s">
        <v>328</v>
      </c>
      <c r="C2405" s="49">
        <v>1966</v>
      </c>
      <c r="D2405" s="257">
        <v>8737.81</v>
      </c>
    </row>
    <row r="2406" spans="1:4" x14ac:dyDescent="0.25">
      <c r="A2406" s="49">
        <v>181</v>
      </c>
      <c r="B2406" s="49" t="s">
        <v>329</v>
      </c>
      <c r="C2406" s="49">
        <v>1966</v>
      </c>
      <c r="D2406" s="257">
        <v>4431</v>
      </c>
    </row>
    <row r="2407" spans="1:4" x14ac:dyDescent="0.25">
      <c r="A2407" s="49">
        <v>182</v>
      </c>
      <c r="B2407" s="49" t="s">
        <v>330</v>
      </c>
      <c r="C2407" s="49">
        <v>1966</v>
      </c>
      <c r="D2407" s="257">
        <v>5763.86</v>
      </c>
    </row>
    <row r="2408" spans="1:4" x14ac:dyDescent="0.25">
      <c r="A2408" s="49">
        <v>183</v>
      </c>
      <c r="B2408" s="49" t="s">
        <v>331</v>
      </c>
      <c r="C2408" s="49">
        <v>1969</v>
      </c>
      <c r="D2408" s="257">
        <v>2245.5</v>
      </c>
    </row>
    <row r="2409" spans="1:4" x14ac:dyDescent="0.25">
      <c r="A2409" s="49">
        <v>184</v>
      </c>
      <c r="B2409" s="49" t="s">
        <v>333</v>
      </c>
      <c r="C2409" s="49">
        <v>1966</v>
      </c>
      <c r="D2409" s="257">
        <v>2710.3</v>
      </c>
    </row>
    <row r="2410" spans="1:4" x14ac:dyDescent="0.25">
      <c r="A2410" s="49">
        <v>185</v>
      </c>
      <c r="B2410" s="49" t="s">
        <v>334</v>
      </c>
      <c r="C2410" s="49">
        <v>1967</v>
      </c>
      <c r="D2410" s="257">
        <v>4380.22</v>
      </c>
    </row>
    <row r="2411" spans="1:4" x14ac:dyDescent="0.25">
      <c r="A2411" s="49">
        <v>186</v>
      </c>
      <c r="B2411" s="49" t="s">
        <v>335</v>
      </c>
      <c r="C2411" s="49">
        <v>1965</v>
      </c>
      <c r="D2411" s="257">
        <v>4670.5</v>
      </c>
    </row>
    <row r="2412" spans="1:4" x14ac:dyDescent="0.25">
      <c r="A2412" s="49">
        <v>187</v>
      </c>
      <c r="B2412" s="49" t="s">
        <v>337</v>
      </c>
      <c r="C2412" s="49">
        <v>1967</v>
      </c>
      <c r="D2412" s="257">
        <v>6156.2</v>
      </c>
    </row>
    <row r="2413" spans="1:4" x14ac:dyDescent="0.25">
      <c r="A2413" s="49">
        <v>188</v>
      </c>
      <c r="B2413" s="49" t="s">
        <v>338</v>
      </c>
      <c r="C2413" s="49">
        <v>1975</v>
      </c>
      <c r="D2413" s="257">
        <v>2538</v>
      </c>
    </row>
    <row r="2414" spans="1:4" x14ac:dyDescent="0.25">
      <c r="A2414" s="49">
        <v>189</v>
      </c>
      <c r="B2414" s="49" t="s">
        <v>339</v>
      </c>
      <c r="C2414" s="49">
        <v>1975</v>
      </c>
      <c r="D2414" s="257">
        <v>2274.5</v>
      </c>
    </row>
    <row r="2415" spans="1:4" x14ac:dyDescent="0.25">
      <c r="A2415" s="49">
        <v>190</v>
      </c>
      <c r="B2415" s="49" t="s">
        <v>341</v>
      </c>
      <c r="C2415" s="49">
        <v>1965</v>
      </c>
      <c r="D2415" s="257">
        <v>4620.3999999999996</v>
      </c>
    </row>
    <row r="2416" spans="1:4" x14ac:dyDescent="0.25">
      <c r="A2416" s="49">
        <v>191</v>
      </c>
      <c r="B2416" s="49" t="s">
        <v>342</v>
      </c>
      <c r="C2416" s="49">
        <v>1966</v>
      </c>
      <c r="D2416" s="257">
        <v>4724.1000000000004</v>
      </c>
    </row>
    <row r="2417" spans="1:4" x14ac:dyDescent="0.25">
      <c r="A2417" s="49">
        <v>192</v>
      </c>
      <c r="B2417" s="49" t="s">
        <v>343</v>
      </c>
      <c r="C2417" s="49">
        <v>1975</v>
      </c>
      <c r="D2417" s="257">
        <v>2701.7</v>
      </c>
    </row>
    <row r="2418" spans="1:4" x14ac:dyDescent="0.25">
      <c r="A2418" s="49">
        <v>193</v>
      </c>
      <c r="B2418" s="49" t="s">
        <v>344</v>
      </c>
      <c r="C2418" s="49">
        <v>1975</v>
      </c>
      <c r="D2418" s="257">
        <v>2702.9</v>
      </c>
    </row>
    <row r="2419" spans="1:4" x14ac:dyDescent="0.25">
      <c r="A2419" s="49">
        <v>194</v>
      </c>
      <c r="B2419" s="49" t="s">
        <v>345</v>
      </c>
      <c r="C2419" s="49">
        <v>1986</v>
      </c>
      <c r="D2419" s="257">
        <v>4052.9</v>
      </c>
    </row>
    <row r="2420" spans="1:4" x14ac:dyDescent="0.25">
      <c r="A2420" s="49">
        <v>195</v>
      </c>
      <c r="B2420" s="49" t="s">
        <v>347</v>
      </c>
      <c r="C2420" s="49">
        <v>1986</v>
      </c>
      <c r="D2420" s="257">
        <v>5017.7</v>
      </c>
    </row>
    <row r="2421" spans="1:4" x14ac:dyDescent="0.25">
      <c r="A2421" s="49">
        <v>196</v>
      </c>
      <c r="B2421" s="49" t="s">
        <v>348</v>
      </c>
      <c r="C2421" s="49">
        <v>1974</v>
      </c>
      <c r="D2421" s="257">
        <v>2653.6</v>
      </c>
    </row>
    <row r="2422" spans="1:4" x14ac:dyDescent="0.25">
      <c r="A2422" s="49">
        <v>197</v>
      </c>
      <c r="B2422" s="49" t="s">
        <v>351</v>
      </c>
      <c r="C2422" s="49">
        <v>1966</v>
      </c>
      <c r="D2422" s="257">
        <v>3424.9</v>
      </c>
    </row>
    <row r="2423" spans="1:4" x14ac:dyDescent="0.25">
      <c r="A2423" s="49">
        <v>198</v>
      </c>
      <c r="B2423" s="49" t="s">
        <v>352</v>
      </c>
      <c r="C2423" s="49">
        <v>1967</v>
      </c>
      <c r="D2423" s="257">
        <v>4569.71</v>
      </c>
    </row>
    <row r="2424" spans="1:4" x14ac:dyDescent="0.25">
      <c r="A2424" s="49">
        <v>199</v>
      </c>
      <c r="B2424" s="49" t="s">
        <v>353</v>
      </c>
      <c r="C2424" s="49">
        <v>1973</v>
      </c>
      <c r="D2424" s="257">
        <v>4785.8</v>
      </c>
    </row>
    <row r="2425" spans="1:4" x14ac:dyDescent="0.25">
      <c r="A2425" s="49">
        <v>200</v>
      </c>
      <c r="B2425" s="49" t="s">
        <v>354</v>
      </c>
      <c r="C2425" s="49">
        <v>1973</v>
      </c>
      <c r="D2425" s="257">
        <v>4389.8999999999996</v>
      </c>
    </row>
    <row r="2426" spans="1:4" x14ac:dyDescent="0.25">
      <c r="A2426" s="49">
        <v>201</v>
      </c>
      <c r="B2426" s="49" t="s">
        <v>355</v>
      </c>
      <c r="C2426" s="49">
        <v>1966</v>
      </c>
      <c r="D2426" s="257">
        <v>6268.2</v>
      </c>
    </row>
    <row r="2427" spans="1:4" x14ac:dyDescent="0.25">
      <c r="A2427" s="49">
        <v>202</v>
      </c>
      <c r="B2427" s="49" t="s">
        <v>291</v>
      </c>
      <c r="C2427" s="49">
        <v>1971</v>
      </c>
      <c r="D2427" s="257">
        <v>4381.5</v>
      </c>
    </row>
    <row r="2428" spans="1:4" x14ac:dyDescent="0.25">
      <c r="A2428" s="49">
        <v>203</v>
      </c>
      <c r="B2428" s="49" t="s">
        <v>162</v>
      </c>
      <c r="C2428" s="49">
        <v>1975</v>
      </c>
      <c r="D2428" s="257">
        <v>9649.6</v>
      </c>
    </row>
    <row r="2429" spans="1:4" x14ac:dyDescent="0.25">
      <c r="A2429" s="49">
        <v>204</v>
      </c>
      <c r="B2429" s="49" t="s">
        <v>356</v>
      </c>
      <c r="C2429" s="49">
        <v>1967</v>
      </c>
      <c r="D2429" s="257">
        <v>4553</v>
      </c>
    </row>
    <row r="2430" spans="1:4" x14ac:dyDescent="0.25">
      <c r="A2430" s="49">
        <v>205</v>
      </c>
      <c r="B2430" s="49" t="s">
        <v>358</v>
      </c>
      <c r="C2430" s="49">
        <v>1967</v>
      </c>
      <c r="D2430" s="257">
        <v>4599.8</v>
      </c>
    </row>
    <row r="2431" spans="1:4" x14ac:dyDescent="0.25">
      <c r="A2431" s="49">
        <v>206</v>
      </c>
      <c r="B2431" s="49" t="s">
        <v>359</v>
      </c>
      <c r="C2431" s="49">
        <v>1967</v>
      </c>
      <c r="D2431" s="257">
        <v>6161.8</v>
      </c>
    </row>
    <row r="2432" spans="1:4" x14ac:dyDescent="0.25">
      <c r="A2432" s="49">
        <v>207</v>
      </c>
      <c r="B2432" s="49" t="s">
        <v>156</v>
      </c>
      <c r="C2432" s="49">
        <v>1978</v>
      </c>
      <c r="D2432" s="257">
        <v>3839.75</v>
      </c>
    </row>
    <row r="2433" spans="1:4" x14ac:dyDescent="0.25">
      <c r="A2433" s="49">
        <v>208</v>
      </c>
      <c r="B2433" s="49" t="s">
        <v>160</v>
      </c>
      <c r="C2433" s="49">
        <v>1971</v>
      </c>
      <c r="D2433" s="257">
        <v>7411.76</v>
      </c>
    </row>
    <row r="2434" spans="1:4" x14ac:dyDescent="0.25">
      <c r="A2434" s="49">
        <v>209</v>
      </c>
      <c r="B2434" s="49" t="s">
        <v>182</v>
      </c>
      <c r="C2434" s="49">
        <v>1971</v>
      </c>
      <c r="D2434" s="257">
        <v>2636.7</v>
      </c>
    </row>
    <row r="2435" spans="1:4" x14ac:dyDescent="0.25">
      <c r="A2435" s="49">
        <v>210</v>
      </c>
      <c r="B2435" s="49" t="s">
        <v>195</v>
      </c>
      <c r="C2435" s="49">
        <v>1976</v>
      </c>
      <c r="D2435" s="257">
        <v>7668.9</v>
      </c>
    </row>
    <row r="2436" spans="1:4" x14ac:dyDescent="0.25">
      <c r="A2436" s="49">
        <v>211</v>
      </c>
      <c r="B2436" s="49" t="s">
        <v>246</v>
      </c>
      <c r="C2436" s="49">
        <v>1970</v>
      </c>
      <c r="D2436" s="257">
        <v>482.5</v>
      </c>
    </row>
    <row r="2437" spans="1:4" x14ac:dyDescent="0.25">
      <c r="A2437" s="49">
        <v>212</v>
      </c>
      <c r="B2437" s="49" t="s">
        <v>248</v>
      </c>
      <c r="C2437" s="49">
        <v>1993</v>
      </c>
      <c r="D2437" s="257">
        <v>1968.73</v>
      </c>
    </row>
    <row r="2438" spans="1:4" x14ac:dyDescent="0.25">
      <c r="A2438" s="49">
        <v>213</v>
      </c>
      <c r="B2438" s="49" t="s">
        <v>305</v>
      </c>
      <c r="C2438" s="49">
        <v>1983</v>
      </c>
      <c r="D2438" s="257">
        <v>13529.4</v>
      </c>
    </row>
    <row r="2439" spans="1:4" x14ac:dyDescent="0.25">
      <c r="A2439" s="49">
        <v>214</v>
      </c>
      <c r="B2439" s="49" t="s">
        <v>326</v>
      </c>
      <c r="C2439" s="49">
        <v>1987</v>
      </c>
      <c r="D2439" s="257">
        <v>2618.91</v>
      </c>
    </row>
    <row r="2440" spans="1:4" x14ac:dyDescent="0.25">
      <c r="A2440" s="49">
        <v>215</v>
      </c>
      <c r="B2440" s="49" t="s">
        <v>346</v>
      </c>
      <c r="C2440" s="49">
        <v>1987</v>
      </c>
      <c r="D2440" s="257">
        <v>2733.5</v>
      </c>
    </row>
    <row r="2441" spans="1:4" x14ac:dyDescent="0.25">
      <c r="A2441" s="49">
        <v>216</v>
      </c>
      <c r="B2441" s="49" t="s">
        <v>298</v>
      </c>
      <c r="C2441" s="49">
        <v>1969</v>
      </c>
      <c r="D2441" s="257">
        <v>5725.2</v>
      </c>
    </row>
    <row r="2442" spans="1:4" x14ac:dyDescent="0.25">
      <c r="A2442" s="49">
        <v>217</v>
      </c>
      <c r="B2442" s="49" t="s">
        <v>299</v>
      </c>
      <c r="C2442" s="49">
        <v>1969</v>
      </c>
      <c r="D2442" s="257">
        <v>2701.5</v>
      </c>
    </row>
    <row r="2443" spans="1:4" x14ac:dyDescent="0.25">
      <c r="A2443" s="588" t="s">
        <v>8770</v>
      </c>
      <c r="B2443" s="589"/>
      <c r="C2443" s="589"/>
      <c r="D2443" s="590"/>
    </row>
    <row r="2444" spans="1:4" x14ac:dyDescent="0.25">
      <c r="A2444" s="49">
        <v>1</v>
      </c>
      <c r="B2444" s="49" t="s">
        <v>8830</v>
      </c>
      <c r="C2444" s="49">
        <v>1964</v>
      </c>
      <c r="D2444" s="49">
        <v>4439.8</v>
      </c>
    </row>
    <row r="2445" spans="1:4" x14ac:dyDescent="0.25">
      <c r="A2445" s="49">
        <v>2</v>
      </c>
      <c r="B2445" s="550" t="s">
        <v>8732</v>
      </c>
      <c r="C2445" s="550"/>
      <c r="D2445" s="550">
        <v>5926.2</v>
      </c>
    </row>
  </sheetData>
  <mergeCells count="32">
    <mergeCell ref="A2443:D2443"/>
    <mergeCell ref="A2080:D2080"/>
    <mergeCell ref="A2128:D2128"/>
    <mergeCell ref="A1869:D1869"/>
    <mergeCell ref="A1931:D1931"/>
    <mergeCell ref="A2057:D2057"/>
    <mergeCell ref="A2225:D2225"/>
    <mergeCell ref="A2194:D2194"/>
    <mergeCell ref="A2181:D2181"/>
    <mergeCell ref="A2169:D2169"/>
    <mergeCell ref="A2148:D2148"/>
    <mergeCell ref="A2054:D2054"/>
    <mergeCell ref="A1876:D1876"/>
    <mergeCell ref="A924:D924"/>
    <mergeCell ref="A521:D521"/>
    <mergeCell ref="A917:D917"/>
    <mergeCell ref="A1635:D1635"/>
    <mergeCell ref="A2:D2"/>
    <mergeCell ref="A300:D300"/>
    <mergeCell ref="A743:D743"/>
    <mergeCell ref="A759:D759"/>
    <mergeCell ref="A441:D441"/>
    <mergeCell ref="A457:D457"/>
    <mergeCell ref="A470:D470"/>
    <mergeCell ref="A574:D574"/>
    <mergeCell ref="A1754:D1754"/>
    <mergeCell ref="A1765:D1765"/>
    <mergeCell ref="A1798:D1798"/>
    <mergeCell ref="A1312:D1312"/>
    <mergeCell ref="A1724:D1724"/>
    <mergeCell ref="A1730:D1730"/>
    <mergeCell ref="A1737:D1737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topLeftCell="A19" workbookViewId="0">
      <selection activeCell="A46" sqref="A46"/>
    </sheetView>
  </sheetViews>
  <sheetFormatPr defaultRowHeight="15" x14ac:dyDescent="0.25"/>
  <cols>
    <col min="1" max="1" width="15" customWidth="1"/>
    <col min="2" max="2" width="20.5703125" customWidth="1"/>
    <col min="3" max="3" width="16.5703125" customWidth="1"/>
    <col min="4" max="4" width="9.28515625" bestFit="1" customWidth="1"/>
    <col min="5" max="5" width="9.5703125" bestFit="1" customWidth="1"/>
    <col min="6" max="9" width="9.28515625" bestFit="1" customWidth="1"/>
    <col min="10" max="10" width="9.5703125" bestFit="1" customWidth="1"/>
    <col min="11" max="14" width="9.28515625" bestFit="1" customWidth="1"/>
  </cols>
  <sheetData>
    <row r="1" spans="1:15" x14ac:dyDescent="0.25">
      <c r="B1" t="s">
        <v>2353</v>
      </c>
      <c r="C1" t="s">
        <v>2354</v>
      </c>
      <c r="D1" t="s">
        <v>247</v>
      </c>
    </row>
    <row r="2" spans="1:15" x14ac:dyDescent="0.25">
      <c r="A2">
        <v>1</v>
      </c>
      <c r="B2" t="e">
        <f>#REF!</f>
        <v>#REF!</v>
      </c>
      <c r="C2" t="e">
        <f>#REF!</f>
        <v>#REF!</v>
      </c>
      <c r="D2" s="44" t="e">
        <f>#REF!</f>
        <v>#REF!</v>
      </c>
      <c r="E2" s="44" t="e">
        <f>#REF!</f>
        <v>#REF!</v>
      </c>
      <c r="F2" s="44" t="e">
        <f>#REF!</f>
        <v>#REF!</v>
      </c>
      <c r="G2" s="44" t="e">
        <f>#REF!</f>
        <v>#REF!</v>
      </c>
      <c r="H2" s="44" t="e">
        <f>#REF!</f>
        <v>#REF!</v>
      </c>
      <c r="I2" s="44" t="e">
        <f>#REF!</f>
        <v>#REF!</v>
      </c>
      <c r="J2" s="44" t="e">
        <f>#REF!</f>
        <v>#REF!</v>
      </c>
      <c r="K2" s="44" t="e">
        <f>#REF!</f>
        <v>#REF!</v>
      </c>
      <c r="L2" s="44" t="e">
        <f>#REF!</f>
        <v>#REF!</v>
      </c>
      <c r="M2" s="44" t="e">
        <f>#REF!</f>
        <v>#REF!</v>
      </c>
      <c r="N2" s="44" t="e">
        <f>#REF!</f>
        <v>#REF!</v>
      </c>
      <c r="O2" s="44"/>
    </row>
    <row r="3" spans="1:15" x14ac:dyDescent="0.25">
      <c r="A3">
        <v>2</v>
      </c>
      <c r="B3" t="e">
        <f>#REF!</f>
        <v>#REF!</v>
      </c>
      <c r="C3" s="44" t="e">
        <f>#REF!</f>
        <v>#REF!</v>
      </c>
      <c r="D3" s="44" t="e">
        <f>#REF!</f>
        <v>#REF!</v>
      </c>
      <c r="E3" s="44" t="e">
        <f>#REF!</f>
        <v>#REF!</v>
      </c>
      <c r="F3" s="44" t="e">
        <f>#REF!</f>
        <v>#REF!</v>
      </c>
      <c r="G3" s="44" t="e">
        <f>#REF!</f>
        <v>#REF!</v>
      </c>
      <c r="H3" s="44" t="e">
        <f>#REF!</f>
        <v>#REF!</v>
      </c>
      <c r="I3" s="44" t="e">
        <f>#REF!</f>
        <v>#REF!</v>
      </c>
      <c r="J3" s="44" t="e">
        <f>#REF!</f>
        <v>#REF!</v>
      </c>
      <c r="K3" s="44" t="e">
        <f>#REF!</f>
        <v>#REF!</v>
      </c>
      <c r="L3" s="44" t="e">
        <f>#REF!</f>
        <v>#REF!</v>
      </c>
      <c r="M3" s="44" t="e">
        <f>#REF!</f>
        <v>#REF!</v>
      </c>
      <c r="N3" s="44" t="e">
        <f>#REF!</f>
        <v>#REF!</v>
      </c>
      <c r="O3" s="44"/>
    </row>
    <row r="4" spans="1:15" x14ac:dyDescent="0.25">
      <c r="A4">
        <v>3</v>
      </c>
      <c r="B4" s="44" t="e">
        <f>#REF!</f>
        <v>#REF!</v>
      </c>
      <c r="C4" s="44" t="e">
        <f>#REF!</f>
        <v>#REF!</v>
      </c>
      <c r="D4" s="44">
        <v>32</v>
      </c>
      <c r="E4" s="44" t="e">
        <f>#REF!</f>
        <v>#REF!</v>
      </c>
      <c r="F4" s="44" t="e">
        <f>#REF!</f>
        <v>#REF!</v>
      </c>
      <c r="G4" s="44" t="e">
        <f>#REF!</f>
        <v>#REF!</v>
      </c>
      <c r="H4" s="44" t="e">
        <f>#REF!</f>
        <v>#REF!</v>
      </c>
      <c r="I4" s="44" t="e">
        <f>#REF!</f>
        <v>#REF!</v>
      </c>
      <c r="J4" s="44" t="e">
        <f>#REF!</f>
        <v>#REF!</v>
      </c>
      <c r="K4" s="44"/>
      <c r="L4" s="44"/>
      <c r="M4" s="44"/>
      <c r="N4" s="44"/>
      <c r="O4" s="44"/>
    </row>
    <row r="5" spans="1:15" x14ac:dyDescent="0.25">
      <c r="A5">
        <v>4</v>
      </c>
      <c r="B5" t="e">
        <f>#REF!</f>
        <v>#REF!</v>
      </c>
      <c r="C5" t="e">
        <f>#REF!</f>
        <v>#REF!</v>
      </c>
      <c r="D5" s="44" t="e">
        <f>#REF!</f>
        <v>#REF!</v>
      </c>
      <c r="E5" s="44" t="e">
        <f>#REF!</f>
        <v>#REF!</v>
      </c>
      <c r="F5" s="44" t="e">
        <f>#REF!</f>
        <v>#REF!</v>
      </c>
      <c r="G5" s="44" t="e">
        <f>#REF!</f>
        <v>#REF!</v>
      </c>
      <c r="H5" s="44" t="e">
        <f>#REF!</f>
        <v>#REF!</v>
      </c>
      <c r="I5" s="44" t="e">
        <f>#REF!</f>
        <v>#REF!</v>
      </c>
      <c r="J5" s="44" t="e">
        <f>#REF!</f>
        <v>#REF!</v>
      </c>
      <c r="K5" s="44" t="e">
        <f>#REF!</f>
        <v>#REF!</v>
      </c>
      <c r="L5" s="44" t="e">
        <f>#REF!</f>
        <v>#REF!</v>
      </c>
      <c r="M5" s="44" t="e">
        <f>#REF!</f>
        <v>#REF!</v>
      </c>
      <c r="N5" s="44" t="e">
        <f>#REF!</f>
        <v>#REF!</v>
      </c>
      <c r="O5" s="44"/>
    </row>
    <row r="6" spans="1:15" x14ac:dyDescent="0.25">
      <c r="A6">
        <v>5</v>
      </c>
      <c r="B6" t="e">
        <f>#REF!</f>
        <v>#REF!</v>
      </c>
      <c r="C6" t="e">
        <f>#REF!</f>
        <v>#REF!</v>
      </c>
      <c r="D6" s="44" t="e">
        <f>#REF!</f>
        <v>#REF!</v>
      </c>
      <c r="E6" s="44" t="e">
        <f>#REF!</f>
        <v>#REF!</v>
      </c>
      <c r="F6" s="44" t="e">
        <f>#REF!</f>
        <v>#REF!</v>
      </c>
      <c r="G6" s="44" t="e">
        <f>#REF!</f>
        <v>#REF!</v>
      </c>
      <c r="H6" s="44" t="e">
        <f>#REF!</f>
        <v>#REF!</v>
      </c>
      <c r="I6" s="44" t="e">
        <f>#REF!</f>
        <v>#REF!</v>
      </c>
      <c r="J6" s="44" t="e">
        <f>#REF!</f>
        <v>#REF!</v>
      </c>
      <c r="K6" s="44" t="e">
        <f>#REF!</f>
        <v>#REF!</v>
      </c>
      <c r="L6" s="44" t="e">
        <f>#REF!</f>
        <v>#REF!</v>
      </c>
      <c r="M6" s="44" t="e">
        <f>#REF!</f>
        <v>#REF!</v>
      </c>
      <c r="N6" s="44" t="e">
        <f>#REF!</f>
        <v>#REF!</v>
      </c>
      <c r="O6" s="44"/>
    </row>
    <row r="7" spans="1:15" x14ac:dyDescent="0.25">
      <c r="A7">
        <v>6</v>
      </c>
      <c r="B7" t="e">
        <f>#REF!</f>
        <v>#REF!</v>
      </c>
      <c r="C7" t="e">
        <f>#REF!</f>
        <v>#REF!</v>
      </c>
      <c r="D7" s="44" t="e">
        <f>#REF!</f>
        <v>#REF!</v>
      </c>
      <c r="E7" s="44" t="e">
        <f>#REF!</f>
        <v>#REF!</v>
      </c>
      <c r="F7" s="44" t="e">
        <f>#REF!</f>
        <v>#REF!</v>
      </c>
      <c r="G7" s="44" t="e">
        <f>#REF!</f>
        <v>#REF!</v>
      </c>
      <c r="H7" s="44" t="e">
        <f>#REF!</f>
        <v>#REF!</v>
      </c>
      <c r="I7" s="44" t="e">
        <f>#REF!</f>
        <v>#REF!</v>
      </c>
      <c r="J7" s="44" t="e">
        <f>#REF!</f>
        <v>#REF!</v>
      </c>
      <c r="K7" s="44" t="e">
        <f>#REF!</f>
        <v>#REF!</v>
      </c>
      <c r="L7" s="44" t="e">
        <f>#REF!</f>
        <v>#REF!</v>
      </c>
      <c r="M7" s="44" t="e">
        <f>#REF!</f>
        <v>#REF!</v>
      </c>
      <c r="N7" s="44" t="e">
        <f>#REF!</f>
        <v>#REF!</v>
      </c>
      <c r="O7" s="44"/>
    </row>
    <row r="8" spans="1:15" x14ac:dyDescent="0.25">
      <c r="A8">
        <v>7</v>
      </c>
      <c r="B8" t="e">
        <f>#REF!</f>
        <v>#REF!</v>
      </c>
      <c r="C8" t="e">
        <f>#REF!</f>
        <v>#REF!</v>
      </c>
      <c r="D8" s="44">
        <v>0</v>
      </c>
      <c r="E8" s="44" t="e">
        <f>#REF!</f>
        <v>#REF!</v>
      </c>
      <c r="F8" s="44" t="e">
        <f>#REF!</f>
        <v>#REF!</v>
      </c>
      <c r="G8" s="44" t="e">
        <f>#REF!</f>
        <v>#REF!</v>
      </c>
      <c r="H8" s="44" t="e">
        <f>#REF!</f>
        <v>#REF!</v>
      </c>
      <c r="I8" s="44" t="e">
        <f>#REF!</f>
        <v>#REF!</v>
      </c>
      <c r="J8" s="44" t="e">
        <f>#REF!</f>
        <v>#REF!</v>
      </c>
      <c r="K8" s="44" t="e">
        <f>#REF!</f>
        <v>#REF!</v>
      </c>
      <c r="L8" s="44" t="e">
        <f>#REF!</f>
        <v>#REF!</v>
      </c>
      <c r="M8" s="44" t="e">
        <f>#REF!</f>
        <v>#REF!</v>
      </c>
      <c r="N8" s="44" t="e">
        <f>#REF!</f>
        <v>#REF!</v>
      </c>
      <c r="O8" s="44"/>
    </row>
    <row r="9" spans="1:15" x14ac:dyDescent="0.25">
      <c r="A9">
        <v>8</v>
      </c>
      <c r="B9" t="e">
        <f>#REF!</f>
        <v>#REF!</v>
      </c>
      <c r="C9" t="e">
        <f>#REF!</f>
        <v>#REF!</v>
      </c>
      <c r="D9" s="44">
        <v>1</v>
      </c>
      <c r="E9" s="44" t="e">
        <f>#REF!</f>
        <v>#REF!</v>
      </c>
      <c r="F9" s="44" t="e">
        <f>#REF!</f>
        <v>#REF!</v>
      </c>
      <c r="G9" s="44" t="e">
        <f>#REF!</f>
        <v>#REF!</v>
      </c>
      <c r="H9" s="44" t="e">
        <f>#REF!</f>
        <v>#REF!</v>
      </c>
      <c r="I9" s="44" t="e">
        <f>#REF!</f>
        <v>#REF!</v>
      </c>
      <c r="J9" s="44" t="e">
        <f>#REF!</f>
        <v>#REF!</v>
      </c>
      <c r="K9" s="44" t="e">
        <f>#REF!</f>
        <v>#REF!</v>
      </c>
      <c r="L9" s="44" t="e">
        <f>#REF!</f>
        <v>#REF!</v>
      </c>
      <c r="M9" s="44" t="e">
        <f>#REF!</f>
        <v>#REF!</v>
      </c>
      <c r="N9" s="44" t="e">
        <f>#REF!</f>
        <v>#REF!</v>
      </c>
      <c r="O9" s="44"/>
    </row>
    <row r="10" spans="1:15" x14ac:dyDescent="0.25">
      <c r="A10">
        <v>9</v>
      </c>
      <c r="B10" t="e">
        <f>#REF!</f>
        <v>#REF!</v>
      </c>
      <c r="C10" t="e">
        <f>#REF!</f>
        <v>#REF!</v>
      </c>
      <c r="D10" s="44">
        <v>6</v>
      </c>
      <c r="E10" s="44" t="e">
        <f>#REF!</f>
        <v>#REF!</v>
      </c>
      <c r="F10" s="44" t="e">
        <f>#REF!</f>
        <v>#REF!</v>
      </c>
      <c r="G10" s="44" t="e">
        <f>#REF!</f>
        <v>#REF!</v>
      </c>
      <c r="H10" s="44" t="e">
        <f>#REF!</f>
        <v>#REF!</v>
      </c>
      <c r="I10" s="44" t="e">
        <f>#REF!</f>
        <v>#REF!</v>
      </c>
      <c r="J10" s="44" t="e">
        <f>#REF!</f>
        <v>#REF!</v>
      </c>
      <c r="K10" s="44" t="e">
        <f>#REF!</f>
        <v>#REF!</v>
      </c>
      <c r="L10" s="44" t="e">
        <f>#REF!</f>
        <v>#REF!</v>
      </c>
      <c r="M10" s="44" t="e">
        <f>#REF!</f>
        <v>#REF!</v>
      </c>
      <c r="N10" s="44" t="e">
        <f>#REF!</f>
        <v>#REF!</v>
      </c>
      <c r="O10" s="44"/>
    </row>
    <row r="11" spans="1:15" x14ac:dyDescent="0.25">
      <c r="A11">
        <v>10</v>
      </c>
      <c r="B11" t="e">
        <f>#REF!</f>
        <v>#REF!</v>
      </c>
      <c r="C11" t="e">
        <f>#REF!</f>
        <v>#REF!</v>
      </c>
      <c r="D11" s="44">
        <v>40</v>
      </c>
      <c r="E11" s="44" t="e">
        <f>#REF!</f>
        <v>#REF!</v>
      </c>
      <c r="F11" s="44" t="e">
        <f>#REF!</f>
        <v>#REF!</v>
      </c>
      <c r="G11" s="44" t="e">
        <f>#REF!</f>
        <v>#REF!</v>
      </c>
      <c r="H11" s="44" t="e">
        <f>#REF!</f>
        <v>#REF!</v>
      </c>
      <c r="I11" s="44" t="e">
        <f>#REF!</f>
        <v>#REF!</v>
      </c>
      <c r="J11" s="44" t="e">
        <f>#REF!</f>
        <v>#REF!</v>
      </c>
      <c r="K11" s="44" t="e">
        <f>#REF!</f>
        <v>#REF!</v>
      </c>
      <c r="L11" s="44" t="e">
        <f>#REF!</f>
        <v>#REF!</v>
      </c>
      <c r="M11" s="44" t="e">
        <f>#REF!</f>
        <v>#REF!</v>
      </c>
      <c r="N11" s="44" t="e">
        <f>#REF!</f>
        <v>#REF!</v>
      </c>
      <c r="O11" s="44"/>
    </row>
    <row r="12" spans="1:15" s="78" customFormat="1" x14ac:dyDescent="0.25">
      <c r="A12">
        <v>11</v>
      </c>
      <c r="B12" s="78">
        <v>10883.3</v>
      </c>
      <c r="C12" s="78" t="e">
        <f>#REF!</f>
        <v>#REF!</v>
      </c>
      <c r="D12" s="79">
        <v>0</v>
      </c>
      <c r="E12" s="79" t="e">
        <f>#REF!</f>
        <v>#REF!</v>
      </c>
      <c r="F12" s="79" t="e">
        <f>#REF!</f>
        <v>#REF!</v>
      </c>
      <c r="G12" s="79" t="e">
        <f>#REF!</f>
        <v>#REF!</v>
      </c>
      <c r="H12" s="79" t="e">
        <f>#REF!</f>
        <v>#REF!</v>
      </c>
      <c r="I12" s="79" t="e">
        <f>#REF!</f>
        <v>#REF!</v>
      </c>
      <c r="J12" s="79" t="e">
        <f>#REF!</f>
        <v>#REF!</v>
      </c>
      <c r="K12" s="79" t="e">
        <f>#REF!</f>
        <v>#REF!</v>
      </c>
      <c r="L12" s="79">
        <v>0</v>
      </c>
      <c r="M12" s="79" t="e">
        <f>#REF!</f>
        <v>#REF!</v>
      </c>
      <c r="N12" s="79">
        <v>0</v>
      </c>
      <c r="O12" s="79"/>
    </row>
    <row r="13" spans="1:15" x14ac:dyDescent="0.25">
      <c r="A13">
        <v>12</v>
      </c>
      <c r="B13" t="e">
        <f>#REF!</f>
        <v>#REF!</v>
      </c>
      <c r="C13" t="e">
        <f>#REF!</f>
        <v>#REF!</v>
      </c>
      <c r="D13" s="44" t="e">
        <f>#REF!</f>
        <v>#REF!</v>
      </c>
      <c r="E13" s="44" t="e">
        <f>#REF!</f>
        <v>#REF!</v>
      </c>
      <c r="F13" s="44" t="e">
        <f>#REF!</f>
        <v>#REF!</v>
      </c>
      <c r="G13" s="44" t="e">
        <f>#REF!</f>
        <v>#REF!</v>
      </c>
      <c r="H13" s="44" t="e">
        <f>#REF!</f>
        <v>#REF!</v>
      </c>
      <c r="I13" s="44" t="e">
        <f>#REF!</f>
        <v>#REF!</v>
      </c>
      <c r="J13" s="44" t="e">
        <f>#REF!</f>
        <v>#REF!</v>
      </c>
      <c r="K13" s="44" t="e">
        <f>#REF!</f>
        <v>#REF!</v>
      </c>
      <c r="L13" s="44" t="e">
        <f>#REF!</f>
        <v>#REF!</v>
      </c>
      <c r="M13" s="44" t="e">
        <f>#REF!</f>
        <v>#REF!</v>
      </c>
      <c r="N13" s="44" t="e">
        <f>#REF!</f>
        <v>#REF!</v>
      </c>
      <c r="O13" s="44"/>
    </row>
    <row r="14" spans="1:15" x14ac:dyDescent="0.25">
      <c r="A14">
        <v>13</v>
      </c>
      <c r="B14" t="e">
        <f>#REF!</f>
        <v>#REF!</v>
      </c>
      <c r="C14" t="e">
        <f>#REF!</f>
        <v>#REF!</v>
      </c>
      <c r="D14" s="44" t="e">
        <f>#REF!</f>
        <v>#REF!</v>
      </c>
      <c r="E14" s="44" t="e">
        <f>#REF!</f>
        <v>#REF!</v>
      </c>
      <c r="F14" s="44" t="e">
        <f>#REF!</f>
        <v>#REF!</v>
      </c>
      <c r="G14" s="44" t="e">
        <f>#REF!</f>
        <v>#REF!</v>
      </c>
      <c r="H14" s="44" t="e">
        <f>#REF!</f>
        <v>#REF!</v>
      </c>
      <c r="I14" s="44" t="e">
        <f>#REF!</f>
        <v>#REF!</v>
      </c>
      <c r="J14" s="44" t="e">
        <f>#REF!</f>
        <v>#REF!</v>
      </c>
      <c r="K14" s="44" t="e">
        <f>#REF!</f>
        <v>#REF!</v>
      </c>
      <c r="L14" s="44" t="e">
        <f>#REF!</f>
        <v>#REF!</v>
      </c>
      <c r="M14" s="44" t="e">
        <f>#REF!</f>
        <v>#REF!</v>
      </c>
      <c r="N14" s="44" t="e">
        <f>#REF!</f>
        <v>#REF!</v>
      </c>
      <c r="O14" s="44"/>
    </row>
    <row r="15" spans="1:15" x14ac:dyDescent="0.25">
      <c r="A15">
        <v>14</v>
      </c>
      <c r="B15" t="e">
        <f>#REF!</f>
        <v>#REF!</v>
      </c>
      <c r="C15" t="e">
        <f>#REF!</f>
        <v>#REF!</v>
      </c>
      <c r="D15" s="44" t="e">
        <f>#REF!</f>
        <v>#REF!</v>
      </c>
      <c r="E15" s="44" t="e">
        <f>#REF!</f>
        <v>#REF!</v>
      </c>
      <c r="F15" s="44" t="e">
        <f>#REF!</f>
        <v>#REF!</v>
      </c>
      <c r="G15" s="44" t="e">
        <f>#REF!</f>
        <v>#REF!</v>
      </c>
      <c r="H15" s="44" t="e">
        <f>#REF!</f>
        <v>#REF!</v>
      </c>
      <c r="I15" s="44" t="e">
        <f>#REF!</f>
        <v>#REF!</v>
      </c>
      <c r="J15" s="44" t="e">
        <f>#REF!</f>
        <v>#REF!</v>
      </c>
      <c r="K15" s="44" t="e">
        <f>#REF!</f>
        <v>#REF!</v>
      </c>
      <c r="L15" s="44" t="e">
        <f>#REF!</f>
        <v>#REF!</v>
      </c>
      <c r="M15" s="44" t="e">
        <f>#REF!</f>
        <v>#REF!</v>
      </c>
      <c r="N15" s="44" t="e">
        <f>#REF!</f>
        <v>#REF!</v>
      </c>
      <c r="O15" s="44"/>
    </row>
    <row r="16" spans="1:15" x14ac:dyDescent="0.25">
      <c r="A16">
        <v>15</v>
      </c>
      <c r="B16" t="e">
        <f>#REF!</f>
        <v>#REF!</v>
      </c>
      <c r="C16" t="e">
        <f>#REF!</f>
        <v>#REF!</v>
      </c>
      <c r="D16" s="44" t="e">
        <f>#REF!</f>
        <v>#REF!</v>
      </c>
      <c r="E16" s="44" t="e">
        <f>#REF!</f>
        <v>#REF!</v>
      </c>
      <c r="F16" s="44" t="e">
        <f>#REF!</f>
        <v>#REF!</v>
      </c>
      <c r="G16" s="44" t="e">
        <f>#REF!</f>
        <v>#REF!</v>
      </c>
      <c r="H16" s="44" t="e">
        <f>#REF!</f>
        <v>#REF!</v>
      </c>
      <c r="I16" s="44" t="e">
        <f>#REF!</f>
        <v>#REF!</v>
      </c>
      <c r="J16" s="44" t="e">
        <f>#REF!</f>
        <v>#REF!</v>
      </c>
      <c r="K16" s="44" t="e">
        <f>#REF!</f>
        <v>#REF!</v>
      </c>
      <c r="L16" s="44" t="e">
        <f>#REF!</f>
        <v>#REF!</v>
      </c>
      <c r="M16" s="44" t="e">
        <f>#REF!</f>
        <v>#REF!</v>
      </c>
      <c r="N16" s="44" t="e">
        <f>#REF!</f>
        <v>#REF!</v>
      </c>
      <c r="O16" s="44"/>
    </row>
    <row r="17" spans="1:15" x14ac:dyDescent="0.25">
      <c r="A17">
        <v>16</v>
      </c>
      <c r="B17" t="e">
        <f>#REF!</f>
        <v>#REF!</v>
      </c>
      <c r="C17" t="e">
        <f>#REF!</f>
        <v>#REF!</v>
      </c>
      <c r="D17" s="44" t="e">
        <f>#REF!</f>
        <v>#REF!</v>
      </c>
      <c r="E17" s="44" t="e">
        <f>#REF!</f>
        <v>#REF!</v>
      </c>
      <c r="F17" s="44" t="e">
        <f>#REF!</f>
        <v>#REF!</v>
      </c>
      <c r="G17" s="44" t="e">
        <f>#REF!</f>
        <v>#REF!</v>
      </c>
      <c r="H17" s="44" t="e">
        <f>#REF!</f>
        <v>#REF!</v>
      </c>
      <c r="I17" s="44" t="e">
        <f>#REF!</f>
        <v>#REF!</v>
      </c>
      <c r="J17" s="44" t="e">
        <f>#REF!</f>
        <v>#REF!</v>
      </c>
      <c r="K17" s="44" t="e">
        <f>#REF!</f>
        <v>#REF!</v>
      </c>
      <c r="L17" s="44" t="e">
        <f>#REF!</f>
        <v>#REF!</v>
      </c>
      <c r="M17" s="44" t="e">
        <f>#REF!</f>
        <v>#REF!</v>
      </c>
      <c r="N17" s="44" t="e">
        <f>#REF!</f>
        <v>#REF!</v>
      </c>
      <c r="O17" s="44"/>
    </row>
    <row r="18" spans="1:15" x14ac:dyDescent="0.25">
      <c r="A18">
        <v>17</v>
      </c>
      <c r="B18" s="44" t="e">
        <f>#REF!</f>
        <v>#REF!</v>
      </c>
      <c r="C18" s="44" t="e">
        <f>#REF!</f>
        <v>#REF!</v>
      </c>
      <c r="D18" s="44" t="e">
        <f>#REF!</f>
        <v>#REF!</v>
      </c>
      <c r="E18" s="44">
        <v>1404</v>
      </c>
      <c r="F18" s="44" t="e">
        <f>#REF!</f>
        <v>#REF!</v>
      </c>
      <c r="G18" s="44" t="e">
        <f>#REF!</f>
        <v>#REF!</v>
      </c>
      <c r="H18" s="44" t="e">
        <f>#REF!</f>
        <v>#REF!</v>
      </c>
      <c r="I18" s="44" t="e">
        <f>#REF!</f>
        <v>#REF!</v>
      </c>
      <c r="J18" s="44" t="e">
        <f>#REF!</f>
        <v>#REF!</v>
      </c>
      <c r="K18" s="44" t="e">
        <f>#REF!</f>
        <v>#REF!</v>
      </c>
      <c r="L18" s="44" t="e">
        <f>#REF!</f>
        <v>#REF!</v>
      </c>
      <c r="M18" s="44" t="e">
        <f>#REF!</f>
        <v>#REF!</v>
      </c>
      <c r="N18" s="44" t="e">
        <f>#REF!</f>
        <v>#REF!</v>
      </c>
      <c r="O18" s="44"/>
    </row>
    <row r="19" spans="1:15" x14ac:dyDescent="0.25">
      <c r="A19">
        <v>18</v>
      </c>
      <c r="B19" t="e">
        <f>#REF!</f>
        <v>#REF!</v>
      </c>
      <c r="C19" t="e">
        <f>#REF!</f>
        <v>#REF!</v>
      </c>
      <c r="D19" s="44">
        <v>2</v>
      </c>
      <c r="E19" s="44" t="e">
        <f>#REF!</f>
        <v>#REF!</v>
      </c>
      <c r="F19" s="44" t="e">
        <f>#REF!</f>
        <v>#REF!</v>
      </c>
      <c r="G19" s="44" t="e">
        <f>#REF!</f>
        <v>#REF!</v>
      </c>
      <c r="H19" s="44" t="e">
        <f>#REF!</f>
        <v>#REF!</v>
      </c>
      <c r="I19" s="44" t="e">
        <f>#REF!</f>
        <v>#REF!</v>
      </c>
      <c r="J19" s="44" t="e">
        <f>#REF!</f>
        <v>#REF!</v>
      </c>
      <c r="K19" s="44" t="e">
        <f>#REF!</f>
        <v>#REF!</v>
      </c>
      <c r="L19" s="44" t="e">
        <f>#REF!</f>
        <v>#REF!</v>
      </c>
      <c r="M19" s="44" t="e">
        <f>#REF!</f>
        <v>#REF!</v>
      </c>
      <c r="N19" s="44" t="e">
        <f>#REF!</f>
        <v>#REF!</v>
      </c>
      <c r="O19" s="44"/>
    </row>
    <row r="20" spans="1:15" x14ac:dyDescent="0.25">
      <c r="A20">
        <v>19</v>
      </c>
      <c r="B20" t="e">
        <f>#REF!</f>
        <v>#REF!</v>
      </c>
      <c r="C20" t="e">
        <f>#REF!</f>
        <v>#REF!</v>
      </c>
      <c r="D20" s="44">
        <v>67</v>
      </c>
      <c r="E20" s="44" t="e">
        <f>#REF!</f>
        <v>#REF!</v>
      </c>
      <c r="F20" s="44" t="e">
        <f>#REF!</f>
        <v>#REF!</v>
      </c>
      <c r="G20" s="44" t="e">
        <f>#REF!</f>
        <v>#REF!</v>
      </c>
      <c r="H20" s="44" t="e">
        <f>#REF!</f>
        <v>#REF!</v>
      </c>
      <c r="I20" s="44" t="e">
        <f>#REF!</f>
        <v>#REF!</v>
      </c>
      <c r="J20" s="44" t="e">
        <f>#REF!</f>
        <v>#REF!</v>
      </c>
      <c r="K20" s="44" t="e">
        <f>#REF!</f>
        <v>#REF!</v>
      </c>
      <c r="L20" s="44" t="e">
        <f>#REF!</f>
        <v>#REF!</v>
      </c>
      <c r="M20" s="44" t="e">
        <f>#REF!</f>
        <v>#REF!</v>
      </c>
      <c r="N20" s="44" t="e">
        <f>#REF!</f>
        <v>#REF!</v>
      </c>
      <c r="O20" s="44"/>
    </row>
    <row r="21" spans="1:15" x14ac:dyDescent="0.25">
      <c r="A21">
        <v>20</v>
      </c>
      <c r="B21" t="e">
        <f>#REF!</f>
        <v>#REF!</v>
      </c>
      <c r="C21" t="e">
        <f>#REF!</f>
        <v>#REF!</v>
      </c>
      <c r="D21" s="44">
        <v>0</v>
      </c>
      <c r="E21" s="44" t="e">
        <f>#REF!</f>
        <v>#REF!</v>
      </c>
      <c r="F21" s="44" t="e">
        <f>#REF!</f>
        <v>#REF!</v>
      </c>
      <c r="G21" s="44" t="e">
        <f>#REF!</f>
        <v>#REF!</v>
      </c>
      <c r="H21" s="44" t="e">
        <f>#REF!</f>
        <v>#REF!</v>
      </c>
      <c r="I21" s="44" t="e">
        <f>#REF!</f>
        <v>#REF!</v>
      </c>
      <c r="J21" s="44" t="e">
        <f>#REF!</f>
        <v>#REF!</v>
      </c>
      <c r="K21" s="44" t="e">
        <f>#REF!</f>
        <v>#REF!</v>
      </c>
      <c r="L21" s="44" t="e">
        <f>#REF!</f>
        <v>#REF!</v>
      </c>
      <c r="M21" s="44" t="e">
        <f>#REF!</f>
        <v>#REF!</v>
      </c>
      <c r="N21" s="44" t="e">
        <f>#REF!</f>
        <v>#REF!</v>
      </c>
      <c r="O21" s="44"/>
    </row>
    <row r="22" spans="1:15" x14ac:dyDescent="0.25">
      <c r="A22">
        <v>21</v>
      </c>
      <c r="B22" t="e">
        <f>#REF!</f>
        <v>#REF!</v>
      </c>
      <c r="C22" t="e">
        <f>#REF!</f>
        <v>#REF!</v>
      </c>
      <c r="D22" s="44" t="e">
        <f>#REF!</f>
        <v>#REF!</v>
      </c>
      <c r="E22" s="44" t="e">
        <f>#REF!</f>
        <v>#REF!</v>
      </c>
      <c r="F22" s="44" t="e">
        <f>#REF!</f>
        <v>#REF!</v>
      </c>
      <c r="G22" s="44" t="e">
        <f>#REF!</f>
        <v>#REF!</v>
      </c>
      <c r="H22" s="44" t="e">
        <f>#REF!</f>
        <v>#REF!</v>
      </c>
      <c r="I22" s="44" t="e">
        <f>#REF!</f>
        <v>#REF!</v>
      </c>
      <c r="J22" s="44" t="e">
        <f>#REF!</f>
        <v>#REF!</v>
      </c>
      <c r="K22" s="44" t="e">
        <f>#REF!</f>
        <v>#REF!</v>
      </c>
      <c r="L22" s="44" t="e">
        <f>#REF!</f>
        <v>#REF!</v>
      </c>
      <c r="M22" s="44" t="e">
        <f>#REF!</f>
        <v>#REF!</v>
      </c>
      <c r="N22" s="44" t="e">
        <f>#REF!</f>
        <v>#REF!</v>
      </c>
      <c r="O22" s="44"/>
    </row>
    <row r="23" spans="1:15" x14ac:dyDescent="0.25">
      <c r="A23">
        <v>22</v>
      </c>
      <c r="B23" t="e">
        <f>#REF!</f>
        <v>#REF!</v>
      </c>
      <c r="C23" t="e">
        <f>#REF!</f>
        <v>#REF!</v>
      </c>
      <c r="D23" s="44" t="e">
        <f>#REF!</f>
        <v>#REF!</v>
      </c>
      <c r="E23" s="44" t="e">
        <f>#REF!</f>
        <v>#REF!</v>
      </c>
      <c r="F23" s="44" t="e">
        <f>#REF!</f>
        <v>#REF!</v>
      </c>
      <c r="G23" s="44" t="e">
        <f>#REF!</f>
        <v>#REF!</v>
      </c>
      <c r="H23" s="44" t="e">
        <f>#REF!</f>
        <v>#REF!</v>
      </c>
      <c r="I23" s="44" t="e">
        <f>#REF!</f>
        <v>#REF!</v>
      </c>
      <c r="J23" s="44" t="e">
        <f>#REF!</f>
        <v>#REF!</v>
      </c>
      <c r="K23" s="44" t="e">
        <f>#REF!</f>
        <v>#REF!</v>
      </c>
      <c r="L23" s="44" t="e">
        <f>#REF!</f>
        <v>#REF!</v>
      </c>
      <c r="M23" s="44" t="e">
        <f>#REF!</f>
        <v>#REF!</v>
      </c>
      <c r="N23" s="44" t="e">
        <f>#REF!</f>
        <v>#REF!</v>
      </c>
      <c r="O23" s="44"/>
    </row>
    <row r="24" spans="1:15" x14ac:dyDescent="0.25">
      <c r="A24">
        <v>23</v>
      </c>
      <c r="B24" t="e">
        <f>#REF!</f>
        <v>#REF!</v>
      </c>
      <c r="C24" t="e">
        <f>#REF!</f>
        <v>#REF!</v>
      </c>
      <c r="D24" s="44" t="e">
        <f>#REF!</f>
        <v>#REF!</v>
      </c>
      <c r="E24" s="44" t="e">
        <f>#REF!</f>
        <v>#REF!</v>
      </c>
      <c r="F24" s="44" t="e">
        <f>#REF!</f>
        <v>#REF!</v>
      </c>
      <c r="G24" s="44" t="e">
        <f>#REF!</f>
        <v>#REF!</v>
      </c>
      <c r="H24" s="44" t="e">
        <f>#REF!</f>
        <v>#REF!</v>
      </c>
      <c r="I24" s="44" t="e">
        <f>#REF!</f>
        <v>#REF!</v>
      </c>
      <c r="J24" s="44" t="e">
        <f>#REF!</f>
        <v>#REF!</v>
      </c>
      <c r="K24" s="44" t="e">
        <f>#REF!</f>
        <v>#REF!</v>
      </c>
      <c r="L24" s="44" t="e">
        <f>#REF!</f>
        <v>#REF!</v>
      </c>
      <c r="M24" s="44" t="e">
        <f>#REF!</f>
        <v>#REF!</v>
      </c>
      <c r="N24" s="44" t="e">
        <f>#REF!</f>
        <v>#REF!</v>
      </c>
      <c r="O24" s="44"/>
    </row>
    <row r="25" spans="1:15" x14ac:dyDescent="0.25">
      <c r="A25">
        <v>24</v>
      </c>
      <c r="B25" t="e">
        <f>#REF!</f>
        <v>#REF!</v>
      </c>
      <c r="C25" t="e">
        <f>#REF!</f>
        <v>#REF!</v>
      </c>
      <c r="D25" s="44">
        <v>109</v>
      </c>
      <c r="E25" s="44" t="e">
        <f>#REF!</f>
        <v>#REF!</v>
      </c>
      <c r="F25" s="44" t="e">
        <f>#REF!</f>
        <v>#REF!</v>
      </c>
      <c r="G25" s="44" t="e">
        <f>#REF!</f>
        <v>#REF!</v>
      </c>
      <c r="H25" s="44" t="e">
        <f>#REF!</f>
        <v>#REF!</v>
      </c>
      <c r="I25" s="44" t="e">
        <f>#REF!</f>
        <v>#REF!</v>
      </c>
      <c r="J25" s="44" t="e">
        <f>#REF!</f>
        <v>#REF!</v>
      </c>
      <c r="K25" s="44" t="e">
        <f>#REF!</f>
        <v>#REF!</v>
      </c>
      <c r="L25" s="44" t="e">
        <f>#REF!</f>
        <v>#REF!</v>
      </c>
      <c r="M25" s="44" t="e">
        <f>#REF!</f>
        <v>#REF!</v>
      </c>
      <c r="N25" s="44" t="e">
        <f>#REF!</f>
        <v>#REF!</v>
      </c>
      <c r="O25" s="44"/>
    </row>
    <row r="26" spans="1:15" x14ac:dyDescent="0.25">
      <c r="A26">
        <v>25</v>
      </c>
      <c r="B26" s="44" t="e">
        <f>#REF!</f>
        <v>#REF!</v>
      </c>
      <c r="C26" s="44" t="e">
        <f>#REF!</f>
        <v>#REF!</v>
      </c>
      <c r="D26" s="44">
        <v>77</v>
      </c>
      <c r="E26" s="44" t="e">
        <f>#REF!</f>
        <v>#REF!</v>
      </c>
      <c r="F26" s="44" t="e">
        <f>#REF!</f>
        <v>#REF!</v>
      </c>
      <c r="G26" s="44" t="e">
        <f>#REF!</f>
        <v>#REF!</v>
      </c>
      <c r="H26" s="44" t="e">
        <f>#REF!</f>
        <v>#REF!</v>
      </c>
      <c r="I26" s="44" t="e">
        <f>#REF!</f>
        <v>#REF!</v>
      </c>
      <c r="J26" s="44" t="e">
        <f>#REF!</f>
        <v>#REF!</v>
      </c>
      <c r="K26" s="44" t="e">
        <f>#REF!</f>
        <v>#REF!</v>
      </c>
      <c r="L26" s="44" t="e">
        <f>#REF!</f>
        <v>#REF!</v>
      </c>
      <c r="M26" s="44" t="e">
        <f>#REF!</f>
        <v>#REF!</v>
      </c>
      <c r="N26" s="44" t="e">
        <f>#REF!</f>
        <v>#REF!</v>
      </c>
      <c r="O26" s="44"/>
    </row>
    <row r="27" spans="1:15" x14ac:dyDescent="0.25">
      <c r="A27">
        <v>26</v>
      </c>
      <c r="B27" t="e">
        <f>#REF!</f>
        <v>#REF!</v>
      </c>
      <c r="C27" t="e">
        <f>#REF!</f>
        <v>#REF!</v>
      </c>
      <c r="D27" s="44" t="e">
        <f>#REF!</f>
        <v>#REF!</v>
      </c>
      <c r="E27" s="44" t="e">
        <f>#REF!</f>
        <v>#REF!</v>
      </c>
      <c r="F27" s="44" t="e">
        <f>#REF!</f>
        <v>#REF!</v>
      </c>
      <c r="G27" s="44" t="e">
        <f>#REF!</f>
        <v>#REF!</v>
      </c>
      <c r="H27" s="44" t="e">
        <f>#REF!</f>
        <v>#REF!</v>
      </c>
      <c r="I27" s="44" t="e">
        <f>#REF!</f>
        <v>#REF!</v>
      </c>
      <c r="J27" s="44" t="e">
        <f>#REF!</f>
        <v>#REF!</v>
      </c>
      <c r="K27" s="44" t="e">
        <f>#REF!</f>
        <v>#REF!</v>
      </c>
      <c r="L27" s="44" t="e">
        <f>#REF!</f>
        <v>#REF!</v>
      </c>
      <c r="M27" s="44" t="e">
        <f>#REF!</f>
        <v>#REF!</v>
      </c>
      <c r="N27" s="44" t="e">
        <f>#REF!</f>
        <v>#REF!</v>
      </c>
      <c r="O27" s="44"/>
    </row>
    <row r="28" spans="1:15" x14ac:dyDescent="0.25">
      <c r="A28">
        <v>27</v>
      </c>
      <c r="B28" s="45" t="e">
        <f>#REF!</f>
        <v>#REF!</v>
      </c>
      <c r="C28" s="45" t="e">
        <f>#REF!</f>
        <v>#REF!</v>
      </c>
      <c r="D28" s="44">
        <f>172-24</f>
        <v>148</v>
      </c>
      <c r="E28" s="44" t="e">
        <f>#REF!</f>
        <v>#REF!</v>
      </c>
      <c r="F28" s="44" t="e">
        <f>#REF!</f>
        <v>#REF!</v>
      </c>
      <c r="G28" s="44" t="e">
        <f>#REF!</f>
        <v>#REF!</v>
      </c>
      <c r="H28" s="44" t="e">
        <f>#REF!</f>
        <v>#REF!</v>
      </c>
      <c r="I28" s="44" t="e">
        <f>#REF!</f>
        <v>#REF!</v>
      </c>
      <c r="J28" s="44" t="e">
        <f>#REF!</f>
        <v>#REF!</v>
      </c>
      <c r="K28" s="44" t="e">
        <f>#REF!</f>
        <v>#REF!</v>
      </c>
      <c r="L28" s="44" t="e">
        <f>#REF!</f>
        <v>#REF!</v>
      </c>
      <c r="M28" s="44" t="e">
        <f>#REF!</f>
        <v>#REF!</v>
      </c>
      <c r="N28" s="44" t="e">
        <f>#REF!</f>
        <v>#REF!</v>
      </c>
      <c r="O28" s="44"/>
    </row>
    <row r="29" spans="1:15" x14ac:dyDescent="0.25">
      <c r="A29">
        <v>28</v>
      </c>
      <c r="B29" t="e">
        <f>#REF!</f>
        <v>#REF!</v>
      </c>
      <c r="C29" t="e">
        <f>#REF!</f>
        <v>#REF!</v>
      </c>
      <c r="D29" s="44" t="e">
        <f>#REF!</f>
        <v>#REF!</v>
      </c>
      <c r="E29" s="44" t="e">
        <f>#REF!</f>
        <v>#REF!</v>
      </c>
      <c r="F29" s="44" t="e">
        <f>#REF!</f>
        <v>#REF!</v>
      </c>
      <c r="G29" s="44" t="e">
        <f>#REF!</f>
        <v>#REF!</v>
      </c>
      <c r="H29" s="44" t="e">
        <f>#REF!</f>
        <v>#REF!</v>
      </c>
      <c r="I29" s="44" t="e">
        <f>#REF!</f>
        <v>#REF!</v>
      </c>
      <c r="J29" s="44" t="e">
        <f>#REF!</f>
        <v>#REF!</v>
      </c>
      <c r="K29" s="44" t="e">
        <f>#REF!</f>
        <v>#REF!</v>
      </c>
      <c r="L29" s="44" t="e">
        <f>#REF!</f>
        <v>#REF!</v>
      </c>
      <c r="M29" s="44" t="e">
        <f>#REF!</f>
        <v>#REF!</v>
      </c>
      <c r="N29" s="44" t="e">
        <f>#REF!</f>
        <v>#REF!</v>
      </c>
      <c r="O29" s="44"/>
    </row>
    <row r="30" spans="1:15" x14ac:dyDescent="0.25">
      <c r="A30">
        <v>29</v>
      </c>
      <c r="B30" t="e">
        <f>#REF!</f>
        <v>#REF!</v>
      </c>
      <c r="C30" t="e">
        <f>#REF!</f>
        <v>#REF!</v>
      </c>
      <c r="D30" s="44" t="e">
        <f>#REF!</f>
        <v>#REF!</v>
      </c>
      <c r="E30" s="44" t="e">
        <f>#REF!</f>
        <v>#REF!</v>
      </c>
      <c r="F30" s="44" t="e">
        <f>#REF!</f>
        <v>#REF!</v>
      </c>
      <c r="G30" s="44" t="e">
        <f>#REF!</f>
        <v>#REF!</v>
      </c>
      <c r="H30" s="44" t="e">
        <f>#REF!</f>
        <v>#REF!</v>
      </c>
      <c r="I30" s="44" t="e">
        <f>#REF!</f>
        <v>#REF!</v>
      </c>
      <c r="J30" s="44" t="e">
        <f>#REF!</f>
        <v>#REF!</v>
      </c>
      <c r="K30" s="44" t="e">
        <f>#REF!</f>
        <v>#REF!</v>
      </c>
      <c r="L30" s="44" t="e">
        <f>#REF!</f>
        <v>#REF!</v>
      </c>
      <c r="M30" s="44" t="e">
        <f>#REF!</f>
        <v>#REF!</v>
      </c>
      <c r="N30" s="44" t="e">
        <f>#REF!</f>
        <v>#REF!</v>
      </c>
      <c r="O30" s="44"/>
    </row>
    <row r="31" spans="1:15" x14ac:dyDescent="0.25">
      <c r="A31">
        <v>30</v>
      </c>
      <c r="B31" t="e">
        <f>#REF!</f>
        <v>#REF!</v>
      </c>
      <c r="C31" t="e">
        <f>#REF!</f>
        <v>#REF!</v>
      </c>
      <c r="D31" s="44">
        <v>1</v>
      </c>
      <c r="E31" s="44" t="e">
        <f>#REF!</f>
        <v>#REF!</v>
      </c>
      <c r="F31" s="44" t="e">
        <f>#REF!</f>
        <v>#REF!</v>
      </c>
      <c r="G31" s="44" t="e">
        <f>#REF!</f>
        <v>#REF!</v>
      </c>
      <c r="H31" s="44" t="e">
        <f>#REF!</f>
        <v>#REF!</v>
      </c>
      <c r="I31" s="44" t="e">
        <f>#REF!</f>
        <v>#REF!</v>
      </c>
      <c r="J31" s="44" t="e">
        <f>#REF!</f>
        <v>#REF!</v>
      </c>
      <c r="K31" s="44" t="e">
        <f>#REF!</f>
        <v>#REF!</v>
      </c>
      <c r="L31" s="44" t="e">
        <f>#REF!</f>
        <v>#REF!</v>
      </c>
      <c r="M31" s="44" t="e">
        <f>#REF!</f>
        <v>#REF!</v>
      </c>
      <c r="N31" s="44" t="e">
        <f>#REF!</f>
        <v>#REF!</v>
      </c>
      <c r="O31" s="44"/>
    </row>
    <row r="32" spans="1:15" x14ac:dyDescent="0.25">
      <c r="A32">
        <v>31</v>
      </c>
      <c r="B32" s="45" t="e">
        <f>#REF!</f>
        <v>#REF!</v>
      </c>
      <c r="C32" s="45" t="e">
        <f>#REF!</f>
        <v>#REF!</v>
      </c>
      <c r="D32" s="44">
        <v>38</v>
      </c>
      <c r="E32" s="44" t="e">
        <f>#REF!</f>
        <v>#REF!</v>
      </c>
      <c r="F32" s="44" t="e">
        <f>#REF!</f>
        <v>#REF!</v>
      </c>
      <c r="G32" s="44" t="e">
        <f>#REF!</f>
        <v>#REF!</v>
      </c>
      <c r="H32" s="44" t="e">
        <f>#REF!</f>
        <v>#REF!</v>
      </c>
      <c r="I32" s="44" t="e">
        <f>#REF!</f>
        <v>#REF!</v>
      </c>
      <c r="J32" s="44" t="e">
        <f>#REF!</f>
        <v>#REF!</v>
      </c>
      <c r="K32" s="44" t="e">
        <f>#REF!</f>
        <v>#REF!</v>
      </c>
      <c r="L32" s="44" t="e">
        <f>#REF!</f>
        <v>#REF!</v>
      </c>
      <c r="M32" s="44" t="e">
        <f>#REF!</f>
        <v>#REF!</v>
      </c>
      <c r="N32" s="44" t="e">
        <f>#REF!</f>
        <v>#REF!</v>
      </c>
      <c r="O32" s="44"/>
    </row>
    <row r="33" spans="1:15" x14ac:dyDescent="0.25">
      <c r="A33">
        <v>32</v>
      </c>
      <c r="B33" t="e">
        <f>#REF!</f>
        <v>#REF!</v>
      </c>
      <c r="C33" t="e">
        <f>#REF!</f>
        <v>#REF!</v>
      </c>
      <c r="D33" s="44" t="e">
        <f>#REF!</f>
        <v>#REF!</v>
      </c>
      <c r="E33" s="44" t="e">
        <f>#REF!</f>
        <v>#REF!</v>
      </c>
      <c r="F33" s="44" t="e">
        <f>#REF!</f>
        <v>#REF!</v>
      </c>
      <c r="G33" s="44" t="e">
        <f>#REF!</f>
        <v>#REF!</v>
      </c>
      <c r="H33" s="44" t="e">
        <f>#REF!</f>
        <v>#REF!</v>
      </c>
      <c r="I33" s="44" t="e">
        <f>#REF!</f>
        <v>#REF!</v>
      </c>
      <c r="J33" s="44" t="e">
        <f>#REF!</f>
        <v>#REF!</v>
      </c>
      <c r="K33" s="44" t="e">
        <f>#REF!</f>
        <v>#REF!</v>
      </c>
      <c r="L33" s="44" t="e">
        <f>#REF!</f>
        <v>#REF!</v>
      </c>
      <c r="M33" s="44" t="e">
        <f>#REF!</f>
        <v>#REF!</v>
      </c>
      <c r="N33" s="44" t="e">
        <f>#REF!</f>
        <v>#REF!</v>
      </c>
      <c r="O33" s="44"/>
    </row>
    <row r="34" spans="1:15" x14ac:dyDescent="0.25">
      <c r="A34">
        <v>33</v>
      </c>
      <c r="B34" t="e">
        <f>#REF!</f>
        <v>#REF!</v>
      </c>
      <c r="C34" t="e">
        <f>#REF!</f>
        <v>#REF!</v>
      </c>
      <c r="D34" s="44" t="e">
        <f>#REF!</f>
        <v>#REF!</v>
      </c>
      <c r="E34" s="44" t="e">
        <f>#REF!</f>
        <v>#REF!</v>
      </c>
      <c r="F34" s="44" t="e">
        <f>#REF!</f>
        <v>#REF!</v>
      </c>
      <c r="G34" s="44" t="e">
        <f>#REF!</f>
        <v>#REF!</v>
      </c>
      <c r="H34" s="44" t="e">
        <f>#REF!</f>
        <v>#REF!</v>
      </c>
      <c r="I34" s="44" t="e">
        <f>#REF!</f>
        <v>#REF!</v>
      </c>
      <c r="J34" s="44" t="e">
        <f>#REF!</f>
        <v>#REF!</v>
      </c>
      <c r="K34" s="44" t="e">
        <f>#REF!</f>
        <v>#REF!</v>
      </c>
      <c r="L34" s="44" t="e">
        <f>#REF!</f>
        <v>#REF!</v>
      </c>
      <c r="M34" s="44" t="e">
        <f>#REF!</f>
        <v>#REF!</v>
      </c>
      <c r="N34" s="44" t="e">
        <f>#REF!</f>
        <v>#REF!</v>
      </c>
      <c r="O34" s="44"/>
    </row>
    <row r="35" spans="1:15" x14ac:dyDescent="0.25">
      <c r="A35">
        <v>34</v>
      </c>
      <c r="B35" t="e">
        <f>#REF!</f>
        <v>#REF!</v>
      </c>
      <c r="C35" t="e">
        <f>#REF!</f>
        <v>#REF!</v>
      </c>
      <c r="D35" s="44" t="e">
        <f>#REF!</f>
        <v>#REF!</v>
      </c>
      <c r="E35" s="44" t="e">
        <f>#REF!</f>
        <v>#REF!</v>
      </c>
      <c r="F35" s="44" t="e">
        <f>#REF!</f>
        <v>#REF!</v>
      </c>
      <c r="G35" s="44" t="e">
        <f>#REF!</f>
        <v>#REF!</v>
      </c>
      <c r="H35" s="44" t="e">
        <f>#REF!</f>
        <v>#REF!</v>
      </c>
      <c r="I35" s="44" t="e">
        <f>#REF!</f>
        <v>#REF!</v>
      </c>
      <c r="J35" s="44" t="e">
        <f>#REF!</f>
        <v>#REF!</v>
      </c>
      <c r="K35" s="44" t="e">
        <f>#REF!</f>
        <v>#REF!</v>
      </c>
      <c r="L35" s="44" t="e">
        <f>#REF!</f>
        <v>#REF!</v>
      </c>
      <c r="M35" s="44" t="e">
        <f>#REF!</f>
        <v>#REF!</v>
      </c>
      <c r="N35" s="44" t="e">
        <f>#REF!</f>
        <v>#REF!</v>
      </c>
      <c r="O35" s="44"/>
    </row>
    <row r="36" spans="1:15" x14ac:dyDescent="0.25">
      <c r="A36">
        <v>35</v>
      </c>
      <c r="B36" t="e">
        <f>#REF!</f>
        <v>#REF!</v>
      </c>
      <c r="C36" t="e">
        <f>#REF!</f>
        <v>#REF!</v>
      </c>
      <c r="D36" s="44" t="e">
        <f>#REF!</f>
        <v>#REF!</v>
      </c>
      <c r="E36" s="44" t="e">
        <f>#REF!</f>
        <v>#REF!</v>
      </c>
      <c r="F36" s="44" t="e">
        <f>#REF!</f>
        <v>#REF!</v>
      </c>
      <c r="G36" s="44" t="e">
        <f>#REF!</f>
        <v>#REF!</v>
      </c>
      <c r="H36" s="44" t="e">
        <f>#REF!</f>
        <v>#REF!</v>
      </c>
      <c r="I36" s="44" t="e">
        <f>#REF!</f>
        <v>#REF!</v>
      </c>
      <c r="J36" s="44" t="e">
        <f>#REF!</f>
        <v>#REF!</v>
      </c>
      <c r="K36" s="44" t="e">
        <f>#REF!</f>
        <v>#REF!</v>
      </c>
      <c r="L36" s="44" t="e">
        <f>#REF!</f>
        <v>#REF!</v>
      </c>
      <c r="M36" s="44" t="e">
        <f>#REF!</f>
        <v>#REF!</v>
      </c>
      <c r="N36" s="44" t="e">
        <f>#REF!</f>
        <v>#REF!</v>
      </c>
      <c r="O36" s="44"/>
    </row>
    <row r="37" spans="1:15" x14ac:dyDescent="0.25">
      <c r="A37">
        <v>36</v>
      </c>
      <c r="B37" t="e">
        <f>#REF!</f>
        <v>#REF!</v>
      </c>
      <c r="C37" t="e">
        <f>#REF!</f>
        <v>#REF!</v>
      </c>
      <c r="D37" s="44" t="e">
        <f>#REF!</f>
        <v>#REF!</v>
      </c>
      <c r="E37" s="44" t="e">
        <f>#REF!</f>
        <v>#REF!</v>
      </c>
      <c r="F37" s="44" t="e">
        <f>#REF!</f>
        <v>#REF!</v>
      </c>
      <c r="G37" s="44" t="e">
        <f>#REF!</f>
        <v>#REF!</v>
      </c>
      <c r="H37" s="44" t="e">
        <f>#REF!</f>
        <v>#REF!</v>
      </c>
      <c r="I37" s="44" t="e">
        <f>#REF!</f>
        <v>#REF!</v>
      </c>
      <c r="J37" s="44" t="e">
        <f>#REF!</f>
        <v>#REF!</v>
      </c>
      <c r="K37" s="44" t="e">
        <f>#REF!</f>
        <v>#REF!</v>
      </c>
      <c r="L37" s="44" t="e">
        <f>#REF!</f>
        <v>#REF!</v>
      </c>
      <c r="M37" s="44" t="e">
        <f>#REF!</f>
        <v>#REF!</v>
      </c>
      <c r="N37" s="44" t="e">
        <f>#REF!</f>
        <v>#REF!</v>
      </c>
      <c r="O37" s="44"/>
    </row>
    <row r="38" spans="1:15" x14ac:dyDescent="0.25">
      <c r="A38">
        <v>37</v>
      </c>
      <c r="B38" t="e">
        <f>#REF!</f>
        <v>#REF!</v>
      </c>
      <c r="C38" t="e">
        <f>#REF!</f>
        <v>#REF!</v>
      </c>
      <c r="D38" s="44" t="e">
        <f>#REF!</f>
        <v>#REF!</v>
      </c>
      <c r="E38" s="44" t="e">
        <f>#REF!</f>
        <v>#REF!</v>
      </c>
      <c r="F38" s="44" t="e">
        <f>#REF!</f>
        <v>#REF!</v>
      </c>
      <c r="G38" s="44" t="e">
        <f>#REF!</f>
        <v>#REF!</v>
      </c>
      <c r="H38" s="44" t="e">
        <f>#REF!</f>
        <v>#REF!</v>
      </c>
      <c r="I38" s="44" t="e">
        <f>#REF!</f>
        <v>#REF!</v>
      </c>
      <c r="J38" s="44" t="e">
        <f>#REF!</f>
        <v>#REF!</v>
      </c>
      <c r="K38" s="44" t="e">
        <f>#REF!</f>
        <v>#REF!</v>
      </c>
      <c r="L38" s="44" t="e">
        <f>#REF!</f>
        <v>#REF!</v>
      </c>
      <c r="M38" s="44" t="e">
        <f>#REF!</f>
        <v>#REF!</v>
      </c>
      <c r="N38" s="44" t="e">
        <f>#REF!</f>
        <v>#REF!</v>
      </c>
      <c r="O38" s="44"/>
    </row>
    <row r="39" spans="1:15" x14ac:dyDescent="0.25">
      <c r="A39">
        <v>38</v>
      </c>
      <c r="B39" t="e">
        <f>#REF!</f>
        <v>#REF!</v>
      </c>
      <c r="C39" t="e">
        <f>#REF!</f>
        <v>#REF!</v>
      </c>
      <c r="D39" s="44" t="e">
        <f>#REF!</f>
        <v>#REF!</v>
      </c>
      <c r="E39" s="44" t="e">
        <f>#REF!</f>
        <v>#REF!</v>
      </c>
      <c r="F39" s="44" t="e">
        <f>#REF!</f>
        <v>#REF!</v>
      </c>
      <c r="G39" s="44" t="e">
        <f>#REF!</f>
        <v>#REF!</v>
      </c>
      <c r="H39" s="44" t="e">
        <f>#REF!</f>
        <v>#REF!</v>
      </c>
      <c r="I39" s="44" t="e">
        <f>#REF!</f>
        <v>#REF!</v>
      </c>
      <c r="J39" s="44" t="e">
        <f>#REF!</f>
        <v>#REF!</v>
      </c>
      <c r="K39" s="44" t="e">
        <f>#REF!</f>
        <v>#REF!</v>
      </c>
      <c r="L39" s="44" t="e">
        <f>#REF!</f>
        <v>#REF!</v>
      </c>
      <c r="M39" s="44" t="e">
        <f>#REF!</f>
        <v>#REF!</v>
      </c>
      <c r="N39" s="44" t="e">
        <f>#REF!</f>
        <v>#REF!</v>
      </c>
      <c r="O39" s="44"/>
    </row>
    <row r="40" spans="1:15" x14ac:dyDescent="0.25">
      <c r="A40">
        <v>39</v>
      </c>
      <c r="B40" t="e">
        <f>#REF!</f>
        <v>#REF!</v>
      </c>
      <c r="C40" t="e">
        <f>#REF!</f>
        <v>#REF!</v>
      </c>
      <c r="D40" s="44">
        <v>0</v>
      </c>
      <c r="E40" s="44" t="e">
        <f>#REF!</f>
        <v>#REF!</v>
      </c>
      <c r="F40" s="44" t="e">
        <f>#REF!</f>
        <v>#REF!</v>
      </c>
      <c r="G40" s="44" t="e">
        <f>#REF!</f>
        <v>#REF!</v>
      </c>
      <c r="H40" s="44" t="e">
        <f>#REF!</f>
        <v>#REF!</v>
      </c>
      <c r="I40" s="44" t="e">
        <f>#REF!</f>
        <v>#REF!</v>
      </c>
      <c r="J40" s="44" t="e">
        <f>#REF!</f>
        <v>#REF!</v>
      </c>
      <c r="K40" s="44" t="e">
        <f>#REF!</f>
        <v>#REF!</v>
      </c>
      <c r="L40" s="44" t="e">
        <f>#REF!</f>
        <v>#REF!</v>
      </c>
      <c r="M40" s="44" t="e">
        <f>#REF!</f>
        <v>#REF!</v>
      </c>
      <c r="N40" s="44" t="e">
        <f>#REF!</f>
        <v>#REF!</v>
      </c>
      <c r="O40" s="44"/>
    </row>
    <row r="41" spans="1:15" x14ac:dyDescent="0.25">
      <c r="A41">
        <v>40</v>
      </c>
      <c r="B41" t="e">
        <f>#REF!</f>
        <v>#REF!</v>
      </c>
      <c r="C41" t="e">
        <f>#REF!</f>
        <v>#REF!</v>
      </c>
      <c r="D41" s="44">
        <v>1</v>
      </c>
      <c r="E41" s="44" t="e">
        <f>#REF!</f>
        <v>#REF!</v>
      </c>
      <c r="F41" s="44" t="e">
        <f>#REF!</f>
        <v>#REF!</v>
      </c>
      <c r="G41" s="44" t="e">
        <f>#REF!</f>
        <v>#REF!</v>
      </c>
      <c r="H41" s="44" t="e">
        <f>#REF!</f>
        <v>#REF!</v>
      </c>
      <c r="I41" s="44" t="e">
        <f>#REF!</f>
        <v>#REF!</v>
      </c>
      <c r="J41" s="44" t="e">
        <f>#REF!</f>
        <v>#REF!</v>
      </c>
      <c r="K41" s="44" t="e">
        <f>#REF!</f>
        <v>#REF!</v>
      </c>
      <c r="L41" s="44" t="e">
        <f>#REF!</f>
        <v>#REF!</v>
      </c>
      <c r="M41" s="44" t="e">
        <f>#REF!</f>
        <v>#REF!</v>
      </c>
      <c r="N41" s="44" t="e">
        <f>#REF!</f>
        <v>#REF!</v>
      </c>
      <c r="O41" s="44"/>
    </row>
    <row r="42" spans="1:15" x14ac:dyDescent="0.25">
      <c r="A42">
        <v>41</v>
      </c>
      <c r="B42" t="e">
        <f>#REF!</f>
        <v>#REF!</v>
      </c>
      <c r="C42" t="e">
        <f>#REF!</f>
        <v>#REF!</v>
      </c>
      <c r="D42" s="44">
        <v>5</v>
      </c>
      <c r="E42" s="44" t="e">
        <f>#REF!</f>
        <v>#REF!</v>
      </c>
      <c r="F42" s="44" t="e">
        <f>#REF!</f>
        <v>#REF!</v>
      </c>
      <c r="G42" s="44" t="e">
        <f>#REF!</f>
        <v>#REF!</v>
      </c>
      <c r="H42" s="44" t="e">
        <f>#REF!</f>
        <v>#REF!</v>
      </c>
      <c r="I42" s="44" t="e">
        <f>#REF!</f>
        <v>#REF!</v>
      </c>
      <c r="J42" s="44" t="e">
        <f>#REF!</f>
        <v>#REF!</v>
      </c>
      <c r="K42" s="44" t="e">
        <f>#REF!</f>
        <v>#REF!</v>
      </c>
      <c r="L42" s="44" t="e">
        <f>#REF!</f>
        <v>#REF!</v>
      </c>
      <c r="M42" s="44" t="e">
        <f>#REF!</f>
        <v>#REF!</v>
      </c>
      <c r="N42" s="44" t="e">
        <f>#REF!</f>
        <v>#REF!</v>
      </c>
      <c r="O42" s="44"/>
    </row>
    <row r="43" spans="1:15" x14ac:dyDescent="0.25">
      <c r="A43">
        <v>42</v>
      </c>
      <c r="B43" t="e">
        <f>#REF!</f>
        <v>#REF!</v>
      </c>
      <c r="C43" t="e">
        <f>#REF!</f>
        <v>#REF!</v>
      </c>
      <c r="D43" s="44" t="e">
        <f>#REF!</f>
        <v>#REF!</v>
      </c>
      <c r="E43" s="44" t="e">
        <f>#REF!</f>
        <v>#REF!</v>
      </c>
      <c r="F43" s="44" t="e">
        <f>#REF!</f>
        <v>#REF!</v>
      </c>
      <c r="G43" s="44" t="e">
        <f>#REF!</f>
        <v>#REF!</v>
      </c>
      <c r="H43" s="44" t="e">
        <f>#REF!</f>
        <v>#REF!</v>
      </c>
      <c r="I43" s="44" t="e">
        <f>#REF!</f>
        <v>#REF!</v>
      </c>
      <c r="J43" s="44" t="e">
        <f>#REF!</f>
        <v>#REF!</v>
      </c>
      <c r="K43" s="44" t="e">
        <f>#REF!</f>
        <v>#REF!</v>
      </c>
      <c r="L43" s="44" t="e">
        <f>#REF!</f>
        <v>#REF!</v>
      </c>
      <c r="M43" s="44" t="e">
        <f>#REF!</f>
        <v>#REF!</v>
      </c>
      <c r="N43" s="44" t="e">
        <f>#REF!</f>
        <v>#REF!</v>
      </c>
      <c r="O43" s="44"/>
    </row>
    <row r="44" spans="1:15" ht="15.75" x14ac:dyDescent="0.25">
      <c r="A44" s="77" t="s">
        <v>2355</v>
      </c>
      <c r="B44" s="67" t="e">
        <f>SUM(B2:B43)</f>
        <v>#REF!</v>
      </c>
      <c r="C44" s="77" t="e">
        <f>SUM(C2:C43)</f>
        <v>#REF!</v>
      </c>
      <c r="D44" s="80" t="e">
        <f t="shared" ref="D44:N44" si="0">SUM(D2:D43)</f>
        <v>#REF!</v>
      </c>
      <c r="E44" s="80" t="e">
        <f t="shared" si="0"/>
        <v>#REF!</v>
      </c>
      <c r="F44" s="80" t="e">
        <f t="shared" si="0"/>
        <v>#REF!</v>
      </c>
      <c r="G44" s="80" t="e">
        <f t="shared" si="0"/>
        <v>#REF!</v>
      </c>
      <c r="H44" s="80" t="e">
        <f t="shared" si="0"/>
        <v>#REF!</v>
      </c>
      <c r="I44" s="80" t="e">
        <f t="shared" si="0"/>
        <v>#REF!</v>
      </c>
      <c r="J44" s="80" t="e">
        <f t="shared" si="0"/>
        <v>#REF!</v>
      </c>
      <c r="K44" s="80" t="e">
        <f t="shared" si="0"/>
        <v>#REF!</v>
      </c>
      <c r="L44" s="80" t="e">
        <f t="shared" si="0"/>
        <v>#REF!</v>
      </c>
      <c r="M44" s="80" t="e">
        <f t="shared" si="0"/>
        <v>#REF!</v>
      </c>
      <c r="N44" s="80" t="e">
        <f t="shared" si="0"/>
        <v>#REF!</v>
      </c>
      <c r="O44" s="44"/>
    </row>
    <row r="45" spans="1:15" x14ac:dyDescent="0.25">
      <c r="A45" t="s">
        <v>2356</v>
      </c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</row>
    <row r="46" spans="1:15" x14ac:dyDescent="0.25">
      <c r="A46" t="e">
        <f>#REF!+#REF!+#REF!+#REF!+#REF!+#REF!+#REF!+#REF!+#REF!+#REF!+#REF!+#REF!+#REF!+#REF!+#REF!+#REF!+#REF!+#REF!+#REF!+#REF!+#REF!+#REF!+#REF!+#REF!+#REF!+#REF!+#REF!+#REF!+#REF!+#REF!+#REF!+#REF!+#REF!+#REF!+#REF!+#REF!+#REF!+#REF!+#REF!+#REF!+#REF!</f>
        <v>#REF!</v>
      </c>
    </row>
    <row r="48" spans="1:15" x14ac:dyDescent="0.25">
      <c r="A48" t="s">
        <v>2357</v>
      </c>
    </row>
    <row r="49" spans="1:1" x14ac:dyDescent="0.25">
      <c r="A49" s="44" t="e">
        <f>D44</f>
        <v>#REF!</v>
      </c>
    </row>
    <row r="51" spans="1:1" x14ac:dyDescent="0.25">
      <c r="A51" t="s">
        <v>2358</v>
      </c>
    </row>
    <row r="52" spans="1:1" x14ac:dyDescent="0.25">
      <c r="A52" s="44" t="e">
        <f>A46-A49</f>
        <v>#REF!</v>
      </c>
    </row>
    <row r="56" spans="1:1" x14ac:dyDescent="0.25">
      <c r="A56">
        <v>383</v>
      </c>
    </row>
    <row r="57" spans="1:1" x14ac:dyDescent="0.25">
      <c r="A57">
        <v>249</v>
      </c>
    </row>
    <row r="58" spans="1:1" x14ac:dyDescent="0.25">
      <c r="A58" t="e">
        <f>A46+A56+A57</f>
        <v>#REF!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513"/>
  <sheetViews>
    <sheetView topLeftCell="A1780" zoomScaleNormal="100" workbookViewId="0">
      <selection activeCell="O1781" sqref="O1781:O1790"/>
    </sheetView>
  </sheetViews>
  <sheetFormatPr defaultColWidth="9.140625" defaultRowHeight="15.75" x14ac:dyDescent="0.25"/>
  <cols>
    <col min="1" max="1" width="8.28515625" style="20" customWidth="1"/>
    <col min="2" max="2" width="30.140625" style="20" customWidth="1"/>
    <col min="3" max="3" width="6.85546875" style="158" customWidth="1"/>
    <col min="4" max="4" width="11.28515625" style="20" customWidth="1"/>
    <col min="5" max="5" width="13" style="20" customWidth="1"/>
    <col min="6" max="6" width="5.85546875" style="20" hidden="1" customWidth="1"/>
    <col min="7" max="7" width="9.7109375" style="20" hidden="1" customWidth="1"/>
    <col min="8" max="8" width="11.85546875" style="20" customWidth="1"/>
    <col min="9" max="9" width="7.5703125" style="20" hidden="1" customWidth="1"/>
    <col min="10" max="10" width="8.140625" style="20" hidden="1" customWidth="1"/>
    <col min="11" max="11" width="7.28515625" style="20" hidden="1" customWidth="1"/>
    <col min="12" max="12" width="9.7109375" style="20" hidden="1" customWidth="1"/>
    <col min="13" max="13" width="13.42578125" style="20" hidden="1" customWidth="1"/>
    <col min="14" max="14" width="28.5703125" style="14" customWidth="1"/>
    <col min="15" max="15" width="49.85546875" style="4" customWidth="1"/>
    <col min="16" max="16384" width="9.140625" style="20"/>
  </cols>
  <sheetData>
    <row r="1" spans="1:16" s="53" customFormat="1" ht="78.75" x14ac:dyDescent="0.25">
      <c r="A1" s="613" t="s">
        <v>494</v>
      </c>
      <c r="B1" s="615" t="s">
        <v>3058</v>
      </c>
      <c r="C1" s="618" t="s">
        <v>3059</v>
      </c>
      <c r="D1" s="615" t="s">
        <v>4153</v>
      </c>
      <c r="E1" s="615" t="s">
        <v>2</v>
      </c>
      <c r="F1" s="54"/>
      <c r="G1" s="123" t="s">
        <v>12</v>
      </c>
      <c r="H1" s="615" t="s">
        <v>3057</v>
      </c>
      <c r="I1" s="138"/>
      <c r="J1" s="138"/>
      <c r="K1" s="138"/>
      <c r="L1" s="138"/>
      <c r="M1" s="138"/>
      <c r="N1" s="615" t="s">
        <v>4154</v>
      </c>
      <c r="O1" s="616" t="s">
        <v>3056</v>
      </c>
    </row>
    <row r="2" spans="1:16" s="53" customFormat="1" ht="31.5" x14ac:dyDescent="0.25">
      <c r="A2" s="613"/>
      <c r="B2" s="615"/>
      <c r="C2" s="618"/>
      <c r="D2" s="615"/>
      <c r="E2" s="615"/>
      <c r="F2" s="54"/>
      <c r="G2" s="54"/>
      <c r="H2" s="615"/>
      <c r="I2" s="54" t="s">
        <v>13</v>
      </c>
      <c r="J2" s="54" t="s">
        <v>14</v>
      </c>
      <c r="K2" s="54" t="s">
        <v>15</v>
      </c>
      <c r="L2" s="54" t="s">
        <v>16</v>
      </c>
      <c r="M2" s="54" t="s">
        <v>17</v>
      </c>
      <c r="N2" s="615"/>
      <c r="O2" s="617"/>
    </row>
    <row r="3" spans="1:16" x14ac:dyDescent="0.25">
      <c r="A3" s="20">
        <v>1</v>
      </c>
      <c r="B3" s="14" t="s">
        <v>3640</v>
      </c>
      <c r="C3" s="140" t="s">
        <v>3060</v>
      </c>
      <c r="D3" s="8">
        <v>2005</v>
      </c>
      <c r="E3" s="8">
        <v>2779</v>
      </c>
      <c r="F3" s="8"/>
      <c r="G3" s="8" t="s">
        <v>5</v>
      </c>
      <c r="H3" s="8">
        <v>18</v>
      </c>
      <c r="I3" s="8">
        <v>10</v>
      </c>
      <c r="J3" s="8">
        <v>1</v>
      </c>
      <c r="K3" s="8">
        <v>1</v>
      </c>
      <c r="L3" s="8">
        <v>0</v>
      </c>
      <c r="M3" s="8">
        <v>59</v>
      </c>
      <c r="N3" s="124" t="s">
        <v>2815</v>
      </c>
      <c r="O3" s="76" t="s">
        <v>4112</v>
      </c>
    </row>
    <row r="4" spans="1:16" ht="31.5" x14ac:dyDescent="0.25">
      <c r="A4" s="20">
        <v>2</v>
      </c>
      <c r="B4" s="14" t="s">
        <v>3640</v>
      </c>
      <c r="C4" s="140">
        <v>55</v>
      </c>
      <c r="D4" s="8">
        <v>1998</v>
      </c>
      <c r="E4" s="8">
        <v>4422</v>
      </c>
      <c r="F4" s="8"/>
      <c r="G4" s="8" t="s">
        <v>5</v>
      </c>
      <c r="H4" s="8">
        <v>36</v>
      </c>
      <c r="I4" s="8">
        <v>7</v>
      </c>
      <c r="J4" s="8">
        <v>2</v>
      </c>
      <c r="K4" s="8">
        <v>0</v>
      </c>
      <c r="L4" s="8">
        <v>0</v>
      </c>
      <c r="M4" s="8">
        <v>85</v>
      </c>
      <c r="N4" s="124" t="s">
        <v>2815</v>
      </c>
      <c r="O4" s="159" t="s">
        <v>4113</v>
      </c>
    </row>
    <row r="5" spans="1:16" x14ac:dyDescent="0.25">
      <c r="A5" s="20">
        <v>3</v>
      </c>
      <c r="B5" s="14" t="s">
        <v>3640</v>
      </c>
      <c r="C5" s="140" t="s">
        <v>3061</v>
      </c>
      <c r="D5" s="8">
        <v>2003</v>
      </c>
      <c r="E5" s="8">
        <v>2368</v>
      </c>
      <c r="F5" s="8"/>
      <c r="G5" s="8" t="s">
        <v>5</v>
      </c>
      <c r="H5" s="8">
        <v>14</v>
      </c>
      <c r="I5" s="8">
        <v>9</v>
      </c>
      <c r="J5" s="8">
        <v>1</v>
      </c>
      <c r="K5" s="8">
        <v>1</v>
      </c>
      <c r="L5" s="8">
        <v>0</v>
      </c>
      <c r="M5" s="8">
        <v>28</v>
      </c>
      <c r="N5" s="124" t="s">
        <v>2816</v>
      </c>
      <c r="O5" s="159" t="s">
        <v>4114</v>
      </c>
    </row>
    <row r="6" spans="1:16" x14ac:dyDescent="0.25">
      <c r="A6" s="20">
        <v>4</v>
      </c>
      <c r="B6" s="14" t="s">
        <v>3640</v>
      </c>
      <c r="C6" s="140" t="s">
        <v>3062</v>
      </c>
      <c r="D6" s="8">
        <v>2006</v>
      </c>
      <c r="E6" s="8">
        <v>2885</v>
      </c>
      <c r="F6" s="8"/>
      <c r="G6" s="8" t="s">
        <v>5</v>
      </c>
      <c r="H6" s="8">
        <v>19</v>
      </c>
      <c r="I6" s="8">
        <v>10</v>
      </c>
      <c r="J6" s="8">
        <v>1</v>
      </c>
      <c r="K6" s="8">
        <v>1</v>
      </c>
      <c r="L6" s="8">
        <v>0</v>
      </c>
      <c r="M6" s="8">
        <v>27</v>
      </c>
      <c r="N6" s="124" t="s">
        <v>2817</v>
      </c>
      <c r="O6" s="159" t="s">
        <v>4115</v>
      </c>
    </row>
    <row r="7" spans="1:16" ht="31.5" x14ac:dyDescent="0.25">
      <c r="A7" s="20">
        <v>5</v>
      </c>
      <c r="B7" s="14" t="s">
        <v>3640</v>
      </c>
      <c r="C7" s="140" t="s">
        <v>3063</v>
      </c>
      <c r="D7" s="8">
        <v>2008</v>
      </c>
      <c r="E7" s="8">
        <v>2871</v>
      </c>
      <c r="F7" s="8"/>
      <c r="G7" s="8" t="s">
        <v>5</v>
      </c>
      <c r="H7" s="8">
        <v>19</v>
      </c>
      <c r="I7" s="8">
        <v>10</v>
      </c>
      <c r="J7" s="8">
        <v>1</v>
      </c>
      <c r="K7" s="8">
        <v>1</v>
      </c>
      <c r="L7" s="8">
        <v>0</v>
      </c>
      <c r="M7" s="8">
        <v>30</v>
      </c>
      <c r="N7" s="124" t="s">
        <v>2818</v>
      </c>
      <c r="O7" s="159" t="s">
        <v>4116</v>
      </c>
    </row>
    <row r="8" spans="1:16" x14ac:dyDescent="0.25">
      <c r="A8" s="20">
        <v>6</v>
      </c>
      <c r="B8" s="14" t="s">
        <v>3640</v>
      </c>
      <c r="C8" s="140" t="s">
        <v>3064</v>
      </c>
      <c r="D8" s="8">
        <v>2009</v>
      </c>
      <c r="E8" s="8">
        <v>2826</v>
      </c>
      <c r="F8" s="8"/>
      <c r="G8" s="8" t="s">
        <v>5</v>
      </c>
      <c r="H8" s="8">
        <v>20</v>
      </c>
      <c r="I8" s="8">
        <v>10</v>
      </c>
      <c r="J8" s="8">
        <v>1</v>
      </c>
      <c r="K8" s="8">
        <v>1</v>
      </c>
      <c r="L8" s="8">
        <v>0</v>
      </c>
      <c r="M8" s="8">
        <v>50</v>
      </c>
      <c r="N8" s="124" t="s">
        <v>2819</v>
      </c>
      <c r="O8" s="159"/>
    </row>
    <row r="9" spans="1:16" x14ac:dyDescent="0.25">
      <c r="A9" s="20">
        <v>7</v>
      </c>
      <c r="B9" s="14" t="s">
        <v>3641</v>
      </c>
      <c r="C9" s="140" t="s">
        <v>3065</v>
      </c>
      <c r="D9" s="8">
        <v>2006</v>
      </c>
      <c r="E9" s="8">
        <v>1857</v>
      </c>
      <c r="F9" s="8"/>
      <c r="G9" s="8" t="s">
        <v>5</v>
      </c>
      <c r="H9" s="8">
        <v>6</v>
      </c>
      <c r="I9" s="8">
        <v>3</v>
      </c>
      <c r="J9" s="8">
        <v>6</v>
      </c>
      <c r="K9" s="8">
        <v>0</v>
      </c>
      <c r="L9" s="8">
        <v>0</v>
      </c>
      <c r="M9" s="8">
        <v>10</v>
      </c>
      <c r="N9" s="124" t="s">
        <v>2820</v>
      </c>
      <c r="O9" s="159"/>
    </row>
    <row r="10" spans="1:16" x14ac:dyDescent="0.25">
      <c r="A10" s="20">
        <v>8</v>
      </c>
      <c r="B10" s="14" t="s">
        <v>3642</v>
      </c>
      <c r="C10" s="140" t="s">
        <v>3066</v>
      </c>
      <c r="D10" s="8">
        <v>2012</v>
      </c>
      <c r="E10" s="8">
        <v>8240</v>
      </c>
      <c r="F10" s="8"/>
      <c r="G10" s="8" t="s">
        <v>5</v>
      </c>
      <c r="H10" s="8">
        <v>101</v>
      </c>
      <c r="I10" s="8">
        <v>10</v>
      </c>
      <c r="J10" s="8">
        <v>1</v>
      </c>
      <c r="K10" s="8">
        <v>2</v>
      </c>
      <c r="L10" s="8">
        <v>0</v>
      </c>
      <c r="M10" s="8">
        <v>105</v>
      </c>
      <c r="N10" s="124" t="s">
        <v>2821</v>
      </c>
      <c r="O10" s="160"/>
    </row>
    <row r="11" spans="1:16" x14ac:dyDescent="0.25">
      <c r="A11" s="20" t="s">
        <v>2355</v>
      </c>
      <c r="B11" s="14"/>
      <c r="C11" s="140"/>
      <c r="D11" s="8"/>
      <c r="E11" s="8">
        <f>SUM(E3:E10)</f>
        <v>28248</v>
      </c>
      <c r="F11" s="8"/>
      <c r="G11" s="8">
        <f t="shared" ref="G11:M11" si="0">SUM(G3:G10)</f>
        <v>0</v>
      </c>
      <c r="H11" s="8">
        <f t="shared" si="0"/>
        <v>233</v>
      </c>
      <c r="I11" s="8">
        <f t="shared" si="0"/>
        <v>69</v>
      </c>
      <c r="J11" s="8">
        <f t="shared" si="0"/>
        <v>14</v>
      </c>
      <c r="K11" s="8">
        <f t="shared" si="0"/>
        <v>7</v>
      </c>
      <c r="L11" s="8">
        <f t="shared" si="0"/>
        <v>0</v>
      </c>
      <c r="M11" s="8">
        <f t="shared" si="0"/>
        <v>394</v>
      </c>
    </row>
    <row r="12" spans="1:16" s="85" customFormat="1" ht="18.75" x14ac:dyDescent="0.25">
      <c r="A12" s="139">
        <v>1</v>
      </c>
      <c r="B12" s="81" t="s">
        <v>3643</v>
      </c>
      <c r="C12" s="142">
        <v>42</v>
      </c>
      <c r="D12" s="82"/>
      <c r="E12" s="82">
        <v>164.9</v>
      </c>
      <c r="F12" s="83"/>
      <c r="G12" s="88" t="s">
        <v>247</v>
      </c>
      <c r="H12" s="3">
        <v>2</v>
      </c>
      <c r="I12" s="84"/>
      <c r="N12" s="88" t="s">
        <v>2822</v>
      </c>
      <c r="O12" s="607" t="s">
        <v>4151</v>
      </c>
      <c r="P12" s="84"/>
    </row>
    <row r="13" spans="1:16" s="85" customFormat="1" ht="18.75" x14ac:dyDescent="0.25">
      <c r="A13" s="139">
        <f t="shared" ref="A13:A17" si="1">A12+1</f>
        <v>2</v>
      </c>
      <c r="B13" s="81" t="s">
        <v>3644</v>
      </c>
      <c r="C13" s="142">
        <v>43</v>
      </c>
      <c r="D13" s="82"/>
      <c r="E13" s="82">
        <v>70</v>
      </c>
      <c r="F13" s="83"/>
      <c r="G13" s="88" t="s">
        <v>247</v>
      </c>
      <c r="H13" s="3">
        <v>2</v>
      </c>
      <c r="I13" s="84"/>
      <c r="N13" s="88" t="s">
        <v>2822</v>
      </c>
      <c r="O13" s="608"/>
      <c r="P13" s="84"/>
    </row>
    <row r="14" spans="1:16" s="85" customFormat="1" ht="18.75" x14ac:dyDescent="0.25">
      <c r="A14" s="139">
        <f t="shared" si="1"/>
        <v>3</v>
      </c>
      <c r="B14" s="81" t="s">
        <v>3643</v>
      </c>
      <c r="C14" s="142">
        <v>66</v>
      </c>
      <c r="D14" s="82"/>
      <c r="E14" s="82">
        <v>35</v>
      </c>
      <c r="F14" s="83"/>
      <c r="G14" s="88" t="s">
        <v>247</v>
      </c>
      <c r="H14" s="3">
        <v>1</v>
      </c>
      <c r="I14" s="84"/>
      <c r="N14" s="88" t="s">
        <v>2822</v>
      </c>
      <c r="O14" s="608"/>
      <c r="P14" s="84"/>
    </row>
    <row r="15" spans="1:16" s="85" customFormat="1" ht="18.75" x14ac:dyDescent="0.25">
      <c r="A15" s="139">
        <v>4</v>
      </c>
      <c r="B15" s="81" t="s">
        <v>3645</v>
      </c>
      <c r="C15" s="142">
        <v>22</v>
      </c>
      <c r="D15" s="86"/>
      <c r="E15" s="86">
        <v>136</v>
      </c>
      <c r="F15" s="83"/>
      <c r="G15" s="88" t="s">
        <v>247</v>
      </c>
      <c r="H15" s="86">
        <v>2</v>
      </c>
      <c r="I15" s="84"/>
      <c r="N15" s="88" t="s">
        <v>2822</v>
      </c>
      <c r="O15" s="608"/>
      <c r="P15" s="84"/>
    </row>
    <row r="16" spans="1:16" s="85" customFormat="1" ht="18.75" x14ac:dyDescent="0.25">
      <c r="A16" s="139">
        <f t="shared" si="1"/>
        <v>5</v>
      </c>
      <c r="B16" s="81" t="s">
        <v>3646</v>
      </c>
      <c r="C16" s="142">
        <v>23</v>
      </c>
      <c r="D16" s="86"/>
      <c r="E16" s="86">
        <v>200</v>
      </c>
      <c r="F16" s="83"/>
      <c r="G16" s="88" t="s">
        <v>247</v>
      </c>
      <c r="H16" s="86">
        <v>4</v>
      </c>
      <c r="I16" s="84"/>
      <c r="N16" s="88" t="s">
        <v>2822</v>
      </c>
      <c r="O16" s="608"/>
      <c r="P16" s="84"/>
    </row>
    <row r="17" spans="1:16" s="85" customFormat="1" ht="18.75" x14ac:dyDescent="0.25">
      <c r="A17" s="139">
        <f t="shared" si="1"/>
        <v>6</v>
      </c>
      <c r="B17" s="81" t="s">
        <v>3646</v>
      </c>
      <c r="C17" s="142">
        <v>25</v>
      </c>
      <c r="D17" s="86"/>
      <c r="E17" s="86">
        <v>198.7</v>
      </c>
      <c r="F17" s="83"/>
      <c r="G17" s="88" t="s">
        <v>247</v>
      </c>
      <c r="H17" s="86">
        <v>4</v>
      </c>
      <c r="I17" s="84"/>
      <c r="N17" s="88" t="s">
        <v>2822</v>
      </c>
      <c r="O17" s="608"/>
      <c r="P17" s="84"/>
    </row>
    <row r="18" spans="1:16" s="85" customFormat="1" ht="18.75" x14ac:dyDescent="0.25">
      <c r="A18" s="139">
        <v>7</v>
      </c>
      <c r="B18" s="81" t="s">
        <v>3645</v>
      </c>
      <c r="C18" s="142">
        <v>27</v>
      </c>
      <c r="D18" s="86"/>
      <c r="E18" s="86">
        <v>196.4</v>
      </c>
      <c r="F18" s="83"/>
      <c r="G18" s="88" t="s">
        <v>247</v>
      </c>
      <c r="H18" s="86">
        <v>4</v>
      </c>
      <c r="I18" s="84"/>
      <c r="N18" s="88" t="s">
        <v>2822</v>
      </c>
      <c r="O18" s="608"/>
      <c r="P18" s="84"/>
    </row>
    <row r="19" spans="1:16" s="85" customFormat="1" ht="18.75" x14ac:dyDescent="0.25">
      <c r="A19" s="139">
        <f t="shared" ref="A19:A24" si="2">A18+1</f>
        <v>8</v>
      </c>
      <c r="B19" s="81" t="s">
        <v>3646</v>
      </c>
      <c r="C19" s="142">
        <v>31</v>
      </c>
      <c r="D19" s="86"/>
      <c r="E19" s="86">
        <v>95.7</v>
      </c>
      <c r="F19" s="83"/>
      <c r="G19" s="88" t="s">
        <v>247</v>
      </c>
      <c r="H19" s="86">
        <v>2</v>
      </c>
      <c r="I19" s="84"/>
      <c r="N19" s="88" t="s">
        <v>2822</v>
      </c>
      <c r="O19" s="608"/>
      <c r="P19" s="84"/>
    </row>
    <row r="20" spans="1:16" s="85" customFormat="1" ht="18.75" x14ac:dyDescent="0.25">
      <c r="A20" s="139">
        <f t="shared" si="2"/>
        <v>9</v>
      </c>
      <c r="B20" s="81" t="s">
        <v>3646</v>
      </c>
      <c r="C20" s="142">
        <v>32</v>
      </c>
      <c r="D20" s="86"/>
      <c r="E20" s="86">
        <v>193</v>
      </c>
      <c r="F20" s="83"/>
      <c r="G20" s="88" t="s">
        <v>247</v>
      </c>
      <c r="H20" s="86">
        <v>4</v>
      </c>
      <c r="I20" s="84"/>
      <c r="N20" s="88" t="s">
        <v>2822</v>
      </c>
      <c r="O20" s="608"/>
      <c r="P20" s="84"/>
    </row>
    <row r="21" spans="1:16" s="85" customFormat="1" ht="18.75" x14ac:dyDescent="0.25">
      <c r="A21" s="139">
        <f t="shared" si="2"/>
        <v>10</v>
      </c>
      <c r="B21" s="81" t="s">
        <v>3646</v>
      </c>
      <c r="C21" s="142">
        <v>34</v>
      </c>
      <c r="D21" s="86"/>
      <c r="E21" s="86">
        <v>196.8</v>
      </c>
      <c r="F21" s="83"/>
      <c r="G21" s="88" t="s">
        <v>247</v>
      </c>
      <c r="H21" s="86">
        <v>4</v>
      </c>
      <c r="I21" s="84"/>
      <c r="N21" s="88" t="s">
        <v>2823</v>
      </c>
      <c r="O21" s="608"/>
      <c r="P21" s="84"/>
    </row>
    <row r="22" spans="1:16" s="85" customFormat="1" ht="18.75" x14ac:dyDescent="0.25">
      <c r="A22" s="139">
        <f t="shared" si="2"/>
        <v>11</v>
      </c>
      <c r="B22" s="81" t="s">
        <v>3647</v>
      </c>
      <c r="C22" s="142">
        <v>14</v>
      </c>
      <c r="D22" s="86"/>
      <c r="E22" s="86">
        <v>118.6</v>
      </c>
      <c r="F22" s="83"/>
      <c r="G22" s="88" t="s">
        <v>247</v>
      </c>
      <c r="H22" s="86">
        <v>5</v>
      </c>
      <c r="I22" s="84"/>
      <c r="N22" s="88" t="s">
        <v>2823</v>
      </c>
      <c r="O22" s="608"/>
      <c r="P22" s="84"/>
    </row>
    <row r="23" spans="1:16" s="85" customFormat="1" ht="18.75" x14ac:dyDescent="0.25">
      <c r="A23" s="139">
        <f t="shared" si="2"/>
        <v>12</v>
      </c>
      <c r="B23" s="81" t="s">
        <v>3648</v>
      </c>
      <c r="C23" s="142">
        <v>33</v>
      </c>
      <c r="D23" s="3"/>
      <c r="E23" s="3">
        <v>106.7</v>
      </c>
      <c r="F23" s="83"/>
      <c r="G23" s="88" t="s">
        <v>247</v>
      </c>
      <c r="H23" s="3">
        <v>2</v>
      </c>
      <c r="I23" s="84"/>
      <c r="N23" s="88" t="s">
        <v>2822</v>
      </c>
      <c r="O23" s="608"/>
      <c r="P23" s="84"/>
    </row>
    <row r="24" spans="1:16" s="85" customFormat="1" ht="18.75" x14ac:dyDescent="0.25">
      <c r="A24" s="139">
        <f t="shared" si="2"/>
        <v>13</v>
      </c>
      <c r="B24" s="81" t="s">
        <v>3649</v>
      </c>
      <c r="C24" s="142">
        <v>22</v>
      </c>
      <c r="D24" s="86"/>
      <c r="E24" s="86">
        <v>140</v>
      </c>
      <c r="F24" s="83"/>
      <c r="G24" s="88" t="s">
        <v>247</v>
      </c>
      <c r="H24" s="86">
        <v>4</v>
      </c>
      <c r="I24" s="84"/>
      <c r="N24" s="88" t="s">
        <v>2822</v>
      </c>
      <c r="O24" s="608"/>
      <c r="P24" s="84"/>
    </row>
    <row r="25" spans="1:16" s="85" customFormat="1" ht="18.75" x14ac:dyDescent="0.25">
      <c r="A25" s="139">
        <v>14</v>
      </c>
      <c r="B25" s="81" t="s">
        <v>3650</v>
      </c>
      <c r="C25" s="142">
        <v>4</v>
      </c>
      <c r="D25" s="86"/>
      <c r="E25" s="86">
        <v>117.6</v>
      </c>
      <c r="F25" s="83"/>
      <c r="G25" s="88" t="s">
        <v>247</v>
      </c>
      <c r="H25" s="86">
        <v>2</v>
      </c>
      <c r="I25" s="84"/>
      <c r="N25" s="88" t="s">
        <v>2822</v>
      </c>
      <c r="O25" s="608"/>
      <c r="P25" s="84"/>
    </row>
    <row r="26" spans="1:16" s="85" customFormat="1" ht="18.75" x14ac:dyDescent="0.25">
      <c r="A26" s="139">
        <f t="shared" ref="A26:A37" si="3">A25+1</f>
        <v>15</v>
      </c>
      <c r="B26" s="81" t="s">
        <v>3650</v>
      </c>
      <c r="C26" s="142">
        <v>6</v>
      </c>
      <c r="D26" s="86"/>
      <c r="E26" s="86">
        <v>114.3</v>
      </c>
      <c r="F26" s="83"/>
      <c r="G26" s="88" t="s">
        <v>247</v>
      </c>
      <c r="H26" s="86">
        <v>2</v>
      </c>
      <c r="I26" s="84"/>
      <c r="N26" s="88" t="s">
        <v>2823</v>
      </c>
      <c r="O26" s="608"/>
      <c r="P26" s="84"/>
    </row>
    <row r="27" spans="1:16" s="85" customFormat="1" ht="18.75" x14ac:dyDescent="0.25">
      <c r="A27" s="139">
        <f t="shared" si="3"/>
        <v>16</v>
      </c>
      <c r="B27" s="81" t="s">
        <v>3650</v>
      </c>
      <c r="C27" s="142">
        <v>8</v>
      </c>
      <c r="D27" s="86"/>
      <c r="E27" s="86">
        <v>112.9</v>
      </c>
      <c r="F27" s="83"/>
      <c r="G27" s="88" t="s">
        <v>247</v>
      </c>
      <c r="H27" s="86">
        <v>2</v>
      </c>
      <c r="I27" s="84"/>
      <c r="N27" s="88" t="s">
        <v>2822</v>
      </c>
      <c r="O27" s="608"/>
      <c r="P27" s="84"/>
    </row>
    <row r="28" spans="1:16" s="85" customFormat="1" ht="18.75" x14ac:dyDescent="0.25">
      <c r="A28" s="139">
        <f t="shared" si="3"/>
        <v>17</v>
      </c>
      <c r="B28" s="81" t="s">
        <v>3650</v>
      </c>
      <c r="C28" s="142">
        <v>10</v>
      </c>
      <c r="D28" s="86"/>
      <c r="E28" s="86">
        <v>115.3</v>
      </c>
      <c r="F28" s="83"/>
      <c r="G28" s="88" t="s">
        <v>247</v>
      </c>
      <c r="H28" s="86">
        <v>2</v>
      </c>
      <c r="I28" s="84"/>
      <c r="N28" s="88" t="s">
        <v>2823</v>
      </c>
      <c r="O28" s="608"/>
      <c r="P28" s="84"/>
    </row>
    <row r="29" spans="1:16" s="85" customFormat="1" ht="18.75" x14ac:dyDescent="0.25">
      <c r="A29" s="139">
        <f t="shared" si="3"/>
        <v>18</v>
      </c>
      <c r="B29" s="81" t="s">
        <v>3650</v>
      </c>
      <c r="C29" s="142">
        <v>12</v>
      </c>
      <c r="D29" s="86"/>
      <c r="E29" s="86">
        <v>113.1</v>
      </c>
      <c r="F29" s="83"/>
      <c r="G29" s="88" t="s">
        <v>247</v>
      </c>
      <c r="H29" s="86">
        <v>2</v>
      </c>
      <c r="I29" s="84"/>
      <c r="N29" s="88" t="s">
        <v>2822</v>
      </c>
      <c r="O29" s="608"/>
      <c r="P29" s="84"/>
    </row>
    <row r="30" spans="1:16" s="85" customFormat="1" ht="18.75" x14ac:dyDescent="0.25">
      <c r="A30" s="139">
        <f t="shared" si="3"/>
        <v>19</v>
      </c>
      <c r="B30" s="81" t="s">
        <v>3651</v>
      </c>
      <c r="C30" s="142">
        <v>14</v>
      </c>
      <c r="D30" s="86"/>
      <c r="E30" s="86">
        <v>113.9</v>
      </c>
      <c r="F30" s="83"/>
      <c r="G30" s="88" t="s">
        <v>247</v>
      </c>
      <c r="H30" s="86">
        <v>2</v>
      </c>
      <c r="I30" s="84"/>
      <c r="N30" s="88" t="s">
        <v>2822</v>
      </c>
      <c r="O30" s="608"/>
      <c r="P30" s="84"/>
    </row>
    <row r="31" spans="1:16" s="85" customFormat="1" ht="18.75" x14ac:dyDescent="0.25">
      <c r="A31" s="139">
        <f t="shared" si="3"/>
        <v>20</v>
      </c>
      <c r="B31" s="81" t="s">
        <v>3650</v>
      </c>
      <c r="C31" s="142">
        <v>16</v>
      </c>
      <c r="D31" s="86"/>
      <c r="E31" s="86">
        <v>115.8</v>
      </c>
      <c r="F31" s="83"/>
      <c r="G31" s="88" t="s">
        <v>247</v>
      </c>
      <c r="H31" s="86">
        <v>2</v>
      </c>
      <c r="I31" s="84"/>
      <c r="N31" s="88" t="s">
        <v>2823</v>
      </c>
      <c r="O31" s="608"/>
      <c r="P31" s="84"/>
    </row>
    <row r="32" spans="1:16" s="85" customFormat="1" ht="18.75" x14ac:dyDescent="0.25">
      <c r="A32" s="139">
        <v>21</v>
      </c>
      <c r="B32" s="81" t="s">
        <v>3651</v>
      </c>
      <c r="C32" s="142">
        <v>20</v>
      </c>
      <c r="D32" s="86"/>
      <c r="E32" s="86">
        <v>115.3</v>
      </c>
      <c r="F32" s="83"/>
      <c r="G32" s="88" t="s">
        <v>247</v>
      </c>
      <c r="H32" s="86">
        <v>2</v>
      </c>
      <c r="I32" s="84"/>
      <c r="N32" s="88" t="s">
        <v>2822</v>
      </c>
      <c r="O32" s="608"/>
      <c r="P32" s="84"/>
    </row>
    <row r="33" spans="1:19" s="85" customFormat="1" ht="18.75" x14ac:dyDescent="0.25">
      <c r="A33" s="139">
        <f t="shared" si="3"/>
        <v>22</v>
      </c>
      <c r="B33" s="81" t="s">
        <v>3650</v>
      </c>
      <c r="C33" s="142">
        <v>22</v>
      </c>
      <c r="D33" s="86"/>
      <c r="E33" s="86">
        <v>113.3</v>
      </c>
      <c r="F33" s="83"/>
      <c r="G33" s="88" t="s">
        <v>247</v>
      </c>
      <c r="H33" s="86">
        <v>2</v>
      </c>
      <c r="I33" s="84"/>
      <c r="N33" s="88" t="s">
        <v>2823</v>
      </c>
      <c r="O33" s="608"/>
      <c r="P33" s="84"/>
    </row>
    <row r="34" spans="1:19" s="85" customFormat="1" ht="18.75" x14ac:dyDescent="0.25">
      <c r="A34" s="139">
        <f t="shared" si="3"/>
        <v>23</v>
      </c>
      <c r="B34" s="81" t="s">
        <v>3652</v>
      </c>
      <c r="C34" s="142">
        <v>13</v>
      </c>
      <c r="D34" s="86"/>
      <c r="E34" s="86">
        <v>192.2</v>
      </c>
      <c r="F34" s="83"/>
      <c r="G34" s="88" t="s">
        <v>247</v>
      </c>
      <c r="H34" s="86">
        <v>2</v>
      </c>
      <c r="I34" s="87"/>
      <c r="J34" s="87"/>
      <c r="K34" s="87"/>
      <c r="L34" s="87"/>
      <c r="M34" s="87"/>
      <c r="N34" s="88" t="s">
        <v>2822</v>
      </c>
      <c r="O34" s="608"/>
      <c r="P34" s="87"/>
      <c r="Q34" s="87"/>
      <c r="R34" s="87"/>
      <c r="S34" s="87"/>
    </row>
    <row r="35" spans="1:19" s="85" customFormat="1" ht="18.75" x14ac:dyDescent="0.25">
      <c r="A35" s="139">
        <f t="shared" si="3"/>
        <v>24</v>
      </c>
      <c r="B35" s="81" t="s">
        <v>3653</v>
      </c>
      <c r="C35" s="142">
        <v>22</v>
      </c>
      <c r="D35" s="86"/>
      <c r="E35" s="86">
        <v>129</v>
      </c>
      <c r="F35" s="83"/>
      <c r="G35" s="88" t="s">
        <v>247</v>
      </c>
      <c r="H35" s="86">
        <v>2</v>
      </c>
      <c r="I35" s="87"/>
      <c r="J35" s="87"/>
      <c r="K35" s="87"/>
      <c r="L35" s="87"/>
      <c r="M35" s="87"/>
      <c r="N35" s="88" t="s">
        <v>2823</v>
      </c>
      <c r="O35" s="608"/>
      <c r="P35" s="87"/>
      <c r="Q35" s="87"/>
      <c r="R35" s="87"/>
      <c r="S35" s="87"/>
    </row>
    <row r="36" spans="1:19" s="85" customFormat="1" ht="18.75" x14ac:dyDescent="0.25">
      <c r="A36" s="139">
        <f t="shared" si="3"/>
        <v>25</v>
      </c>
      <c r="B36" s="81" t="s">
        <v>3652</v>
      </c>
      <c r="C36" s="142">
        <v>44</v>
      </c>
      <c r="D36" s="86"/>
      <c r="E36" s="86">
        <v>223.07</v>
      </c>
      <c r="F36" s="83"/>
      <c r="G36" s="88" t="s">
        <v>247</v>
      </c>
      <c r="H36" s="86">
        <v>2</v>
      </c>
      <c r="I36" s="87"/>
      <c r="J36" s="87"/>
      <c r="K36" s="87"/>
      <c r="L36" s="87"/>
      <c r="M36" s="87"/>
      <c r="N36" s="88" t="s">
        <v>2823</v>
      </c>
      <c r="O36" s="608"/>
      <c r="P36" s="87"/>
      <c r="Q36" s="87"/>
      <c r="R36" s="87"/>
      <c r="S36" s="87"/>
    </row>
    <row r="37" spans="1:19" s="85" customFormat="1" ht="18.75" x14ac:dyDescent="0.25">
      <c r="A37" s="139">
        <f t="shared" si="3"/>
        <v>26</v>
      </c>
      <c r="B37" s="81" t="s">
        <v>3652</v>
      </c>
      <c r="C37" s="142">
        <v>46</v>
      </c>
      <c r="D37" s="86"/>
      <c r="E37" s="86">
        <v>193.5</v>
      </c>
      <c r="F37" s="83"/>
      <c r="G37" s="88" t="s">
        <v>247</v>
      </c>
      <c r="H37" s="86">
        <v>2</v>
      </c>
      <c r="I37" s="87"/>
      <c r="J37" s="87"/>
      <c r="K37" s="87"/>
      <c r="L37" s="87"/>
      <c r="M37" s="87"/>
      <c r="N37" s="88" t="s">
        <v>2822</v>
      </c>
      <c r="O37" s="608"/>
      <c r="P37" s="87"/>
      <c r="Q37" s="87"/>
      <c r="R37" s="87"/>
      <c r="S37" s="87"/>
    </row>
    <row r="38" spans="1:19" s="85" customFormat="1" ht="18.75" x14ac:dyDescent="0.25">
      <c r="A38" s="139">
        <v>27</v>
      </c>
      <c r="B38" s="81" t="s">
        <v>3654</v>
      </c>
      <c r="C38" s="142" t="s">
        <v>3067</v>
      </c>
      <c r="D38" s="3"/>
      <c r="E38" s="3">
        <v>97.4</v>
      </c>
      <c r="F38" s="83"/>
      <c r="G38" s="88" t="s">
        <v>247</v>
      </c>
      <c r="H38" s="86">
        <v>2</v>
      </c>
      <c r="I38" s="87"/>
      <c r="J38" s="87"/>
      <c r="K38" s="87"/>
      <c r="L38" s="87"/>
      <c r="M38" s="87"/>
      <c r="N38" s="88" t="s">
        <v>2823</v>
      </c>
      <c r="O38" s="608"/>
      <c r="P38" s="87"/>
      <c r="Q38" s="87"/>
      <c r="R38" s="87"/>
      <c r="S38" s="87"/>
    </row>
    <row r="39" spans="1:19" s="85" customFormat="1" ht="18.75" x14ac:dyDescent="0.25">
      <c r="A39" s="139">
        <v>28</v>
      </c>
      <c r="B39" s="81" t="s">
        <v>3655</v>
      </c>
      <c r="C39" s="142">
        <v>16</v>
      </c>
      <c r="D39" s="72">
        <v>1949</v>
      </c>
      <c r="E39" s="72">
        <v>1021</v>
      </c>
      <c r="F39" s="72"/>
      <c r="G39" s="72" t="s">
        <v>247</v>
      </c>
      <c r="H39" s="72">
        <v>29</v>
      </c>
      <c r="I39" s="72">
        <v>2</v>
      </c>
      <c r="J39" s="73"/>
      <c r="K39" s="73"/>
      <c r="L39" s="73"/>
      <c r="M39" s="135">
        <v>83</v>
      </c>
      <c r="N39" s="88" t="s">
        <v>2824</v>
      </c>
      <c r="O39" s="608"/>
      <c r="P39" s="87"/>
      <c r="Q39" s="87"/>
      <c r="R39" s="87"/>
      <c r="S39" s="87"/>
    </row>
    <row r="40" spans="1:19" s="85" customFormat="1" ht="18.75" x14ac:dyDescent="0.25">
      <c r="A40" s="139">
        <v>29</v>
      </c>
      <c r="B40" s="81" t="s">
        <v>3656</v>
      </c>
      <c r="C40" s="142">
        <v>24</v>
      </c>
      <c r="D40" s="3"/>
      <c r="E40" s="3">
        <v>752.4</v>
      </c>
      <c r="F40" s="83"/>
      <c r="G40" s="88" t="s">
        <v>247</v>
      </c>
      <c r="H40" s="86">
        <v>23</v>
      </c>
      <c r="I40" s="87"/>
      <c r="J40" s="87"/>
      <c r="K40" s="87"/>
      <c r="L40" s="87"/>
      <c r="M40" s="87"/>
      <c r="N40" s="88" t="s">
        <v>2825</v>
      </c>
      <c r="O40" s="608"/>
      <c r="P40" s="87"/>
      <c r="Q40" s="87"/>
      <c r="R40" s="87"/>
      <c r="S40" s="87"/>
    </row>
    <row r="41" spans="1:19" s="85" customFormat="1" ht="18.75" x14ac:dyDescent="0.25">
      <c r="A41" s="139">
        <v>30</v>
      </c>
      <c r="B41" s="81" t="s">
        <v>3657</v>
      </c>
      <c r="C41" s="142">
        <v>1</v>
      </c>
      <c r="D41" s="72">
        <v>1961</v>
      </c>
      <c r="E41" s="4">
        <v>173.2</v>
      </c>
      <c r="F41" s="4"/>
      <c r="G41" s="72" t="s">
        <v>247</v>
      </c>
      <c r="H41" s="4">
        <v>6</v>
      </c>
      <c r="I41" s="4">
        <v>2</v>
      </c>
      <c r="J41" s="73"/>
      <c r="K41" s="73"/>
      <c r="L41" s="73"/>
      <c r="M41" s="135">
        <v>7</v>
      </c>
      <c r="N41" s="88" t="s">
        <v>2825</v>
      </c>
      <c r="O41" s="608"/>
      <c r="P41" s="87"/>
      <c r="Q41" s="87"/>
      <c r="R41" s="87"/>
      <c r="S41" s="87"/>
    </row>
    <row r="42" spans="1:19" s="85" customFormat="1" ht="18.75" x14ac:dyDescent="0.25">
      <c r="A42" s="139">
        <v>31</v>
      </c>
      <c r="B42" s="81" t="s">
        <v>3657</v>
      </c>
      <c r="C42" s="142">
        <v>2</v>
      </c>
      <c r="D42" s="72">
        <v>1961</v>
      </c>
      <c r="E42" s="4">
        <v>165.87</v>
      </c>
      <c r="F42" s="4"/>
      <c r="G42" s="72" t="s">
        <v>247</v>
      </c>
      <c r="H42" s="4">
        <v>6</v>
      </c>
      <c r="I42" s="4">
        <v>2</v>
      </c>
      <c r="J42" s="73"/>
      <c r="K42" s="73"/>
      <c r="L42" s="73"/>
      <c r="M42" s="135">
        <v>13</v>
      </c>
      <c r="N42" s="88" t="s">
        <v>2824</v>
      </c>
      <c r="O42" s="608"/>
      <c r="P42" s="87"/>
      <c r="Q42" s="87"/>
      <c r="R42" s="87"/>
      <c r="S42" s="87"/>
    </row>
    <row r="43" spans="1:19" s="85" customFormat="1" ht="18.75" x14ac:dyDescent="0.25">
      <c r="A43" s="139">
        <v>32</v>
      </c>
      <c r="B43" s="81" t="s">
        <v>3657</v>
      </c>
      <c r="C43" s="142">
        <v>3</v>
      </c>
      <c r="D43" s="72">
        <v>1961</v>
      </c>
      <c r="E43" s="4">
        <v>164.8</v>
      </c>
      <c r="F43" s="4"/>
      <c r="G43" s="72" t="s">
        <v>247</v>
      </c>
      <c r="H43" s="4">
        <v>6</v>
      </c>
      <c r="I43" s="4">
        <v>2</v>
      </c>
      <c r="J43" s="73"/>
      <c r="K43" s="73"/>
      <c r="L43" s="73"/>
      <c r="M43" s="135">
        <v>10</v>
      </c>
      <c r="N43" s="88" t="s">
        <v>2825</v>
      </c>
      <c r="O43" s="609"/>
      <c r="P43" s="87"/>
      <c r="Q43" s="87"/>
      <c r="R43" s="87"/>
      <c r="S43" s="87"/>
    </row>
    <row r="44" spans="1:19" s="85" customFormat="1" ht="18.75" x14ac:dyDescent="0.2">
      <c r="A44" s="139" t="s">
        <v>2355</v>
      </c>
      <c r="B44" s="81"/>
      <c r="C44" s="142"/>
      <c r="D44" s="72"/>
      <c r="E44" s="42">
        <f>SUM(E12:E43)</f>
        <v>5995.7400000000007</v>
      </c>
      <c r="F44" s="42"/>
      <c r="G44" s="42">
        <f t="shared" ref="G44:M44" si="4">SUM(G12:G43)</f>
        <v>0</v>
      </c>
      <c r="H44" s="42">
        <f t="shared" si="4"/>
        <v>138</v>
      </c>
      <c r="I44" s="42">
        <f t="shared" si="4"/>
        <v>8</v>
      </c>
      <c r="J44" s="42">
        <f t="shared" si="4"/>
        <v>0</v>
      </c>
      <c r="K44" s="42">
        <f t="shared" si="4"/>
        <v>0</v>
      </c>
      <c r="L44" s="42">
        <f t="shared" si="4"/>
        <v>0</v>
      </c>
      <c r="M44" s="42">
        <f t="shared" si="4"/>
        <v>113</v>
      </c>
      <c r="N44" s="88"/>
      <c r="O44" s="161"/>
      <c r="P44" s="87"/>
      <c r="Q44" s="87"/>
      <c r="R44" s="87"/>
      <c r="S44" s="87"/>
    </row>
    <row r="45" spans="1:19" s="70" customFormat="1" x14ac:dyDescent="0.25">
      <c r="A45" s="70">
        <v>1</v>
      </c>
      <c r="B45" s="71" t="s">
        <v>3658</v>
      </c>
      <c r="C45" s="143">
        <v>19</v>
      </c>
      <c r="D45" s="72">
        <v>1940</v>
      </c>
      <c r="E45" s="72">
        <v>127.5</v>
      </c>
      <c r="F45" s="72"/>
      <c r="G45" s="72" t="s">
        <v>5</v>
      </c>
      <c r="H45" s="72">
        <v>2</v>
      </c>
      <c r="I45" s="72">
        <v>1</v>
      </c>
      <c r="J45" s="73"/>
      <c r="K45" s="73"/>
      <c r="L45" s="73"/>
      <c r="M45" s="135">
        <v>5</v>
      </c>
      <c r="N45" s="96">
        <v>38882</v>
      </c>
      <c r="O45" s="4"/>
    </row>
    <row r="46" spans="1:19" s="70" customFormat="1" x14ac:dyDescent="0.25">
      <c r="A46" s="70">
        <v>2</v>
      </c>
      <c r="B46" s="71" t="s">
        <v>3658</v>
      </c>
      <c r="C46" s="143">
        <v>41</v>
      </c>
      <c r="D46" s="72">
        <v>1958</v>
      </c>
      <c r="E46" s="72">
        <v>141.5</v>
      </c>
      <c r="F46" s="72"/>
      <c r="G46" s="72" t="s">
        <v>5</v>
      </c>
      <c r="H46" s="72">
        <v>3</v>
      </c>
      <c r="I46" s="72">
        <v>1</v>
      </c>
      <c r="J46" s="73"/>
      <c r="K46" s="73"/>
      <c r="L46" s="73"/>
      <c r="M46" s="135">
        <v>10</v>
      </c>
      <c r="N46" s="96">
        <v>38760</v>
      </c>
      <c r="O46" s="4"/>
    </row>
    <row r="47" spans="1:19" s="70" customFormat="1" x14ac:dyDescent="0.25">
      <c r="A47" s="70">
        <v>3</v>
      </c>
      <c r="B47" s="71" t="s">
        <v>3659</v>
      </c>
      <c r="C47" s="143">
        <v>3</v>
      </c>
      <c r="D47" s="72">
        <v>1944</v>
      </c>
      <c r="E47" s="72">
        <v>202.4</v>
      </c>
      <c r="F47" s="72"/>
      <c r="G47" s="72" t="s">
        <v>5</v>
      </c>
      <c r="H47" s="72">
        <v>4</v>
      </c>
      <c r="I47" s="72">
        <v>1</v>
      </c>
      <c r="J47" s="73"/>
      <c r="K47" s="73"/>
      <c r="L47" s="73"/>
      <c r="M47" s="135">
        <v>20</v>
      </c>
      <c r="N47" s="96">
        <v>38812</v>
      </c>
      <c r="O47" s="4"/>
    </row>
    <row r="48" spans="1:19" s="70" customFormat="1" x14ac:dyDescent="0.25">
      <c r="A48" s="70">
        <v>4</v>
      </c>
      <c r="B48" s="71" t="s">
        <v>3660</v>
      </c>
      <c r="C48" s="143">
        <v>4</v>
      </c>
      <c r="D48" s="72">
        <v>1944</v>
      </c>
      <c r="E48" s="72">
        <v>272.8</v>
      </c>
      <c r="F48" s="72"/>
      <c r="G48" s="72" t="s">
        <v>5</v>
      </c>
      <c r="H48" s="72">
        <v>4</v>
      </c>
      <c r="I48" s="72">
        <v>1</v>
      </c>
      <c r="J48" s="73"/>
      <c r="K48" s="73"/>
      <c r="L48" s="73"/>
      <c r="M48" s="135">
        <v>10</v>
      </c>
      <c r="N48" s="96">
        <v>38813</v>
      </c>
      <c r="O48" s="4"/>
    </row>
    <row r="49" spans="1:15" s="70" customFormat="1" x14ac:dyDescent="0.25">
      <c r="A49" s="70">
        <v>5</v>
      </c>
      <c r="B49" s="71" t="s">
        <v>3659</v>
      </c>
      <c r="C49" s="143">
        <v>5</v>
      </c>
      <c r="D49" s="72">
        <v>1944</v>
      </c>
      <c r="E49" s="72">
        <v>198.6</v>
      </c>
      <c r="F49" s="72"/>
      <c r="G49" s="72" t="s">
        <v>5</v>
      </c>
      <c r="H49" s="72">
        <v>4</v>
      </c>
      <c r="I49" s="72">
        <v>1</v>
      </c>
      <c r="J49" s="73"/>
      <c r="K49" s="73"/>
      <c r="L49" s="73"/>
      <c r="M49" s="135">
        <v>15</v>
      </c>
      <c r="N49" s="96">
        <v>38812</v>
      </c>
      <c r="O49" s="4"/>
    </row>
    <row r="50" spans="1:15" s="70" customFormat="1" x14ac:dyDescent="0.25">
      <c r="A50" s="70">
        <v>6</v>
      </c>
      <c r="B50" s="71" t="s">
        <v>3659</v>
      </c>
      <c r="C50" s="143">
        <v>6</v>
      </c>
      <c r="D50" s="72">
        <v>1944</v>
      </c>
      <c r="E50" s="72">
        <v>201.3</v>
      </c>
      <c r="F50" s="72"/>
      <c r="G50" s="72" t="s">
        <v>5</v>
      </c>
      <c r="H50" s="72">
        <v>4</v>
      </c>
      <c r="I50" s="72">
        <v>1</v>
      </c>
      <c r="J50" s="73"/>
      <c r="K50" s="73"/>
      <c r="L50" s="73"/>
      <c r="M50" s="135">
        <v>18</v>
      </c>
      <c r="N50" s="96">
        <v>38812</v>
      </c>
      <c r="O50" s="4"/>
    </row>
    <row r="51" spans="1:15" s="70" customFormat="1" x14ac:dyDescent="0.25">
      <c r="A51" s="70">
        <v>7</v>
      </c>
      <c r="B51" s="71" t="s">
        <v>3661</v>
      </c>
      <c r="C51" s="143">
        <v>4</v>
      </c>
      <c r="D51" s="72">
        <v>1959</v>
      </c>
      <c r="E51" s="72">
        <v>124.7</v>
      </c>
      <c r="F51" s="72"/>
      <c r="G51" s="72" t="s">
        <v>5</v>
      </c>
      <c r="H51" s="72">
        <v>2</v>
      </c>
      <c r="I51" s="72">
        <v>1</v>
      </c>
      <c r="J51" s="73"/>
      <c r="K51" s="73"/>
      <c r="L51" s="73"/>
      <c r="M51" s="135">
        <v>5</v>
      </c>
      <c r="N51" s="15"/>
      <c r="O51" s="4"/>
    </row>
    <row r="52" spans="1:15" s="70" customFormat="1" x14ac:dyDescent="0.25">
      <c r="A52" s="70">
        <v>8</v>
      </c>
      <c r="B52" s="71" t="s">
        <v>3661</v>
      </c>
      <c r="C52" s="143">
        <v>7</v>
      </c>
      <c r="D52" s="72">
        <v>1959</v>
      </c>
      <c r="E52" s="72">
        <v>73.099999999999994</v>
      </c>
      <c r="F52" s="72"/>
      <c r="G52" s="72" t="s">
        <v>5</v>
      </c>
      <c r="H52" s="72">
        <v>1</v>
      </c>
      <c r="I52" s="72">
        <v>1</v>
      </c>
      <c r="J52" s="73"/>
      <c r="K52" s="73"/>
      <c r="L52" s="73"/>
      <c r="M52" s="135">
        <v>8</v>
      </c>
      <c r="N52" s="15"/>
      <c r="O52" s="4"/>
    </row>
    <row r="53" spans="1:15" s="70" customFormat="1" x14ac:dyDescent="0.25">
      <c r="A53" s="70">
        <v>9</v>
      </c>
      <c r="B53" s="71" t="s">
        <v>3662</v>
      </c>
      <c r="C53" s="143" t="s">
        <v>3068</v>
      </c>
      <c r="D53" s="72">
        <v>1959</v>
      </c>
      <c r="E53" s="72">
        <v>98.1</v>
      </c>
      <c r="F53" s="72"/>
      <c r="G53" s="72" t="s">
        <v>5</v>
      </c>
      <c r="H53" s="72">
        <v>2</v>
      </c>
      <c r="I53" s="72">
        <v>1</v>
      </c>
      <c r="J53" s="73"/>
      <c r="K53" s="73"/>
      <c r="L53" s="73"/>
      <c r="M53" s="135">
        <v>3</v>
      </c>
      <c r="N53" s="96">
        <v>39033</v>
      </c>
      <c r="O53" s="4"/>
    </row>
    <row r="54" spans="1:15" s="70" customFormat="1" x14ac:dyDescent="0.25">
      <c r="A54" s="70">
        <v>10</v>
      </c>
      <c r="B54" s="71" t="s">
        <v>3663</v>
      </c>
      <c r="C54" s="143">
        <v>33</v>
      </c>
      <c r="D54" s="72">
        <v>1936</v>
      </c>
      <c r="E54" s="72">
        <v>65.2</v>
      </c>
      <c r="F54" s="72"/>
      <c r="G54" s="72" t="s">
        <v>5</v>
      </c>
      <c r="H54" s="72">
        <v>1</v>
      </c>
      <c r="I54" s="72">
        <v>1</v>
      </c>
      <c r="J54" s="73"/>
      <c r="K54" s="73"/>
      <c r="L54" s="73"/>
      <c r="M54" s="135">
        <v>1</v>
      </c>
      <c r="N54" s="96">
        <v>39038</v>
      </c>
      <c r="O54" s="4"/>
    </row>
    <row r="55" spans="1:15" s="70" customFormat="1" x14ac:dyDescent="0.25">
      <c r="A55" s="70">
        <v>11</v>
      </c>
      <c r="B55" s="71" t="s">
        <v>3663</v>
      </c>
      <c r="C55" s="143">
        <v>35</v>
      </c>
      <c r="D55" s="72">
        <v>1936</v>
      </c>
      <c r="E55" s="72">
        <v>87.7</v>
      </c>
      <c r="F55" s="72"/>
      <c r="G55" s="72" t="s">
        <v>5</v>
      </c>
      <c r="H55" s="72">
        <v>2</v>
      </c>
      <c r="I55" s="72">
        <v>1</v>
      </c>
      <c r="J55" s="73"/>
      <c r="K55" s="73"/>
      <c r="L55" s="73"/>
      <c r="M55" s="135">
        <v>4</v>
      </c>
      <c r="N55" s="96">
        <v>39032</v>
      </c>
      <c r="O55" s="4"/>
    </row>
    <row r="56" spans="1:15" s="70" customFormat="1" x14ac:dyDescent="0.25">
      <c r="A56" s="70">
        <v>12</v>
      </c>
      <c r="B56" s="71" t="s">
        <v>3664</v>
      </c>
      <c r="C56" s="143">
        <v>3</v>
      </c>
      <c r="D56" s="72">
        <v>1932</v>
      </c>
      <c r="E56" s="72">
        <v>185.01</v>
      </c>
      <c r="F56" s="72"/>
      <c r="G56" s="72" t="s">
        <v>5</v>
      </c>
      <c r="H56" s="72">
        <v>2</v>
      </c>
      <c r="I56" s="72">
        <v>1</v>
      </c>
      <c r="J56" s="73"/>
      <c r="K56" s="73"/>
      <c r="L56" s="73"/>
      <c r="M56" s="135">
        <v>12</v>
      </c>
      <c r="N56" s="96">
        <v>38793</v>
      </c>
      <c r="O56" s="4"/>
    </row>
    <row r="57" spans="1:15" s="70" customFormat="1" x14ac:dyDescent="0.25">
      <c r="A57" s="70">
        <v>13</v>
      </c>
      <c r="B57" s="71" t="s">
        <v>3664</v>
      </c>
      <c r="C57" s="143">
        <v>5</v>
      </c>
      <c r="D57" s="72">
        <v>1932</v>
      </c>
      <c r="E57" s="72">
        <v>164.02</v>
      </c>
      <c r="F57" s="72"/>
      <c r="G57" s="72" t="s">
        <v>5</v>
      </c>
      <c r="H57" s="72">
        <v>2</v>
      </c>
      <c r="I57" s="72">
        <v>1</v>
      </c>
      <c r="J57" s="73"/>
      <c r="K57" s="73"/>
      <c r="L57" s="73"/>
      <c r="M57" s="135">
        <v>13</v>
      </c>
      <c r="N57" s="96">
        <v>38798</v>
      </c>
      <c r="O57" s="4"/>
    </row>
    <row r="58" spans="1:15" s="70" customFormat="1" x14ac:dyDescent="0.25">
      <c r="A58" s="70">
        <v>14</v>
      </c>
      <c r="B58" s="71" t="s">
        <v>3664</v>
      </c>
      <c r="C58" s="143">
        <v>7</v>
      </c>
      <c r="D58" s="72">
        <v>1939</v>
      </c>
      <c r="E58" s="72">
        <v>191</v>
      </c>
      <c r="F58" s="72"/>
      <c r="G58" s="72" t="s">
        <v>5</v>
      </c>
      <c r="H58" s="72">
        <v>2</v>
      </c>
      <c r="I58" s="72">
        <v>1</v>
      </c>
      <c r="J58" s="73"/>
      <c r="K58" s="73"/>
      <c r="L58" s="73"/>
      <c r="M58" s="135">
        <v>14</v>
      </c>
      <c r="N58" s="96">
        <v>39046</v>
      </c>
      <c r="O58" s="4"/>
    </row>
    <row r="59" spans="1:15" s="70" customFormat="1" x14ac:dyDescent="0.25">
      <c r="A59" s="70">
        <v>15</v>
      </c>
      <c r="B59" s="71" t="s">
        <v>3664</v>
      </c>
      <c r="C59" s="143">
        <v>9</v>
      </c>
      <c r="D59" s="72">
        <v>1939</v>
      </c>
      <c r="E59" s="72">
        <v>201.36</v>
      </c>
      <c r="F59" s="72"/>
      <c r="G59" s="72" t="s">
        <v>5</v>
      </c>
      <c r="H59" s="72">
        <v>2</v>
      </c>
      <c r="I59" s="72">
        <v>1</v>
      </c>
      <c r="J59" s="73"/>
      <c r="K59" s="73"/>
      <c r="L59" s="73"/>
      <c r="M59" s="135">
        <v>9</v>
      </c>
      <c r="N59" s="96">
        <v>38900</v>
      </c>
      <c r="O59" s="4"/>
    </row>
    <row r="60" spans="1:15" s="70" customFormat="1" x14ac:dyDescent="0.25">
      <c r="A60" s="70">
        <v>16</v>
      </c>
      <c r="B60" s="71" t="s">
        <v>3664</v>
      </c>
      <c r="C60" s="143">
        <v>11</v>
      </c>
      <c r="D60" s="72">
        <v>1930</v>
      </c>
      <c r="E60" s="72">
        <v>95.2</v>
      </c>
      <c r="F60" s="72"/>
      <c r="G60" s="72" t="s">
        <v>5</v>
      </c>
      <c r="H60" s="72">
        <v>1</v>
      </c>
      <c r="I60" s="72">
        <v>1</v>
      </c>
      <c r="J60" s="73"/>
      <c r="K60" s="73"/>
      <c r="L60" s="73"/>
      <c r="M60" s="135">
        <v>4</v>
      </c>
      <c r="N60" s="15"/>
      <c r="O60" s="4"/>
    </row>
    <row r="61" spans="1:15" s="70" customFormat="1" x14ac:dyDescent="0.25">
      <c r="A61" s="70">
        <v>17</v>
      </c>
      <c r="B61" s="71" t="s">
        <v>3664</v>
      </c>
      <c r="C61" s="143">
        <v>19</v>
      </c>
      <c r="D61" s="72">
        <v>1932</v>
      </c>
      <c r="E61" s="72">
        <v>192.6</v>
      </c>
      <c r="F61" s="72"/>
      <c r="G61" s="72" t="s">
        <v>5</v>
      </c>
      <c r="H61" s="72">
        <v>2</v>
      </c>
      <c r="I61" s="72">
        <v>1</v>
      </c>
      <c r="J61" s="73"/>
      <c r="K61" s="73"/>
      <c r="L61" s="73"/>
      <c r="M61" s="135">
        <v>7</v>
      </c>
      <c r="N61" s="15"/>
      <c r="O61" s="4"/>
    </row>
    <row r="62" spans="1:15" s="70" customFormat="1" x14ac:dyDescent="0.25">
      <c r="A62" s="70">
        <v>18</v>
      </c>
      <c r="B62" s="1" t="s">
        <v>3665</v>
      </c>
      <c r="C62" s="144">
        <v>103</v>
      </c>
      <c r="D62" s="4">
        <v>1959</v>
      </c>
      <c r="E62" s="4">
        <v>458.9</v>
      </c>
      <c r="F62" s="4"/>
      <c r="G62" s="72" t="s">
        <v>5</v>
      </c>
      <c r="H62" s="4">
        <v>12</v>
      </c>
      <c r="I62" s="4">
        <v>2</v>
      </c>
      <c r="J62" s="4">
        <v>1</v>
      </c>
      <c r="K62" s="73"/>
      <c r="L62" s="73"/>
      <c r="M62" s="135">
        <v>19</v>
      </c>
      <c r="N62" s="15"/>
      <c r="O62" s="4"/>
    </row>
    <row r="63" spans="1:15" s="70" customFormat="1" x14ac:dyDescent="0.25">
      <c r="A63" s="70">
        <v>19</v>
      </c>
      <c r="B63" s="1" t="s">
        <v>3666</v>
      </c>
      <c r="C63" s="144">
        <v>32</v>
      </c>
      <c r="D63" s="4">
        <v>1959</v>
      </c>
      <c r="E63" s="4">
        <v>92.1</v>
      </c>
      <c r="F63" s="4"/>
      <c r="G63" s="72" t="s">
        <v>5</v>
      </c>
      <c r="H63" s="4">
        <v>2</v>
      </c>
      <c r="I63" s="4">
        <v>1</v>
      </c>
      <c r="J63" s="73"/>
      <c r="K63" s="73"/>
      <c r="L63" s="73"/>
      <c r="M63" s="135">
        <v>10</v>
      </c>
      <c r="N63" s="96">
        <v>39050</v>
      </c>
      <c r="O63" s="4"/>
    </row>
    <row r="64" spans="1:15" s="70" customFormat="1" x14ac:dyDescent="0.25">
      <c r="A64" s="70">
        <v>20</v>
      </c>
      <c r="B64" s="1" t="s">
        <v>3667</v>
      </c>
      <c r="C64" s="144">
        <v>14</v>
      </c>
      <c r="D64" s="4">
        <v>1934</v>
      </c>
      <c r="E64" s="4">
        <v>414.7</v>
      </c>
      <c r="F64" s="4"/>
      <c r="G64" s="72" t="s">
        <v>5</v>
      </c>
      <c r="H64" s="4">
        <v>3</v>
      </c>
      <c r="I64" s="4">
        <v>1</v>
      </c>
      <c r="J64" s="73"/>
      <c r="K64" s="73"/>
      <c r="L64" s="73"/>
      <c r="M64" s="135">
        <v>27</v>
      </c>
      <c r="N64" s="96">
        <v>39051</v>
      </c>
      <c r="O64" s="4"/>
    </row>
    <row r="65" spans="1:15" s="70" customFormat="1" x14ac:dyDescent="0.25">
      <c r="A65" s="70">
        <v>21</v>
      </c>
      <c r="B65" s="1" t="s">
        <v>3668</v>
      </c>
      <c r="C65" s="144">
        <v>5</v>
      </c>
      <c r="D65" s="4">
        <v>1959</v>
      </c>
      <c r="E65" s="4">
        <v>64.400000000000006</v>
      </c>
      <c r="F65" s="4"/>
      <c r="G65" s="72" t="s">
        <v>5</v>
      </c>
      <c r="H65" s="4">
        <v>1</v>
      </c>
      <c r="I65" s="4">
        <v>1</v>
      </c>
      <c r="J65" s="73"/>
      <c r="K65" s="73"/>
      <c r="L65" s="73"/>
      <c r="M65" s="135">
        <v>5</v>
      </c>
      <c r="N65" s="96">
        <v>39051</v>
      </c>
      <c r="O65" s="4"/>
    </row>
    <row r="66" spans="1:15" s="70" customFormat="1" ht="47.25" x14ac:dyDescent="0.25">
      <c r="A66" s="70">
        <v>22</v>
      </c>
      <c r="B66" s="1" t="s">
        <v>3669</v>
      </c>
      <c r="C66" s="144" t="s">
        <v>3069</v>
      </c>
      <c r="D66" s="72">
        <v>1990</v>
      </c>
      <c r="E66" s="72">
        <v>142</v>
      </c>
      <c r="F66" s="72"/>
      <c r="G66" s="72" t="s">
        <v>5</v>
      </c>
      <c r="H66" s="72">
        <v>2</v>
      </c>
      <c r="I66" s="72">
        <v>1</v>
      </c>
      <c r="J66" s="73"/>
      <c r="K66" s="73"/>
      <c r="L66" s="73"/>
      <c r="M66" s="135">
        <v>7</v>
      </c>
      <c r="N66" s="96">
        <v>39067</v>
      </c>
      <c r="O66" s="4"/>
    </row>
    <row r="67" spans="1:15" s="70" customFormat="1" x14ac:dyDescent="0.25">
      <c r="A67" s="70">
        <v>23</v>
      </c>
      <c r="B67" s="1" t="s">
        <v>3670</v>
      </c>
      <c r="C67" s="144">
        <v>7</v>
      </c>
      <c r="D67" s="72">
        <v>1961</v>
      </c>
      <c r="E67" s="72">
        <v>166.6</v>
      </c>
      <c r="F67" s="72"/>
      <c r="G67" s="72" t="s">
        <v>5</v>
      </c>
      <c r="H67" s="72">
        <v>4</v>
      </c>
      <c r="I67" s="72">
        <v>1</v>
      </c>
      <c r="J67" s="73"/>
      <c r="K67" s="73"/>
      <c r="L67" s="73"/>
      <c r="M67" s="135">
        <v>9</v>
      </c>
      <c r="N67" s="96">
        <v>39067</v>
      </c>
      <c r="O67" s="4"/>
    </row>
    <row r="68" spans="1:15" s="70" customFormat="1" x14ac:dyDescent="0.25">
      <c r="A68" s="70">
        <v>24</v>
      </c>
      <c r="B68" s="1" t="s">
        <v>3669</v>
      </c>
      <c r="C68" s="144">
        <v>6</v>
      </c>
      <c r="D68" s="72">
        <v>1989</v>
      </c>
      <c r="E68" s="72">
        <v>162.4</v>
      </c>
      <c r="F68" s="72"/>
      <c r="G68" s="72" t="s">
        <v>5</v>
      </c>
      <c r="H68" s="72">
        <v>2</v>
      </c>
      <c r="I68" s="72">
        <v>1</v>
      </c>
      <c r="J68" s="73"/>
      <c r="K68" s="73"/>
      <c r="L68" s="73"/>
      <c r="M68" s="135">
        <v>10</v>
      </c>
      <c r="N68" s="96">
        <v>39067</v>
      </c>
      <c r="O68" s="4"/>
    </row>
    <row r="69" spans="1:15" s="70" customFormat="1" x14ac:dyDescent="0.25">
      <c r="A69" s="70">
        <v>25</v>
      </c>
      <c r="B69" s="1" t="s">
        <v>3669</v>
      </c>
      <c r="C69" s="144">
        <v>4</v>
      </c>
      <c r="D69" s="72">
        <v>1989</v>
      </c>
      <c r="E69" s="72">
        <v>143.1</v>
      </c>
      <c r="F69" s="72"/>
      <c r="G69" s="72" t="s">
        <v>5</v>
      </c>
      <c r="H69" s="72">
        <v>2</v>
      </c>
      <c r="I69" s="72">
        <v>1</v>
      </c>
      <c r="J69" s="73"/>
      <c r="K69" s="73"/>
      <c r="L69" s="73"/>
      <c r="M69" s="135">
        <v>7</v>
      </c>
      <c r="N69" s="96">
        <v>39067</v>
      </c>
      <c r="O69" s="4"/>
    </row>
    <row r="70" spans="1:15" s="70" customFormat="1" x14ac:dyDescent="0.25">
      <c r="A70" s="70">
        <v>26</v>
      </c>
      <c r="B70" s="1" t="s">
        <v>3669</v>
      </c>
      <c r="C70" s="144">
        <v>1</v>
      </c>
      <c r="D70" s="72">
        <v>1990</v>
      </c>
      <c r="E70" s="72">
        <v>143.69999999999999</v>
      </c>
      <c r="F70" s="72"/>
      <c r="G70" s="72" t="s">
        <v>5</v>
      </c>
      <c r="H70" s="72">
        <v>2</v>
      </c>
      <c r="I70" s="72">
        <v>1</v>
      </c>
      <c r="J70" s="73"/>
      <c r="K70" s="73"/>
      <c r="L70" s="73"/>
      <c r="M70" s="135">
        <v>11</v>
      </c>
      <c r="N70" s="96">
        <v>39067</v>
      </c>
      <c r="O70" s="4"/>
    </row>
    <row r="71" spans="1:15" s="70" customFormat="1" x14ac:dyDescent="0.25">
      <c r="A71" s="70">
        <v>27</v>
      </c>
      <c r="B71" s="74" t="s">
        <v>3671</v>
      </c>
      <c r="C71" s="145">
        <v>4</v>
      </c>
      <c r="D71" s="4">
        <v>1958</v>
      </c>
      <c r="E71" s="4">
        <v>158.80000000000001</v>
      </c>
      <c r="F71" s="4"/>
      <c r="G71" s="72" t="s">
        <v>5</v>
      </c>
      <c r="H71" s="4">
        <v>4</v>
      </c>
      <c r="I71" s="4">
        <v>1</v>
      </c>
      <c r="J71" s="73"/>
      <c r="K71" s="73"/>
      <c r="L71" s="73"/>
      <c r="M71" s="135">
        <v>18</v>
      </c>
      <c r="N71" s="96">
        <v>38802</v>
      </c>
      <c r="O71" s="4"/>
    </row>
    <row r="72" spans="1:15" s="70" customFormat="1" x14ac:dyDescent="0.25">
      <c r="A72" s="70">
        <v>28</v>
      </c>
      <c r="B72" s="74" t="s">
        <v>3671</v>
      </c>
      <c r="C72" s="145">
        <v>8</v>
      </c>
      <c r="D72" s="4">
        <v>1957</v>
      </c>
      <c r="E72" s="4">
        <v>170</v>
      </c>
      <c r="F72" s="4"/>
      <c r="G72" s="72" t="s">
        <v>5</v>
      </c>
      <c r="H72" s="4">
        <v>4</v>
      </c>
      <c r="I72" s="4">
        <v>1</v>
      </c>
      <c r="J72" s="73"/>
      <c r="K72" s="73"/>
      <c r="L72" s="73"/>
      <c r="M72" s="135">
        <v>13</v>
      </c>
      <c r="N72" s="96">
        <v>39068</v>
      </c>
      <c r="O72" s="4"/>
    </row>
    <row r="73" spans="1:15" s="70" customFormat="1" x14ac:dyDescent="0.25">
      <c r="A73" s="70">
        <v>29</v>
      </c>
      <c r="B73" s="74" t="s">
        <v>3671</v>
      </c>
      <c r="C73" s="145">
        <v>1</v>
      </c>
      <c r="D73" s="4">
        <v>1958</v>
      </c>
      <c r="E73" s="4">
        <v>145</v>
      </c>
      <c r="F73" s="4"/>
      <c r="G73" s="72" t="s">
        <v>5</v>
      </c>
      <c r="H73" s="4">
        <v>6</v>
      </c>
      <c r="I73" s="4">
        <v>1</v>
      </c>
      <c r="J73" s="73"/>
      <c r="K73" s="73"/>
      <c r="L73" s="73"/>
      <c r="M73" s="135">
        <v>21</v>
      </c>
      <c r="N73" s="96">
        <v>39068</v>
      </c>
      <c r="O73" s="4"/>
    </row>
    <row r="74" spans="1:15" s="70" customFormat="1" x14ac:dyDescent="0.25">
      <c r="A74" s="70">
        <v>30</v>
      </c>
      <c r="B74" s="75" t="s">
        <v>3672</v>
      </c>
      <c r="C74" s="146">
        <v>14</v>
      </c>
      <c r="D74" s="4">
        <v>1957</v>
      </c>
      <c r="E74" s="4">
        <v>174</v>
      </c>
      <c r="F74" s="4"/>
      <c r="G74" s="72" t="s">
        <v>5</v>
      </c>
      <c r="H74" s="4">
        <v>4</v>
      </c>
      <c r="I74" s="4">
        <v>1</v>
      </c>
      <c r="J74" s="73"/>
      <c r="K74" s="73"/>
      <c r="L74" s="73"/>
      <c r="M74" s="135">
        <v>12</v>
      </c>
      <c r="N74" s="96">
        <v>39068</v>
      </c>
      <c r="O74" s="4"/>
    </row>
    <row r="75" spans="1:15" s="70" customFormat="1" x14ac:dyDescent="0.25">
      <c r="A75" s="70">
        <v>31</v>
      </c>
      <c r="B75" s="75" t="s">
        <v>3672</v>
      </c>
      <c r="C75" s="146">
        <v>17</v>
      </c>
      <c r="D75" s="72">
        <v>1957</v>
      </c>
      <c r="E75" s="72" t="s">
        <v>48</v>
      </c>
      <c r="F75" s="72"/>
      <c r="G75" s="72" t="s">
        <v>5</v>
      </c>
      <c r="H75" s="72">
        <v>4</v>
      </c>
      <c r="I75" s="72">
        <v>1</v>
      </c>
      <c r="J75" s="73"/>
      <c r="K75" s="73"/>
      <c r="L75" s="73"/>
      <c r="M75" s="135">
        <v>12</v>
      </c>
      <c r="N75" s="96">
        <v>39068</v>
      </c>
      <c r="O75" s="4"/>
    </row>
    <row r="76" spans="1:15" s="70" customFormat="1" x14ac:dyDescent="0.25">
      <c r="A76" s="70">
        <v>32</v>
      </c>
      <c r="B76" s="74" t="s">
        <v>3673</v>
      </c>
      <c r="C76" s="145">
        <v>27</v>
      </c>
      <c r="D76" s="72">
        <v>1991</v>
      </c>
      <c r="E76" s="4">
        <v>84.6</v>
      </c>
      <c r="F76" s="4"/>
      <c r="G76" s="72" t="s">
        <v>5</v>
      </c>
      <c r="H76" s="4">
        <v>1</v>
      </c>
      <c r="I76" s="4">
        <v>1</v>
      </c>
      <c r="J76" s="73"/>
      <c r="K76" s="73"/>
      <c r="L76" s="73"/>
      <c r="M76" s="135">
        <v>4</v>
      </c>
      <c r="N76" s="96">
        <v>39068</v>
      </c>
      <c r="O76" s="4"/>
    </row>
    <row r="77" spans="1:15" s="70" customFormat="1" x14ac:dyDescent="0.25">
      <c r="A77" s="70">
        <v>33</v>
      </c>
      <c r="B77" s="74" t="s">
        <v>3673</v>
      </c>
      <c r="C77" s="145">
        <v>30</v>
      </c>
      <c r="D77" s="72">
        <v>1992</v>
      </c>
      <c r="E77" s="4">
        <v>155.19999999999999</v>
      </c>
      <c r="F77" s="4"/>
      <c r="G77" s="72" t="s">
        <v>5</v>
      </c>
      <c r="H77" s="4">
        <v>2</v>
      </c>
      <c r="I77" s="4">
        <v>1</v>
      </c>
      <c r="J77" s="73"/>
      <c r="K77" s="73"/>
      <c r="L77" s="73"/>
      <c r="M77" s="135">
        <v>4</v>
      </c>
      <c r="N77" s="96">
        <v>39068</v>
      </c>
      <c r="O77" s="4"/>
    </row>
    <row r="78" spans="1:15" s="70" customFormat="1" x14ac:dyDescent="0.25">
      <c r="A78" s="70">
        <v>34</v>
      </c>
      <c r="B78" s="74" t="s">
        <v>3674</v>
      </c>
      <c r="C78" s="145">
        <v>54</v>
      </c>
      <c r="D78" s="4">
        <v>1953</v>
      </c>
      <c r="E78" s="4">
        <v>105</v>
      </c>
      <c r="F78" s="4"/>
      <c r="G78" s="72" t="s">
        <v>5</v>
      </c>
      <c r="H78" s="4">
        <v>2</v>
      </c>
      <c r="I78" s="4">
        <v>1</v>
      </c>
      <c r="J78" s="73"/>
      <c r="K78" s="73"/>
      <c r="L78" s="73"/>
      <c r="M78" s="135">
        <v>4</v>
      </c>
      <c r="N78" s="15"/>
      <c r="O78" s="4"/>
    </row>
    <row r="79" spans="1:15" s="70" customFormat="1" x14ac:dyDescent="0.25">
      <c r="A79" s="70">
        <v>35</v>
      </c>
      <c r="B79" s="74" t="s">
        <v>3675</v>
      </c>
      <c r="C79" s="145">
        <v>18</v>
      </c>
      <c r="D79" s="4">
        <v>1952</v>
      </c>
      <c r="E79" s="4">
        <v>113.7</v>
      </c>
      <c r="F79" s="4"/>
      <c r="G79" s="72" t="s">
        <v>5</v>
      </c>
      <c r="H79" s="4">
        <v>2</v>
      </c>
      <c r="I79" s="4">
        <v>1</v>
      </c>
      <c r="J79" s="73"/>
      <c r="K79" s="73"/>
      <c r="L79" s="73"/>
      <c r="M79" s="135">
        <v>5</v>
      </c>
      <c r="N79" s="96">
        <v>38975</v>
      </c>
      <c r="O79" s="4"/>
    </row>
    <row r="80" spans="1:15" s="70" customFormat="1" x14ac:dyDescent="0.25">
      <c r="A80" s="70">
        <v>36</v>
      </c>
      <c r="B80" s="1" t="s">
        <v>3676</v>
      </c>
      <c r="C80" s="144" t="s">
        <v>3070</v>
      </c>
      <c r="D80" s="4">
        <v>1958</v>
      </c>
      <c r="E80" s="4">
        <v>148.6</v>
      </c>
      <c r="F80" s="4"/>
      <c r="G80" s="72" t="s">
        <v>5</v>
      </c>
      <c r="H80" s="4">
        <v>2</v>
      </c>
      <c r="I80" s="4">
        <v>1</v>
      </c>
      <c r="J80" s="73"/>
      <c r="K80" s="73"/>
      <c r="L80" s="73"/>
      <c r="M80" s="135">
        <v>6</v>
      </c>
      <c r="N80" s="15"/>
      <c r="O80" s="4"/>
    </row>
    <row r="81" spans="1:15" s="70" customFormat="1" ht="30" x14ac:dyDescent="0.25">
      <c r="A81" s="70">
        <v>37</v>
      </c>
      <c r="B81" s="74" t="s">
        <v>3677</v>
      </c>
      <c r="C81" s="145">
        <v>74</v>
      </c>
      <c r="D81" s="72">
        <v>1992</v>
      </c>
      <c r="E81" s="4">
        <v>130.30000000000001</v>
      </c>
      <c r="F81" s="4"/>
      <c r="G81" s="72" t="s">
        <v>5</v>
      </c>
      <c r="H81" s="4">
        <v>2</v>
      </c>
      <c r="I81" s="4">
        <v>1</v>
      </c>
      <c r="J81" s="73"/>
      <c r="K81" s="73"/>
      <c r="L81" s="73"/>
      <c r="M81" s="135">
        <v>6</v>
      </c>
      <c r="N81" s="15"/>
      <c r="O81" s="4"/>
    </row>
    <row r="82" spans="1:15" s="70" customFormat="1" ht="30" x14ac:dyDescent="0.25">
      <c r="A82" s="70">
        <v>38</v>
      </c>
      <c r="B82" s="74" t="s">
        <v>3677</v>
      </c>
      <c r="C82" s="145">
        <v>97</v>
      </c>
      <c r="D82" s="72">
        <v>1993</v>
      </c>
      <c r="E82" s="4">
        <v>151.4</v>
      </c>
      <c r="F82" s="4"/>
      <c r="G82" s="72" t="s">
        <v>5</v>
      </c>
      <c r="H82" s="4">
        <v>2</v>
      </c>
      <c r="I82" s="4">
        <v>1</v>
      </c>
      <c r="J82" s="73"/>
      <c r="K82" s="73"/>
      <c r="L82" s="73"/>
      <c r="M82" s="135">
        <v>5</v>
      </c>
      <c r="N82" s="15"/>
      <c r="O82" s="4"/>
    </row>
    <row r="83" spans="1:15" s="70" customFormat="1" x14ac:dyDescent="0.25">
      <c r="A83" s="70">
        <v>39</v>
      </c>
      <c r="B83" s="74" t="s">
        <v>3678</v>
      </c>
      <c r="C83" s="145">
        <v>81</v>
      </c>
      <c r="D83" s="72">
        <v>1991</v>
      </c>
      <c r="E83" s="4">
        <v>154</v>
      </c>
      <c r="F83" s="4"/>
      <c r="G83" s="72" t="s">
        <v>5</v>
      </c>
      <c r="H83" s="4">
        <v>2</v>
      </c>
      <c r="I83" s="4">
        <v>1</v>
      </c>
      <c r="J83" s="73"/>
      <c r="K83" s="73"/>
      <c r="L83" s="73"/>
      <c r="M83" s="135">
        <v>4</v>
      </c>
      <c r="N83" s="15"/>
      <c r="O83" s="4"/>
    </row>
    <row r="84" spans="1:15" s="70" customFormat="1" x14ac:dyDescent="0.25">
      <c r="A84" s="70">
        <v>40</v>
      </c>
      <c r="B84" s="74" t="s">
        <v>3678</v>
      </c>
      <c r="C84" s="145">
        <v>83</v>
      </c>
      <c r="D84" s="72">
        <v>1992</v>
      </c>
      <c r="E84" s="4">
        <v>71.599999999999994</v>
      </c>
      <c r="F84" s="4"/>
      <c r="G84" s="72" t="s">
        <v>5</v>
      </c>
      <c r="H84" s="4">
        <v>1</v>
      </c>
      <c r="I84" s="4">
        <v>1</v>
      </c>
      <c r="J84" s="73"/>
      <c r="K84" s="73"/>
      <c r="L84" s="73"/>
      <c r="M84" s="135">
        <v>4</v>
      </c>
      <c r="N84" s="96">
        <v>39068</v>
      </c>
      <c r="O84" s="4"/>
    </row>
    <row r="85" spans="1:15" s="70" customFormat="1" x14ac:dyDescent="0.25">
      <c r="A85" s="70">
        <v>41</v>
      </c>
      <c r="B85" s="74" t="s">
        <v>3679</v>
      </c>
      <c r="C85" s="145">
        <v>8</v>
      </c>
      <c r="D85" s="72">
        <v>1957</v>
      </c>
      <c r="E85" s="4">
        <v>109.1</v>
      </c>
      <c r="F85" s="4"/>
      <c r="G85" s="72" t="s">
        <v>5</v>
      </c>
      <c r="H85" s="4">
        <v>2</v>
      </c>
      <c r="I85" s="4">
        <v>1</v>
      </c>
      <c r="J85" s="73"/>
      <c r="K85" s="73"/>
      <c r="L85" s="73"/>
      <c r="M85" s="135">
        <v>4</v>
      </c>
      <c r="N85" s="96">
        <v>39068</v>
      </c>
      <c r="O85" s="4"/>
    </row>
    <row r="86" spans="1:15" s="70" customFormat="1" x14ac:dyDescent="0.25">
      <c r="A86" s="70">
        <v>42</v>
      </c>
      <c r="B86" s="74" t="s">
        <v>3674</v>
      </c>
      <c r="C86" s="145">
        <v>24</v>
      </c>
      <c r="D86" s="72">
        <v>1956</v>
      </c>
      <c r="E86" s="4">
        <v>752.4</v>
      </c>
      <c r="F86" s="4"/>
      <c r="G86" s="72" t="s">
        <v>5</v>
      </c>
      <c r="H86" s="4">
        <v>23</v>
      </c>
      <c r="I86" s="4">
        <v>2</v>
      </c>
      <c r="J86" s="4">
        <v>1</v>
      </c>
      <c r="K86" s="73"/>
      <c r="L86" s="73"/>
      <c r="M86" s="135">
        <v>51</v>
      </c>
      <c r="N86" s="15"/>
      <c r="O86" s="4"/>
    </row>
    <row r="87" spans="1:15" s="70" customFormat="1" ht="30" x14ac:dyDescent="0.25">
      <c r="A87" s="70">
        <v>43</v>
      </c>
      <c r="B87" s="74" t="s">
        <v>3680</v>
      </c>
      <c r="C87" s="145" t="s">
        <v>3071</v>
      </c>
      <c r="D87" s="136">
        <v>1990</v>
      </c>
      <c r="E87" s="4">
        <v>99</v>
      </c>
      <c r="F87" s="4"/>
      <c r="G87" s="72" t="s">
        <v>5</v>
      </c>
      <c r="H87" s="4">
        <v>1</v>
      </c>
      <c r="I87" s="4">
        <v>2</v>
      </c>
      <c r="J87" s="73"/>
      <c r="K87" s="73"/>
      <c r="L87" s="73"/>
      <c r="M87" s="135">
        <v>5</v>
      </c>
      <c r="N87" s="15"/>
      <c r="O87" s="4"/>
    </row>
    <row r="88" spans="1:15" s="70" customFormat="1" x14ac:dyDescent="0.25">
      <c r="A88" s="70" t="s">
        <v>2355</v>
      </c>
      <c r="B88" s="74"/>
      <c r="C88" s="145"/>
      <c r="D88" s="137"/>
      <c r="E88" s="4">
        <f>SUM(E76:E87)</f>
        <v>2074.8999999999996</v>
      </c>
      <c r="F88" s="4"/>
      <c r="G88" s="4">
        <f t="shared" ref="G88:M88" si="5">SUM(G76:G87)</f>
        <v>0</v>
      </c>
      <c r="H88" s="4">
        <f t="shared" si="5"/>
        <v>42</v>
      </c>
      <c r="I88" s="4">
        <f t="shared" si="5"/>
        <v>14</v>
      </c>
      <c r="J88" s="4">
        <f t="shared" si="5"/>
        <v>1</v>
      </c>
      <c r="K88" s="4">
        <f t="shared" si="5"/>
        <v>0</v>
      </c>
      <c r="L88" s="4">
        <f t="shared" si="5"/>
        <v>0</v>
      </c>
      <c r="M88" s="4">
        <f t="shared" si="5"/>
        <v>102</v>
      </c>
      <c r="N88" s="14"/>
      <c r="O88" s="4"/>
    </row>
    <row r="89" spans="1:15" x14ac:dyDescent="0.25">
      <c r="A89" s="20">
        <v>1</v>
      </c>
      <c r="B89" s="2" t="s">
        <v>3681</v>
      </c>
      <c r="C89" s="147">
        <v>82</v>
      </c>
      <c r="D89" s="5">
        <v>2005</v>
      </c>
      <c r="E89" s="5">
        <v>7346.3</v>
      </c>
      <c r="F89" s="5"/>
      <c r="G89" s="5" t="s">
        <v>5</v>
      </c>
      <c r="H89" s="5">
        <v>83</v>
      </c>
      <c r="I89" s="5">
        <v>15</v>
      </c>
      <c r="J89" s="5">
        <v>1</v>
      </c>
      <c r="K89" s="5">
        <v>2</v>
      </c>
      <c r="L89" s="5">
        <v>1</v>
      </c>
      <c r="M89" s="5">
        <v>142</v>
      </c>
      <c r="N89" s="89" t="s">
        <v>2826</v>
      </c>
      <c r="O89" s="604" t="s">
        <v>4122</v>
      </c>
    </row>
    <row r="90" spans="1:15" ht="31.5" x14ac:dyDescent="0.25">
      <c r="A90" s="20">
        <v>2</v>
      </c>
      <c r="B90" s="14" t="s">
        <v>3682</v>
      </c>
      <c r="C90" s="140" t="s">
        <v>3072</v>
      </c>
      <c r="D90" s="5">
        <v>2006</v>
      </c>
      <c r="E90" s="5">
        <v>10664.1</v>
      </c>
      <c r="F90" s="5"/>
      <c r="G90" s="5" t="s">
        <v>5</v>
      </c>
      <c r="H90" s="5">
        <v>70</v>
      </c>
      <c r="I90" s="5">
        <v>16</v>
      </c>
      <c r="J90" s="5">
        <v>1</v>
      </c>
      <c r="K90" s="5">
        <v>2</v>
      </c>
      <c r="L90" s="5">
        <v>1</v>
      </c>
      <c r="M90" s="5">
        <v>110</v>
      </c>
      <c r="N90" s="89" t="s">
        <v>2827</v>
      </c>
      <c r="O90" s="605"/>
    </row>
    <row r="91" spans="1:15" ht="31.5" x14ac:dyDescent="0.25">
      <c r="A91" s="20">
        <v>3</v>
      </c>
      <c r="B91" s="14" t="s">
        <v>3682</v>
      </c>
      <c r="C91" s="140" t="s">
        <v>3073</v>
      </c>
      <c r="D91" s="5">
        <v>2006</v>
      </c>
      <c r="E91" s="5">
        <v>7160.3</v>
      </c>
      <c r="F91" s="5"/>
      <c r="G91" s="5" t="s">
        <v>5</v>
      </c>
      <c r="H91" s="5">
        <v>77</v>
      </c>
      <c r="I91" s="5">
        <v>10</v>
      </c>
      <c r="J91" s="5">
        <v>2</v>
      </c>
      <c r="K91" s="5">
        <v>2</v>
      </c>
      <c r="L91" s="5">
        <v>2</v>
      </c>
      <c r="M91" s="5">
        <v>142</v>
      </c>
      <c r="N91" s="89" t="s">
        <v>2829</v>
      </c>
      <c r="O91" s="605"/>
    </row>
    <row r="92" spans="1:15" ht="31.5" x14ac:dyDescent="0.25">
      <c r="A92" s="20">
        <v>4</v>
      </c>
      <c r="B92" s="14" t="s">
        <v>3682</v>
      </c>
      <c r="C92" s="140" t="s">
        <v>3074</v>
      </c>
      <c r="D92" s="5">
        <v>2006</v>
      </c>
      <c r="E92" s="5">
        <v>5572.6</v>
      </c>
      <c r="F92" s="5"/>
      <c r="G92" s="5" t="s">
        <v>5</v>
      </c>
      <c r="H92" s="5">
        <v>77</v>
      </c>
      <c r="I92" s="5">
        <v>10</v>
      </c>
      <c r="J92" s="5">
        <v>2</v>
      </c>
      <c r="K92" s="5">
        <v>2</v>
      </c>
      <c r="L92" s="5">
        <v>2</v>
      </c>
      <c r="M92" s="5">
        <v>136</v>
      </c>
      <c r="N92" s="90" t="s">
        <v>2828</v>
      </c>
      <c r="O92" s="605"/>
    </row>
    <row r="93" spans="1:15" ht="47.25" x14ac:dyDescent="0.25">
      <c r="A93" s="20">
        <v>5</v>
      </c>
      <c r="B93" s="14" t="s">
        <v>3682</v>
      </c>
      <c r="C93" s="140" t="s">
        <v>3075</v>
      </c>
      <c r="D93" s="5">
        <v>2006</v>
      </c>
      <c r="E93" s="5">
        <v>6310.8</v>
      </c>
      <c r="F93" s="5"/>
      <c r="G93" s="5" t="s">
        <v>5</v>
      </c>
      <c r="H93" s="5">
        <v>117</v>
      </c>
      <c r="I93" s="5">
        <v>10</v>
      </c>
      <c r="J93" s="5">
        <v>3</v>
      </c>
      <c r="K93" s="5">
        <v>3</v>
      </c>
      <c r="L93" s="5">
        <v>3</v>
      </c>
      <c r="M93" s="5">
        <v>194</v>
      </c>
      <c r="N93" s="103" t="s">
        <v>2830</v>
      </c>
      <c r="O93" s="606"/>
    </row>
    <row r="94" spans="1:15" x14ac:dyDescent="0.25">
      <c r="A94" s="20" t="s">
        <v>2355</v>
      </c>
      <c r="B94" s="14"/>
      <c r="C94" s="140"/>
      <c r="D94" s="5"/>
      <c r="E94" s="5">
        <f>SUM(E89:E93)</f>
        <v>37054.100000000006</v>
      </c>
      <c r="F94" s="5"/>
      <c r="G94" s="5">
        <f t="shared" ref="G94:M94" si="6">SUM(G89:G93)</f>
        <v>0</v>
      </c>
      <c r="H94" s="5">
        <f t="shared" si="6"/>
        <v>424</v>
      </c>
      <c r="I94" s="5">
        <f t="shared" si="6"/>
        <v>61</v>
      </c>
      <c r="J94" s="5">
        <f t="shared" si="6"/>
        <v>9</v>
      </c>
      <c r="K94" s="5">
        <f t="shared" si="6"/>
        <v>11</v>
      </c>
      <c r="L94" s="5">
        <f t="shared" si="6"/>
        <v>9</v>
      </c>
      <c r="M94" s="5">
        <f t="shared" si="6"/>
        <v>724</v>
      </c>
    </row>
    <row r="95" spans="1:15" s="14" customFormat="1" ht="15.75" customHeight="1" x14ac:dyDescent="0.25">
      <c r="A95" s="14">
        <v>1</v>
      </c>
      <c r="B95" s="14" t="s">
        <v>3683</v>
      </c>
      <c r="C95" s="140" t="s">
        <v>3076</v>
      </c>
      <c r="D95" s="5">
        <v>2006</v>
      </c>
      <c r="E95" s="5">
        <v>12389.2</v>
      </c>
      <c r="F95" s="5"/>
      <c r="G95" s="5" t="s">
        <v>5</v>
      </c>
      <c r="H95" s="5">
        <v>228</v>
      </c>
      <c r="I95" s="5">
        <v>10</v>
      </c>
      <c r="J95" s="5">
        <v>5</v>
      </c>
      <c r="K95" s="5">
        <v>5</v>
      </c>
      <c r="L95" s="5">
        <v>5</v>
      </c>
      <c r="M95" s="28">
        <f>H95*2.6</f>
        <v>592.80000000000007</v>
      </c>
      <c r="N95" s="89" t="s">
        <v>2831</v>
      </c>
      <c r="O95" s="604" t="s">
        <v>4123</v>
      </c>
    </row>
    <row r="96" spans="1:15" s="14" customFormat="1" x14ac:dyDescent="0.25">
      <c r="A96" s="14">
        <v>2</v>
      </c>
      <c r="B96" s="14" t="s">
        <v>3684</v>
      </c>
      <c r="C96" s="140" t="s">
        <v>3077</v>
      </c>
      <c r="D96" s="5">
        <v>2007</v>
      </c>
      <c r="E96" s="5">
        <v>7667.7</v>
      </c>
      <c r="F96" s="5"/>
      <c r="G96" s="5" t="s">
        <v>5</v>
      </c>
      <c r="H96" s="5">
        <v>109</v>
      </c>
      <c r="I96" s="5">
        <v>10</v>
      </c>
      <c r="J96" s="5">
        <v>3</v>
      </c>
      <c r="K96" s="5">
        <v>3</v>
      </c>
      <c r="L96" s="5">
        <v>3</v>
      </c>
      <c r="M96" s="28">
        <f t="shared" ref="M96:M107" si="7">H96*2.6</f>
        <v>283.40000000000003</v>
      </c>
      <c r="N96" s="89" t="s">
        <v>2832</v>
      </c>
      <c r="O96" s="605"/>
    </row>
    <row r="97" spans="1:15" s="14" customFormat="1" ht="31.5" x14ac:dyDescent="0.25">
      <c r="A97" s="14">
        <v>3</v>
      </c>
      <c r="B97" s="14" t="s">
        <v>3684</v>
      </c>
      <c r="C97" s="140" t="s">
        <v>3078</v>
      </c>
      <c r="D97" s="5">
        <v>2007</v>
      </c>
      <c r="E97" s="5">
        <v>7657.8</v>
      </c>
      <c r="F97" s="5"/>
      <c r="G97" s="5" t="s">
        <v>5</v>
      </c>
      <c r="H97" s="5">
        <v>109</v>
      </c>
      <c r="I97" s="5">
        <v>10</v>
      </c>
      <c r="J97" s="5">
        <v>3</v>
      </c>
      <c r="K97" s="5">
        <v>3</v>
      </c>
      <c r="L97" s="5">
        <v>3</v>
      </c>
      <c r="M97" s="28">
        <f t="shared" si="7"/>
        <v>283.40000000000003</v>
      </c>
      <c r="N97" s="89" t="s">
        <v>2715</v>
      </c>
      <c r="O97" s="605"/>
    </row>
    <row r="98" spans="1:15" s="14" customFormat="1" x14ac:dyDescent="0.25">
      <c r="A98" s="14">
        <v>4</v>
      </c>
      <c r="B98" s="14" t="s">
        <v>3684</v>
      </c>
      <c r="C98" s="140" t="s">
        <v>3079</v>
      </c>
      <c r="D98" s="5">
        <v>2007</v>
      </c>
      <c r="E98" s="5">
        <v>7709.8</v>
      </c>
      <c r="F98" s="5"/>
      <c r="G98" s="5" t="s">
        <v>5</v>
      </c>
      <c r="H98" s="5">
        <v>109</v>
      </c>
      <c r="I98" s="5">
        <v>10</v>
      </c>
      <c r="J98" s="5">
        <v>3</v>
      </c>
      <c r="K98" s="5">
        <v>3</v>
      </c>
      <c r="L98" s="5">
        <v>3</v>
      </c>
      <c r="M98" s="28">
        <f t="shared" si="7"/>
        <v>283.40000000000003</v>
      </c>
      <c r="N98" s="89" t="s">
        <v>2833</v>
      </c>
      <c r="O98" s="605"/>
    </row>
    <row r="99" spans="1:15" s="14" customFormat="1" x14ac:dyDescent="0.25">
      <c r="A99" s="14">
        <v>5</v>
      </c>
      <c r="B99" s="14" t="s">
        <v>3684</v>
      </c>
      <c r="C99" s="140" t="s">
        <v>3080</v>
      </c>
      <c r="D99" s="5">
        <v>2008</v>
      </c>
      <c r="E99" s="5">
        <v>10847.1</v>
      </c>
      <c r="F99" s="5"/>
      <c r="G99" s="5" t="s">
        <v>5</v>
      </c>
      <c r="H99" s="5">
        <v>145</v>
      </c>
      <c r="I99" s="5">
        <v>10</v>
      </c>
      <c r="J99" s="5">
        <v>4</v>
      </c>
      <c r="K99" s="5">
        <v>4</v>
      </c>
      <c r="L99" s="5">
        <v>4</v>
      </c>
      <c r="M99" s="28">
        <f t="shared" si="7"/>
        <v>377</v>
      </c>
      <c r="N99" s="89" t="s">
        <v>2834</v>
      </c>
      <c r="O99" s="605"/>
    </row>
    <row r="100" spans="1:15" s="14" customFormat="1" x14ac:dyDescent="0.25">
      <c r="A100" s="14">
        <v>6</v>
      </c>
      <c r="B100" s="14" t="s">
        <v>3685</v>
      </c>
      <c r="C100" s="140" t="s">
        <v>3081</v>
      </c>
      <c r="D100" s="5">
        <v>2009</v>
      </c>
      <c r="E100" s="5">
        <v>8127</v>
      </c>
      <c r="F100" s="5"/>
      <c r="G100" s="5" t="s">
        <v>5</v>
      </c>
      <c r="H100" s="5">
        <v>108</v>
      </c>
      <c r="I100" s="5">
        <v>10</v>
      </c>
      <c r="J100" s="5">
        <v>3</v>
      </c>
      <c r="K100" s="5">
        <v>3</v>
      </c>
      <c r="L100" s="5">
        <v>3</v>
      </c>
      <c r="M100" s="28">
        <f t="shared" si="7"/>
        <v>280.8</v>
      </c>
      <c r="N100" s="89" t="s">
        <v>2835</v>
      </c>
      <c r="O100" s="605"/>
    </row>
    <row r="101" spans="1:15" s="14" customFormat="1" x14ac:dyDescent="0.25">
      <c r="A101" s="14">
        <v>7</v>
      </c>
      <c r="B101" s="14" t="s">
        <v>3684</v>
      </c>
      <c r="C101" s="140" t="s">
        <v>3082</v>
      </c>
      <c r="D101" s="5">
        <v>2009</v>
      </c>
      <c r="E101" s="5">
        <v>11200.6</v>
      </c>
      <c r="F101" s="5"/>
      <c r="G101" s="5" t="s">
        <v>5</v>
      </c>
      <c r="H101" s="5">
        <v>144</v>
      </c>
      <c r="I101" s="5">
        <v>10</v>
      </c>
      <c r="J101" s="5">
        <v>4</v>
      </c>
      <c r="K101" s="5">
        <v>4</v>
      </c>
      <c r="L101" s="5">
        <v>4</v>
      </c>
      <c r="M101" s="28">
        <f t="shared" si="7"/>
        <v>374.40000000000003</v>
      </c>
      <c r="N101" s="89" t="s">
        <v>2836</v>
      </c>
      <c r="O101" s="605"/>
    </row>
    <row r="102" spans="1:15" s="14" customFormat="1" x14ac:dyDescent="0.25">
      <c r="A102" s="14">
        <v>8</v>
      </c>
      <c r="B102" s="14" t="s">
        <v>3686</v>
      </c>
      <c r="C102" s="140" t="s">
        <v>3083</v>
      </c>
      <c r="D102" s="5">
        <v>2011</v>
      </c>
      <c r="E102" s="5">
        <v>18791.599999999999</v>
      </c>
      <c r="F102" s="5"/>
      <c r="G102" s="5" t="s">
        <v>5</v>
      </c>
      <c r="H102" s="5">
        <v>243</v>
      </c>
      <c r="I102" s="5">
        <v>10</v>
      </c>
      <c r="J102" s="5">
        <v>7</v>
      </c>
      <c r="K102" s="5">
        <v>7</v>
      </c>
      <c r="L102" s="5">
        <v>7</v>
      </c>
      <c r="M102" s="28">
        <f t="shared" si="7"/>
        <v>631.80000000000007</v>
      </c>
      <c r="N102" s="89" t="s">
        <v>2837</v>
      </c>
      <c r="O102" s="605"/>
    </row>
    <row r="103" spans="1:15" s="14" customFormat="1" x14ac:dyDescent="0.25">
      <c r="A103" s="14">
        <v>9</v>
      </c>
      <c r="B103" s="14" t="s">
        <v>3685</v>
      </c>
      <c r="C103" s="140" t="s">
        <v>3084</v>
      </c>
      <c r="D103" s="5">
        <v>2012</v>
      </c>
      <c r="E103" s="5">
        <v>7337.2</v>
      </c>
      <c r="F103" s="5"/>
      <c r="G103" s="5" t="s">
        <v>5</v>
      </c>
      <c r="H103" s="5">
        <v>116</v>
      </c>
      <c r="I103" s="5">
        <v>10</v>
      </c>
      <c r="J103" s="5">
        <v>3</v>
      </c>
      <c r="K103" s="5">
        <v>3</v>
      </c>
      <c r="L103" s="5">
        <v>3</v>
      </c>
      <c r="M103" s="28">
        <f t="shared" si="7"/>
        <v>301.60000000000002</v>
      </c>
      <c r="N103" s="89" t="s">
        <v>2838</v>
      </c>
      <c r="O103" s="605"/>
    </row>
    <row r="104" spans="1:15" s="14" customFormat="1" ht="63" x14ac:dyDescent="0.25">
      <c r="A104" s="14">
        <v>10</v>
      </c>
      <c r="B104" s="14" t="s">
        <v>3685</v>
      </c>
      <c r="C104" s="140" t="s">
        <v>3085</v>
      </c>
      <c r="D104" s="5">
        <v>2014</v>
      </c>
      <c r="E104" s="5">
        <v>11099.6</v>
      </c>
      <c r="F104" s="5"/>
      <c r="G104" s="5" t="s">
        <v>5</v>
      </c>
      <c r="H104" s="5">
        <v>170</v>
      </c>
      <c r="I104" s="5">
        <v>10</v>
      </c>
      <c r="J104" s="5">
        <v>4</v>
      </c>
      <c r="K104" s="5">
        <v>4</v>
      </c>
      <c r="L104" s="5">
        <v>4</v>
      </c>
      <c r="M104" s="28">
        <f t="shared" si="7"/>
        <v>442</v>
      </c>
      <c r="N104" s="89" t="s">
        <v>2716</v>
      </c>
      <c r="O104" s="605"/>
    </row>
    <row r="105" spans="1:15" s="14" customFormat="1" x14ac:dyDescent="0.25">
      <c r="A105" s="14">
        <v>11</v>
      </c>
      <c r="B105" s="14" t="s">
        <v>3687</v>
      </c>
      <c r="C105" s="140" t="s">
        <v>3086</v>
      </c>
      <c r="D105" s="5">
        <v>2013</v>
      </c>
      <c r="E105" s="5">
        <v>7309.6</v>
      </c>
      <c r="F105" s="5"/>
      <c r="G105" s="5" t="s">
        <v>5</v>
      </c>
      <c r="H105" s="5">
        <v>115</v>
      </c>
      <c r="I105" s="5">
        <v>10</v>
      </c>
      <c r="J105" s="5">
        <v>3</v>
      </c>
      <c r="K105" s="5">
        <v>3</v>
      </c>
      <c r="L105" s="5">
        <v>3</v>
      </c>
      <c r="M105" s="28">
        <f t="shared" si="7"/>
        <v>299</v>
      </c>
      <c r="N105" s="89" t="s">
        <v>2839</v>
      </c>
      <c r="O105" s="605"/>
    </row>
    <row r="106" spans="1:15" s="14" customFormat="1" x14ac:dyDescent="0.25">
      <c r="A106" s="14">
        <v>12</v>
      </c>
      <c r="B106" s="14" t="s">
        <v>3688</v>
      </c>
      <c r="C106" s="140" t="s">
        <v>3087</v>
      </c>
      <c r="D106" s="5">
        <v>2014</v>
      </c>
      <c r="E106" s="5">
        <v>15460.2</v>
      </c>
      <c r="F106" s="5"/>
      <c r="G106" s="5" t="s">
        <v>5</v>
      </c>
      <c r="H106" s="5">
        <v>250</v>
      </c>
      <c r="I106" s="5">
        <v>10</v>
      </c>
      <c r="J106" s="5">
        <v>6</v>
      </c>
      <c r="K106" s="5">
        <v>6</v>
      </c>
      <c r="L106" s="5">
        <v>6</v>
      </c>
      <c r="M106" s="28">
        <f t="shared" si="7"/>
        <v>650</v>
      </c>
      <c r="N106" s="89" t="s">
        <v>2840</v>
      </c>
      <c r="O106" s="605"/>
    </row>
    <row r="107" spans="1:15" s="14" customFormat="1" x14ac:dyDescent="0.25">
      <c r="A107" s="14">
        <v>13</v>
      </c>
      <c r="B107" s="14" t="s">
        <v>3687</v>
      </c>
      <c r="C107" s="140" t="s">
        <v>3088</v>
      </c>
      <c r="D107" s="5">
        <v>1998</v>
      </c>
      <c r="E107" s="5">
        <v>4745</v>
      </c>
      <c r="F107" s="5"/>
      <c r="G107" s="5" t="s">
        <v>5</v>
      </c>
      <c r="H107" s="5">
        <v>56</v>
      </c>
      <c r="I107" s="5">
        <v>5</v>
      </c>
      <c r="J107" s="5">
        <v>4</v>
      </c>
      <c r="K107" s="5">
        <v>0</v>
      </c>
      <c r="L107" s="5">
        <v>0</v>
      </c>
      <c r="M107" s="28">
        <f t="shared" si="7"/>
        <v>145.6</v>
      </c>
      <c r="N107" s="89" t="s">
        <v>2841</v>
      </c>
      <c r="O107" s="605"/>
    </row>
    <row r="108" spans="1:15" s="14" customFormat="1" ht="19.5" customHeight="1" x14ac:dyDescent="0.25">
      <c r="A108" s="14">
        <v>14</v>
      </c>
      <c r="B108" s="14" t="s">
        <v>4181</v>
      </c>
      <c r="C108" s="5" t="s">
        <v>3482</v>
      </c>
      <c r="D108" s="5">
        <v>2015</v>
      </c>
      <c r="E108" s="5">
        <v>7032</v>
      </c>
      <c r="F108" s="5" t="s">
        <v>5</v>
      </c>
      <c r="G108" s="5">
        <v>179</v>
      </c>
      <c r="H108" s="5">
        <v>179</v>
      </c>
      <c r="I108" s="5">
        <v>3</v>
      </c>
      <c r="J108" s="5">
        <v>3</v>
      </c>
      <c r="K108" s="5">
        <v>0</v>
      </c>
      <c r="L108" s="28">
        <v>0</v>
      </c>
      <c r="M108" s="89" t="s">
        <v>4180</v>
      </c>
      <c r="N108" s="14" t="s">
        <v>4180</v>
      </c>
      <c r="O108" s="606"/>
    </row>
    <row r="109" spans="1:15" s="14" customFormat="1" x14ac:dyDescent="0.25">
      <c r="A109" s="14" t="s">
        <v>2355</v>
      </c>
      <c r="C109" s="140"/>
      <c r="E109" s="14">
        <f>SUM(E95:E107)</f>
        <v>130342.39999999999</v>
      </c>
      <c r="G109" s="14">
        <f t="shared" ref="G109:M109" si="8">SUM(G95:G107)</f>
        <v>0</v>
      </c>
      <c r="H109" s="14">
        <f t="shared" si="8"/>
        <v>1902</v>
      </c>
      <c r="I109" s="14">
        <f t="shared" si="8"/>
        <v>125</v>
      </c>
      <c r="J109" s="14">
        <f t="shared" si="8"/>
        <v>52</v>
      </c>
      <c r="K109" s="14">
        <f t="shared" si="8"/>
        <v>48</v>
      </c>
      <c r="L109" s="14">
        <f t="shared" si="8"/>
        <v>48</v>
      </c>
      <c r="M109" s="14">
        <f t="shared" si="8"/>
        <v>4945.2000000000007</v>
      </c>
      <c r="O109" s="4"/>
    </row>
    <row r="110" spans="1:15" x14ac:dyDescent="0.25">
      <c r="A110" s="20">
        <v>1</v>
      </c>
      <c r="B110" s="3" t="s">
        <v>3689</v>
      </c>
      <c r="C110" s="141">
        <v>3</v>
      </c>
      <c r="D110" s="8">
        <v>1991</v>
      </c>
      <c r="E110" s="8">
        <v>23461.1</v>
      </c>
      <c r="F110" s="8"/>
      <c r="G110" s="5" t="s">
        <v>5</v>
      </c>
      <c r="H110" s="8">
        <v>314</v>
      </c>
      <c r="I110" s="8">
        <v>9</v>
      </c>
      <c r="J110" s="8">
        <v>9</v>
      </c>
      <c r="K110" s="8">
        <v>9</v>
      </c>
      <c r="L110" s="8">
        <v>9</v>
      </c>
      <c r="M110" s="8">
        <v>875</v>
      </c>
      <c r="N110" s="97" t="s">
        <v>2785</v>
      </c>
      <c r="O110" s="604" t="s">
        <v>7644</v>
      </c>
    </row>
    <row r="111" spans="1:15" x14ac:dyDescent="0.25">
      <c r="A111" s="20">
        <v>2</v>
      </c>
      <c r="B111" s="3" t="s">
        <v>3689</v>
      </c>
      <c r="C111" s="141">
        <v>7</v>
      </c>
      <c r="D111" s="8">
        <v>1992</v>
      </c>
      <c r="E111" s="8">
        <v>23359.599999999999</v>
      </c>
      <c r="F111" s="8"/>
      <c r="G111" s="5" t="s">
        <v>5</v>
      </c>
      <c r="H111" s="8">
        <v>308</v>
      </c>
      <c r="I111" s="8">
        <v>9</v>
      </c>
      <c r="J111" s="8">
        <v>9</v>
      </c>
      <c r="K111" s="8">
        <v>9</v>
      </c>
      <c r="L111" s="8">
        <v>9</v>
      </c>
      <c r="M111" s="8">
        <v>822</v>
      </c>
      <c r="N111" s="97" t="s">
        <v>2842</v>
      </c>
      <c r="O111" s="605"/>
    </row>
    <row r="112" spans="1:15" x14ac:dyDescent="0.25">
      <c r="A112" s="20">
        <v>3</v>
      </c>
      <c r="B112" s="3" t="s">
        <v>3690</v>
      </c>
      <c r="C112" s="141">
        <v>2</v>
      </c>
      <c r="D112" s="8">
        <v>1992</v>
      </c>
      <c r="E112" s="8">
        <v>4264.2</v>
      </c>
      <c r="F112" s="8"/>
      <c r="G112" s="5" t="s">
        <v>5</v>
      </c>
      <c r="H112" s="8">
        <v>56</v>
      </c>
      <c r="I112" s="8">
        <v>7</v>
      </c>
      <c r="J112" s="8">
        <v>2</v>
      </c>
      <c r="K112" s="8">
        <v>2</v>
      </c>
      <c r="L112" s="8">
        <v>0</v>
      </c>
      <c r="M112" s="8">
        <v>144</v>
      </c>
      <c r="N112" s="97" t="s">
        <v>2843</v>
      </c>
      <c r="O112" s="605"/>
    </row>
    <row r="113" spans="1:15" x14ac:dyDescent="0.25">
      <c r="A113" s="20">
        <v>4</v>
      </c>
      <c r="B113" s="3" t="s">
        <v>3690</v>
      </c>
      <c r="C113" s="141">
        <v>4</v>
      </c>
      <c r="D113" s="8">
        <v>1993</v>
      </c>
      <c r="E113" s="8">
        <v>13917.9</v>
      </c>
      <c r="F113" s="8"/>
      <c r="G113" s="5" t="s">
        <v>5</v>
      </c>
      <c r="H113" s="8">
        <v>158</v>
      </c>
      <c r="I113" s="8">
        <v>10</v>
      </c>
      <c r="J113" s="8">
        <v>4</v>
      </c>
      <c r="K113" s="8">
        <v>4</v>
      </c>
      <c r="L113" s="8">
        <v>4</v>
      </c>
      <c r="M113" s="8">
        <v>463</v>
      </c>
      <c r="N113" s="97" t="s">
        <v>2844</v>
      </c>
      <c r="O113" s="605"/>
    </row>
    <row r="114" spans="1:15" x14ac:dyDescent="0.25">
      <c r="A114" s="20">
        <v>5</v>
      </c>
      <c r="B114" s="3" t="s">
        <v>3690</v>
      </c>
      <c r="C114" s="141">
        <v>6</v>
      </c>
      <c r="D114" s="8">
        <v>1992</v>
      </c>
      <c r="E114" s="8">
        <v>4292.7</v>
      </c>
      <c r="F114" s="8"/>
      <c r="G114" s="5" t="s">
        <v>5</v>
      </c>
      <c r="H114" s="8">
        <v>56</v>
      </c>
      <c r="I114" s="8">
        <v>7</v>
      </c>
      <c r="J114" s="8">
        <v>2</v>
      </c>
      <c r="K114" s="8">
        <v>2</v>
      </c>
      <c r="L114" s="8">
        <v>0</v>
      </c>
      <c r="M114" s="8">
        <v>137</v>
      </c>
      <c r="N114" s="97" t="s">
        <v>2845</v>
      </c>
      <c r="O114" s="605"/>
    </row>
    <row r="115" spans="1:15" x14ac:dyDescent="0.25">
      <c r="A115" s="20">
        <v>6</v>
      </c>
      <c r="B115" s="3" t="s">
        <v>3690</v>
      </c>
      <c r="C115" s="141">
        <v>8</v>
      </c>
      <c r="D115" s="8">
        <v>1993</v>
      </c>
      <c r="E115" s="8">
        <v>13680.6</v>
      </c>
      <c r="F115" s="8"/>
      <c r="G115" s="5" t="s">
        <v>5</v>
      </c>
      <c r="H115" s="8">
        <v>158</v>
      </c>
      <c r="I115" s="8">
        <v>10</v>
      </c>
      <c r="J115" s="8">
        <v>4</v>
      </c>
      <c r="K115" s="8">
        <v>4</v>
      </c>
      <c r="L115" s="8">
        <v>4</v>
      </c>
      <c r="M115" s="8">
        <v>444</v>
      </c>
      <c r="N115" s="97" t="s">
        <v>2846</v>
      </c>
      <c r="O115" s="605"/>
    </row>
    <row r="116" spans="1:15" x14ac:dyDescent="0.25">
      <c r="A116" s="20">
        <v>7</v>
      </c>
      <c r="B116" s="3" t="s">
        <v>3690</v>
      </c>
      <c r="C116" s="141">
        <v>10</v>
      </c>
      <c r="D116" s="8">
        <v>1992</v>
      </c>
      <c r="E116" s="8">
        <v>4275.1000000000004</v>
      </c>
      <c r="F116" s="8"/>
      <c r="G116" s="5" t="s">
        <v>5</v>
      </c>
      <c r="H116" s="8">
        <v>56</v>
      </c>
      <c r="I116" s="8">
        <v>7</v>
      </c>
      <c r="J116" s="8">
        <v>2</v>
      </c>
      <c r="K116" s="8">
        <v>2</v>
      </c>
      <c r="L116" s="8">
        <v>0</v>
      </c>
      <c r="M116" s="8">
        <v>160</v>
      </c>
      <c r="N116" s="97" t="s">
        <v>2847</v>
      </c>
      <c r="O116" s="605"/>
    </row>
    <row r="117" spans="1:15" x14ac:dyDescent="0.25">
      <c r="A117" s="20">
        <v>8</v>
      </c>
      <c r="B117" s="3" t="s">
        <v>3690</v>
      </c>
      <c r="C117" s="141">
        <v>12</v>
      </c>
      <c r="D117" s="8">
        <v>1993</v>
      </c>
      <c r="E117" s="8">
        <v>13415.1</v>
      </c>
      <c r="F117" s="8"/>
      <c r="G117" s="5" t="s">
        <v>5</v>
      </c>
      <c r="H117" s="8">
        <v>158</v>
      </c>
      <c r="I117" s="8">
        <v>10</v>
      </c>
      <c r="J117" s="8">
        <v>4</v>
      </c>
      <c r="K117" s="8">
        <v>4</v>
      </c>
      <c r="L117" s="8">
        <v>4</v>
      </c>
      <c r="M117" s="8">
        <v>487</v>
      </c>
      <c r="N117" s="97" t="s">
        <v>2846</v>
      </c>
      <c r="O117" s="605"/>
    </row>
    <row r="118" spans="1:15" x14ac:dyDescent="0.25">
      <c r="A118" s="20">
        <v>9</v>
      </c>
      <c r="B118" s="3" t="s">
        <v>3690</v>
      </c>
      <c r="C118" s="141" t="s">
        <v>3089</v>
      </c>
      <c r="D118" s="8">
        <v>1992</v>
      </c>
      <c r="E118" s="8">
        <v>6163.9</v>
      </c>
      <c r="F118" s="8"/>
      <c r="G118" s="5" t="s">
        <v>5</v>
      </c>
      <c r="H118" s="8">
        <v>72</v>
      </c>
      <c r="I118" s="8">
        <v>9</v>
      </c>
      <c r="J118" s="8">
        <v>2</v>
      </c>
      <c r="K118" s="8">
        <v>2</v>
      </c>
      <c r="L118" s="8">
        <v>2</v>
      </c>
      <c r="M118" s="8">
        <v>225</v>
      </c>
      <c r="N118" s="97" t="s">
        <v>2846</v>
      </c>
      <c r="O118" s="605"/>
    </row>
    <row r="119" spans="1:15" x14ac:dyDescent="0.25">
      <c r="A119" s="20">
        <v>10</v>
      </c>
      <c r="B119" s="3" t="s">
        <v>3690</v>
      </c>
      <c r="C119" s="141" t="s">
        <v>3090</v>
      </c>
      <c r="D119" s="8">
        <v>1995</v>
      </c>
      <c r="E119" s="8">
        <v>8221.1</v>
      </c>
      <c r="F119" s="8"/>
      <c r="G119" s="5" t="s">
        <v>5</v>
      </c>
      <c r="H119" s="8">
        <v>94</v>
      </c>
      <c r="I119" s="8">
        <v>14</v>
      </c>
      <c r="J119" s="8">
        <v>1</v>
      </c>
      <c r="K119" s="8">
        <v>2</v>
      </c>
      <c r="L119" s="8">
        <v>0</v>
      </c>
      <c r="M119" s="8">
        <v>284</v>
      </c>
      <c r="N119" s="97" t="s">
        <v>2785</v>
      </c>
      <c r="O119" s="605"/>
    </row>
    <row r="120" spans="1:15" x14ac:dyDescent="0.25">
      <c r="A120" s="20">
        <v>11</v>
      </c>
      <c r="B120" s="3" t="s">
        <v>3691</v>
      </c>
      <c r="C120" s="141">
        <v>8</v>
      </c>
      <c r="D120" s="8">
        <v>1994</v>
      </c>
      <c r="E120" s="8">
        <v>8251.5</v>
      </c>
      <c r="F120" s="8"/>
      <c r="G120" s="5" t="s">
        <v>5</v>
      </c>
      <c r="H120" s="8">
        <v>94</v>
      </c>
      <c r="I120" s="8">
        <v>14</v>
      </c>
      <c r="J120" s="8">
        <v>1</v>
      </c>
      <c r="K120" s="8">
        <v>2</v>
      </c>
      <c r="L120" s="8">
        <v>0</v>
      </c>
      <c r="M120" s="8">
        <v>299</v>
      </c>
      <c r="N120" s="97" t="s">
        <v>2845</v>
      </c>
      <c r="O120" s="605"/>
    </row>
    <row r="121" spans="1:15" x14ac:dyDescent="0.25">
      <c r="A121" s="20">
        <v>12</v>
      </c>
      <c r="B121" s="3" t="s">
        <v>3691</v>
      </c>
      <c r="C121" s="141">
        <v>10</v>
      </c>
      <c r="D121" s="8">
        <v>1992</v>
      </c>
      <c r="E121" s="8">
        <v>5209</v>
      </c>
      <c r="F121" s="8"/>
      <c r="G121" s="5" t="s">
        <v>5</v>
      </c>
      <c r="H121" s="8">
        <v>72</v>
      </c>
      <c r="I121" s="8">
        <v>9</v>
      </c>
      <c r="J121" s="8">
        <v>2</v>
      </c>
      <c r="K121" s="8">
        <v>2</v>
      </c>
      <c r="L121" s="8">
        <v>2</v>
      </c>
      <c r="M121" s="8">
        <v>207</v>
      </c>
      <c r="N121" s="97" t="s">
        <v>2776</v>
      </c>
      <c r="O121" s="605"/>
    </row>
    <row r="122" spans="1:15" ht="78.75" x14ac:dyDescent="0.25">
      <c r="A122" s="20">
        <v>13</v>
      </c>
      <c r="B122" s="3" t="s">
        <v>3691</v>
      </c>
      <c r="C122" s="141" t="s">
        <v>3091</v>
      </c>
      <c r="D122" s="8">
        <v>1994</v>
      </c>
      <c r="E122" s="8">
        <v>13263.7</v>
      </c>
      <c r="F122" s="8"/>
      <c r="G122" s="5" t="s">
        <v>5</v>
      </c>
      <c r="H122" s="8">
        <v>159</v>
      </c>
      <c r="I122" s="8">
        <v>10</v>
      </c>
      <c r="J122" s="8">
        <v>4</v>
      </c>
      <c r="K122" s="8">
        <v>4</v>
      </c>
      <c r="L122" s="8">
        <v>4</v>
      </c>
      <c r="M122" s="8">
        <v>487</v>
      </c>
      <c r="N122" s="97" t="s">
        <v>2717</v>
      </c>
      <c r="O122" s="605"/>
    </row>
    <row r="123" spans="1:15" x14ac:dyDescent="0.25">
      <c r="A123" s="20">
        <v>14</v>
      </c>
      <c r="B123" s="3" t="s">
        <v>3691</v>
      </c>
      <c r="C123" s="141" t="s">
        <v>3092</v>
      </c>
      <c r="D123" s="8">
        <v>1993</v>
      </c>
      <c r="E123" s="8">
        <v>12672.7</v>
      </c>
      <c r="F123" s="8"/>
      <c r="G123" s="5" t="s">
        <v>5</v>
      </c>
      <c r="H123" s="8">
        <v>160</v>
      </c>
      <c r="I123" s="8">
        <v>9</v>
      </c>
      <c r="J123" s="8">
        <v>5</v>
      </c>
      <c r="K123" s="8">
        <v>5</v>
      </c>
      <c r="L123" s="8">
        <v>5</v>
      </c>
      <c r="M123" s="8">
        <v>433</v>
      </c>
      <c r="N123" s="97" t="s">
        <v>2776</v>
      </c>
      <c r="O123" s="605"/>
    </row>
    <row r="124" spans="1:15" ht="31.5" x14ac:dyDescent="0.25">
      <c r="A124" s="20">
        <v>15</v>
      </c>
      <c r="B124" s="3" t="s">
        <v>3691</v>
      </c>
      <c r="C124" s="141" t="s">
        <v>3093</v>
      </c>
      <c r="D124" s="8" t="s">
        <v>94</v>
      </c>
      <c r="E124" s="8">
        <v>4385</v>
      </c>
      <c r="F124" s="8"/>
      <c r="G124" s="5" t="s">
        <v>5</v>
      </c>
      <c r="H124" s="8">
        <v>192</v>
      </c>
      <c r="I124" s="8">
        <v>9</v>
      </c>
      <c r="J124" s="8">
        <v>6</v>
      </c>
      <c r="K124" s="8">
        <v>6</v>
      </c>
      <c r="L124" s="8">
        <v>0</v>
      </c>
      <c r="M124" s="8">
        <v>433</v>
      </c>
      <c r="N124" s="97" t="s">
        <v>2785</v>
      </c>
      <c r="O124" s="605"/>
    </row>
    <row r="125" spans="1:15" x14ac:dyDescent="0.25">
      <c r="A125" s="20">
        <v>16</v>
      </c>
      <c r="B125" s="3" t="s">
        <v>3691</v>
      </c>
      <c r="C125" s="141" t="s">
        <v>3094</v>
      </c>
      <c r="D125" s="8">
        <v>1992</v>
      </c>
      <c r="E125" s="8">
        <v>5190.3999999999996</v>
      </c>
      <c r="F125" s="8"/>
      <c r="G125" s="5" t="s">
        <v>5</v>
      </c>
      <c r="H125" s="8">
        <v>72</v>
      </c>
      <c r="I125" s="8">
        <v>9</v>
      </c>
      <c r="J125" s="8">
        <v>2</v>
      </c>
      <c r="K125" s="8">
        <v>2</v>
      </c>
      <c r="L125" s="8">
        <v>2</v>
      </c>
      <c r="M125" s="8">
        <v>208</v>
      </c>
      <c r="N125" s="97" t="s">
        <v>2845</v>
      </c>
      <c r="O125" s="605"/>
    </row>
    <row r="126" spans="1:15" x14ac:dyDescent="0.25">
      <c r="A126" s="20">
        <v>17</v>
      </c>
      <c r="B126" s="3" t="s">
        <v>3691</v>
      </c>
      <c r="C126" s="141" t="s">
        <v>3089</v>
      </c>
      <c r="D126" s="8">
        <v>1993</v>
      </c>
      <c r="E126" s="8">
        <v>5164.6000000000004</v>
      </c>
      <c r="F126" s="8"/>
      <c r="G126" s="5" t="s">
        <v>5</v>
      </c>
      <c r="H126" s="8">
        <v>72</v>
      </c>
      <c r="I126" s="8">
        <v>6</v>
      </c>
      <c r="J126" s="8">
        <v>4</v>
      </c>
      <c r="K126" s="8">
        <v>0</v>
      </c>
      <c r="L126" s="8">
        <v>0</v>
      </c>
      <c r="M126" s="8">
        <v>151</v>
      </c>
      <c r="N126" s="97" t="s">
        <v>2847</v>
      </c>
      <c r="O126" s="605"/>
    </row>
    <row r="127" spans="1:15" x14ac:dyDescent="0.25">
      <c r="A127" s="20">
        <v>18</v>
      </c>
      <c r="B127" s="3" t="s">
        <v>3691</v>
      </c>
      <c r="C127" s="141" t="s">
        <v>3090</v>
      </c>
      <c r="D127" s="8">
        <v>1992</v>
      </c>
      <c r="E127" s="8">
        <v>4447.5</v>
      </c>
      <c r="F127" s="8"/>
      <c r="G127" s="5" t="s">
        <v>5</v>
      </c>
      <c r="H127" s="8">
        <v>60</v>
      </c>
      <c r="I127" s="8">
        <v>5</v>
      </c>
      <c r="J127" s="8">
        <v>4</v>
      </c>
      <c r="K127" s="8">
        <v>0</v>
      </c>
      <c r="L127" s="8">
        <v>0</v>
      </c>
      <c r="M127" s="8">
        <v>143</v>
      </c>
      <c r="N127" s="97" t="s">
        <v>2847</v>
      </c>
      <c r="O127" s="605"/>
    </row>
    <row r="128" spans="1:15" x14ac:dyDescent="0.25">
      <c r="A128" s="20">
        <v>19</v>
      </c>
      <c r="B128" s="3" t="s">
        <v>3639</v>
      </c>
      <c r="C128" s="141" t="s">
        <v>3095</v>
      </c>
      <c r="D128" s="8">
        <v>1993</v>
      </c>
      <c r="E128" s="8">
        <v>10038</v>
      </c>
      <c r="F128" s="8"/>
      <c r="G128" s="5" t="s">
        <v>5</v>
      </c>
      <c r="H128" s="8">
        <v>120</v>
      </c>
      <c r="I128" s="8">
        <v>10</v>
      </c>
      <c r="J128" s="8">
        <v>3</v>
      </c>
      <c r="K128" s="8">
        <v>3</v>
      </c>
      <c r="L128" s="8">
        <v>3</v>
      </c>
      <c r="M128" s="8">
        <v>295</v>
      </c>
      <c r="N128" s="97" t="s">
        <v>2776</v>
      </c>
      <c r="O128" s="605"/>
    </row>
    <row r="129" spans="1:15" x14ac:dyDescent="0.25">
      <c r="A129" s="20">
        <v>20</v>
      </c>
      <c r="B129" s="3" t="s">
        <v>3639</v>
      </c>
      <c r="C129" s="141" t="s">
        <v>3096</v>
      </c>
      <c r="D129" s="8">
        <v>1991</v>
      </c>
      <c r="E129" s="8">
        <v>15735.8</v>
      </c>
      <c r="F129" s="8"/>
      <c r="G129" s="5" t="s">
        <v>5</v>
      </c>
      <c r="H129" s="8">
        <v>213</v>
      </c>
      <c r="I129" s="8">
        <v>9</v>
      </c>
      <c r="J129" s="8">
        <v>6</v>
      </c>
      <c r="K129" s="8">
        <v>6</v>
      </c>
      <c r="L129" s="8">
        <v>6</v>
      </c>
      <c r="M129" s="8">
        <v>598</v>
      </c>
      <c r="N129" s="97" t="s">
        <v>2776</v>
      </c>
      <c r="O129" s="605"/>
    </row>
    <row r="130" spans="1:15" x14ac:dyDescent="0.25">
      <c r="A130" s="20">
        <v>21</v>
      </c>
      <c r="B130" s="3" t="s">
        <v>3639</v>
      </c>
      <c r="C130" s="141" t="s">
        <v>3097</v>
      </c>
      <c r="D130" s="8">
        <v>1991</v>
      </c>
      <c r="E130" s="8">
        <v>9336</v>
      </c>
      <c r="F130" s="8"/>
      <c r="G130" s="5" t="s">
        <v>5</v>
      </c>
      <c r="H130" s="8">
        <v>107</v>
      </c>
      <c r="I130" s="8">
        <v>9</v>
      </c>
      <c r="J130" s="8">
        <v>3</v>
      </c>
      <c r="K130" s="8">
        <v>3</v>
      </c>
      <c r="L130" s="8">
        <v>3</v>
      </c>
      <c r="M130" s="8">
        <v>335</v>
      </c>
      <c r="N130" s="97" t="s">
        <v>2776</v>
      </c>
      <c r="O130" s="605"/>
    </row>
    <row r="131" spans="1:15" x14ac:dyDescent="0.25">
      <c r="A131" s="20">
        <v>22</v>
      </c>
      <c r="B131" s="3" t="s">
        <v>3689</v>
      </c>
      <c r="C131" s="141" t="s">
        <v>3098</v>
      </c>
      <c r="D131" s="8">
        <v>1990</v>
      </c>
      <c r="E131" s="8">
        <v>5847.4</v>
      </c>
      <c r="F131" s="8"/>
      <c r="G131" s="5" t="s">
        <v>5</v>
      </c>
      <c r="H131" s="8">
        <v>64</v>
      </c>
      <c r="I131" s="8">
        <v>9</v>
      </c>
      <c r="J131" s="8">
        <v>2</v>
      </c>
      <c r="K131" s="8">
        <v>2</v>
      </c>
      <c r="L131" s="8">
        <v>2</v>
      </c>
      <c r="M131" s="8">
        <v>168</v>
      </c>
      <c r="N131" s="97" t="s">
        <v>2844</v>
      </c>
      <c r="O131" s="605"/>
    </row>
    <row r="132" spans="1:15" x14ac:dyDescent="0.25">
      <c r="A132" s="20">
        <v>23</v>
      </c>
      <c r="B132" s="3" t="s">
        <v>3689</v>
      </c>
      <c r="C132" s="141" t="s">
        <v>1762</v>
      </c>
      <c r="D132" s="8">
        <v>1990</v>
      </c>
      <c r="E132" s="8">
        <v>5154.8999999999996</v>
      </c>
      <c r="F132" s="8"/>
      <c r="G132" s="5" t="s">
        <v>5</v>
      </c>
      <c r="H132" s="8">
        <v>69</v>
      </c>
      <c r="I132" s="8">
        <v>9</v>
      </c>
      <c r="J132" s="8">
        <v>2</v>
      </c>
      <c r="K132" s="8">
        <v>2</v>
      </c>
      <c r="L132" s="8">
        <v>2</v>
      </c>
      <c r="M132" s="8">
        <v>208</v>
      </c>
      <c r="N132" s="97" t="s">
        <v>2844</v>
      </c>
      <c r="O132" s="605"/>
    </row>
    <row r="133" spans="1:15" x14ac:dyDescent="0.25">
      <c r="A133" s="20">
        <v>24</v>
      </c>
      <c r="B133" s="3" t="s">
        <v>3689</v>
      </c>
      <c r="C133" s="141" t="s">
        <v>3099</v>
      </c>
      <c r="D133" s="8">
        <v>1990</v>
      </c>
      <c r="E133" s="8">
        <v>8283.5</v>
      </c>
      <c r="F133" s="8"/>
      <c r="G133" s="5" t="s">
        <v>5</v>
      </c>
      <c r="H133" s="8">
        <v>108</v>
      </c>
      <c r="I133" s="8">
        <v>9</v>
      </c>
      <c r="J133" s="8">
        <v>3</v>
      </c>
      <c r="K133" s="8">
        <v>3</v>
      </c>
      <c r="L133" s="8">
        <v>3</v>
      </c>
      <c r="M133" s="8">
        <v>335</v>
      </c>
      <c r="N133" s="97" t="s">
        <v>2844</v>
      </c>
      <c r="O133" s="605"/>
    </row>
    <row r="134" spans="1:15" x14ac:dyDescent="0.25">
      <c r="A134" s="20">
        <v>25</v>
      </c>
      <c r="B134" s="3" t="s">
        <v>3689</v>
      </c>
      <c r="C134" s="141" t="s">
        <v>3100</v>
      </c>
      <c r="D134" s="8">
        <v>1990</v>
      </c>
      <c r="E134" s="8">
        <v>7522.8</v>
      </c>
      <c r="F134" s="8"/>
      <c r="G134" s="5" t="s">
        <v>5</v>
      </c>
      <c r="H134" s="8">
        <v>108</v>
      </c>
      <c r="I134" s="8">
        <v>9</v>
      </c>
      <c r="J134" s="8">
        <v>2</v>
      </c>
      <c r="K134" s="8">
        <v>2</v>
      </c>
      <c r="L134" s="8">
        <v>2</v>
      </c>
      <c r="M134" s="8">
        <v>271</v>
      </c>
      <c r="N134" s="97" t="s">
        <v>2844</v>
      </c>
      <c r="O134" s="605"/>
    </row>
    <row r="135" spans="1:15" x14ac:dyDescent="0.25">
      <c r="A135" s="20">
        <v>26</v>
      </c>
      <c r="B135" s="3" t="s">
        <v>3689</v>
      </c>
      <c r="C135" s="141" t="s">
        <v>3101</v>
      </c>
      <c r="D135" s="8">
        <v>1991</v>
      </c>
      <c r="E135" s="8">
        <v>15561.1</v>
      </c>
      <c r="F135" s="8"/>
      <c r="G135" s="5" t="s">
        <v>5</v>
      </c>
      <c r="H135" s="8">
        <v>180</v>
      </c>
      <c r="I135" s="8">
        <v>9</v>
      </c>
      <c r="J135" s="8">
        <v>5</v>
      </c>
      <c r="K135" s="8">
        <v>5</v>
      </c>
      <c r="L135" s="8">
        <v>5</v>
      </c>
      <c r="M135" s="8">
        <v>549</v>
      </c>
      <c r="N135" s="97" t="s">
        <v>2847</v>
      </c>
      <c r="O135" s="605"/>
    </row>
    <row r="136" spans="1:15" x14ac:dyDescent="0.25">
      <c r="A136" s="20">
        <v>27</v>
      </c>
      <c r="B136" s="3" t="s">
        <v>3689</v>
      </c>
      <c r="C136" s="141" t="s">
        <v>3102</v>
      </c>
      <c r="D136" s="8">
        <v>1991</v>
      </c>
      <c r="E136" s="8">
        <v>11330.7</v>
      </c>
      <c r="F136" s="8"/>
      <c r="G136" s="5" t="s">
        <v>5</v>
      </c>
      <c r="H136" s="8">
        <v>162</v>
      </c>
      <c r="I136" s="8">
        <v>9</v>
      </c>
      <c r="J136" s="8">
        <v>3</v>
      </c>
      <c r="K136" s="8">
        <v>3</v>
      </c>
      <c r="L136" s="8">
        <v>3</v>
      </c>
      <c r="M136" s="8">
        <v>422</v>
      </c>
      <c r="N136" s="97" t="s">
        <v>2776</v>
      </c>
      <c r="O136" s="605"/>
    </row>
    <row r="137" spans="1:15" x14ac:dyDescent="0.25">
      <c r="A137" s="20">
        <v>28</v>
      </c>
      <c r="B137" s="3" t="s">
        <v>3689</v>
      </c>
      <c r="C137" s="141" t="s">
        <v>3092</v>
      </c>
      <c r="D137" s="8">
        <v>1991</v>
      </c>
      <c r="E137" s="8">
        <v>11265.2</v>
      </c>
      <c r="F137" s="8"/>
      <c r="G137" s="5" t="s">
        <v>5</v>
      </c>
      <c r="H137" s="8">
        <v>149</v>
      </c>
      <c r="I137" s="8">
        <v>9</v>
      </c>
      <c r="J137" s="8">
        <v>3</v>
      </c>
      <c r="K137" s="8">
        <v>3</v>
      </c>
      <c r="L137" s="8">
        <v>3</v>
      </c>
      <c r="M137" s="8">
        <v>355</v>
      </c>
      <c r="N137" s="97" t="s">
        <v>2844</v>
      </c>
      <c r="O137" s="605"/>
    </row>
    <row r="138" spans="1:15" x14ac:dyDescent="0.25">
      <c r="A138" s="20">
        <v>29</v>
      </c>
      <c r="B138" s="3" t="s">
        <v>3689</v>
      </c>
      <c r="C138" s="141" t="s">
        <v>3103</v>
      </c>
      <c r="D138" s="8">
        <v>1991</v>
      </c>
      <c r="E138" s="8">
        <v>7489.7</v>
      </c>
      <c r="F138" s="8"/>
      <c r="G138" s="5" t="s">
        <v>5</v>
      </c>
      <c r="H138" s="8">
        <v>108</v>
      </c>
      <c r="I138" s="8">
        <v>9</v>
      </c>
      <c r="J138" s="8">
        <v>2</v>
      </c>
      <c r="K138" s="8">
        <v>2</v>
      </c>
      <c r="L138" s="8">
        <v>2</v>
      </c>
      <c r="M138" s="8">
        <v>290</v>
      </c>
      <c r="N138" s="97" t="s">
        <v>2844</v>
      </c>
      <c r="O138" s="605"/>
    </row>
    <row r="139" spans="1:15" x14ac:dyDescent="0.25">
      <c r="A139" s="20">
        <v>30</v>
      </c>
      <c r="B139" s="3" t="s">
        <v>3692</v>
      </c>
      <c r="C139" s="141" t="s">
        <v>3104</v>
      </c>
      <c r="D139" s="8">
        <v>1991</v>
      </c>
      <c r="E139" s="8">
        <v>18777.900000000001</v>
      </c>
      <c r="F139" s="8"/>
      <c r="G139" s="5" t="s">
        <v>5</v>
      </c>
      <c r="H139" s="8">
        <v>240</v>
      </c>
      <c r="I139" s="8">
        <v>9</v>
      </c>
      <c r="J139" s="8">
        <v>7</v>
      </c>
      <c r="K139" s="8">
        <v>7</v>
      </c>
      <c r="L139" s="8">
        <v>7</v>
      </c>
      <c r="M139" s="8">
        <v>596</v>
      </c>
      <c r="N139" s="97" t="s">
        <v>2776</v>
      </c>
      <c r="O139" s="605"/>
    </row>
    <row r="140" spans="1:15" x14ac:dyDescent="0.25">
      <c r="A140" s="20">
        <v>31</v>
      </c>
      <c r="B140" s="3" t="s">
        <v>3692</v>
      </c>
      <c r="C140" s="141" t="s">
        <v>3105</v>
      </c>
      <c r="D140" s="8">
        <v>1990</v>
      </c>
      <c r="E140" s="8">
        <v>7990</v>
      </c>
      <c r="F140" s="8"/>
      <c r="G140" s="5" t="s">
        <v>5</v>
      </c>
      <c r="H140" s="8">
        <v>106</v>
      </c>
      <c r="I140" s="8">
        <v>9</v>
      </c>
      <c r="J140" s="8">
        <v>3</v>
      </c>
      <c r="K140" s="8">
        <v>3</v>
      </c>
      <c r="L140" s="8">
        <v>3</v>
      </c>
      <c r="M140" s="8">
        <v>294</v>
      </c>
      <c r="N140" s="97" t="s">
        <v>2847</v>
      </c>
      <c r="O140" s="605"/>
    </row>
    <row r="141" spans="1:15" x14ac:dyDescent="0.25">
      <c r="A141" s="20">
        <v>32</v>
      </c>
      <c r="B141" s="3" t="s">
        <v>3692</v>
      </c>
      <c r="C141" s="141" t="s">
        <v>3106</v>
      </c>
      <c r="D141" s="8">
        <v>1990</v>
      </c>
      <c r="E141" s="8">
        <v>4944.6000000000004</v>
      </c>
      <c r="F141" s="8"/>
      <c r="G141" s="5" t="s">
        <v>5</v>
      </c>
      <c r="H141" s="8">
        <v>60</v>
      </c>
      <c r="I141" s="8">
        <v>5</v>
      </c>
      <c r="J141" s="8">
        <v>3</v>
      </c>
      <c r="K141" s="8">
        <v>0</v>
      </c>
      <c r="L141" s="8">
        <v>0</v>
      </c>
      <c r="M141" s="8">
        <v>142</v>
      </c>
      <c r="N141" s="97" t="s">
        <v>2847</v>
      </c>
      <c r="O141" s="605"/>
    </row>
    <row r="142" spans="1:15" x14ac:dyDescent="0.25">
      <c r="A142" s="20">
        <v>33</v>
      </c>
      <c r="B142" s="3" t="s">
        <v>3692</v>
      </c>
      <c r="C142" s="141" t="s">
        <v>3107</v>
      </c>
      <c r="D142" s="8">
        <v>1991</v>
      </c>
      <c r="E142" s="8">
        <v>7524.4</v>
      </c>
      <c r="F142" s="8"/>
      <c r="G142" s="5" t="s">
        <v>5</v>
      </c>
      <c r="H142" s="8">
        <v>102</v>
      </c>
      <c r="I142" s="8">
        <v>9</v>
      </c>
      <c r="J142" s="8">
        <v>3</v>
      </c>
      <c r="K142" s="8">
        <v>3</v>
      </c>
      <c r="L142" s="8">
        <v>3</v>
      </c>
      <c r="M142" s="8">
        <v>309</v>
      </c>
      <c r="N142" s="97" t="s">
        <v>2776</v>
      </c>
      <c r="O142" s="605"/>
    </row>
    <row r="143" spans="1:15" x14ac:dyDescent="0.25">
      <c r="A143" s="20">
        <v>34</v>
      </c>
      <c r="B143" s="3" t="s">
        <v>3692</v>
      </c>
      <c r="C143" s="141" t="s">
        <v>3108</v>
      </c>
      <c r="D143" s="8">
        <v>1991</v>
      </c>
      <c r="E143" s="8">
        <v>3335.2</v>
      </c>
      <c r="F143" s="8"/>
      <c r="G143" s="5" t="s">
        <v>5</v>
      </c>
      <c r="H143" s="8">
        <v>40</v>
      </c>
      <c r="I143" s="8">
        <v>5</v>
      </c>
      <c r="J143" s="8">
        <v>2</v>
      </c>
      <c r="K143" s="8">
        <v>0</v>
      </c>
      <c r="L143" s="8">
        <v>0</v>
      </c>
      <c r="M143" s="8">
        <v>116</v>
      </c>
      <c r="N143" s="97" t="s">
        <v>2848</v>
      </c>
      <c r="O143" s="605"/>
    </row>
    <row r="144" spans="1:15" x14ac:dyDescent="0.25">
      <c r="A144" s="20">
        <v>35</v>
      </c>
      <c r="B144" s="3" t="s">
        <v>3691</v>
      </c>
      <c r="C144" s="141" t="s">
        <v>3109</v>
      </c>
      <c r="D144" s="8">
        <v>1990</v>
      </c>
      <c r="E144" s="11">
        <v>13214.2</v>
      </c>
      <c r="F144" s="8"/>
      <c r="G144" s="5" t="s">
        <v>5</v>
      </c>
      <c r="H144" s="8">
        <v>173</v>
      </c>
      <c r="I144" s="8">
        <v>9</v>
      </c>
      <c r="J144" s="8">
        <v>5</v>
      </c>
      <c r="K144" s="8">
        <v>5</v>
      </c>
      <c r="L144" s="8">
        <v>5</v>
      </c>
      <c r="M144" s="8">
        <v>460</v>
      </c>
      <c r="N144" s="97" t="s">
        <v>2776</v>
      </c>
      <c r="O144" s="605"/>
    </row>
    <row r="145" spans="1:15" x14ac:dyDescent="0.25">
      <c r="A145" s="20">
        <v>36</v>
      </c>
      <c r="B145" s="3" t="s">
        <v>3691</v>
      </c>
      <c r="C145" s="141" t="s">
        <v>3086</v>
      </c>
      <c r="D145" s="8">
        <v>1992</v>
      </c>
      <c r="E145" s="8">
        <v>4729.8</v>
      </c>
      <c r="F145" s="8"/>
      <c r="G145" s="5" t="s">
        <v>5</v>
      </c>
      <c r="H145" s="8">
        <v>54</v>
      </c>
      <c r="I145" s="8">
        <v>9</v>
      </c>
      <c r="J145" s="8">
        <v>2</v>
      </c>
      <c r="K145" s="8">
        <v>2</v>
      </c>
      <c r="L145" s="8">
        <v>2</v>
      </c>
      <c r="M145" s="8">
        <v>177</v>
      </c>
      <c r="N145" s="97" t="s">
        <v>2776</v>
      </c>
      <c r="O145" s="605"/>
    </row>
    <row r="146" spans="1:15" x14ac:dyDescent="0.25">
      <c r="A146" s="20">
        <v>37</v>
      </c>
      <c r="B146" s="3" t="s">
        <v>3691</v>
      </c>
      <c r="C146" s="141" t="s">
        <v>3110</v>
      </c>
      <c r="D146" s="8">
        <v>1993</v>
      </c>
      <c r="E146" s="8">
        <v>3326.9</v>
      </c>
      <c r="F146" s="8"/>
      <c r="G146" s="5" t="s">
        <v>5</v>
      </c>
      <c r="H146" s="8">
        <v>45</v>
      </c>
      <c r="I146" s="8">
        <v>5</v>
      </c>
      <c r="J146" s="8">
        <v>3</v>
      </c>
      <c r="K146" s="8">
        <v>0</v>
      </c>
      <c r="L146" s="8">
        <v>0</v>
      </c>
      <c r="M146" s="8">
        <v>98</v>
      </c>
      <c r="N146" s="97" t="s">
        <v>2847</v>
      </c>
      <c r="O146" s="605"/>
    </row>
    <row r="147" spans="1:15" x14ac:dyDescent="0.25">
      <c r="A147" s="20">
        <v>38</v>
      </c>
      <c r="B147" s="3" t="s">
        <v>3691</v>
      </c>
      <c r="C147" s="141" t="s">
        <v>3088</v>
      </c>
      <c r="D147" s="8">
        <v>1991</v>
      </c>
      <c r="E147" s="8">
        <v>4771.3</v>
      </c>
      <c r="F147" s="8"/>
      <c r="G147" s="5" t="s">
        <v>5</v>
      </c>
      <c r="H147" s="8">
        <v>54</v>
      </c>
      <c r="I147" s="8">
        <v>9</v>
      </c>
      <c r="J147" s="8">
        <v>2</v>
      </c>
      <c r="K147" s="8">
        <v>2</v>
      </c>
      <c r="L147" s="8">
        <v>2</v>
      </c>
      <c r="M147" s="8">
        <v>175</v>
      </c>
      <c r="N147" s="97" t="s">
        <v>2776</v>
      </c>
      <c r="O147" s="605"/>
    </row>
    <row r="148" spans="1:15" x14ac:dyDescent="0.25">
      <c r="A148" s="20">
        <v>39</v>
      </c>
      <c r="B148" s="3" t="s">
        <v>3691</v>
      </c>
      <c r="C148" s="141" t="s">
        <v>3111</v>
      </c>
      <c r="D148" s="8">
        <v>1991</v>
      </c>
      <c r="E148" s="8">
        <v>3340</v>
      </c>
      <c r="F148" s="8"/>
      <c r="G148" s="5" t="s">
        <v>5</v>
      </c>
      <c r="H148" s="8">
        <v>45</v>
      </c>
      <c r="I148" s="8">
        <v>5</v>
      </c>
      <c r="J148" s="8">
        <v>3</v>
      </c>
      <c r="K148" s="8">
        <v>0</v>
      </c>
      <c r="L148" s="8">
        <v>0</v>
      </c>
      <c r="M148" s="8">
        <v>106</v>
      </c>
      <c r="N148" s="97" t="s">
        <v>2785</v>
      </c>
      <c r="O148" s="605"/>
    </row>
    <row r="149" spans="1:15" x14ac:dyDescent="0.25">
      <c r="A149" s="20">
        <v>40</v>
      </c>
      <c r="B149" s="3" t="s">
        <v>3691</v>
      </c>
      <c r="C149" s="141" t="s">
        <v>3112</v>
      </c>
      <c r="D149" s="8">
        <v>1992</v>
      </c>
      <c r="E149" s="8">
        <v>8019.9</v>
      </c>
      <c r="F149" s="8"/>
      <c r="G149" s="5" t="s">
        <v>5</v>
      </c>
      <c r="H149" s="8">
        <v>108</v>
      </c>
      <c r="I149" s="8">
        <v>9</v>
      </c>
      <c r="J149" s="8">
        <v>3</v>
      </c>
      <c r="K149" s="8">
        <v>3</v>
      </c>
      <c r="L149" s="8">
        <v>3</v>
      </c>
      <c r="M149" s="8">
        <v>299</v>
      </c>
      <c r="N149" s="97" t="s">
        <v>2844</v>
      </c>
      <c r="O149" s="605"/>
    </row>
    <row r="150" spans="1:15" x14ac:dyDescent="0.25">
      <c r="A150" s="20">
        <v>41</v>
      </c>
      <c r="B150" s="3" t="s">
        <v>3691</v>
      </c>
      <c r="C150" s="141" t="s">
        <v>3113</v>
      </c>
      <c r="D150" s="8">
        <v>1990</v>
      </c>
      <c r="E150" s="8">
        <v>15376.5</v>
      </c>
      <c r="F150" s="8"/>
      <c r="G150" s="5" t="s">
        <v>5</v>
      </c>
      <c r="H150" s="8">
        <v>214</v>
      </c>
      <c r="I150" s="8">
        <v>9</v>
      </c>
      <c r="J150" s="8">
        <v>4</v>
      </c>
      <c r="K150" s="8">
        <v>4</v>
      </c>
      <c r="L150" s="8">
        <v>4</v>
      </c>
      <c r="M150" s="8">
        <v>550</v>
      </c>
      <c r="N150" s="97" t="s">
        <v>2785</v>
      </c>
      <c r="O150" s="605"/>
    </row>
    <row r="151" spans="1:15" x14ac:dyDescent="0.25">
      <c r="A151" s="20">
        <v>42</v>
      </c>
      <c r="B151" s="3" t="s">
        <v>3691</v>
      </c>
      <c r="C151" s="141" t="s">
        <v>3114</v>
      </c>
      <c r="D151" s="8">
        <v>1990</v>
      </c>
      <c r="E151" s="8">
        <v>18589.8</v>
      </c>
      <c r="F151" s="8"/>
      <c r="G151" s="5" t="s">
        <v>5</v>
      </c>
      <c r="H151" s="8">
        <v>240</v>
      </c>
      <c r="I151" s="8">
        <v>9</v>
      </c>
      <c r="J151" s="8">
        <v>7</v>
      </c>
      <c r="K151" s="8">
        <v>7</v>
      </c>
      <c r="L151" s="8">
        <v>7</v>
      </c>
      <c r="M151" s="8">
        <v>637</v>
      </c>
      <c r="N151" s="97" t="s">
        <v>2785</v>
      </c>
      <c r="O151" s="605"/>
    </row>
    <row r="152" spans="1:15" x14ac:dyDescent="0.25">
      <c r="A152" s="20">
        <v>43</v>
      </c>
      <c r="B152" s="3" t="s">
        <v>3639</v>
      </c>
      <c r="C152" s="141" t="s">
        <v>3115</v>
      </c>
      <c r="D152" s="8">
        <v>1991</v>
      </c>
      <c r="E152" s="8">
        <v>18671</v>
      </c>
      <c r="F152" s="8"/>
      <c r="G152" s="5" t="s">
        <v>5</v>
      </c>
      <c r="H152" s="8">
        <v>240</v>
      </c>
      <c r="I152" s="8">
        <v>9</v>
      </c>
      <c r="J152" s="8">
        <v>7</v>
      </c>
      <c r="K152" s="8">
        <v>7</v>
      </c>
      <c r="L152" s="8">
        <v>7</v>
      </c>
      <c r="M152" s="8">
        <v>645</v>
      </c>
      <c r="N152" s="97" t="s">
        <v>2785</v>
      </c>
      <c r="O152" s="605"/>
    </row>
    <row r="153" spans="1:15" x14ac:dyDescent="0.25">
      <c r="A153" s="20">
        <v>44</v>
      </c>
      <c r="B153" s="3" t="s">
        <v>3639</v>
      </c>
      <c r="C153" s="141" t="s">
        <v>3116</v>
      </c>
      <c r="D153" s="8">
        <v>1990</v>
      </c>
      <c r="E153" s="8">
        <v>4377</v>
      </c>
      <c r="F153" s="8"/>
      <c r="G153" s="5" t="s">
        <v>5</v>
      </c>
      <c r="H153" s="8">
        <v>60</v>
      </c>
      <c r="I153" s="8">
        <v>5</v>
      </c>
      <c r="J153" s="8">
        <v>4</v>
      </c>
      <c r="K153" s="8">
        <v>0</v>
      </c>
      <c r="L153" s="8">
        <v>0</v>
      </c>
      <c r="M153" s="8">
        <v>143</v>
      </c>
      <c r="N153" s="97" t="s">
        <v>2785</v>
      </c>
      <c r="O153" s="605"/>
    </row>
    <row r="154" spans="1:15" x14ac:dyDescent="0.25">
      <c r="A154" s="20">
        <v>45</v>
      </c>
      <c r="B154" s="3" t="s">
        <v>3639</v>
      </c>
      <c r="C154" s="141" t="s">
        <v>3117</v>
      </c>
      <c r="D154" s="8">
        <v>1991</v>
      </c>
      <c r="E154" s="8">
        <v>13333.7</v>
      </c>
      <c r="F154" s="8"/>
      <c r="G154" s="5" t="s">
        <v>5</v>
      </c>
      <c r="H154" s="8">
        <v>180</v>
      </c>
      <c r="I154" s="8">
        <v>9</v>
      </c>
      <c r="J154" s="8">
        <v>5</v>
      </c>
      <c r="K154" s="8">
        <v>5</v>
      </c>
      <c r="L154" s="8">
        <v>5</v>
      </c>
      <c r="M154" s="8">
        <v>517</v>
      </c>
      <c r="N154" s="97" t="s">
        <v>2842</v>
      </c>
      <c r="O154" s="605"/>
    </row>
    <row r="155" spans="1:15" x14ac:dyDescent="0.25">
      <c r="A155" s="20">
        <v>46</v>
      </c>
      <c r="B155" s="3" t="s">
        <v>3639</v>
      </c>
      <c r="C155" s="141" t="s">
        <v>3118</v>
      </c>
      <c r="D155" s="8">
        <v>1989</v>
      </c>
      <c r="E155" s="8">
        <v>4366.3</v>
      </c>
      <c r="F155" s="8"/>
      <c r="G155" s="5" t="s">
        <v>5</v>
      </c>
      <c r="H155" s="8">
        <v>60</v>
      </c>
      <c r="I155" s="8">
        <v>5</v>
      </c>
      <c r="J155" s="8">
        <v>4</v>
      </c>
      <c r="K155" s="8">
        <v>0</v>
      </c>
      <c r="L155" s="8">
        <v>0</v>
      </c>
      <c r="M155" s="8">
        <v>133</v>
      </c>
      <c r="N155" s="97" t="s">
        <v>2785</v>
      </c>
      <c r="O155" s="605"/>
    </row>
    <row r="156" spans="1:15" x14ac:dyDescent="0.25">
      <c r="A156" s="20">
        <v>47</v>
      </c>
      <c r="B156" s="3" t="s">
        <v>3639</v>
      </c>
      <c r="C156" s="141" t="s">
        <v>3119</v>
      </c>
      <c r="D156" s="8">
        <v>1989</v>
      </c>
      <c r="E156" s="8">
        <v>7408.1</v>
      </c>
      <c r="F156" s="8"/>
      <c r="G156" s="5" t="s">
        <v>5</v>
      </c>
      <c r="H156" s="8">
        <v>106</v>
      </c>
      <c r="I156" s="8">
        <v>9</v>
      </c>
      <c r="J156" s="8">
        <v>2</v>
      </c>
      <c r="K156" s="8">
        <v>2</v>
      </c>
      <c r="L156" s="8">
        <v>2</v>
      </c>
      <c r="M156" s="8">
        <v>251</v>
      </c>
      <c r="N156" s="97" t="s">
        <v>2785</v>
      </c>
      <c r="O156" s="605"/>
    </row>
    <row r="157" spans="1:15" x14ac:dyDescent="0.25">
      <c r="A157" s="20">
        <v>48</v>
      </c>
      <c r="B157" s="3" t="s">
        <v>3639</v>
      </c>
      <c r="C157" s="141" t="s">
        <v>3120</v>
      </c>
      <c r="D157" s="8">
        <v>1990</v>
      </c>
      <c r="E157" s="8">
        <v>5171.1000000000004</v>
      </c>
      <c r="F157" s="8"/>
      <c r="G157" s="5" t="s">
        <v>5</v>
      </c>
      <c r="H157" s="8">
        <v>69</v>
      </c>
      <c r="I157" s="8">
        <v>9</v>
      </c>
      <c r="J157" s="8">
        <v>2</v>
      </c>
      <c r="K157" s="8">
        <v>2</v>
      </c>
      <c r="L157" s="8">
        <v>2</v>
      </c>
      <c r="M157" s="8">
        <v>171</v>
      </c>
      <c r="N157" s="97" t="s">
        <v>2785</v>
      </c>
      <c r="O157" s="605"/>
    </row>
    <row r="158" spans="1:15" x14ac:dyDescent="0.25">
      <c r="A158" s="20">
        <v>49</v>
      </c>
      <c r="B158" s="3" t="s">
        <v>3639</v>
      </c>
      <c r="C158" s="141" t="s">
        <v>3077</v>
      </c>
      <c r="D158" s="8">
        <v>1989</v>
      </c>
      <c r="E158" s="8">
        <v>7488.6</v>
      </c>
      <c r="F158" s="8"/>
      <c r="G158" s="5" t="s">
        <v>5</v>
      </c>
      <c r="H158" s="8">
        <v>108</v>
      </c>
      <c r="I158" s="8">
        <v>9</v>
      </c>
      <c r="J158" s="8">
        <v>2</v>
      </c>
      <c r="K158" s="8">
        <v>2</v>
      </c>
      <c r="L158" s="8">
        <v>2</v>
      </c>
      <c r="M158" s="8">
        <v>238</v>
      </c>
      <c r="N158" s="97" t="s">
        <v>2844</v>
      </c>
      <c r="O158" s="606"/>
    </row>
    <row r="159" spans="1:15" x14ac:dyDescent="0.25">
      <c r="A159" s="20" t="s">
        <v>2355</v>
      </c>
      <c r="B159" s="3"/>
      <c r="C159" s="141"/>
      <c r="D159" s="8"/>
      <c r="E159" s="8">
        <f>SUM(E110:E158)</f>
        <v>455957.10000000003</v>
      </c>
      <c r="F159" s="8"/>
      <c r="G159" s="8">
        <f t="shared" ref="G159:M159" si="9">SUM(G110:G158)</f>
        <v>0</v>
      </c>
      <c r="H159" s="8">
        <f t="shared" si="9"/>
        <v>6003</v>
      </c>
      <c r="I159" s="8">
        <f t="shared" si="9"/>
        <v>419</v>
      </c>
      <c r="J159" s="8">
        <f t="shared" si="9"/>
        <v>174</v>
      </c>
      <c r="K159" s="8">
        <f t="shared" si="9"/>
        <v>149</v>
      </c>
      <c r="L159" s="8">
        <f t="shared" si="9"/>
        <v>133</v>
      </c>
      <c r="M159" s="8">
        <f t="shared" si="9"/>
        <v>16285</v>
      </c>
    </row>
    <row r="160" spans="1:15" s="14" customFormat="1" x14ac:dyDescent="0.25">
      <c r="A160" s="14">
        <v>1</v>
      </c>
      <c r="B160" s="48" t="s">
        <v>3693</v>
      </c>
      <c r="C160" s="148" t="s">
        <v>3121</v>
      </c>
      <c r="D160" s="49">
        <v>1994</v>
      </c>
      <c r="E160" s="49">
        <v>7950.3</v>
      </c>
      <c r="F160" s="49"/>
      <c r="G160" s="49" t="s">
        <v>5</v>
      </c>
      <c r="H160" s="49">
        <v>95</v>
      </c>
      <c r="I160" s="49">
        <v>16</v>
      </c>
      <c r="J160" s="49">
        <v>1</v>
      </c>
      <c r="K160" s="49">
        <v>2</v>
      </c>
      <c r="L160" s="49">
        <v>1</v>
      </c>
      <c r="M160" s="49">
        <v>246</v>
      </c>
      <c r="N160" s="49" t="s">
        <v>2849</v>
      </c>
      <c r="O160" s="604" t="s">
        <v>4124</v>
      </c>
    </row>
    <row r="161" spans="1:15" s="14" customFormat="1" x14ac:dyDescent="0.25">
      <c r="A161" s="14">
        <v>2</v>
      </c>
      <c r="B161" s="48" t="s">
        <v>3693</v>
      </c>
      <c r="C161" s="148" t="s">
        <v>3122</v>
      </c>
      <c r="D161" s="49">
        <v>1993</v>
      </c>
      <c r="E161" s="49">
        <v>13382.9</v>
      </c>
      <c r="F161" s="49"/>
      <c r="G161" s="49" t="s">
        <v>5</v>
      </c>
      <c r="H161" s="49">
        <v>176</v>
      </c>
      <c r="I161" s="49">
        <v>9</v>
      </c>
      <c r="J161" s="49">
        <v>5</v>
      </c>
      <c r="K161" s="49">
        <v>5</v>
      </c>
      <c r="L161" s="49">
        <v>5</v>
      </c>
      <c r="M161" s="49">
        <v>489</v>
      </c>
      <c r="N161" s="49" t="s">
        <v>2850</v>
      </c>
      <c r="O161" s="605"/>
    </row>
    <row r="162" spans="1:15" s="14" customFormat="1" x14ac:dyDescent="0.25">
      <c r="A162" s="14">
        <v>3</v>
      </c>
      <c r="B162" s="48" t="s">
        <v>3693</v>
      </c>
      <c r="C162" s="148" t="s">
        <v>3123</v>
      </c>
      <c r="D162" s="49">
        <v>1995</v>
      </c>
      <c r="E162" s="49">
        <v>5298.8</v>
      </c>
      <c r="F162" s="49"/>
      <c r="G162" s="49" t="s">
        <v>5</v>
      </c>
      <c r="H162" s="49">
        <v>69</v>
      </c>
      <c r="I162" s="49">
        <v>6</v>
      </c>
      <c r="J162" s="49">
        <v>4</v>
      </c>
      <c r="K162" s="49">
        <v>0</v>
      </c>
      <c r="L162" s="49">
        <v>4</v>
      </c>
      <c r="M162" s="49">
        <v>137</v>
      </c>
      <c r="N162" s="49" t="s">
        <v>2851</v>
      </c>
      <c r="O162" s="605"/>
    </row>
    <row r="163" spans="1:15" s="14" customFormat="1" x14ac:dyDescent="0.25">
      <c r="A163" s="14">
        <v>4</v>
      </c>
      <c r="B163" s="48" t="s">
        <v>3694</v>
      </c>
      <c r="C163" s="148" t="s">
        <v>3124</v>
      </c>
      <c r="D163" s="49">
        <v>1993</v>
      </c>
      <c r="E163" s="49">
        <v>8401.6</v>
      </c>
      <c r="F163" s="49"/>
      <c r="G163" s="49" t="s">
        <v>5</v>
      </c>
      <c r="H163" s="49">
        <v>99</v>
      </c>
      <c r="I163" s="49">
        <v>9</v>
      </c>
      <c r="J163" s="49">
        <v>3</v>
      </c>
      <c r="K163" s="49">
        <v>3</v>
      </c>
      <c r="L163" s="49">
        <v>3</v>
      </c>
      <c r="M163" s="49">
        <v>264</v>
      </c>
      <c r="N163" s="107" t="s">
        <v>2852</v>
      </c>
      <c r="O163" s="605"/>
    </row>
    <row r="164" spans="1:15" s="14" customFormat="1" x14ac:dyDescent="0.25">
      <c r="A164" s="14">
        <v>5</v>
      </c>
      <c r="B164" s="48" t="s">
        <v>3694</v>
      </c>
      <c r="C164" s="148" t="s">
        <v>3125</v>
      </c>
      <c r="D164" s="49">
        <v>1993</v>
      </c>
      <c r="E164" s="49">
        <v>5509.8</v>
      </c>
      <c r="F164" s="49"/>
      <c r="G164" s="49" t="s">
        <v>5</v>
      </c>
      <c r="H164" s="49">
        <v>69</v>
      </c>
      <c r="I164" s="49">
        <v>9</v>
      </c>
      <c r="J164" s="49">
        <v>2</v>
      </c>
      <c r="K164" s="49">
        <v>2</v>
      </c>
      <c r="L164" s="49">
        <v>0</v>
      </c>
      <c r="M164" s="49">
        <v>185</v>
      </c>
      <c r="N164" s="107" t="s">
        <v>2852</v>
      </c>
      <c r="O164" s="605"/>
    </row>
    <row r="165" spans="1:15" s="14" customFormat="1" x14ac:dyDescent="0.25">
      <c r="A165" s="14">
        <v>6</v>
      </c>
      <c r="B165" s="48" t="s">
        <v>3694</v>
      </c>
      <c r="C165" s="148" t="s">
        <v>3126</v>
      </c>
      <c r="D165" s="49">
        <v>1994</v>
      </c>
      <c r="E165" s="49">
        <v>6918.2</v>
      </c>
      <c r="F165" s="49"/>
      <c r="G165" s="49" t="s">
        <v>5</v>
      </c>
      <c r="H165" s="49">
        <v>69</v>
      </c>
      <c r="I165" s="49">
        <v>14</v>
      </c>
      <c r="J165" s="49">
        <v>1</v>
      </c>
      <c r="K165" s="49">
        <v>2</v>
      </c>
      <c r="L165" s="49">
        <v>1</v>
      </c>
      <c r="M165" s="49">
        <v>191</v>
      </c>
      <c r="N165" s="107" t="s">
        <v>2852</v>
      </c>
      <c r="O165" s="605"/>
    </row>
    <row r="166" spans="1:15" s="14" customFormat="1" x14ac:dyDescent="0.25">
      <c r="A166" s="14">
        <v>7</v>
      </c>
      <c r="B166" s="48" t="s">
        <v>3694</v>
      </c>
      <c r="C166" s="148" t="s">
        <v>3127</v>
      </c>
      <c r="D166" s="49">
        <v>1996</v>
      </c>
      <c r="E166" s="49">
        <v>8285.4</v>
      </c>
      <c r="F166" s="49"/>
      <c r="G166" s="49" t="s">
        <v>5</v>
      </c>
      <c r="H166" s="49">
        <v>106</v>
      </c>
      <c r="I166" s="49">
        <v>9</v>
      </c>
      <c r="J166" s="49">
        <v>3</v>
      </c>
      <c r="K166" s="49">
        <v>3</v>
      </c>
      <c r="L166" s="49">
        <v>3</v>
      </c>
      <c r="M166" s="49">
        <v>277</v>
      </c>
      <c r="N166" s="107" t="s">
        <v>2850</v>
      </c>
      <c r="O166" s="605"/>
    </row>
    <row r="167" spans="1:15" s="14" customFormat="1" x14ac:dyDescent="0.25">
      <c r="A167" s="14">
        <v>8</v>
      </c>
      <c r="B167" s="48" t="s">
        <v>3694</v>
      </c>
      <c r="C167" s="148" t="s">
        <v>3128</v>
      </c>
      <c r="D167" s="49">
        <v>2000</v>
      </c>
      <c r="E167" s="49">
        <v>7877.71</v>
      </c>
      <c r="F167" s="49"/>
      <c r="G167" s="49" t="s">
        <v>5</v>
      </c>
      <c r="H167" s="49">
        <v>52</v>
      </c>
      <c r="I167" s="49">
        <v>14</v>
      </c>
      <c r="J167" s="49">
        <v>1</v>
      </c>
      <c r="K167" s="49">
        <v>2</v>
      </c>
      <c r="L167" s="49">
        <v>1</v>
      </c>
      <c r="M167" s="49">
        <v>194</v>
      </c>
      <c r="N167" s="107" t="s">
        <v>2853</v>
      </c>
      <c r="O167" s="605"/>
    </row>
    <row r="168" spans="1:15" s="14" customFormat="1" x14ac:dyDescent="0.25">
      <c r="A168" s="14">
        <v>9</v>
      </c>
      <c r="B168" s="48" t="s">
        <v>3694</v>
      </c>
      <c r="C168" s="148" t="s">
        <v>3129</v>
      </c>
      <c r="D168" s="49">
        <v>1995</v>
      </c>
      <c r="E168" s="49">
        <v>8904</v>
      </c>
      <c r="F168" s="49"/>
      <c r="G168" s="49" t="s">
        <v>5</v>
      </c>
      <c r="H168" s="49">
        <v>100</v>
      </c>
      <c r="I168" s="49">
        <v>9</v>
      </c>
      <c r="J168" s="49">
        <v>3</v>
      </c>
      <c r="K168" s="49">
        <v>3</v>
      </c>
      <c r="L168" s="49">
        <v>3</v>
      </c>
      <c r="M168" s="49">
        <v>281</v>
      </c>
      <c r="N168" s="107" t="s">
        <v>2854</v>
      </c>
      <c r="O168" s="605"/>
    </row>
    <row r="169" spans="1:15" s="14" customFormat="1" x14ac:dyDescent="0.25">
      <c r="A169" s="14">
        <v>10</v>
      </c>
      <c r="B169" s="48" t="s">
        <v>3694</v>
      </c>
      <c r="C169" s="148" t="s">
        <v>3130</v>
      </c>
      <c r="D169" s="49">
        <v>1996</v>
      </c>
      <c r="E169" s="49">
        <v>11804.41</v>
      </c>
      <c r="F169" s="49"/>
      <c r="G169" s="49" t="s">
        <v>5</v>
      </c>
      <c r="H169" s="49">
        <v>144</v>
      </c>
      <c r="I169" s="49">
        <v>5.9</v>
      </c>
      <c r="J169" s="49">
        <v>5</v>
      </c>
      <c r="K169" s="49">
        <v>3</v>
      </c>
      <c r="L169" s="49">
        <v>0</v>
      </c>
      <c r="M169" s="49">
        <v>373</v>
      </c>
      <c r="N169" s="107" t="s">
        <v>2855</v>
      </c>
      <c r="O169" s="606"/>
    </row>
    <row r="170" spans="1:15" s="14" customFormat="1" x14ac:dyDescent="0.25">
      <c r="A170" s="14" t="s">
        <v>2355</v>
      </c>
      <c r="B170" s="49"/>
      <c r="C170" s="149"/>
      <c r="D170" s="49"/>
      <c r="E170" s="49">
        <f>E160+E161+E162+E163+E164+E165+E166+E167+E168+E169</f>
        <v>84333.119999999995</v>
      </c>
      <c r="F170" s="49"/>
      <c r="G170" s="49" t="e">
        <f t="shared" ref="G170:M170" si="10">G160+G161+G162+G163+G164+G165+G166+G167+G168+G169</f>
        <v>#VALUE!</v>
      </c>
      <c r="H170" s="49">
        <f t="shared" si="10"/>
        <v>979</v>
      </c>
      <c r="I170" s="49">
        <f t="shared" si="10"/>
        <v>100.9</v>
      </c>
      <c r="J170" s="49">
        <f t="shared" si="10"/>
        <v>28</v>
      </c>
      <c r="K170" s="49">
        <f t="shared" si="10"/>
        <v>25</v>
      </c>
      <c r="L170" s="49">
        <f t="shared" si="10"/>
        <v>21</v>
      </c>
      <c r="M170" s="49">
        <f t="shared" si="10"/>
        <v>2637</v>
      </c>
      <c r="N170" s="49"/>
      <c r="O170" s="4"/>
    </row>
    <row r="171" spans="1:15" s="14" customFormat="1" x14ac:dyDescent="0.25">
      <c r="A171" s="14">
        <v>1</v>
      </c>
      <c r="B171" s="14" t="s">
        <v>3695</v>
      </c>
      <c r="C171" s="140" t="s">
        <v>3091</v>
      </c>
      <c r="D171" s="5">
        <v>1971</v>
      </c>
      <c r="E171" s="55">
        <v>4947.78</v>
      </c>
      <c r="F171" s="55"/>
      <c r="G171" s="5" t="s">
        <v>5</v>
      </c>
      <c r="H171" s="5">
        <v>99</v>
      </c>
      <c r="I171" s="5">
        <v>5</v>
      </c>
      <c r="J171" s="5">
        <v>6</v>
      </c>
      <c r="K171" s="5">
        <v>0</v>
      </c>
      <c r="L171" s="5">
        <v>0</v>
      </c>
      <c r="M171" s="5">
        <v>152</v>
      </c>
      <c r="N171" s="95" t="s">
        <v>2699</v>
      </c>
      <c r="O171" s="604" t="s">
        <v>4117</v>
      </c>
    </row>
    <row r="172" spans="1:15" x14ac:dyDescent="0.25">
      <c r="A172" s="20">
        <v>2</v>
      </c>
      <c r="B172" s="14" t="s">
        <v>3695</v>
      </c>
      <c r="C172" s="140" t="s">
        <v>3131</v>
      </c>
      <c r="D172" s="5">
        <v>1972</v>
      </c>
      <c r="E172" s="55">
        <v>6459.8</v>
      </c>
      <c r="F172" s="55"/>
      <c r="G172" s="5" t="s">
        <v>5</v>
      </c>
      <c r="H172" s="5">
        <v>139</v>
      </c>
      <c r="I172" s="5">
        <v>5</v>
      </c>
      <c r="J172" s="5">
        <v>8</v>
      </c>
      <c r="K172" s="5">
        <v>0</v>
      </c>
      <c r="L172" s="5">
        <v>0</v>
      </c>
      <c r="M172" s="5">
        <v>173</v>
      </c>
      <c r="N172" s="95" t="s">
        <v>2699</v>
      </c>
      <c r="O172" s="605"/>
    </row>
    <row r="173" spans="1:15" x14ac:dyDescent="0.25">
      <c r="A173" s="20">
        <v>3</v>
      </c>
      <c r="B173" s="14" t="s">
        <v>3695</v>
      </c>
      <c r="C173" s="140" t="s">
        <v>3096</v>
      </c>
      <c r="D173" s="5">
        <v>1972</v>
      </c>
      <c r="E173" s="55">
        <v>5584.8</v>
      </c>
      <c r="F173" s="55"/>
      <c r="G173" s="5" t="s">
        <v>5</v>
      </c>
      <c r="H173" s="5">
        <v>98</v>
      </c>
      <c r="I173" s="5">
        <v>5</v>
      </c>
      <c r="J173" s="5">
        <v>6</v>
      </c>
      <c r="K173" s="5">
        <v>0</v>
      </c>
      <c r="L173" s="5">
        <v>0</v>
      </c>
      <c r="M173" s="5">
        <v>139</v>
      </c>
      <c r="N173" s="95" t="s">
        <v>2699</v>
      </c>
      <c r="O173" s="605"/>
    </row>
    <row r="174" spans="1:15" x14ac:dyDescent="0.25">
      <c r="A174" s="20">
        <v>4</v>
      </c>
      <c r="B174" s="14" t="s">
        <v>3695</v>
      </c>
      <c r="C174" s="140" t="s">
        <v>3132</v>
      </c>
      <c r="D174" s="5">
        <v>1970</v>
      </c>
      <c r="E174" s="55">
        <v>2983.22</v>
      </c>
      <c r="F174" s="55"/>
      <c r="G174" s="5" t="s">
        <v>5</v>
      </c>
      <c r="H174" s="5">
        <v>56</v>
      </c>
      <c r="I174" s="5">
        <v>5</v>
      </c>
      <c r="J174" s="5">
        <v>4</v>
      </c>
      <c r="K174" s="5">
        <v>0</v>
      </c>
      <c r="L174" s="5">
        <v>0</v>
      </c>
      <c r="M174" s="5">
        <v>78</v>
      </c>
      <c r="N174" s="95" t="s">
        <v>2699</v>
      </c>
      <c r="O174" s="605"/>
    </row>
    <row r="175" spans="1:15" x14ac:dyDescent="0.25">
      <c r="A175" s="20">
        <v>5</v>
      </c>
      <c r="B175" s="14" t="s">
        <v>3695</v>
      </c>
      <c r="C175" s="140" t="s">
        <v>3133</v>
      </c>
      <c r="D175" s="5">
        <v>1971</v>
      </c>
      <c r="E175" s="55">
        <v>3016.6</v>
      </c>
      <c r="F175" s="55"/>
      <c r="G175" s="5" t="s">
        <v>5</v>
      </c>
      <c r="H175" s="5">
        <v>56</v>
      </c>
      <c r="I175" s="5">
        <v>5</v>
      </c>
      <c r="J175" s="5">
        <v>4</v>
      </c>
      <c r="K175" s="5">
        <v>0</v>
      </c>
      <c r="L175" s="5">
        <v>0</v>
      </c>
      <c r="M175" s="5">
        <v>81</v>
      </c>
      <c r="N175" s="95" t="s">
        <v>2699</v>
      </c>
      <c r="O175" s="605"/>
    </row>
    <row r="176" spans="1:15" x14ac:dyDescent="0.25">
      <c r="A176" s="20">
        <v>6</v>
      </c>
      <c r="B176" s="14" t="s">
        <v>3695</v>
      </c>
      <c r="C176" s="140" t="s">
        <v>3115</v>
      </c>
      <c r="D176" s="5">
        <v>1971</v>
      </c>
      <c r="E176" s="55">
        <v>4921.3</v>
      </c>
      <c r="F176" s="55"/>
      <c r="G176" s="5" t="s">
        <v>5</v>
      </c>
      <c r="H176" s="5">
        <v>89</v>
      </c>
      <c r="I176" s="5">
        <v>5</v>
      </c>
      <c r="J176" s="5">
        <v>6</v>
      </c>
      <c r="K176" s="5">
        <v>0</v>
      </c>
      <c r="L176" s="5">
        <v>0</v>
      </c>
      <c r="M176" s="5">
        <v>126</v>
      </c>
      <c r="N176" s="95" t="s">
        <v>2699</v>
      </c>
      <c r="O176" s="605"/>
    </row>
    <row r="177" spans="1:15" x14ac:dyDescent="0.25">
      <c r="A177" s="20">
        <v>7</v>
      </c>
      <c r="B177" s="14" t="s">
        <v>3695</v>
      </c>
      <c r="C177" s="140" t="s">
        <v>3134</v>
      </c>
      <c r="D177" s="5">
        <v>1972</v>
      </c>
      <c r="E177" s="55">
        <v>4820.3999999999996</v>
      </c>
      <c r="F177" s="55"/>
      <c r="G177" s="5" t="s">
        <v>5</v>
      </c>
      <c r="H177" s="5">
        <v>89</v>
      </c>
      <c r="I177" s="5">
        <v>5</v>
      </c>
      <c r="J177" s="5">
        <v>6</v>
      </c>
      <c r="K177" s="5">
        <v>0</v>
      </c>
      <c r="L177" s="5">
        <v>0</v>
      </c>
      <c r="M177" s="5">
        <v>141</v>
      </c>
      <c r="N177" s="95" t="s">
        <v>2699</v>
      </c>
      <c r="O177" s="605"/>
    </row>
    <row r="178" spans="1:15" x14ac:dyDescent="0.25">
      <c r="A178" s="20">
        <v>8</v>
      </c>
      <c r="B178" s="14" t="s">
        <v>3696</v>
      </c>
      <c r="C178" s="140" t="s">
        <v>3101</v>
      </c>
      <c r="D178" s="5">
        <v>1965</v>
      </c>
      <c r="E178" s="55">
        <v>3815.82</v>
      </c>
      <c r="F178" s="55"/>
      <c r="G178" s="5" t="s">
        <v>5</v>
      </c>
      <c r="H178" s="5">
        <v>80</v>
      </c>
      <c r="I178" s="5">
        <v>5</v>
      </c>
      <c r="J178" s="5">
        <v>4</v>
      </c>
      <c r="K178" s="5">
        <v>0</v>
      </c>
      <c r="L178" s="5">
        <v>0</v>
      </c>
      <c r="M178" s="5">
        <v>126</v>
      </c>
      <c r="N178" s="95" t="s">
        <v>2700</v>
      </c>
      <c r="O178" s="605"/>
    </row>
    <row r="179" spans="1:15" x14ac:dyDescent="0.25">
      <c r="A179" s="20">
        <v>9</v>
      </c>
      <c r="B179" s="14" t="s">
        <v>3696</v>
      </c>
      <c r="C179" s="140" t="s">
        <v>3094</v>
      </c>
      <c r="D179" s="5">
        <v>1965</v>
      </c>
      <c r="E179" s="55">
        <v>4885.3</v>
      </c>
      <c r="F179" s="55"/>
      <c r="G179" s="5" t="s">
        <v>5</v>
      </c>
      <c r="H179" s="5">
        <v>90</v>
      </c>
      <c r="I179" s="5">
        <v>5</v>
      </c>
      <c r="J179" s="5">
        <v>6</v>
      </c>
      <c r="K179" s="5">
        <v>0</v>
      </c>
      <c r="L179" s="5">
        <v>0</v>
      </c>
      <c r="M179" s="5">
        <v>162</v>
      </c>
      <c r="N179" s="95" t="s">
        <v>2699</v>
      </c>
      <c r="O179" s="605"/>
    </row>
    <row r="180" spans="1:15" x14ac:dyDescent="0.25">
      <c r="A180" s="20">
        <v>10</v>
      </c>
      <c r="B180" s="14" t="s">
        <v>3696</v>
      </c>
      <c r="C180" s="140" t="s">
        <v>3135</v>
      </c>
      <c r="D180" s="5">
        <v>1966</v>
      </c>
      <c r="E180" s="55">
        <v>2995.1</v>
      </c>
      <c r="F180" s="55"/>
      <c r="G180" s="5" t="s">
        <v>5</v>
      </c>
      <c r="H180" s="5">
        <v>55</v>
      </c>
      <c r="I180" s="5">
        <v>5</v>
      </c>
      <c r="J180" s="5">
        <v>4</v>
      </c>
      <c r="K180" s="5">
        <v>0</v>
      </c>
      <c r="L180" s="5">
        <v>0</v>
      </c>
      <c r="M180" s="5">
        <v>112</v>
      </c>
      <c r="N180" s="95" t="s">
        <v>2699</v>
      </c>
      <c r="O180" s="605"/>
    </row>
    <row r="181" spans="1:15" x14ac:dyDescent="0.25">
      <c r="A181" s="20">
        <v>11</v>
      </c>
      <c r="B181" s="14" t="s">
        <v>3696</v>
      </c>
      <c r="C181" s="140" t="s">
        <v>3136</v>
      </c>
      <c r="D181" s="5">
        <v>1967</v>
      </c>
      <c r="E181" s="55">
        <v>3005.2</v>
      </c>
      <c r="F181" s="55"/>
      <c r="G181" s="5" t="s">
        <v>5</v>
      </c>
      <c r="H181" s="5">
        <v>49</v>
      </c>
      <c r="I181" s="5">
        <v>5</v>
      </c>
      <c r="J181" s="5">
        <v>4</v>
      </c>
      <c r="K181" s="5">
        <v>0</v>
      </c>
      <c r="L181" s="5">
        <v>0</v>
      </c>
      <c r="M181" s="5">
        <v>81</v>
      </c>
      <c r="N181" s="95" t="s">
        <v>2701</v>
      </c>
      <c r="O181" s="605"/>
    </row>
    <row r="182" spans="1:15" x14ac:dyDescent="0.25">
      <c r="A182" s="20">
        <v>12</v>
      </c>
      <c r="B182" s="14" t="s">
        <v>3696</v>
      </c>
      <c r="C182" s="140" t="s">
        <v>3098</v>
      </c>
      <c r="D182" s="5">
        <v>1977</v>
      </c>
      <c r="E182" s="55">
        <v>2625.8</v>
      </c>
      <c r="F182" s="55"/>
      <c r="G182" s="5" t="s">
        <v>5</v>
      </c>
      <c r="H182" s="5">
        <v>50</v>
      </c>
      <c r="I182" s="5">
        <v>9</v>
      </c>
      <c r="J182" s="5">
        <v>1</v>
      </c>
      <c r="K182" s="5">
        <v>1</v>
      </c>
      <c r="L182" s="5">
        <v>1</v>
      </c>
      <c r="M182" s="5">
        <v>63</v>
      </c>
      <c r="N182" s="95" t="s">
        <v>2699</v>
      </c>
      <c r="O182" s="605"/>
    </row>
    <row r="183" spans="1:15" ht="31.5" x14ac:dyDescent="0.25">
      <c r="A183" s="20">
        <v>13</v>
      </c>
      <c r="B183" s="14" t="s">
        <v>3696</v>
      </c>
      <c r="C183" s="140" t="s">
        <v>3109</v>
      </c>
      <c r="D183" s="5">
        <v>1968</v>
      </c>
      <c r="E183" s="55">
        <v>2512.3000000000002</v>
      </c>
      <c r="F183" s="55"/>
      <c r="G183" s="5" t="s">
        <v>5</v>
      </c>
      <c r="H183" s="5">
        <v>51</v>
      </c>
      <c r="I183" s="5">
        <v>9</v>
      </c>
      <c r="J183" s="5">
        <v>1</v>
      </c>
      <c r="K183" s="5">
        <v>1</v>
      </c>
      <c r="L183" s="5">
        <v>1</v>
      </c>
      <c r="M183" s="5">
        <v>106</v>
      </c>
      <c r="N183" s="90" t="s">
        <v>2702</v>
      </c>
      <c r="O183" s="605"/>
    </row>
    <row r="184" spans="1:15" x14ac:dyDescent="0.25">
      <c r="A184" s="20">
        <v>14</v>
      </c>
      <c r="B184" s="14" t="s">
        <v>3696</v>
      </c>
      <c r="C184" s="140" t="s">
        <v>3137</v>
      </c>
      <c r="D184" s="5">
        <v>1969</v>
      </c>
      <c r="E184" s="55">
        <v>7405.1</v>
      </c>
      <c r="F184" s="55"/>
      <c r="G184" s="5" t="s">
        <v>5</v>
      </c>
      <c r="H184" s="5">
        <v>112</v>
      </c>
      <c r="I184" s="5">
        <v>5</v>
      </c>
      <c r="J184" s="5">
        <v>8</v>
      </c>
      <c r="K184" s="5">
        <v>0</v>
      </c>
      <c r="L184" s="5">
        <v>0</v>
      </c>
      <c r="M184" s="5">
        <v>171</v>
      </c>
      <c r="N184" s="95" t="s">
        <v>2699</v>
      </c>
      <c r="O184" s="605"/>
    </row>
    <row r="185" spans="1:15" x14ac:dyDescent="0.25">
      <c r="A185" s="20">
        <v>15</v>
      </c>
      <c r="B185" s="14" t="s">
        <v>3696</v>
      </c>
      <c r="C185" s="140" t="s">
        <v>1762</v>
      </c>
      <c r="D185" s="5">
        <v>1964</v>
      </c>
      <c r="E185" s="55">
        <v>3967.4</v>
      </c>
      <c r="F185" s="55"/>
      <c r="G185" s="5" t="s">
        <v>5</v>
      </c>
      <c r="H185" s="5">
        <v>56</v>
      </c>
      <c r="I185" s="5">
        <v>5</v>
      </c>
      <c r="J185" s="5">
        <v>4</v>
      </c>
      <c r="K185" s="5">
        <v>0</v>
      </c>
      <c r="L185" s="5">
        <v>0</v>
      </c>
      <c r="M185" s="5">
        <v>96</v>
      </c>
      <c r="N185" s="95" t="s">
        <v>2701</v>
      </c>
      <c r="O185" s="605"/>
    </row>
    <row r="186" spans="1:15" x14ac:dyDescent="0.25">
      <c r="A186" s="20">
        <v>16</v>
      </c>
      <c r="B186" s="14" t="s">
        <v>3696</v>
      </c>
      <c r="C186" s="140" t="s">
        <v>3099</v>
      </c>
      <c r="D186" s="5">
        <v>1965</v>
      </c>
      <c r="E186" s="55">
        <v>1829.9</v>
      </c>
      <c r="F186" s="55"/>
      <c r="G186" s="5" t="s">
        <v>5</v>
      </c>
      <c r="H186" s="5">
        <v>40</v>
      </c>
      <c r="I186" s="5">
        <v>5</v>
      </c>
      <c r="J186" s="5">
        <v>2</v>
      </c>
      <c r="K186" s="5">
        <v>0</v>
      </c>
      <c r="L186" s="5">
        <v>0</v>
      </c>
      <c r="M186" s="5">
        <v>70</v>
      </c>
      <c r="N186" s="95" t="s">
        <v>2703</v>
      </c>
      <c r="O186" s="605"/>
    </row>
    <row r="187" spans="1:15" x14ac:dyDescent="0.25">
      <c r="A187" s="20">
        <v>17</v>
      </c>
      <c r="B187" s="14" t="s">
        <v>3696</v>
      </c>
      <c r="C187" s="140" t="s">
        <v>3138</v>
      </c>
      <c r="D187" s="5">
        <v>1965</v>
      </c>
      <c r="E187" s="55">
        <v>3812.5</v>
      </c>
      <c r="F187" s="55"/>
      <c r="G187" s="5" t="s">
        <v>5</v>
      </c>
      <c r="H187" s="5">
        <v>80</v>
      </c>
      <c r="I187" s="5">
        <v>5</v>
      </c>
      <c r="J187" s="5">
        <v>4</v>
      </c>
      <c r="K187" s="5">
        <v>0</v>
      </c>
      <c r="L187" s="5">
        <v>0</v>
      </c>
      <c r="M187" s="5">
        <v>139</v>
      </c>
      <c r="N187" s="95" t="s">
        <v>2701</v>
      </c>
      <c r="O187" s="605"/>
    </row>
    <row r="188" spans="1:15" x14ac:dyDescent="0.25">
      <c r="A188" s="20">
        <v>18</v>
      </c>
      <c r="B188" s="14" t="s">
        <v>3697</v>
      </c>
      <c r="C188" s="140" t="s">
        <v>3101</v>
      </c>
      <c r="D188" s="5">
        <v>1978</v>
      </c>
      <c r="E188" s="55">
        <v>4305.25</v>
      </c>
      <c r="F188" s="55"/>
      <c r="G188" s="5" t="s">
        <v>5</v>
      </c>
      <c r="H188" s="5">
        <v>65</v>
      </c>
      <c r="I188" s="5">
        <v>9</v>
      </c>
      <c r="J188" s="5">
        <v>2</v>
      </c>
      <c r="K188" s="5">
        <v>2</v>
      </c>
      <c r="L188" s="5">
        <v>2</v>
      </c>
      <c r="M188" s="5">
        <v>95</v>
      </c>
      <c r="N188" s="95" t="s">
        <v>2699</v>
      </c>
      <c r="O188" s="605"/>
    </row>
    <row r="189" spans="1:15" x14ac:dyDescent="0.25">
      <c r="A189" s="20">
        <v>19</v>
      </c>
      <c r="B189" s="14" t="s">
        <v>3697</v>
      </c>
      <c r="C189" s="140" t="s">
        <v>3092</v>
      </c>
      <c r="D189" s="5">
        <v>1980</v>
      </c>
      <c r="E189" s="55">
        <v>13066.2</v>
      </c>
      <c r="F189" s="55"/>
      <c r="G189" s="5" t="s">
        <v>5</v>
      </c>
      <c r="H189" s="5">
        <v>185</v>
      </c>
      <c r="I189" s="5">
        <v>9</v>
      </c>
      <c r="J189" s="5">
        <v>6</v>
      </c>
      <c r="K189" s="5">
        <v>6</v>
      </c>
      <c r="L189" s="5">
        <v>6</v>
      </c>
      <c r="M189" s="5">
        <v>285</v>
      </c>
      <c r="N189" s="95" t="s">
        <v>2699</v>
      </c>
      <c r="O189" s="605"/>
    </row>
    <row r="190" spans="1:15" x14ac:dyDescent="0.25">
      <c r="A190" s="20">
        <v>20</v>
      </c>
      <c r="B190" s="14" t="s">
        <v>3697</v>
      </c>
      <c r="C190" s="140" t="s">
        <v>3094</v>
      </c>
      <c r="D190" s="5">
        <v>1992</v>
      </c>
      <c r="E190" s="55">
        <v>3551.4</v>
      </c>
      <c r="F190" s="55"/>
      <c r="G190" s="5" t="s">
        <v>5</v>
      </c>
      <c r="H190" s="5">
        <v>58</v>
      </c>
      <c r="I190" s="5">
        <v>5</v>
      </c>
      <c r="J190" s="5">
        <v>4</v>
      </c>
      <c r="K190" s="5">
        <v>0</v>
      </c>
      <c r="L190" s="5">
        <v>0</v>
      </c>
      <c r="M190" s="5">
        <v>98</v>
      </c>
      <c r="N190" s="95" t="s">
        <v>2699</v>
      </c>
      <c r="O190" s="605"/>
    </row>
    <row r="191" spans="1:15" x14ac:dyDescent="0.25">
      <c r="A191" s="20">
        <v>21</v>
      </c>
      <c r="B191" s="14" t="s">
        <v>3697</v>
      </c>
      <c r="C191" s="140" t="s">
        <v>3089</v>
      </c>
      <c r="D191" s="5">
        <v>1992</v>
      </c>
      <c r="E191" s="55">
        <v>3514.03</v>
      </c>
      <c r="F191" s="55"/>
      <c r="G191" s="5" t="s">
        <v>5</v>
      </c>
      <c r="H191" s="5">
        <v>60</v>
      </c>
      <c r="I191" s="5">
        <v>5</v>
      </c>
      <c r="J191" s="5">
        <v>4</v>
      </c>
      <c r="K191" s="5">
        <v>0</v>
      </c>
      <c r="L191" s="5">
        <v>0</v>
      </c>
      <c r="M191" s="5">
        <v>113</v>
      </c>
      <c r="N191" s="95" t="s">
        <v>2699</v>
      </c>
      <c r="O191" s="605"/>
    </row>
    <row r="192" spans="1:15" x14ac:dyDescent="0.25">
      <c r="A192" s="20">
        <v>22</v>
      </c>
      <c r="B192" s="14" t="s">
        <v>3697</v>
      </c>
      <c r="C192" s="140" t="s">
        <v>3135</v>
      </c>
      <c r="D192" s="5">
        <v>1971</v>
      </c>
      <c r="E192" s="55">
        <v>8175.36</v>
      </c>
      <c r="F192" s="55"/>
      <c r="G192" s="5" t="s">
        <v>5</v>
      </c>
      <c r="H192" s="5">
        <v>117</v>
      </c>
      <c r="I192" s="5">
        <v>5</v>
      </c>
      <c r="J192" s="5">
        <v>8</v>
      </c>
      <c r="K192" s="5">
        <v>0</v>
      </c>
      <c r="L192" s="5">
        <v>0</v>
      </c>
      <c r="M192" s="5">
        <v>213</v>
      </c>
      <c r="N192" s="95" t="s">
        <v>2699</v>
      </c>
      <c r="O192" s="605"/>
    </row>
    <row r="193" spans="1:15" x14ac:dyDescent="0.25">
      <c r="A193" s="20">
        <v>23</v>
      </c>
      <c r="B193" s="14" t="s">
        <v>3697</v>
      </c>
      <c r="C193" s="140" t="s">
        <v>3139</v>
      </c>
      <c r="D193" s="5">
        <v>1980</v>
      </c>
      <c r="E193" s="55">
        <v>8613.2999999999993</v>
      </c>
      <c r="F193" s="55"/>
      <c r="G193" s="5" t="s">
        <v>5</v>
      </c>
      <c r="H193" s="5">
        <v>143</v>
      </c>
      <c r="I193" s="5">
        <v>9</v>
      </c>
      <c r="J193" s="5">
        <v>4</v>
      </c>
      <c r="K193" s="5">
        <v>4</v>
      </c>
      <c r="L193" s="5">
        <v>4</v>
      </c>
      <c r="M193" s="5">
        <v>246</v>
      </c>
      <c r="N193" s="95" t="s">
        <v>2699</v>
      </c>
      <c r="O193" s="605"/>
    </row>
    <row r="194" spans="1:15" x14ac:dyDescent="0.25">
      <c r="A194" s="20">
        <v>24</v>
      </c>
      <c r="B194" s="14" t="s">
        <v>3698</v>
      </c>
      <c r="C194" s="140" t="s">
        <v>3140</v>
      </c>
      <c r="D194" s="5">
        <v>1975</v>
      </c>
      <c r="E194" s="55">
        <v>11060</v>
      </c>
      <c r="F194" s="55"/>
      <c r="G194" s="5" t="s">
        <v>5</v>
      </c>
      <c r="H194" s="5">
        <v>173</v>
      </c>
      <c r="I194" s="5">
        <v>9</v>
      </c>
      <c r="J194" s="5">
        <v>5</v>
      </c>
      <c r="K194" s="5">
        <v>5</v>
      </c>
      <c r="L194" s="5">
        <v>5</v>
      </c>
      <c r="M194" s="5">
        <v>230</v>
      </c>
      <c r="N194" s="95" t="s">
        <v>2700</v>
      </c>
      <c r="O194" s="605"/>
    </row>
    <row r="195" spans="1:15" x14ac:dyDescent="0.25">
      <c r="A195" s="20">
        <v>25</v>
      </c>
      <c r="B195" s="14" t="s">
        <v>3698</v>
      </c>
      <c r="C195" s="140" t="s">
        <v>3141</v>
      </c>
      <c r="D195" s="5">
        <v>1969</v>
      </c>
      <c r="E195" s="55">
        <v>5362.3</v>
      </c>
      <c r="F195" s="55"/>
      <c r="G195" s="5" t="s">
        <v>5</v>
      </c>
      <c r="H195" s="5">
        <v>92</v>
      </c>
      <c r="I195" s="5">
        <v>5</v>
      </c>
      <c r="J195" s="5">
        <v>6</v>
      </c>
      <c r="K195" s="5">
        <v>0</v>
      </c>
      <c r="L195" s="5">
        <v>0</v>
      </c>
      <c r="M195" s="5">
        <v>135</v>
      </c>
      <c r="N195" s="95" t="s">
        <v>2700</v>
      </c>
      <c r="O195" s="605"/>
    </row>
    <row r="196" spans="1:15" x14ac:dyDescent="0.25">
      <c r="A196" s="20">
        <v>26</v>
      </c>
      <c r="B196" s="14" t="s">
        <v>3698</v>
      </c>
      <c r="C196" s="140" t="s">
        <v>3142</v>
      </c>
      <c r="D196" s="5">
        <v>1968</v>
      </c>
      <c r="E196" s="55">
        <v>5123.5</v>
      </c>
      <c r="F196" s="55"/>
      <c r="G196" s="5" t="s">
        <v>5</v>
      </c>
      <c r="H196" s="5">
        <v>79</v>
      </c>
      <c r="I196" s="5">
        <v>5</v>
      </c>
      <c r="J196" s="5">
        <v>6</v>
      </c>
      <c r="K196" s="5">
        <v>0</v>
      </c>
      <c r="L196" s="5">
        <v>0</v>
      </c>
      <c r="M196" s="5">
        <v>138</v>
      </c>
      <c r="N196" s="95" t="s">
        <v>2700</v>
      </c>
      <c r="O196" s="605"/>
    </row>
    <row r="197" spans="1:15" x14ac:dyDescent="0.25">
      <c r="A197" s="20">
        <v>27</v>
      </c>
      <c r="B197" s="14" t="s">
        <v>3698</v>
      </c>
      <c r="C197" s="140" t="s">
        <v>3143</v>
      </c>
      <c r="D197" s="5">
        <v>1970</v>
      </c>
      <c r="E197" s="55">
        <v>4790.1000000000004</v>
      </c>
      <c r="F197" s="55"/>
      <c r="G197" s="5" t="s">
        <v>5</v>
      </c>
      <c r="H197" s="5">
        <v>73</v>
      </c>
      <c r="I197" s="5">
        <v>5</v>
      </c>
      <c r="J197" s="5">
        <v>6</v>
      </c>
      <c r="K197" s="5">
        <v>0</v>
      </c>
      <c r="L197" s="5">
        <v>0</v>
      </c>
      <c r="M197" s="5">
        <v>134</v>
      </c>
      <c r="N197" s="95" t="s">
        <v>2700</v>
      </c>
      <c r="O197" s="605"/>
    </row>
    <row r="198" spans="1:15" x14ac:dyDescent="0.25">
      <c r="A198" s="20">
        <v>28</v>
      </c>
      <c r="B198" s="14" t="s">
        <v>3698</v>
      </c>
      <c r="C198" s="140" t="s">
        <v>3144</v>
      </c>
      <c r="D198" s="5">
        <v>1968</v>
      </c>
      <c r="E198" s="55">
        <v>4818.32</v>
      </c>
      <c r="F198" s="55"/>
      <c r="G198" s="5" t="s">
        <v>5</v>
      </c>
      <c r="H198" s="5">
        <v>90</v>
      </c>
      <c r="I198" s="5">
        <v>5</v>
      </c>
      <c r="J198" s="5">
        <v>6</v>
      </c>
      <c r="K198" s="5">
        <v>0</v>
      </c>
      <c r="L198" s="5">
        <v>0</v>
      </c>
      <c r="M198" s="5">
        <v>173</v>
      </c>
      <c r="N198" s="95" t="s">
        <v>2700</v>
      </c>
      <c r="O198" s="605"/>
    </row>
    <row r="199" spans="1:15" x14ac:dyDescent="0.25">
      <c r="A199" s="20">
        <v>29</v>
      </c>
      <c r="B199" s="14" t="s">
        <v>3698</v>
      </c>
      <c r="C199" s="140" t="s">
        <v>3145</v>
      </c>
      <c r="D199" s="5">
        <v>1968</v>
      </c>
      <c r="E199" s="55">
        <v>4894.92</v>
      </c>
      <c r="F199" s="55"/>
      <c r="G199" s="5" t="s">
        <v>5</v>
      </c>
      <c r="H199" s="5">
        <v>89</v>
      </c>
      <c r="I199" s="5">
        <v>5</v>
      </c>
      <c r="J199" s="5">
        <v>6</v>
      </c>
      <c r="K199" s="5">
        <v>0</v>
      </c>
      <c r="L199" s="5">
        <v>0</v>
      </c>
      <c r="M199" s="5">
        <v>171</v>
      </c>
      <c r="N199" s="95" t="s">
        <v>2700</v>
      </c>
      <c r="O199" s="605"/>
    </row>
    <row r="200" spans="1:15" x14ac:dyDescent="0.25">
      <c r="A200" s="20">
        <v>30</v>
      </c>
      <c r="B200" s="14" t="s">
        <v>3698</v>
      </c>
      <c r="C200" s="140" t="s">
        <v>3146</v>
      </c>
      <c r="D200" s="5">
        <v>1968</v>
      </c>
      <c r="E200" s="55">
        <v>3857.4</v>
      </c>
      <c r="F200" s="55"/>
      <c r="G200" s="5" t="s">
        <v>5</v>
      </c>
      <c r="H200" s="5">
        <v>120</v>
      </c>
      <c r="I200" s="5">
        <v>5</v>
      </c>
      <c r="J200" s="5">
        <v>3</v>
      </c>
      <c r="K200" s="5">
        <v>0</v>
      </c>
      <c r="L200" s="5">
        <v>0</v>
      </c>
      <c r="M200" s="5">
        <v>151</v>
      </c>
      <c r="N200" s="95" t="s">
        <v>2704</v>
      </c>
      <c r="O200" s="605"/>
    </row>
    <row r="201" spans="1:15" x14ac:dyDescent="0.25">
      <c r="A201" s="20">
        <v>31</v>
      </c>
      <c r="B201" s="14" t="s">
        <v>3698</v>
      </c>
      <c r="C201" s="140" t="s">
        <v>3147</v>
      </c>
      <c r="D201" s="5">
        <v>1969</v>
      </c>
      <c r="E201" s="55">
        <v>3911.3</v>
      </c>
      <c r="F201" s="55"/>
      <c r="G201" s="5" t="s">
        <v>5</v>
      </c>
      <c r="H201" s="5">
        <v>117</v>
      </c>
      <c r="I201" s="5">
        <v>5</v>
      </c>
      <c r="J201" s="5">
        <v>3</v>
      </c>
      <c r="K201" s="5">
        <v>0</v>
      </c>
      <c r="L201" s="5">
        <v>0</v>
      </c>
      <c r="M201" s="5">
        <v>142</v>
      </c>
      <c r="N201" s="95" t="s">
        <v>2700</v>
      </c>
      <c r="O201" s="605"/>
    </row>
    <row r="202" spans="1:15" x14ac:dyDescent="0.25">
      <c r="A202" s="20">
        <v>32</v>
      </c>
      <c r="B202" s="14" t="s">
        <v>3698</v>
      </c>
      <c r="C202" s="140" t="s">
        <v>3148</v>
      </c>
      <c r="D202" s="5">
        <v>1969</v>
      </c>
      <c r="E202" s="55">
        <v>2888.4</v>
      </c>
      <c r="F202" s="55"/>
      <c r="G202" s="5" t="s">
        <v>5</v>
      </c>
      <c r="H202" s="5">
        <v>48</v>
      </c>
      <c r="I202" s="5">
        <v>9</v>
      </c>
      <c r="J202" s="5">
        <v>1</v>
      </c>
      <c r="K202" s="5">
        <v>1</v>
      </c>
      <c r="L202" s="5">
        <v>1</v>
      </c>
      <c r="M202" s="5">
        <v>79</v>
      </c>
      <c r="N202" s="95" t="s">
        <v>2700</v>
      </c>
      <c r="O202" s="605"/>
    </row>
    <row r="203" spans="1:15" x14ac:dyDescent="0.25">
      <c r="A203" s="20">
        <v>33</v>
      </c>
      <c r="B203" s="14" t="s">
        <v>3698</v>
      </c>
      <c r="C203" s="140" t="s">
        <v>3149</v>
      </c>
      <c r="D203" s="5">
        <v>1968</v>
      </c>
      <c r="E203" s="55">
        <v>5084.6000000000004</v>
      </c>
      <c r="F203" s="55"/>
      <c r="G203" s="5" t="s">
        <v>5</v>
      </c>
      <c r="H203" s="5">
        <v>100</v>
      </c>
      <c r="I203" s="5">
        <v>5</v>
      </c>
      <c r="J203" s="5">
        <v>6</v>
      </c>
      <c r="K203" s="5">
        <v>0</v>
      </c>
      <c r="L203" s="5">
        <v>0</v>
      </c>
      <c r="M203" s="5">
        <v>181</v>
      </c>
      <c r="N203" s="95" t="s">
        <v>2700</v>
      </c>
      <c r="O203" s="605"/>
    </row>
    <row r="204" spans="1:15" x14ac:dyDescent="0.25">
      <c r="A204" s="20">
        <v>34</v>
      </c>
      <c r="B204" s="14" t="s">
        <v>3698</v>
      </c>
      <c r="C204" s="140" t="s">
        <v>3150</v>
      </c>
      <c r="D204" s="5">
        <v>1990</v>
      </c>
      <c r="E204" s="55">
        <v>2417.4</v>
      </c>
      <c r="F204" s="55"/>
      <c r="G204" s="5" t="s">
        <v>5</v>
      </c>
      <c r="H204" s="5">
        <v>41</v>
      </c>
      <c r="I204" s="5">
        <v>5</v>
      </c>
      <c r="J204" s="5">
        <v>3</v>
      </c>
      <c r="K204" s="5">
        <v>0</v>
      </c>
      <c r="L204" s="5">
        <v>0</v>
      </c>
      <c r="M204" s="5">
        <v>82</v>
      </c>
      <c r="N204" s="95" t="s">
        <v>2705</v>
      </c>
      <c r="O204" s="605"/>
    </row>
    <row r="205" spans="1:15" x14ac:dyDescent="0.25">
      <c r="A205" s="20">
        <v>35</v>
      </c>
      <c r="B205" s="14" t="s">
        <v>3698</v>
      </c>
      <c r="C205" s="140" t="s">
        <v>3151</v>
      </c>
      <c r="D205" s="5">
        <v>1970</v>
      </c>
      <c r="E205" s="55">
        <v>2666.8</v>
      </c>
      <c r="F205" s="55"/>
      <c r="G205" s="5" t="s">
        <v>5</v>
      </c>
      <c r="H205" s="5">
        <v>49</v>
      </c>
      <c r="I205" s="5">
        <v>9</v>
      </c>
      <c r="J205" s="5">
        <v>1</v>
      </c>
      <c r="K205" s="5">
        <v>1</v>
      </c>
      <c r="L205" s="5">
        <v>1</v>
      </c>
      <c r="M205" s="5">
        <v>54</v>
      </c>
      <c r="N205" s="95" t="s">
        <v>2700</v>
      </c>
      <c r="O205" s="605"/>
    </row>
    <row r="206" spans="1:15" x14ac:dyDescent="0.25">
      <c r="A206" s="20">
        <v>36</v>
      </c>
      <c r="B206" s="14" t="s">
        <v>3698</v>
      </c>
      <c r="C206" s="140" t="s">
        <v>3152</v>
      </c>
      <c r="D206" s="5">
        <v>1968</v>
      </c>
      <c r="E206" s="55">
        <v>5265.5</v>
      </c>
      <c r="F206" s="55"/>
      <c r="G206" s="5" t="s">
        <v>5</v>
      </c>
      <c r="H206" s="5">
        <v>100</v>
      </c>
      <c r="I206" s="5">
        <v>5</v>
      </c>
      <c r="J206" s="5">
        <v>6</v>
      </c>
      <c r="K206" s="5">
        <v>0</v>
      </c>
      <c r="L206" s="5">
        <v>0</v>
      </c>
      <c r="M206" s="5">
        <v>182</v>
      </c>
      <c r="N206" s="95" t="s">
        <v>2700</v>
      </c>
      <c r="O206" s="605"/>
    </row>
    <row r="207" spans="1:15" x14ac:dyDescent="0.25">
      <c r="A207" s="20">
        <v>37</v>
      </c>
      <c r="B207" s="14" t="s">
        <v>3698</v>
      </c>
      <c r="C207" s="140" t="s">
        <v>3153</v>
      </c>
      <c r="D207" s="5">
        <v>1968</v>
      </c>
      <c r="E207" s="55">
        <v>5014.3999999999996</v>
      </c>
      <c r="F207" s="55"/>
      <c r="G207" s="5" t="s">
        <v>5</v>
      </c>
      <c r="H207" s="5">
        <v>96</v>
      </c>
      <c r="I207" s="5">
        <v>5</v>
      </c>
      <c r="J207" s="5">
        <v>6</v>
      </c>
      <c r="K207" s="5">
        <v>0</v>
      </c>
      <c r="L207" s="5">
        <v>0</v>
      </c>
      <c r="M207" s="5">
        <v>174</v>
      </c>
      <c r="N207" s="95" t="s">
        <v>2700</v>
      </c>
      <c r="O207" s="605"/>
    </row>
    <row r="208" spans="1:15" x14ac:dyDescent="0.25">
      <c r="A208" s="20">
        <v>38</v>
      </c>
      <c r="B208" s="14" t="s">
        <v>3698</v>
      </c>
      <c r="C208" s="140" t="s">
        <v>3154</v>
      </c>
      <c r="D208" s="5">
        <v>1968</v>
      </c>
      <c r="E208" s="55">
        <v>6906.1</v>
      </c>
      <c r="F208" s="55"/>
      <c r="G208" s="5" t="s">
        <v>5</v>
      </c>
      <c r="H208" s="5">
        <v>109</v>
      </c>
      <c r="I208" s="5">
        <v>5</v>
      </c>
      <c r="J208" s="5">
        <v>8</v>
      </c>
      <c r="K208" s="5">
        <v>0</v>
      </c>
      <c r="L208" s="5">
        <v>0</v>
      </c>
      <c r="M208" s="5">
        <v>206</v>
      </c>
      <c r="N208" s="95" t="s">
        <v>2700</v>
      </c>
      <c r="O208" s="605"/>
    </row>
    <row r="209" spans="1:15" x14ac:dyDescent="0.25">
      <c r="A209" s="20">
        <v>39</v>
      </c>
      <c r="B209" s="14" t="s">
        <v>3698</v>
      </c>
      <c r="C209" s="140" t="s">
        <v>3155</v>
      </c>
      <c r="D209" s="5">
        <v>1968</v>
      </c>
      <c r="E209" s="55">
        <v>2971</v>
      </c>
      <c r="F209" s="55"/>
      <c r="G209" s="5" t="s">
        <v>5</v>
      </c>
      <c r="H209" s="5">
        <v>60</v>
      </c>
      <c r="I209" s="5">
        <v>5</v>
      </c>
      <c r="J209" s="5">
        <v>4</v>
      </c>
      <c r="K209" s="5">
        <v>0</v>
      </c>
      <c r="L209" s="5">
        <v>0</v>
      </c>
      <c r="M209" s="5">
        <v>90</v>
      </c>
      <c r="N209" s="95" t="s">
        <v>2700</v>
      </c>
      <c r="O209" s="605"/>
    </row>
    <row r="210" spans="1:15" x14ac:dyDescent="0.25">
      <c r="A210" s="20">
        <v>40</v>
      </c>
      <c r="B210" s="14" t="s">
        <v>3698</v>
      </c>
      <c r="C210" s="140" t="s">
        <v>3156</v>
      </c>
      <c r="D210" s="5">
        <v>1968</v>
      </c>
      <c r="E210" s="55">
        <v>3037.5</v>
      </c>
      <c r="F210" s="55"/>
      <c r="G210" s="5" t="s">
        <v>5</v>
      </c>
      <c r="H210" s="5">
        <v>60</v>
      </c>
      <c r="I210" s="5">
        <v>5</v>
      </c>
      <c r="J210" s="5">
        <v>4</v>
      </c>
      <c r="K210" s="5">
        <v>0</v>
      </c>
      <c r="L210" s="5">
        <v>0</v>
      </c>
      <c r="M210" s="5">
        <v>107</v>
      </c>
      <c r="N210" s="95" t="s">
        <v>2700</v>
      </c>
      <c r="O210" s="605"/>
    </row>
    <row r="211" spans="1:15" x14ac:dyDescent="0.25">
      <c r="A211" s="20">
        <v>41</v>
      </c>
      <c r="B211" s="14" t="s">
        <v>3698</v>
      </c>
      <c r="C211" s="140" t="s">
        <v>3157</v>
      </c>
      <c r="D211" s="5">
        <v>1968</v>
      </c>
      <c r="E211" s="55">
        <v>2975.4</v>
      </c>
      <c r="F211" s="55"/>
      <c r="G211" s="5" t="s">
        <v>5</v>
      </c>
      <c r="H211" s="5">
        <v>60</v>
      </c>
      <c r="I211" s="5">
        <v>5</v>
      </c>
      <c r="J211" s="5">
        <v>4</v>
      </c>
      <c r="K211" s="5">
        <v>0</v>
      </c>
      <c r="L211" s="5">
        <v>0</v>
      </c>
      <c r="M211" s="5">
        <v>117</v>
      </c>
      <c r="N211" s="95" t="s">
        <v>2700</v>
      </c>
      <c r="O211" s="605"/>
    </row>
    <row r="212" spans="1:15" x14ac:dyDescent="0.25">
      <c r="A212" s="20">
        <v>42</v>
      </c>
      <c r="B212" s="14" t="s">
        <v>3698</v>
      </c>
      <c r="C212" s="140" t="s">
        <v>3158</v>
      </c>
      <c r="D212" s="5">
        <v>1968</v>
      </c>
      <c r="E212" s="55">
        <v>2979.1</v>
      </c>
      <c r="F212" s="55"/>
      <c r="G212" s="5" t="s">
        <v>5</v>
      </c>
      <c r="H212" s="5">
        <v>60</v>
      </c>
      <c r="I212" s="5">
        <v>5</v>
      </c>
      <c r="J212" s="5">
        <v>4</v>
      </c>
      <c r="K212" s="5">
        <v>0</v>
      </c>
      <c r="L212" s="5">
        <v>0</v>
      </c>
      <c r="M212" s="5">
        <v>93</v>
      </c>
      <c r="N212" s="95" t="s">
        <v>2700</v>
      </c>
      <c r="O212" s="605"/>
    </row>
    <row r="213" spans="1:15" x14ac:dyDescent="0.25">
      <c r="A213" s="20">
        <v>43</v>
      </c>
      <c r="B213" s="14" t="s">
        <v>3698</v>
      </c>
      <c r="C213" s="140" t="s">
        <v>3159</v>
      </c>
      <c r="D213" s="5">
        <v>1968</v>
      </c>
      <c r="E213" s="55">
        <v>4977.2</v>
      </c>
      <c r="F213" s="55"/>
      <c r="G213" s="5" t="s">
        <v>5</v>
      </c>
      <c r="H213" s="5">
        <v>100</v>
      </c>
      <c r="I213" s="5">
        <v>5</v>
      </c>
      <c r="J213" s="5">
        <v>6</v>
      </c>
      <c r="K213" s="5">
        <v>0</v>
      </c>
      <c r="L213" s="5">
        <v>0</v>
      </c>
      <c r="M213" s="5">
        <v>196</v>
      </c>
      <c r="N213" s="95" t="s">
        <v>2706</v>
      </c>
      <c r="O213" s="605"/>
    </row>
    <row r="214" spans="1:15" x14ac:dyDescent="0.25">
      <c r="A214" s="20">
        <v>44</v>
      </c>
      <c r="B214" s="14" t="s">
        <v>3698</v>
      </c>
      <c r="C214" s="140" t="s">
        <v>3160</v>
      </c>
      <c r="D214" s="5">
        <v>1971</v>
      </c>
      <c r="E214" s="55">
        <v>2908.6</v>
      </c>
      <c r="F214" s="55"/>
      <c r="G214" s="5" t="s">
        <v>5</v>
      </c>
      <c r="H214" s="5">
        <v>48</v>
      </c>
      <c r="I214" s="5">
        <v>9</v>
      </c>
      <c r="J214" s="5">
        <v>1</v>
      </c>
      <c r="K214" s="5">
        <v>1</v>
      </c>
      <c r="L214" s="5">
        <v>1</v>
      </c>
      <c r="M214" s="5">
        <v>52</v>
      </c>
      <c r="N214" s="95" t="s">
        <v>2706</v>
      </c>
      <c r="O214" s="605"/>
    </row>
    <row r="215" spans="1:15" x14ac:dyDescent="0.25">
      <c r="A215" s="20">
        <v>45</v>
      </c>
      <c r="B215" s="14" t="s">
        <v>3698</v>
      </c>
      <c r="C215" s="140" t="s">
        <v>3161</v>
      </c>
      <c r="D215" s="5">
        <v>1971</v>
      </c>
      <c r="E215" s="55">
        <v>2629.2</v>
      </c>
      <c r="F215" s="55"/>
      <c r="G215" s="5" t="s">
        <v>5</v>
      </c>
      <c r="H215" s="5">
        <v>51</v>
      </c>
      <c r="I215" s="5">
        <v>9</v>
      </c>
      <c r="J215" s="5">
        <v>1</v>
      </c>
      <c r="K215" s="5">
        <v>1</v>
      </c>
      <c r="L215" s="5">
        <v>1</v>
      </c>
      <c r="M215" s="5">
        <v>61</v>
      </c>
      <c r="N215" s="95" t="s">
        <v>2699</v>
      </c>
      <c r="O215" s="605"/>
    </row>
    <row r="216" spans="1:15" x14ac:dyDescent="0.25">
      <c r="A216" s="20">
        <v>46</v>
      </c>
      <c r="B216" s="14" t="s">
        <v>3698</v>
      </c>
      <c r="C216" s="140" t="s">
        <v>3162</v>
      </c>
      <c r="D216" s="5">
        <v>1971</v>
      </c>
      <c r="E216" s="55">
        <v>2631.2</v>
      </c>
      <c r="F216" s="55"/>
      <c r="G216" s="5" t="s">
        <v>5</v>
      </c>
      <c r="H216" s="5">
        <v>53</v>
      </c>
      <c r="I216" s="5">
        <v>9</v>
      </c>
      <c r="J216" s="5">
        <v>1</v>
      </c>
      <c r="K216" s="5">
        <v>1</v>
      </c>
      <c r="L216" s="5">
        <v>1</v>
      </c>
      <c r="M216" s="5">
        <v>73</v>
      </c>
      <c r="N216" s="95" t="s">
        <v>2700</v>
      </c>
      <c r="O216" s="605"/>
    </row>
    <row r="217" spans="1:15" x14ac:dyDescent="0.25">
      <c r="A217" s="20">
        <v>47</v>
      </c>
      <c r="B217" s="14" t="s">
        <v>3698</v>
      </c>
      <c r="C217" s="140" t="s">
        <v>3163</v>
      </c>
      <c r="D217" s="5">
        <v>1970</v>
      </c>
      <c r="E217" s="55">
        <v>2636.4</v>
      </c>
      <c r="F217" s="55"/>
      <c r="G217" s="5" t="s">
        <v>5</v>
      </c>
      <c r="H217" s="5">
        <v>53</v>
      </c>
      <c r="I217" s="5">
        <v>9</v>
      </c>
      <c r="J217" s="5">
        <v>1</v>
      </c>
      <c r="K217" s="5">
        <v>1</v>
      </c>
      <c r="L217" s="5">
        <v>1</v>
      </c>
      <c r="M217" s="5">
        <v>85</v>
      </c>
      <c r="N217" s="95" t="s">
        <v>2700</v>
      </c>
      <c r="O217" s="605"/>
    </row>
    <row r="218" spans="1:15" x14ac:dyDescent="0.25">
      <c r="A218" s="20">
        <v>48</v>
      </c>
      <c r="B218" s="14" t="s">
        <v>3698</v>
      </c>
      <c r="C218" s="140" t="s">
        <v>3164</v>
      </c>
      <c r="D218" s="5">
        <v>1966</v>
      </c>
      <c r="E218" s="55">
        <v>4971.8</v>
      </c>
      <c r="F218" s="55"/>
      <c r="G218" s="5" t="s">
        <v>5</v>
      </c>
      <c r="H218" s="5">
        <v>80</v>
      </c>
      <c r="I218" s="5">
        <v>5</v>
      </c>
      <c r="J218" s="5">
        <v>6</v>
      </c>
      <c r="K218" s="5">
        <v>0</v>
      </c>
      <c r="L218" s="5">
        <v>0</v>
      </c>
      <c r="M218" s="5">
        <v>140</v>
      </c>
      <c r="N218" s="95" t="s">
        <v>2699</v>
      </c>
      <c r="O218" s="605"/>
    </row>
    <row r="219" spans="1:15" x14ac:dyDescent="0.25">
      <c r="A219" s="20">
        <v>49</v>
      </c>
      <c r="B219" s="14" t="s">
        <v>3698</v>
      </c>
      <c r="C219" s="140" t="s">
        <v>3165</v>
      </c>
      <c r="D219" s="5">
        <v>1966</v>
      </c>
      <c r="E219" s="55">
        <v>4912.18</v>
      </c>
      <c r="F219" s="55"/>
      <c r="G219" s="5" t="s">
        <v>5</v>
      </c>
      <c r="H219" s="5">
        <v>90</v>
      </c>
      <c r="I219" s="5">
        <v>5</v>
      </c>
      <c r="J219" s="5">
        <v>6</v>
      </c>
      <c r="K219" s="5">
        <v>0</v>
      </c>
      <c r="L219" s="5">
        <v>0</v>
      </c>
      <c r="M219" s="5">
        <v>164</v>
      </c>
      <c r="N219" s="95" t="s">
        <v>2700</v>
      </c>
      <c r="O219" s="605"/>
    </row>
    <row r="220" spans="1:15" x14ac:dyDescent="0.25">
      <c r="A220" s="20">
        <v>50</v>
      </c>
      <c r="B220" s="14" t="s">
        <v>3698</v>
      </c>
      <c r="C220" s="140" t="s">
        <v>3166</v>
      </c>
      <c r="D220" s="5">
        <v>1966</v>
      </c>
      <c r="E220" s="55">
        <v>4905.5</v>
      </c>
      <c r="F220" s="55"/>
      <c r="G220" s="5" t="s">
        <v>5</v>
      </c>
      <c r="H220" s="5">
        <v>90</v>
      </c>
      <c r="I220" s="5">
        <v>5</v>
      </c>
      <c r="J220" s="5">
        <v>6</v>
      </c>
      <c r="K220" s="5">
        <v>0</v>
      </c>
      <c r="L220" s="5">
        <v>0</v>
      </c>
      <c r="M220" s="5">
        <v>157</v>
      </c>
      <c r="N220" s="95" t="s">
        <v>2700</v>
      </c>
      <c r="O220" s="605"/>
    </row>
    <row r="221" spans="1:15" x14ac:dyDescent="0.25">
      <c r="A221" s="20">
        <v>51</v>
      </c>
      <c r="B221" s="14" t="s">
        <v>3698</v>
      </c>
      <c r="C221" s="140" t="s">
        <v>3167</v>
      </c>
      <c r="D221" s="5">
        <v>1976</v>
      </c>
      <c r="E221" s="55">
        <v>14069.4</v>
      </c>
      <c r="F221" s="55"/>
      <c r="G221" s="5" t="s">
        <v>5</v>
      </c>
      <c r="H221" s="5">
        <v>214</v>
      </c>
      <c r="I221" s="5">
        <v>9</v>
      </c>
      <c r="J221" s="5">
        <v>6</v>
      </c>
      <c r="K221" s="5">
        <v>6</v>
      </c>
      <c r="L221" s="5">
        <v>6</v>
      </c>
      <c r="M221" s="5">
        <v>314</v>
      </c>
      <c r="N221" s="95" t="s">
        <v>2699</v>
      </c>
      <c r="O221" s="605"/>
    </row>
    <row r="222" spans="1:15" x14ac:dyDescent="0.25">
      <c r="A222" s="20">
        <v>52</v>
      </c>
      <c r="B222" s="14" t="s">
        <v>3698</v>
      </c>
      <c r="C222" s="140" t="s">
        <v>3168</v>
      </c>
      <c r="D222" s="5">
        <v>1977</v>
      </c>
      <c r="E222" s="55">
        <v>2056.06</v>
      </c>
      <c r="F222" s="55"/>
      <c r="G222" s="5" t="s">
        <v>5</v>
      </c>
      <c r="H222" s="5">
        <v>25</v>
      </c>
      <c r="I222" s="5">
        <v>9</v>
      </c>
      <c r="J222" s="5">
        <v>1</v>
      </c>
      <c r="K222" s="5">
        <v>1</v>
      </c>
      <c r="L222" s="5">
        <v>1</v>
      </c>
      <c r="M222" s="5">
        <v>39</v>
      </c>
      <c r="N222" s="95" t="s">
        <v>2699</v>
      </c>
      <c r="O222" s="605"/>
    </row>
    <row r="223" spans="1:15" x14ac:dyDescent="0.25">
      <c r="A223" s="20">
        <v>53</v>
      </c>
      <c r="B223" s="14" t="s">
        <v>3698</v>
      </c>
      <c r="C223" s="140" t="s">
        <v>3169</v>
      </c>
      <c r="D223" s="5">
        <v>1977</v>
      </c>
      <c r="E223" s="55">
        <v>6499.9</v>
      </c>
      <c r="F223" s="55"/>
      <c r="G223" s="5" t="s">
        <v>5</v>
      </c>
      <c r="H223" s="5">
        <v>106</v>
      </c>
      <c r="I223" s="5">
        <v>9</v>
      </c>
      <c r="J223" s="5">
        <v>3</v>
      </c>
      <c r="K223" s="5">
        <v>3</v>
      </c>
      <c r="L223" s="5">
        <v>3</v>
      </c>
      <c r="M223" s="5">
        <v>151</v>
      </c>
      <c r="N223" s="95" t="s">
        <v>2699</v>
      </c>
      <c r="O223" s="605"/>
    </row>
    <row r="224" spans="1:15" x14ac:dyDescent="0.25">
      <c r="A224" s="20">
        <v>54</v>
      </c>
      <c r="B224" s="14" t="s">
        <v>3698</v>
      </c>
      <c r="C224" s="140" t="s">
        <v>3104</v>
      </c>
      <c r="D224" s="5">
        <v>1978</v>
      </c>
      <c r="E224" s="55">
        <v>9561.9599999999991</v>
      </c>
      <c r="F224" s="55"/>
      <c r="G224" s="5" t="s">
        <v>5</v>
      </c>
      <c r="H224" s="5">
        <v>133</v>
      </c>
      <c r="I224" s="5">
        <v>9</v>
      </c>
      <c r="J224" s="5">
        <v>4</v>
      </c>
      <c r="K224" s="5">
        <v>4</v>
      </c>
      <c r="L224" s="5">
        <v>4</v>
      </c>
      <c r="M224" s="5">
        <v>251</v>
      </c>
      <c r="N224" s="95" t="s">
        <v>2699</v>
      </c>
      <c r="O224" s="605"/>
    </row>
    <row r="225" spans="1:15" x14ac:dyDescent="0.25">
      <c r="A225" s="20">
        <v>55</v>
      </c>
      <c r="B225" s="14" t="s">
        <v>3698</v>
      </c>
      <c r="C225" s="140" t="s">
        <v>3170</v>
      </c>
      <c r="D225" s="5">
        <v>1978</v>
      </c>
      <c r="E225" s="55">
        <v>2170</v>
      </c>
      <c r="F225" s="55"/>
      <c r="G225" s="5" t="s">
        <v>5</v>
      </c>
      <c r="H225" s="5">
        <v>25</v>
      </c>
      <c r="I225" s="5">
        <v>9</v>
      </c>
      <c r="J225" s="5">
        <v>1</v>
      </c>
      <c r="K225" s="5">
        <v>1</v>
      </c>
      <c r="L225" s="5">
        <v>1</v>
      </c>
      <c r="M225" s="5">
        <v>40</v>
      </c>
      <c r="N225" s="95" t="s">
        <v>2700</v>
      </c>
      <c r="O225" s="605"/>
    </row>
    <row r="226" spans="1:15" x14ac:dyDescent="0.25">
      <c r="A226" s="20">
        <v>56</v>
      </c>
      <c r="B226" s="14" t="s">
        <v>3698</v>
      </c>
      <c r="C226" s="140" t="s">
        <v>3171</v>
      </c>
      <c r="D226" s="5">
        <v>1977</v>
      </c>
      <c r="E226" s="55">
        <v>6290.09</v>
      </c>
      <c r="F226" s="55"/>
      <c r="G226" s="5" t="s">
        <v>5</v>
      </c>
      <c r="H226" s="5">
        <v>105</v>
      </c>
      <c r="I226" s="5">
        <v>9</v>
      </c>
      <c r="J226" s="5">
        <v>3</v>
      </c>
      <c r="K226" s="5">
        <v>3</v>
      </c>
      <c r="L226" s="5">
        <v>3</v>
      </c>
      <c r="M226" s="5">
        <v>160</v>
      </c>
      <c r="N226" s="95" t="s">
        <v>2699</v>
      </c>
      <c r="O226" s="605"/>
    </row>
    <row r="227" spans="1:15" x14ac:dyDescent="0.25">
      <c r="A227" s="20">
        <v>57</v>
      </c>
      <c r="B227" s="14" t="s">
        <v>3698</v>
      </c>
      <c r="C227" s="140" t="s">
        <v>3172</v>
      </c>
      <c r="D227" s="5">
        <v>1976</v>
      </c>
      <c r="E227" s="55">
        <v>8562.7999999999993</v>
      </c>
      <c r="F227" s="55"/>
      <c r="G227" s="5" t="s">
        <v>5</v>
      </c>
      <c r="H227" s="5">
        <v>140</v>
      </c>
      <c r="I227" s="5">
        <v>9</v>
      </c>
      <c r="J227" s="5">
        <v>4</v>
      </c>
      <c r="K227" s="5">
        <v>4</v>
      </c>
      <c r="L227" s="5">
        <v>4</v>
      </c>
      <c r="M227" s="5">
        <v>251</v>
      </c>
      <c r="N227" s="95" t="s">
        <v>2699</v>
      </c>
      <c r="O227" s="605"/>
    </row>
    <row r="228" spans="1:15" ht="31.5" x14ac:dyDescent="0.25">
      <c r="A228" s="20">
        <v>58</v>
      </c>
      <c r="B228" s="14" t="s">
        <v>3698</v>
      </c>
      <c r="C228" s="140" t="s">
        <v>3173</v>
      </c>
      <c r="D228" s="5">
        <v>1985</v>
      </c>
      <c r="E228" s="55">
        <v>4296</v>
      </c>
      <c r="F228" s="55"/>
      <c r="G228" s="5" t="s">
        <v>5</v>
      </c>
      <c r="H228" s="5">
        <v>72</v>
      </c>
      <c r="I228" s="5">
        <v>9</v>
      </c>
      <c r="J228" s="5">
        <v>2</v>
      </c>
      <c r="K228" s="5">
        <v>2</v>
      </c>
      <c r="L228" s="5">
        <v>2</v>
      </c>
      <c r="M228" s="5">
        <v>130</v>
      </c>
      <c r="N228" s="95" t="s">
        <v>2699</v>
      </c>
      <c r="O228" s="605"/>
    </row>
    <row r="229" spans="1:15" x14ac:dyDescent="0.25">
      <c r="A229" s="20">
        <v>59</v>
      </c>
      <c r="B229" s="14" t="s">
        <v>3698</v>
      </c>
      <c r="C229" s="140" t="s">
        <v>3174</v>
      </c>
      <c r="D229" s="5">
        <v>1987</v>
      </c>
      <c r="E229" s="55">
        <v>5371.83</v>
      </c>
      <c r="F229" s="55"/>
      <c r="G229" s="5" t="s">
        <v>5</v>
      </c>
      <c r="H229" s="5">
        <v>70</v>
      </c>
      <c r="I229" s="5">
        <v>14</v>
      </c>
      <c r="J229" s="5">
        <v>1</v>
      </c>
      <c r="K229" s="5">
        <v>2</v>
      </c>
      <c r="L229" s="5">
        <v>1</v>
      </c>
      <c r="M229" s="5">
        <v>144</v>
      </c>
      <c r="N229" s="95" t="s">
        <v>2699</v>
      </c>
      <c r="O229" s="605"/>
    </row>
    <row r="230" spans="1:15" x14ac:dyDescent="0.25">
      <c r="A230" s="20">
        <v>60</v>
      </c>
      <c r="B230" s="14" t="s">
        <v>3698</v>
      </c>
      <c r="C230" s="140" t="s">
        <v>3175</v>
      </c>
      <c r="D230" s="5">
        <v>1966</v>
      </c>
      <c r="E230" s="55">
        <v>6291.8</v>
      </c>
      <c r="F230" s="55"/>
      <c r="G230" s="5" t="s">
        <v>5</v>
      </c>
      <c r="H230" s="5">
        <v>97</v>
      </c>
      <c r="I230" s="5">
        <v>5</v>
      </c>
      <c r="J230" s="5">
        <v>8</v>
      </c>
      <c r="K230" s="5">
        <v>0</v>
      </c>
      <c r="L230" s="5">
        <v>0</v>
      </c>
      <c r="M230" s="5">
        <v>179</v>
      </c>
      <c r="N230" s="95" t="s">
        <v>2699</v>
      </c>
      <c r="O230" s="605"/>
    </row>
    <row r="231" spans="1:15" x14ac:dyDescent="0.25">
      <c r="A231" s="20">
        <v>61</v>
      </c>
      <c r="B231" s="14" t="s">
        <v>3698</v>
      </c>
      <c r="C231" s="140" t="s">
        <v>3176</v>
      </c>
      <c r="D231" s="5">
        <v>1977</v>
      </c>
      <c r="E231" s="55">
        <v>8538.5</v>
      </c>
      <c r="F231" s="55"/>
      <c r="G231" s="5" t="s">
        <v>5</v>
      </c>
      <c r="H231" s="5">
        <v>131</v>
      </c>
      <c r="I231" s="5">
        <v>9</v>
      </c>
      <c r="J231" s="5">
        <v>4</v>
      </c>
      <c r="K231" s="5">
        <v>4</v>
      </c>
      <c r="L231" s="5">
        <v>4</v>
      </c>
      <c r="M231" s="5">
        <v>206</v>
      </c>
      <c r="N231" s="95" t="s">
        <v>2699</v>
      </c>
      <c r="O231" s="605"/>
    </row>
    <row r="232" spans="1:15" x14ac:dyDescent="0.25">
      <c r="A232" s="20">
        <v>62</v>
      </c>
      <c r="B232" s="14" t="s">
        <v>3698</v>
      </c>
      <c r="C232" s="140" t="s">
        <v>3105</v>
      </c>
      <c r="D232" s="5">
        <v>1977</v>
      </c>
      <c r="E232" s="55">
        <v>6367.7</v>
      </c>
      <c r="F232" s="55"/>
      <c r="G232" s="5" t="s">
        <v>5</v>
      </c>
      <c r="H232" s="5">
        <v>101</v>
      </c>
      <c r="I232" s="5">
        <v>9</v>
      </c>
      <c r="J232" s="5">
        <v>3</v>
      </c>
      <c r="K232" s="5">
        <v>3</v>
      </c>
      <c r="L232" s="5">
        <v>3</v>
      </c>
      <c r="M232" s="5">
        <v>159</v>
      </c>
      <c r="N232" s="95" t="s">
        <v>2699</v>
      </c>
      <c r="O232" s="605"/>
    </row>
    <row r="233" spans="1:15" x14ac:dyDescent="0.25">
      <c r="A233" s="20">
        <v>63</v>
      </c>
      <c r="B233" s="14" t="s">
        <v>3698</v>
      </c>
      <c r="C233" s="140" t="s">
        <v>3177</v>
      </c>
      <c r="D233" s="5">
        <v>1977</v>
      </c>
      <c r="E233" s="55">
        <v>5042</v>
      </c>
      <c r="F233" s="55"/>
      <c r="G233" s="5" t="s">
        <v>5</v>
      </c>
      <c r="H233" s="5">
        <v>91</v>
      </c>
      <c r="I233" s="5">
        <v>5</v>
      </c>
      <c r="J233" s="5">
        <v>6</v>
      </c>
      <c r="K233" s="5">
        <v>0</v>
      </c>
      <c r="L233" s="5">
        <v>0</v>
      </c>
      <c r="M233" s="5">
        <v>151</v>
      </c>
      <c r="N233" s="95" t="s">
        <v>2699</v>
      </c>
      <c r="O233" s="605"/>
    </row>
    <row r="234" spans="1:15" x14ac:dyDescent="0.25">
      <c r="A234" s="20">
        <v>64</v>
      </c>
      <c r="B234" s="14" t="s">
        <v>3698</v>
      </c>
      <c r="C234" s="140" t="s">
        <v>3178</v>
      </c>
      <c r="D234" s="5">
        <v>1966</v>
      </c>
      <c r="E234" s="55">
        <v>5085.2</v>
      </c>
      <c r="F234" s="55"/>
      <c r="G234" s="5" t="s">
        <v>5</v>
      </c>
      <c r="H234" s="5">
        <v>100</v>
      </c>
      <c r="I234" s="5">
        <v>5</v>
      </c>
      <c r="J234" s="5">
        <v>6</v>
      </c>
      <c r="K234" s="5">
        <v>0</v>
      </c>
      <c r="L234" s="5">
        <v>0</v>
      </c>
      <c r="M234" s="5">
        <v>160</v>
      </c>
      <c r="N234" s="95" t="s">
        <v>2699</v>
      </c>
      <c r="O234" s="605"/>
    </row>
    <row r="235" spans="1:15" x14ac:dyDescent="0.25">
      <c r="A235" s="20">
        <v>65</v>
      </c>
      <c r="B235" s="14" t="s">
        <v>3698</v>
      </c>
      <c r="C235" s="140" t="s">
        <v>3107</v>
      </c>
      <c r="D235" s="5">
        <v>1977</v>
      </c>
      <c r="E235" s="55">
        <v>2123.1</v>
      </c>
      <c r="F235" s="55"/>
      <c r="G235" s="5" t="s">
        <v>5</v>
      </c>
      <c r="H235" s="5">
        <v>24</v>
      </c>
      <c r="I235" s="5">
        <v>9</v>
      </c>
      <c r="J235" s="5">
        <v>1</v>
      </c>
      <c r="K235" s="5">
        <v>1</v>
      </c>
      <c r="L235" s="5">
        <v>1</v>
      </c>
      <c r="M235" s="5">
        <v>65</v>
      </c>
      <c r="N235" s="95" t="s">
        <v>2699</v>
      </c>
      <c r="O235" s="605"/>
    </row>
    <row r="236" spans="1:15" x14ac:dyDescent="0.25">
      <c r="A236" s="20">
        <v>66</v>
      </c>
      <c r="B236" s="14" t="s">
        <v>3698</v>
      </c>
      <c r="C236" s="140" t="s">
        <v>3108</v>
      </c>
      <c r="D236" s="5">
        <v>1977</v>
      </c>
      <c r="E236" s="55">
        <v>2213.5</v>
      </c>
      <c r="F236" s="55"/>
      <c r="G236" s="5" t="s">
        <v>5</v>
      </c>
      <c r="H236" s="5">
        <v>35</v>
      </c>
      <c r="I236" s="5">
        <v>9</v>
      </c>
      <c r="J236" s="5">
        <v>1</v>
      </c>
      <c r="K236" s="5">
        <v>1</v>
      </c>
      <c r="L236" s="5">
        <v>1</v>
      </c>
      <c r="M236" s="5">
        <v>48</v>
      </c>
      <c r="N236" s="95" t="s">
        <v>2699</v>
      </c>
      <c r="O236" s="605"/>
    </row>
    <row r="237" spans="1:15" x14ac:dyDescent="0.25">
      <c r="A237" s="20">
        <v>67</v>
      </c>
      <c r="B237" s="14" t="s">
        <v>3698</v>
      </c>
      <c r="C237" s="140" t="s">
        <v>3179</v>
      </c>
      <c r="D237" s="5">
        <v>1978</v>
      </c>
      <c r="E237" s="55">
        <v>4975.8</v>
      </c>
      <c r="F237" s="55"/>
      <c r="G237" s="5" t="s">
        <v>5</v>
      </c>
      <c r="H237" s="5">
        <v>100</v>
      </c>
      <c r="I237" s="5">
        <v>5</v>
      </c>
      <c r="J237" s="5">
        <v>6</v>
      </c>
      <c r="K237" s="5">
        <v>0</v>
      </c>
      <c r="L237" s="5">
        <v>0</v>
      </c>
      <c r="M237" s="5">
        <v>162</v>
      </c>
      <c r="N237" s="95" t="s">
        <v>2699</v>
      </c>
      <c r="O237" s="605"/>
    </row>
    <row r="238" spans="1:15" x14ac:dyDescent="0.25">
      <c r="A238" s="20">
        <v>68</v>
      </c>
      <c r="B238" s="14" t="s">
        <v>3698</v>
      </c>
      <c r="C238" s="140" t="s">
        <v>3180</v>
      </c>
      <c r="D238" s="5">
        <v>1970</v>
      </c>
      <c r="E238" s="55">
        <v>2635.9</v>
      </c>
      <c r="F238" s="55"/>
      <c r="G238" s="5" t="s">
        <v>5</v>
      </c>
      <c r="H238" s="5">
        <v>48</v>
      </c>
      <c r="I238" s="5">
        <v>9</v>
      </c>
      <c r="J238" s="5">
        <v>1</v>
      </c>
      <c r="K238" s="5">
        <v>1</v>
      </c>
      <c r="L238" s="5">
        <v>1</v>
      </c>
      <c r="M238" s="5">
        <v>79</v>
      </c>
      <c r="N238" s="95" t="s">
        <v>2700</v>
      </c>
      <c r="O238" s="605"/>
    </row>
    <row r="239" spans="1:15" x14ac:dyDescent="0.25">
      <c r="A239" s="20">
        <v>69</v>
      </c>
      <c r="B239" s="14" t="s">
        <v>3698</v>
      </c>
      <c r="C239" s="140" t="s">
        <v>3181</v>
      </c>
      <c r="D239" s="5">
        <v>1977</v>
      </c>
      <c r="E239" s="55">
        <v>8554.7999999999993</v>
      </c>
      <c r="F239" s="55"/>
      <c r="G239" s="5" t="s">
        <v>5</v>
      </c>
      <c r="H239" s="5">
        <v>127</v>
      </c>
      <c r="I239" s="5">
        <v>9</v>
      </c>
      <c r="J239" s="5">
        <v>4</v>
      </c>
      <c r="K239" s="5">
        <v>4</v>
      </c>
      <c r="L239" s="5">
        <v>4</v>
      </c>
      <c r="M239" s="5">
        <v>194</v>
      </c>
      <c r="N239" s="95" t="s">
        <v>2699</v>
      </c>
      <c r="O239" s="605"/>
    </row>
    <row r="240" spans="1:15" x14ac:dyDescent="0.25">
      <c r="A240" s="20">
        <v>70</v>
      </c>
      <c r="B240" s="14" t="s">
        <v>3698</v>
      </c>
      <c r="C240" s="140" t="s">
        <v>3182</v>
      </c>
      <c r="D240" s="5">
        <v>1968</v>
      </c>
      <c r="E240" s="55">
        <v>4846.29</v>
      </c>
      <c r="F240" s="55"/>
      <c r="G240" s="5" t="s">
        <v>5</v>
      </c>
      <c r="H240" s="5">
        <v>75</v>
      </c>
      <c r="I240" s="5">
        <v>5</v>
      </c>
      <c r="J240" s="5">
        <v>6</v>
      </c>
      <c r="K240" s="5">
        <v>0</v>
      </c>
      <c r="L240" s="5">
        <v>0</v>
      </c>
      <c r="M240" s="5">
        <v>146</v>
      </c>
      <c r="N240" s="95" t="s">
        <v>2699</v>
      </c>
      <c r="O240" s="605"/>
    </row>
    <row r="241" spans="1:15" x14ac:dyDescent="0.25">
      <c r="A241" s="20">
        <v>71</v>
      </c>
      <c r="B241" s="14" t="s">
        <v>3698</v>
      </c>
      <c r="C241" s="140" t="s">
        <v>3183</v>
      </c>
      <c r="D241" s="5">
        <v>1967</v>
      </c>
      <c r="E241" s="55">
        <v>4853</v>
      </c>
      <c r="F241" s="55"/>
      <c r="G241" s="5" t="s">
        <v>5</v>
      </c>
      <c r="H241" s="5">
        <v>90</v>
      </c>
      <c r="I241" s="5">
        <v>5</v>
      </c>
      <c r="J241" s="5">
        <v>6</v>
      </c>
      <c r="K241" s="5">
        <v>0</v>
      </c>
      <c r="L241" s="5">
        <v>0</v>
      </c>
      <c r="M241" s="5">
        <v>167</v>
      </c>
      <c r="N241" s="95" t="s">
        <v>2699</v>
      </c>
      <c r="O241" s="605"/>
    </row>
    <row r="242" spans="1:15" x14ac:dyDescent="0.25">
      <c r="A242" s="20">
        <v>72</v>
      </c>
      <c r="B242" s="14" t="s">
        <v>3698</v>
      </c>
      <c r="C242" s="140" t="s">
        <v>3184</v>
      </c>
      <c r="D242" s="5">
        <v>1967</v>
      </c>
      <c r="E242" s="55">
        <v>4787.7</v>
      </c>
      <c r="F242" s="55"/>
      <c r="G242" s="5" t="s">
        <v>5</v>
      </c>
      <c r="H242" s="5">
        <v>90</v>
      </c>
      <c r="I242" s="5">
        <v>5</v>
      </c>
      <c r="J242" s="5">
        <v>6</v>
      </c>
      <c r="K242" s="5">
        <v>0</v>
      </c>
      <c r="L242" s="5">
        <v>0</v>
      </c>
      <c r="M242" s="5">
        <v>167</v>
      </c>
      <c r="N242" s="95" t="s">
        <v>2699</v>
      </c>
      <c r="O242" s="605"/>
    </row>
    <row r="243" spans="1:15" x14ac:dyDescent="0.25">
      <c r="A243" s="20">
        <v>73</v>
      </c>
      <c r="B243" s="14" t="s">
        <v>3698</v>
      </c>
      <c r="C243" s="140" t="s">
        <v>3185</v>
      </c>
      <c r="D243" s="5">
        <v>1977</v>
      </c>
      <c r="E243" s="55">
        <v>2075.9</v>
      </c>
      <c r="F243" s="55"/>
      <c r="G243" s="5" t="s">
        <v>5</v>
      </c>
      <c r="H243" s="5">
        <v>24</v>
      </c>
      <c r="I243" s="5">
        <v>9</v>
      </c>
      <c r="J243" s="5">
        <v>1</v>
      </c>
      <c r="K243" s="5">
        <v>1</v>
      </c>
      <c r="L243" s="5">
        <v>1</v>
      </c>
      <c r="M243" s="5">
        <v>39</v>
      </c>
      <c r="N243" s="95" t="s">
        <v>2699</v>
      </c>
      <c r="O243" s="605"/>
    </row>
    <row r="244" spans="1:15" x14ac:dyDescent="0.25">
      <c r="A244" s="20">
        <v>74</v>
      </c>
      <c r="B244" s="14" t="s">
        <v>3698</v>
      </c>
      <c r="C244" s="140" t="s">
        <v>3186</v>
      </c>
      <c r="D244" s="5">
        <v>1977</v>
      </c>
      <c r="E244" s="55">
        <v>8481.0400000000009</v>
      </c>
      <c r="F244" s="55"/>
      <c r="G244" s="5" t="s">
        <v>5</v>
      </c>
      <c r="H244" s="5">
        <v>129</v>
      </c>
      <c r="I244" s="5">
        <v>9</v>
      </c>
      <c r="J244" s="5">
        <v>4</v>
      </c>
      <c r="K244" s="5">
        <v>4</v>
      </c>
      <c r="L244" s="5">
        <v>4</v>
      </c>
      <c r="M244" s="5">
        <v>229</v>
      </c>
      <c r="N244" s="95" t="s">
        <v>2707</v>
      </c>
      <c r="O244" s="605"/>
    </row>
    <row r="245" spans="1:15" x14ac:dyDescent="0.25">
      <c r="A245" s="20">
        <v>75</v>
      </c>
      <c r="B245" s="14" t="s">
        <v>3698</v>
      </c>
      <c r="C245" s="140" t="s">
        <v>3187</v>
      </c>
      <c r="D245" s="5">
        <v>1977</v>
      </c>
      <c r="E245" s="55">
        <v>6815.87</v>
      </c>
      <c r="F245" s="55"/>
      <c r="G245" s="5" t="s">
        <v>5</v>
      </c>
      <c r="H245" s="5">
        <v>102</v>
      </c>
      <c r="I245" s="5">
        <v>9</v>
      </c>
      <c r="J245" s="5">
        <v>3</v>
      </c>
      <c r="K245" s="5">
        <v>3</v>
      </c>
      <c r="L245" s="5">
        <v>3</v>
      </c>
      <c r="M245" s="5">
        <v>181</v>
      </c>
      <c r="N245" s="95" t="s">
        <v>2699</v>
      </c>
      <c r="O245" s="605"/>
    </row>
    <row r="246" spans="1:15" x14ac:dyDescent="0.25">
      <c r="A246" s="20">
        <v>76</v>
      </c>
      <c r="B246" s="14" t="s">
        <v>3698</v>
      </c>
      <c r="C246" s="140" t="s">
        <v>3188</v>
      </c>
      <c r="D246" s="5">
        <v>1966</v>
      </c>
      <c r="E246" s="55">
        <v>6344.6</v>
      </c>
      <c r="F246" s="55"/>
      <c r="G246" s="5" t="s">
        <v>5</v>
      </c>
      <c r="H246" s="5">
        <v>101</v>
      </c>
      <c r="I246" s="5">
        <v>5</v>
      </c>
      <c r="J246" s="5">
        <v>8</v>
      </c>
      <c r="K246" s="5">
        <v>0</v>
      </c>
      <c r="L246" s="5">
        <v>0</v>
      </c>
      <c r="M246" s="5">
        <v>149</v>
      </c>
      <c r="N246" s="95" t="s">
        <v>2699</v>
      </c>
      <c r="O246" s="605"/>
    </row>
    <row r="247" spans="1:15" x14ac:dyDescent="0.25">
      <c r="A247" s="20">
        <v>77</v>
      </c>
      <c r="B247" s="14" t="s">
        <v>3698</v>
      </c>
      <c r="C247" s="140" t="s">
        <v>3189</v>
      </c>
      <c r="D247" s="5">
        <v>1966</v>
      </c>
      <c r="E247" s="55">
        <v>4989.8999999999996</v>
      </c>
      <c r="F247" s="55"/>
      <c r="G247" s="5" t="s">
        <v>5</v>
      </c>
      <c r="H247" s="5">
        <v>99</v>
      </c>
      <c r="I247" s="5">
        <v>5</v>
      </c>
      <c r="J247" s="5">
        <v>6</v>
      </c>
      <c r="K247" s="5">
        <v>0</v>
      </c>
      <c r="L247" s="5">
        <v>0</v>
      </c>
      <c r="M247" s="5">
        <v>129</v>
      </c>
      <c r="N247" s="95" t="s">
        <v>2700</v>
      </c>
      <c r="O247" s="605"/>
    </row>
    <row r="248" spans="1:15" x14ac:dyDescent="0.25">
      <c r="A248" s="20">
        <v>78</v>
      </c>
      <c r="B248" s="14" t="s">
        <v>3698</v>
      </c>
      <c r="C248" s="140" t="s">
        <v>3190</v>
      </c>
      <c r="D248" s="5">
        <v>1970</v>
      </c>
      <c r="E248" s="55">
        <v>2514.6</v>
      </c>
      <c r="F248" s="55"/>
      <c r="G248" s="5" t="s">
        <v>5</v>
      </c>
      <c r="H248" s="5">
        <v>50</v>
      </c>
      <c r="I248" s="5">
        <v>9</v>
      </c>
      <c r="J248" s="5">
        <v>1</v>
      </c>
      <c r="K248" s="5">
        <v>1</v>
      </c>
      <c r="L248" s="5">
        <v>1</v>
      </c>
      <c r="M248" s="5">
        <v>85</v>
      </c>
      <c r="N248" s="95" t="s">
        <v>2699</v>
      </c>
      <c r="O248" s="605"/>
    </row>
    <row r="249" spans="1:15" x14ac:dyDescent="0.25">
      <c r="A249" s="20">
        <v>79</v>
      </c>
      <c r="B249" s="14" t="s">
        <v>3698</v>
      </c>
      <c r="C249" s="140" t="s">
        <v>3191</v>
      </c>
      <c r="D249" s="5">
        <v>1972</v>
      </c>
      <c r="E249" s="55">
        <v>16582.759999999998</v>
      </c>
      <c r="F249" s="55"/>
      <c r="G249" s="5" t="s">
        <v>5</v>
      </c>
      <c r="H249" s="5">
        <v>240</v>
      </c>
      <c r="I249" s="5">
        <v>10</v>
      </c>
      <c r="J249" s="5">
        <v>5</v>
      </c>
      <c r="K249" s="5">
        <v>0</v>
      </c>
      <c r="L249" s="5">
        <v>0</v>
      </c>
      <c r="M249" s="5">
        <v>278</v>
      </c>
      <c r="N249" s="95" t="s">
        <v>2699</v>
      </c>
      <c r="O249" s="605"/>
    </row>
    <row r="250" spans="1:15" x14ac:dyDescent="0.25">
      <c r="A250" s="20">
        <v>80</v>
      </c>
      <c r="B250" s="14" t="s">
        <v>3698</v>
      </c>
      <c r="C250" s="140" t="s">
        <v>3192</v>
      </c>
      <c r="D250" s="5">
        <v>1970</v>
      </c>
      <c r="E250" s="55">
        <v>6317.3</v>
      </c>
      <c r="F250" s="55"/>
      <c r="G250" s="5" t="s">
        <v>5</v>
      </c>
      <c r="H250" s="5">
        <v>114</v>
      </c>
      <c r="I250" s="5">
        <v>5</v>
      </c>
      <c r="J250" s="5">
        <v>8</v>
      </c>
      <c r="K250" s="5">
        <v>0</v>
      </c>
      <c r="L250" s="5">
        <v>0</v>
      </c>
      <c r="M250" s="5">
        <v>143</v>
      </c>
      <c r="N250" s="95" t="s">
        <v>2699</v>
      </c>
      <c r="O250" s="605"/>
    </row>
    <row r="251" spans="1:15" x14ac:dyDescent="0.25">
      <c r="A251" s="20">
        <v>81</v>
      </c>
      <c r="B251" s="14" t="s">
        <v>3698</v>
      </c>
      <c r="C251" s="140" t="s">
        <v>3193</v>
      </c>
      <c r="D251" s="5">
        <v>1973</v>
      </c>
      <c r="E251" s="55">
        <v>36877.31</v>
      </c>
      <c r="F251" s="55"/>
      <c r="G251" s="5" t="s">
        <v>5</v>
      </c>
      <c r="H251" s="5">
        <v>622</v>
      </c>
      <c r="I251" s="5">
        <v>10</v>
      </c>
      <c r="J251" s="5">
        <v>12</v>
      </c>
      <c r="K251" s="5">
        <v>12</v>
      </c>
      <c r="L251" s="5">
        <v>12</v>
      </c>
      <c r="M251" s="5">
        <v>654</v>
      </c>
      <c r="N251" s="95" t="s">
        <v>2699</v>
      </c>
      <c r="O251" s="605"/>
    </row>
    <row r="252" spans="1:15" x14ac:dyDescent="0.25">
      <c r="A252" s="20">
        <v>82</v>
      </c>
      <c r="B252" s="14" t="s">
        <v>3698</v>
      </c>
      <c r="C252" s="140" t="s">
        <v>3194</v>
      </c>
      <c r="D252" s="5">
        <v>1970</v>
      </c>
      <c r="E252" s="55">
        <v>6418.4</v>
      </c>
      <c r="F252" s="55"/>
      <c r="G252" s="5" t="s">
        <v>5</v>
      </c>
      <c r="H252" s="5">
        <v>114</v>
      </c>
      <c r="I252" s="5">
        <v>5</v>
      </c>
      <c r="J252" s="5">
        <v>8</v>
      </c>
      <c r="K252" s="5">
        <v>0</v>
      </c>
      <c r="L252" s="5">
        <v>0</v>
      </c>
      <c r="M252" s="5">
        <v>137</v>
      </c>
      <c r="N252" s="95" t="s">
        <v>2700</v>
      </c>
      <c r="O252" s="605"/>
    </row>
    <row r="253" spans="1:15" x14ac:dyDescent="0.25">
      <c r="A253" s="20">
        <v>83</v>
      </c>
      <c r="B253" s="14" t="s">
        <v>3698</v>
      </c>
      <c r="C253" s="140" t="s">
        <v>3195</v>
      </c>
      <c r="D253" s="5">
        <v>1970</v>
      </c>
      <c r="E253" s="55">
        <v>3036.54</v>
      </c>
      <c r="F253" s="55"/>
      <c r="G253" s="5" t="s">
        <v>5</v>
      </c>
      <c r="H253" s="5">
        <v>55</v>
      </c>
      <c r="I253" s="5">
        <v>5</v>
      </c>
      <c r="J253" s="5">
        <v>4</v>
      </c>
      <c r="K253" s="5">
        <v>0</v>
      </c>
      <c r="L253" s="5">
        <v>0</v>
      </c>
      <c r="M253" s="5">
        <v>78</v>
      </c>
      <c r="N253" s="95" t="s">
        <v>2699</v>
      </c>
      <c r="O253" s="605"/>
    </row>
    <row r="254" spans="1:15" x14ac:dyDescent="0.25">
      <c r="A254" s="20">
        <v>84</v>
      </c>
      <c r="B254" s="14" t="s">
        <v>3698</v>
      </c>
      <c r="C254" s="140" t="s">
        <v>3196</v>
      </c>
      <c r="D254" s="5">
        <v>1970</v>
      </c>
      <c r="E254" s="55">
        <v>4885.4399999999996</v>
      </c>
      <c r="F254" s="55"/>
      <c r="G254" s="5" t="s">
        <v>5</v>
      </c>
      <c r="H254" s="5">
        <v>90</v>
      </c>
      <c r="I254" s="5">
        <v>5</v>
      </c>
      <c r="J254" s="5">
        <v>6</v>
      </c>
      <c r="K254" s="5">
        <v>0</v>
      </c>
      <c r="L254" s="5">
        <v>0</v>
      </c>
      <c r="M254" s="5">
        <v>147</v>
      </c>
      <c r="N254" s="95" t="s">
        <v>2699</v>
      </c>
      <c r="O254" s="605"/>
    </row>
    <row r="255" spans="1:15" x14ac:dyDescent="0.25">
      <c r="A255" s="20">
        <v>85</v>
      </c>
      <c r="B255" s="14" t="s">
        <v>3698</v>
      </c>
      <c r="C255" s="140" t="s">
        <v>3197</v>
      </c>
      <c r="D255" s="5">
        <v>1970</v>
      </c>
      <c r="E255" s="55">
        <v>4874.08</v>
      </c>
      <c r="F255" s="55"/>
      <c r="G255" s="5" t="s">
        <v>5</v>
      </c>
      <c r="H255" s="5">
        <v>90</v>
      </c>
      <c r="I255" s="5">
        <v>5</v>
      </c>
      <c r="J255" s="5">
        <v>6</v>
      </c>
      <c r="K255" s="5">
        <v>0</v>
      </c>
      <c r="L255" s="5">
        <v>0</v>
      </c>
      <c r="M255" s="5">
        <v>139</v>
      </c>
      <c r="N255" s="95" t="s">
        <v>2699</v>
      </c>
      <c r="O255" s="605"/>
    </row>
    <row r="256" spans="1:15" x14ac:dyDescent="0.25">
      <c r="A256" s="20">
        <v>86</v>
      </c>
      <c r="B256" s="14" t="s">
        <v>3698</v>
      </c>
      <c r="C256" s="140" t="s">
        <v>3198</v>
      </c>
      <c r="D256" s="5">
        <v>1975</v>
      </c>
      <c r="E256" s="55">
        <v>14627.1</v>
      </c>
      <c r="F256" s="55"/>
      <c r="G256" s="5" t="s">
        <v>5</v>
      </c>
      <c r="H256" s="5">
        <v>239</v>
      </c>
      <c r="I256" s="5">
        <v>9</v>
      </c>
      <c r="J256" s="5">
        <v>5</v>
      </c>
      <c r="K256" s="5">
        <v>5</v>
      </c>
      <c r="L256" s="5">
        <v>5</v>
      </c>
      <c r="M256" s="5">
        <v>279</v>
      </c>
      <c r="N256" s="95" t="s">
        <v>2699</v>
      </c>
      <c r="O256" s="605"/>
    </row>
    <row r="257" spans="1:15" x14ac:dyDescent="0.25">
      <c r="A257" s="20">
        <v>87</v>
      </c>
      <c r="B257" s="14" t="s">
        <v>3698</v>
      </c>
      <c r="C257" s="140" t="s">
        <v>3199</v>
      </c>
      <c r="D257" s="5">
        <v>1971</v>
      </c>
      <c r="E257" s="55">
        <v>5103.1000000000004</v>
      </c>
      <c r="F257" s="55"/>
      <c r="G257" s="5" t="s">
        <v>5</v>
      </c>
      <c r="H257" s="5">
        <v>86</v>
      </c>
      <c r="I257" s="5">
        <v>5</v>
      </c>
      <c r="J257" s="5">
        <v>6</v>
      </c>
      <c r="K257" s="5">
        <v>0</v>
      </c>
      <c r="L257" s="5">
        <v>0</v>
      </c>
      <c r="M257" s="5">
        <v>146</v>
      </c>
      <c r="N257" s="95" t="s">
        <v>2699</v>
      </c>
      <c r="O257" s="605"/>
    </row>
    <row r="258" spans="1:15" x14ac:dyDescent="0.25">
      <c r="A258" s="20">
        <v>88</v>
      </c>
      <c r="B258" s="14" t="s">
        <v>3698</v>
      </c>
      <c r="C258" s="140" t="s">
        <v>3200</v>
      </c>
      <c r="D258" s="5">
        <v>1971</v>
      </c>
      <c r="E258" s="55">
        <v>4792.29</v>
      </c>
      <c r="F258" s="55"/>
      <c r="G258" s="5" t="s">
        <v>5</v>
      </c>
      <c r="H258" s="5">
        <v>86</v>
      </c>
      <c r="I258" s="5">
        <v>5</v>
      </c>
      <c r="J258" s="5">
        <v>6</v>
      </c>
      <c r="K258" s="5">
        <v>0</v>
      </c>
      <c r="L258" s="5">
        <v>0</v>
      </c>
      <c r="M258" s="5">
        <v>109</v>
      </c>
      <c r="N258" s="95" t="s">
        <v>2699</v>
      </c>
      <c r="O258" s="605"/>
    </row>
    <row r="259" spans="1:15" x14ac:dyDescent="0.25">
      <c r="A259" s="20">
        <v>89</v>
      </c>
      <c r="B259" s="14" t="s">
        <v>3698</v>
      </c>
      <c r="C259" s="140" t="s">
        <v>3201</v>
      </c>
      <c r="D259" s="5">
        <v>1978</v>
      </c>
      <c r="E259" s="55">
        <v>4265.3999999999996</v>
      </c>
      <c r="F259" s="55"/>
      <c r="G259" s="5" t="s">
        <v>5</v>
      </c>
      <c r="H259" s="5">
        <v>57</v>
      </c>
      <c r="I259" s="5">
        <v>9</v>
      </c>
      <c r="J259" s="5">
        <v>2</v>
      </c>
      <c r="K259" s="5">
        <v>2</v>
      </c>
      <c r="L259" s="5">
        <v>2</v>
      </c>
      <c r="M259" s="5">
        <v>83</v>
      </c>
      <c r="N259" s="95" t="s">
        <v>2699</v>
      </c>
      <c r="O259" s="605"/>
    </row>
    <row r="260" spans="1:15" x14ac:dyDescent="0.25">
      <c r="A260" s="20">
        <v>90</v>
      </c>
      <c r="B260" s="14" t="s">
        <v>3699</v>
      </c>
      <c r="C260" s="140" t="s">
        <v>3202</v>
      </c>
      <c r="D260" s="5">
        <v>1969</v>
      </c>
      <c r="E260" s="55">
        <v>3735.3</v>
      </c>
      <c r="F260" s="55"/>
      <c r="G260" s="5" t="s">
        <v>5</v>
      </c>
      <c r="H260" s="5">
        <v>70</v>
      </c>
      <c r="I260" s="5">
        <v>5</v>
      </c>
      <c r="J260" s="5">
        <v>4</v>
      </c>
      <c r="K260" s="5">
        <v>0</v>
      </c>
      <c r="L260" s="5">
        <v>0</v>
      </c>
      <c r="M260" s="5">
        <v>174</v>
      </c>
      <c r="N260" s="95" t="s">
        <v>2700</v>
      </c>
      <c r="O260" s="605"/>
    </row>
    <row r="261" spans="1:15" x14ac:dyDescent="0.25">
      <c r="A261" s="20">
        <v>91</v>
      </c>
      <c r="B261" s="14" t="s">
        <v>3699</v>
      </c>
      <c r="C261" s="140" t="s">
        <v>3203</v>
      </c>
      <c r="D261" s="5">
        <v>1969</v>
      </c>
      <c r="E261" s="55">
        <v>3692.3</v>
      </c>
      <c r="F261" s="55"/>
      <c r="G261" s="5" t="s">
        <v>5</v>
      </c>
      <c r="H261" s="5">
        <v>70</v>
      </c>
      <c r="I261" s="5">
        <v>5</v>
      </c>
      <c r="J261" s="5">
        <v>4</v>
      </c>
      <c r="K261" s="5">
        <v>0</v>
      </c>
      <c r="L261" s="5">
        <v>0</v>
      </c>
      <c r="M261" s="5">
        <v>122</v>
      </c>
      <c r="N261" s="95" t="s">
        <v>2700</v>
      </c>
      <c r="O261" s="605"/>
    </row>
    <row r="262" spans="1:15" x14ac:dyDescent="0.25">
      <c r="A262" s="20">
        <v>92</v>
      </c>
      <c r="B262" s="14" t="s">
        <v>3699</v>
      </c>
      <c r="C262" s="140" t="s">
        <v>3204</v>
      </c>
      <c r="D262" s="5">
        <v>1970</v>
      </c>
      <c r="E262" s="55">
        <v>4473.8999999999996</v>
      </c>
      <c r="F262" s="55"/>
      <c r="G262" s="5" t="s">
        <v>5</v>
      </c>
      <c r="H262" s="5">
        <v>56</v>
      </c>
      <c r="I262" s="5">
        <v>5</v>
      </c>
      <c r="J262" s="5">
        <v>4</v>
      </c>
      <c r="K262" s="5">
        <v>0</v>
      </c>
      <c r="L262" s="5">
        <v>0</v>
      </c>
      <c r="M262" s="5">
        <v>81</v>
      </c>
      <c r="N262" s="95" t="s">
        <v>2699</v>
      </c>
      <c r="O262" s="605"/>
    </row>
    <row r="263" spans="1:15" x14ac:dyDescent="0.25">
      <c r="A263" s="20">
        <v>93</v>
      </c>
      <c r="B263" s="14" t="s">
        <v>3699</v>
      </c>
      <c r="C263" s="140" t="s">
        <v>3205</v>
      </c>
      <c r="D263" s="5">
        <v>1969</v>
      </c>
      <c r="E263" s="55">
        <v>4183.68</v>
      </c>
      <c r="F263" s="55"/>
      <c r="G263" s="5" t="s">
        <v>5</v>
      </c>
      <c r="H263" s="5">
        <v>119</v>
      </c>
      <c r="I263" s="5">
        <v>5</v>
      </c>
      <c r="J263" s="5">
        <v>2</v>
      </c>
      <c r="K263" s="5">
        <v>0</v>
      </c>
      <c r="L263" s="5">
        <v>0</v>
      </c>
      <c r="M263" s="5">
        <v>138</v>
      </c>
      <c r="N263" s="95" t="s">
        <v>2699</v>
      </c>
      <c r="O263" s="605"/>
    </row>
    <row r="264" spans="1:15" x14ac:dyDescent="0.25">
      <c r="A264" s="20">
        <v>94</v>
      </c>
      <c r="B264" s="14" t="s">
        <v>3699</v>
      </c>
      <c r="C264" s="140" t="s">
        <v>3206</v>
      </c>
      <c r="D264" s="5">
        <v>1993</v>
      </c>
      <c r="E264" s="55">
        <v>1726.2</v>
      </c>
      <c r="F264" s="55"/>
      <c r="G264" s="5" t="s">
        <v>5</v>
      </c>
      <c r="H264" s="5">
        <v>30</v>
      </c>
      <c r="I264" s="5">
        <v>5</v>
      </c>
      <c r="J264" s="5">
        <v>2</v>
      </c>
      <c r="K264" s="5">
        <v>0</v>
      </c>
      <c r="L264" s="5">
        <v>0</v>
      </c>
      <c r="M264" s="5">
        <v>60</v>
      </c>
      <c r="N264" s="95" t="s">
        <v>2707</v>
      </c>
      <c r="O264" s="605"/>
    </row>
    <row r="265" spans="1:15" x14ac:dyDescent="0.25">
      <c r="A265" s="20">
        <v>95</v>
      </c>
      <c r="B265" s="14" t="s">
        <v>3699</v>
      </c>
      <c r="C265" s="140" t="s">
        <v>3207</v>
      </c>
      <c r="D265" s="5">
        <v>1969</v>
      </c>
      <c r="E265" s="55">
        <v>2241.4</v>
      </c>
      <c r="F265" s="55"/>
      <c r="G265" s="5" t="s">
        <v>5</v>
      </c>
      <c r="H265" s="5">
        <v>60</v>
      </c>
      <c r="I265" s="5">
        <v>5</v>
      </c>
      <c r="J265" s="5">
        <v>1</v>
      </c>
      <c r="K265" s="5">
        <v>0</v>
      </c>
      <c r="L265" s="5">
        <v>0</v>
      </c>
      <c r="M265" s="5">
        <v>62</v>
      </c>
      <c r="N265" s="95" t="s">
        <v>2699</v>
      </c>
      <c r="O265" s="605"/>
    </row>
    <row r="266" spans="1:15" x14ac:dyDescent="0.25">
      <c r="A266" s="20">
        <v>96</v>
      </c>
      <c r="B266" s="14" t="s">
        <v>3699</v>
      </c>
      <c r="C266" s="140" t="s">
        <v>3208</v>
      </c>
      <c r="D266" s="5">
        <v>1976</v>
      </c>
      <c r="E266" s="55">
        <v>14859.98</v>
      </c>
      <c r="F266" s="55"/>
      <c r="G266" s="5" t="s">
        <v>5</v>
      </c>
      <c r="H266" s="5">
        <v>249</v>
      </c>
      <c r="I266" s="5">
        <v>9</v>
      </c>
      <c r="J266" s="5">
        <v>7</v>
      </c>
      <c r="K266" s="5">
        <v>7</v>
      </c>
      <c r="L266" s="5">
        <v>7</v>
      </c>
      <c r="M266" s="5">
        <v>415</v>
      </c>
      <c r="N266" s="95" t="s">
        <v>2699</v>
      </c>
      <c r="O266" s="605"/>
    </row>
    <row r="267" spans="1:15" x14ac:dyDescent="0.25">
      <c r="A267" s="20">
        <v>97</v>
      </c>
      <c r="B267" s="14" t="s">
        <v>3699</v>
      </c>
      <c r="C267" s="140" t="s">
        <v>3209</v>
      </c>
      <c r="D267" s="5">
        <v>1977</v>
      </c>
      <c r="E267" s="55">
        <v>6629.7</v>
      </c>
      <c r="F267" s="55"/>
      <c r="G267" s="5" t="s">
        <v>5</v>
      </c>
      <c r="H267" s="5">
        <v>108</v>
      </c>
      <c r="I267" s="5">
        <v>9</v>
      </c>
      <c r="J267" s="5">
        <v>3</v>
      </c>
      <c r="K267" s="5">
        <v>3</v>
      </c>
      <c r="L267" s="5">
        <v>3</v>
      </c>
      <c r="M267" s="5">
        <v>186</v>
      </c>
      <c r="N267" s="95" t="s">
        <v>2699</v>
      </c>
      <c r="O267" s="605"/>
    </row>
    <row r="268" spans="1:15" x14ac:dyDescent="0.25">
      <c r="A268" s="20">
        <v>98</v>
      </c>
      <c r="B268" s="14" t="s">
        <v>3699</v>
      </c>
      <c r="C268" s="140" t="s">
        <v>3210</v>
      </c>
      <c r="D268" s="5">
        <v>1978</v>
      </c>
      <c r="E268" s="55">
        <v>10544.02</v>
      </c>
      <c r="F268" s="55"/>
      <c r="G268" s="5" t="s">
        <v>5</v>
      </c>
      <c r="H268" s="5">
        <v>180</v>
      </c>
      <c r="I268" s="5">
        <v>9</v>
      </c>
      <c r="J268" s="5">
        <v>5</v>
      </c>
      <c r="K268" s="5">
        <v>5</v>
      </c>
      <c r="L268" s="5">
        <v>5</v>
      </c>
      <c r="M268" s="5">
        <v>309</v>
      </c>
      <c r="N268" s="95" t="s">
        <v>2699</v>
      </c>
      <c r="O268" s="605"/>
    </row>
    <row r="269" spans="1:15" x14ac:dyDescent="0.25">
      <c r="A269" s="20">
        <v>99</v>
      </c>
      <c r="B269" s="14" t="s">
        <v>3699</v>
      </c>
      <c r="C269" s="140" t="s">
        <v>3211</v>
      </c>
      <c r="D269" s="5">
        <v>1980</v>
      </c>
      <c r="E269" s="55">
        <v>9444.2999999999993</v>
      </c>
      <c r="F269" s="55"/>
      <c r="G269" s="5" t="s">
        <v>5</v>
      </c>
      <c r="H269" s="5">
        <v>128</v>
      </c>
      <c r="I269" s="5">
        <v>9</v>
      </c>
      <c r="J269" s="5">
        <v>4</v>
      </c>
      <c r="K269" s="5">
        <v>4</v>
      </c>
      <c r="L269" s="5">
        <v>4</v>
      </c>
      <c r="M269" s="5">
        <v>211</v>
      </c>
      <c r="N269" s="95" t="s">
        <v>2699</v>
      </c>
      <c r="O269" s="605"/>
    </row>
    <row r="270" spans="1:15" x14ac:dyDescent="0.25">
      <c r="A270" s="20">
        <v>100</v>
      </c>
      <c r="B270" s="14" t="s">
        <v>3699</v>
      </c>
      <c r="C270" s="140" t="s">
        <v>3212</v>
      </c>
      <c r="D270" s="5">
        <v>1978</v>
      </c>
      <c r="E270" s="55">
        <v>8355.8700000000008</v>
      </c>
      <c r="F270" s="55"/>
      <c r="G270" s="5" t="s">
        <v>5</v>
      </c>
      <c r="H270" s="5">
        <v>147</v>
      </c>
      <c r="I270" s="5">
        <v>9</v>
      </c>
      <c r="J270" s="5">
        <v>3</v>
      </c>
      <c r="K270" s="5">
        <v>3</v>
      </c>
      <c r="L270" s="5">
        <v>3</v>
      </c>
      <c r="M270" s="5">
        <v>221</v>
      </c>
      <c r="N270" s="95" t="s">
        <v>2699</v>
      </c>
      <c r="O270" s="605"/>
    </row>
    <row r="271" spans="1:15" x14ac:dyDescent="0.25">
      <c r="A271" s="20">
        <v>101</v>
      </c>
      <c r="B271" s="14" t="s">
        <v>3699</v>
      </c>
      <c r="C271" s="140" t="s">
        <v>3213</v>
      </c>
      <c r="D271" s="5">
        <v>1978</v>
      </c>
      <c r="E271" s="55">
        <v>5058.6000000000004</v>
      </c>
      <c r="F271" s="55"/>
      <c r="G271" s="5" t="s">
        <v>5</v>
      </c>
      <c r="H271" s="5">
        <v>99</v>
      </c>
      <c r="I271" s="5">
        <v>5</v>
      </c>
      <c r="J271" s="5">
        <v>6</v>
      </c>
      <c r="K271" s="5">
        <v>6</v>
      </c>
      <c r="L271" s="5">
        <v>6</v>
      </c>
      <c r="M271" s="5">
        <v>195</v>
      </c>
      <c r="N271" s="95" t="s">
        <v>2699</v>
      </c>
      <c r="O271" s="605"/>
    </row>
    <row r="272" spans="1:15" x14ac:dyDescent="0.25">
      <c r="A272" s="20">
        <v>102</v>
      </c>
      <c r="B272" s="14" t="s">
        <v>3699</v>
      </c>
      <c r="C272" s="140" t="s">
        <v>3214</v>
      </c>
      <c r="D272" s="5">
        <v>1978</v>
      </c>
      <c r="E272" s="55">
        <v>10654.26</v>
      </c>
      <c r="F272" s="55"/>
      <c r="G272" s="5" t="s">
        <v>5</v>
      </c>
      <c r="H272" s="5">
        <v>174</v>
      </c>
      <c r="I272" s="5">
        <v>9</v>
      </c>
      <c r="J272" s="5">
        <v>5</v>
      </c>
      <c r="K272" s="5">
        <v>5</v>
      </c>
      <c r="L272" s="5">
        <v>5</v>
      </c>
      <c r="M272" s="5">
        <v>264</v>
      </c>
      <c r="N272" s="95" t="s">
        <v>2699</v>
      </c>
      <c r="O272" s="605"/>
    </row>
    <row r="273" spans="1:15" x14ac:dyDescent="0.25">
      <c r="A273" s="20">
        <v>103</v>
      </c>
      <c r="B273" s="14" t="s">
        <v>3699</v>
      </c>
      <c r="C273" s="140" t="s">
        <v>3215</v>
      </c>
      <c r="D273" s="5">
        <v>1978</v>
      </c>
      <c r="E273" s="55">
        <v>2061.6</v>
      </c>
      <c r="F273" s="55"/>
      <c r="G273" s="5" t="s">
        <v>5</v>
      </c>
      <c r="H273" s="5">
        <v>27</v>
      </c>
      <c r="I273" s="5">
        <v>9</v>
      </c>
      <c r="J273" s="5">
        <v>1</v>
      </c>
      <c r="K273" s="5">
        <v>1</v>
      </c>
      <c r="L273" s="5">
        <v>1</v>
      </c>
      <c r="M273" s="5">
        <v>48</v>
      </c>
      <c r="N273" s="95" t="s">
        <v>2699</v>
      </c>
      <c r="O273" s="605"/>
    </row>
    <row r="274" spans="1:15" x14ac:dyDescent="0.25">
      <c r="A274" s="20">
        <v>104</v>
      </c>
      <c r="B274" s="14" t="s">
        <v>3699</v>
      </c>
      <c r="C274" s="140" t="s">
        <v>3216</v>
      </c>
      <c r="D274" s="5">
        <v>1978</v>
      </c>
      <c r="E274" s="55">
        <v>2172.3000000000002</v>
      </c>
      <c r="F274" s="55"/>
      <c r="G274" s="5" t="s">
        <v>5</v>
      </c>
      <c r="H274" s="5">
        <v>36</v>
      </c>
      <c r="I274" s="5">
        <v>9</v>
      </c>
      <c r="J274" s="5">
        <v>1</v>
      </c>
      <c r="K274" s="5">
        <v>1</v>
      </c>
      <c r="L274" s="5">
        <v>1</v>
      </c>
      <c r="M274" s="5">
        <v>67</v>
      </c>
      <c r="N274" s="95" t="s">
        <v>2699</v>
      </c>
      <c r="O274" s="605"/>
    </row>
    <row r="275" spans="1:15" x14ac:dyDescent="0.25">
      <c r="A275" s="20">
        <v>105</v>
      </c>
      <c r="B275" s="14" t="s">
        <v>3699</v>
      </c>
      <c r="C275" s="140" t="s">
        <v>3217</v>
      </c>
      <c r="D275" s="5">
        <v>1969</v>
      </c>
      <c r="E275" s="55">
        <v>3735.1</v>
      </c>
      <c r="F275" s="55"/>
      <c r="G275" s="5" t="s">
        <v>5</v>
      </c>
      <c r="H275" s="5">
        <v>69</v>
      </c>
      <c r="I275" s="5">
        <v>5</v>
      </c>
      <c r="J275" s="5">
        <v>4</v>
      </c>
      <c r="K275" s="5">
        <v>0</v>
      </c>
      <c r="L275" s="5">
        <v>0</v>
      </c>
      <c r="M275" s="5">
        <v>116</v>
      </c>
      <c r="N275" s="95" t="s">
        <v>2700</v>
      </c>
      <c r="O275" s="605"/>
    </row>
    <row r="276" spans="1:15" x14ac:dyDescent="0.25">
      <c r="A276" s="20">
        <v>106</v>
      </c>
      <c r="B276" s="14" t="s">
        <v>3699</v>
      </c>
      <c r="C276" s="140" t="s">
        <v>3218</v>
      </c>
      <c r="D276" s="5">
        <v>1998</v>
      </c>
      <c r="E276" s="55">
        <v>3000.7</v>
      </c>
      <c r="F276" s="55"/>
      <c r="G276" s="5" t="s">
        <v>5</v>
      </c>
      <c r="H276" s="5">
        <v>54</v>
      </c>
      <c r="I276" s="5">
        <v>5</v>
      </c>
      <c r="J276" s="5">
        <v>1</v>
      </c>
      <c r="K276" s="5">
        <v>0</v>
      </c>
      <c r="L276" s="5">
        <v>0</v>
      </c>
      <c r="M276" s="5">
        <v>80</v>
      </c>
      <c r="N276" s="95" t="s">
        <v>2700</v>
      </c>
      <c r="O276" s="605"/>
    </row>
    <row r="277" spans="1:15" x14ac:dyDescent="0.25">
      <c r="A277" s="20">
        <v>107</v>
      </c>
      <c r="B277" s="14" t="s">
        <v>3699</v>
      </c>
      <c r="C277" s="140" t="s">
        <v>3219</v>
      </c>
      <c r="D277" s="5">
        <v>1998</v>
      </c>
      <c r="E277" s="55">
        <v>2498.3000000000002</v>
      </c>
      <c r="F277" s="55"/>
      <c r="G277" s="5" t="s">
        <v>5</v>
      </c>
      <c r="H277" s="5">
        <v>54</v>
      </c>
      <c r="I277" s="5">
        <v>5</v>
      </c>
      <c r="J277" s="5">
        <v>1</v>
      </c>
      <c r="K277" s="5">
        <v>0</v>
      </c>
      <c r="L277" s="5">
        <v>0</v>
      </c>
      <c r="M277" s="5">
        <v>62</v>
      </c>
      <c r="N277" s="95" t="s">
        <v>2700</v>
      </c>
      <c r="O277" s="605"/>
    </row>
    <row r="278" spans="1:15" x14ac:dyDescent="0.25">
      <c r="A278" s="20">
        <v>108</v>
      </c>
      <c r="B278" s="14" t="s">
        <v>3700</v>
      </c>
      <c r="C278" s="140" t="s">
        <v>3220</v>
      </c>
      <c r="D278" s="5">
        <v>1970</v>
      </c>
      <c r="E278" s="55">
        <v>529</v>
      </c>
      <c r="F278" s="55"/>
      <c r="G278" s="5" t="s">
        <v>247</v>
      </c>
      <c r="H278" s="5">
        <v>12</v>
      </c>
      <c r="I278" s="5">
        <v>2</v>
      </c>
      <c r="J278" s="5">
        <v>2</v>
      </c>
      <c r="K278" s="5">
        <v>0</v>
      </c>
      <c r="L278" s="5">
        <v>0</v>
      </c>
      <c r="M278" s="5">
        <v>20</v>
      </c>
      <c r="N278" s="95" t="s">
        <v>2699</v>
      </c>
      <c r="O278" s="605"/>
    </row>
    <row r="279" spans="1:15" x14ac:dyDescent="0.25">
      <c r="A279" s="20">
        <v>109</v>
      </c>
      <c r="B279" s="14" t="s">
        <v>3700</v>
      </c>
      <c r="C279" s="140" t="s">
        <v>3221</v>
      </c>
      <c r="D279" s="5">
        <v>1993</v>
      </c>
      <c r="E279" s="55">
        <v>2045.95</v>
      </c>
      <c r="F279" s="55"/>
      <c r="G279" s="5" t="s">
        <v>5</v>
      </c>
      <c r="H279" s="5">
        <v>39</v>
      </c>
      <c r="I279" s="5">
        <v>3</v>
      </c>
      <c r="J279" s="5">
        <v>3</v>
      </c>
      <c r="K279" s="5">
        <v>0</v>
      </c>
      <c r="L279" s="5">
        <v>0</v>
      </c>
      <c r="M279" s="5">
        <v>96</v>
      </c>
      <c r="N279" s="95" t="s">
        <v>2699</v>
      </c>
      <c r="O279" s="605"/>
    </row>
    <row r="280" spans="1:15" x14ac:dyDescent="0.25">
      <c r="A280" s="20">
        <v>110</v>
      </c>
      <c r="B280" s="14" t="s">
        <v>3701</v>
      </c>
      <c r="C280" s="140" t="s">
        <v>3222</v>
      </c>
      <c r="D280" s="5">
        <v>1964</v>
      </c>
      <c r="E280" s="55">
        <v>3785.2</v>
      </c>
      <c r="F280" s="55"/>
      <c r="G280" s="5" t="s">
        <v>5</v>
      </c>
      <c r="H280" s="5">
        <v>80</v>
      </c>
      <c r="I280" s="5">
        <v>5</v>
      </c>
      <c r="J280" s="5">
        <v>4</v>
      </c>
      <c r="K280" s="5">
        <v>0</v>
      </c>
      <c r="L280" s="5">
        <v>0</v>
      </c>
      <c r="M280" s="5">
        <v>108</v>
      </c>
      <c r="N280" s="95" t="s">
        <v>2699</v>
      </c>
      <c r="O280" s="605"/>
    </row>
    <row r="281" spans="1:15" x14ac:dyDescent="0.25">
      <c r="A281" s="20">
        <v>111</v>
      </c>
      <c r="B281" s="14" t="s">
        <v>3701</v>
      </c>
      <c r="C281" s="140" t="s">
        <v>3223</v>
      </c>
      <c r="D281" s="5">
        <v>1963</v>
      </c>
      <c r="E281" s="55">
        <v>3494.7</v>
      </c>
      <c r="F281" s="55"/>
      <c r="G281" s="5" t="s">
        <v>5</v>
      </c>
      <c r="H281" s="5">
        <v>74</v>
      </c>
      <c r="I281" s="5">
        <v>5</v>
      </c>
      <c r="J281" s="5">
        <v>4</v>
      </c>
      <c r="K281" s="5">
        <v>0</v>
      </c>
      <c r="L281" s="5">
        <v>0</v>
      </c>
      <c r="M281" s="5">
        <v>110</v>
      </c>
      <c r="N281" s="95" t="s">
        <v>2699</v>
      </c>
      <c r="O281" s="605"/>
    </row>
    <row r="282" spans="1:15" x14ac:dyDescent="0.25">
      <c r="A282" s="20">
        <v>112</v>
      </c>
      <c r="B282" s="14" t="s">
        <v>3701</v>
      </c>
      <c r="C282" s="140" t="s">
        <v>3084</v>
      </c>
      <c r="D282" s="5">
        <v>1964</v>
      </c>
      <c r="E282" s="55">
        <v>2761.2</v>
      </c>
      <c r="F282" s="55"/>
      <c r="G282" s="5" t="s">
        <v>5</v>
      </c>
      <c r="H282" s="5">
        <v>60</v>
      </c>
      <c r="I282" s="5">
        <v>5</v>
      </c>
      <c r="J282" s="5">
        <v>3</v>
      </c>
      <c r="K282" s="5">
        <v>0</v>
      </c>
      <c r="L282" s="5">
        <v>0</v>
      </c>
      <c r="M282" s="5">
        <v>98</v>
      </c>
      <c r="N282" s="95" t="s">
        <v>2699</v>
      </c>
      <c r="O282" s="605"/>
    </row>
    <row r="283" spans="1:15" x14ac:dyDescent="0.25">
      <c r="A283" s="20">
        <v>113</v>
      </c>
      <c r="B283" s="14" t="s">
        <v>3702</v>
      </c>
      <c r="C283" s="140" t="s">
        <v>3104</v>
      </c>
      <c r="D283" s="5">
        <v>1972</v>
      </c>
      <c r="E283" s="55">
        <v>2629.3</v>
      </c>
      <c r="F283" s="55"/>
      <c r="G283" s="5" t="s">
        <v>5</v>
      </c>
      <c r="H283" s="5">
        <v>52</v>
      </c>
      <c r="I283" s="5">
        <v>9</v>
      </c>
      <c r="J283" s="5">
        <v>1</v>
      </c>
      <c r="K283" s="5">
        <v>1</v>
      </c>
      <c r="L283" s="5">
        <v>1</v>
      </c>
      <c r="M283" s="5">
        <v>75</v>
      </c>
      <c r="N283" s="95" t="s">
        <v>2699</v>
      </c>
      <c r="O283" s="605"/>
    </row>
    <row r="284" spans="1:15" x14ac:dyDescent="0.25">
      <c r="A284" s="20">
        <v>114</v>
      </c>
      <c r="B284" s="14" t="s">
        <v>3702</v>
      </c>
      <c r="C284" s="140" t="s">
        <v>3176</v>
      </c>
      <c r="D284" s="5">
        <v>1964</v>
      </c>
      <c r="E284" s="55">
        <v>5551.4</v>
      </c>
      <c r="F284" s="55"/>
      <c r="G284" s="5" t="s">
        <v>5</v>
      </c>
      <c r="H284" s="5">
        <v>105</v>
      </c>
      <c r="I284" s="5">
        <v>5</v>
      </c>
      <c r="J284" s="5">
        <v>6</v>
      </c>
      <c r="K284" s="5">
        <v>0</v>
      </c>
      <c r="L284" s="5">
        <v>0</v>
      </c>
      <c r="M284" s="5">
        <v>163</v>
      </c>
      <c r="N284" s="95" t="s">
        <v>2699</v>
      </c>
      <c r="O284" s="605"/>
    </row>
    <row r="285" spans="1:15" x14ac:dyDescent="0.25">
      <c r="A285" s="20">
        <v>115</v>
      </c>
      <c r="B285" s="14" t="s">
        <v>3702</v>
      </c>
      <c r="C285" s="140" t="s">
        <v>3105</v>
      </c>
      <c r="D285" s="5">
        <v>1960</v>
      </c>
      <c r="E285" s="55">
        <v>3760.57</v>
      </c>
      <c r="F285" s="55"/>
      <c r="G285" s="5" t="s">
        <v>5</v>
      </c>
      <c r="H285" s="5">
        <v>64</v>
      </c>
      <c r="I285" s="5">
        <v>5</v>
      </c>
      <c r="J285" s="5">
        <v>4</v>
      </c>
      <c r="K285" s="5">
        <v>0</v>
      </c>
      <c r="L285" s="5">
        <v>0</v>
      </c>
      <c r="M285" s="5">
        <v>105</v>
      </c>
      <c r="N285" s="95" t="s">
        <v>2699</v>
      </c>
      <c r="O285" s="605"/>
    </row>
    <row r="286" spans="1:15" x14ac:dyDescent="0.25">
      <c r="A286" s="20">
        <v>116</v>
      </c>
      <c r="B286" s="14" t="s">
        <v>3702</v>
      </c>
      <c r="C286" s="140" t="s">
        <v>3106</v>
      </c>
      <c r="D286" s="5">
        <v>1965</v>
      </c>
      <c r="E286" s="55">
        <v>3792.5</v>
      </c>
      <c r="F286" s="55"/>
      <c r="G286" s="5" t="s">
        <v>5</v>
      </c>
      <c r="H286" s="5">
        <v>80</v>
      </c>
      <c r="I286" s="5">
        <v>5</v>
      </c>
      <c r="J286" s="5">
        <v>4</v>
      </c>
      <c r="K286" s="5">
        <v>0</v>
      </c>
      <c r="L286" s="5">
        <v>0</v>
      </c>
      <c r="M286" s="5">
        <v>141</v>
      </c>
      <c r="N286" s="95" t="s">
        <v>2699</v>
      </c>
      <c r="O286" s="605"/>
    </row>
    <row r="287" spans="1:15" x14ac:dyDescent="0.25">
      <c r="A287" s="20">
        <v>117</v>
      </c>
      <c r="B287" s="14" t="s">
        <v>3702</v>
      </c>
      <c r="C287" s="140" t="s">
        <v>3177</v>
      </c>
      <c r="D287" s="5">
        <v>1964</v>
      </c>
      <c r="E287" s="55">
        <v>3812.6</v>
      </c>
      <c r="F287" s="55"/>
      <c r="G287" s="5" t="s">
        <v>5</v>
      </c>
      <c r="H287" s="5">
        <v>80</v>
      </c>
      <c r="I287" s="5">
        <v>5</v>
      </c>
      <c r="J287" s="5">
        <v>4</v>
      </c>
      <c r="K287" s="5">
        <v>0</v>
      </c>
      <c r="L287" s="5">
        <v>0</v>
      </c>
      <c r="M287" s="5">
        <v>147</v>
      </c>
      <c r="N287" s="95" t="s">
        <v>2699</v>
      </c>
      <c r="O287" s="605"/>
    </row>
    <row r="288" spans="1:15" x14ac:dyDescent="0.25">
      <c r="A288" s="20">
        <v>118</v>
      </c>
      <c r="B288" s="14" t="s">
        <v>3702</v>
      </c>
      <c r="C288" s="140" t="s">
        <v>3107</v>
      </c>
      <c r="D288" s="5">
        <v>1964</v>
      </c>
      <c r="E288" s="55">
        <v>5596.5</v>
      </c>
      <c r="F288" s="55"/>
      <c r="G288" s="5" t="s">
        <v>5</v>
      </c>
      <c r="H288" s="5">
        <v>120</v>
      </c>
      <c r="I288" s="5">
        <v>5</v>
      </c>
      <c r="J288" s="5">
        <v>6</v>
      </c>
      <c r="K288" s="5">
        <v>0</v>
      </c>
      <c r="L288" s="5">
        <v>0</v>
      </c>
      <c r="M288" s="5">
        <v>224</v>
      </c>
      <c r="N288" s="95" t="s">
        <v>2699</v>
      </c>
      <c r="O288" s="605"/>
    </row>
    <row r="289" spans="1:15" x14ac:dyDescent="0.25">
      <c r="A289" s="20">
        <v>119</v>
      </c>
      <c r="B289" s="14" t="s">
        <v>3702</v>
      </c>
      <c r="C289" s="140" t="s">
        <v>3108</v>
      </c>
      <c r="D289" s="5">
        <v>1964</v>
      </c>
      <c r="E289" s="55">
        <v>5559</v>
      </c>
      <c r="F289" s="55"/>
      <c r="G289" s="5" t="s">
        <v>5</v>
      </c>
      <c r="H289" s="5">
        <v>120</v>
      </c>
      <c r="I289" s="5">
        <v>5</v>
      </c>
      <c r="J289" s="5">
        <v>6</v>
      </c>
      <c r="K289" s="5">
        <v>0</v>
      </c>
      <c r="L289" s="5">
        <v>0</v>
      </c>
      <c r="M289" s="5">
        <v>202</v>
      </c>
      <c r="N289" s="95" t="s">
        <v>2699</v>
      </c>
      <c r="O289" s="605"/>
    </row>
    <row r="290" spans="1:15" x14ac:dyDescent="0.25">
      <c r="A290" s="20">
        <v>120</v>
      </c>
      <c r="B290" s="14" t="s">
        <v>3702</v>
      </c>
      <c r="C290" s="140" t="s">
        <v>3224</v>
      </c>
      <c r="D290" s="5">
        <v>1964</v>
      </c>
      <c r="E290" s="55">
        <v>5558</v>
      </c>
      <c r="F290" s="55"/>
      <c r="G290" s="5" t="s">
        <v>5</v>
      </c>
      <c r="H290" s="5">
        <v>120</v>
      </c>
      <c r="I290" s="5">
        <v>5</v>
      </c>
      <c r="J290" s="5">
        <v>6</v>
      </c>
      <c r="K290" s="5">
        <v>0</v>
      </c>
      <c r="L290" s="5">
        <v>0</v>
      </c>
      <c r="M290" s="5">
        <v>203</v>
      </c>
      <c r="N290" s="95" t="s">
        <v>2699</v>
      </c>
      <c r="O290" s="605"/>
    </row>
    <row r="291" spans="1:15" x14ac:dyDescent="0.25">
      <c r="A291" s="20">
        <v>121</v>
      </c>
      <c r="B291" s="14" t="s">
        <v>3702</v>
      </c>
      <c r="C291" s="140" t="s">
        <v>3181</v>
      </c>
      <c r="D291" s="5">
        <v>1965</v>
      </c>
      <c r="E291" s="55">
        <v>4873.2</v>
      </c>
      <c r="F291" s="55"/>
      <c r="G291" s="5" t="s">
        <v>5</v>
      </c>
      <c r="H291" s="5">
        <v>90</v>
      </c>
      <c r="I291" s="5">
        <v>5</v>
      </c>
      <c r="J291" s="5">
        <v>6</v>
      </c>
      <c r="K291" s="5">
        <v>0</v>
      </c>
      <c r="L291" s="5">
        <v>0</v>
      </c>
      <c r="M291" s="5">
        <v>187</v>
      </c>
      <c r="N291" s="95" t="s">
        <v>2699</v>
      </c>
      <c r="O291" s="605"/>
    </row>
    <row r="292" spans="1:15" x14ac:dyDescent="0.25">
      <c r="A292" s="20">
        <v>122</v>
      </c>
      <c r="B292" s="14" t="s">
        <v>3702</v>
      </c>
      <c r="C292" s="140" t="s">
        <v>3225</v>
      </c>
      <c r="D292" s="5">
        <v>1965</v>
      </c>
      <c r="E292" s="55">
        <v>2959.25</v>
      </c>
      <c r="F292" s="55"/>
      <c r="G292" s="5" t="s">
        <v>5</v>
      </c>
      <c r="H292" s="5">
        <v>56</v>
      </c>
      <c r="I292" s="5">
        <v>5</v>
      </c>
      <c r="J292" s="5">
        <v>3</v>
      </c>
      <c r="K292" s="5">
        <v>0</v>
      </c>
      <c r="L292" s="5">
        <v>0</v>
      </c>
      <c r="M292" s="5">
        <v>68</v>
      </c>
      <c r="N292" s="95" t="s">
        <v>2699</v>
      </c>
      <c r="O292" s="605"/>
    </row>
    <row r="293" spans="1:15" x14ac:dyDescent="0.25">
      <c r="A293" s="20">
        <v>123</v>
      </c>
      <c r="B293" s="14" t="s">
        <v>3702</v>
      </c>
      <c r="C293" s="140" t="s">
        <v>3226</v>
      </c>
      <c r="D293" s="5">
        <v>1965</v>
      </c>
      <c r="E293" s="55">
        <v>4872.7</v>
      </c>
      <c r="F293" s="55"/>
      <c r="G293" s="5" t="s">
        <v>5</v>
      </c>
      <c r="H293" s="5">
        <v>90</v>
      </c>
      <c r="I293" s="5">
        <v>5</v>
      </c>
      <c r="J293" s="5">
        <v>6</v>
      </c>
      <c r="K293" s="5">
        <v>0</v>
      </c>
      <c r="L293" s="5">
        <v>0</v>
      </c>
      <c r="M293" s="5">
        <v>193</v>
      </c>
      <c r="N293" s="95" t="s">
        <v>2699</v>
      </c>
      <c r="O293" s="605"/>
    </row>
    <row r="294" spans="1:15" x14ac:dyDescent="0.25">
      <c r="A294" s="20">
        <v>124</v>
      </c>
      <c r="B294" s="14" t="s">
        <v>3702</v>
      </c>
      <c r="C294" s="140" t="s">
        <v>3227</v>
      </c>
      <c r="D294" s="5">
        <v>1965</v>
      </c>
      <c r="E294" s="55">
        <v>4793.32</v>
      </c>
      <c r="F294" s="55"/>
      <c r="G294" s="5" t="s">
        <v>5</v>
      </c>
      <c r="H294" s="5">
        <v>90</v>
      </c>
      <c r="I294" s="5">
        <v>5</v>
      </c>
      <c r="J294" s="5">
        <v>6</v>
      </c>
      <c r="K294" s="5">
        <v>0</v>
      </c>
      <c r="L294" s="5">
        <v>0</v>
      </c>
      <c r="M294" s="5">
        <v>171</v>
      </c>
      <c r="N294" s="95" t="s">
        <v>2699</v>
      </c>
      <c r="O294" s="605"/>
    </row>
    <row r="295" spans="1:15" x14ac:dyDescent="0.25">
      <c r="A295" s="20">
        <v>125</v>
      </c>
      <c r="B295" s="14" t="s">
        <v>3702</v>
      </c>
      <c r="C295" s="140" t="s">
        <v>3228</v>
      </c>
      <c r="D295" s="5">
        <v>1966</v>
      </c>
      <c r="E295" s="55">
        <v>4833.8999999999996</v>
      </c>
      <c r="F295" s="55"/>
      <c r="G295" s="5" t="s">
        <v>5</v>
      </c>
      <c r="H295" s="5">
        <v>90</v>
      </c>
      <c r="I295" s="5">
        <v>5</v>
      </c>
      <c r="J295" s="5">
        <v>6</v>
      </c>
      <c r="K295" s="5">
        <v>0</v>
      </c>
      <c r="L295" s="5">
        <v>0</v>
      </c>
      <c r="M295" s="5">
        <v>176</v>
      </c>
      <c r="N295" s="95" t="s">
        <v>2699</v>
      </c>
      <c r="O295" s="605"/>
    </row>
    <row r="296" spans="1:15" x14ac:dyDescent="0.25">
      <c r="A296" s="20">
        <v>126</v>
      </c>
      <c r="B296" s="14" t="s">
        <v>3702</v>
      </c>
      <c r="C296" s="140" t="s">
        <v>3185</v>
      </c>
      <c r="D296" s="5">
        <v>1966</v>
      </c>
      <c r="E296" s="55">
        <v>6354.21</v>
      </c>
      <c r="F296" s="55"/>
      <c r="G296" s="5" t="s">
        <v>5</v>
      </c>
      <c r="H296" s="5">
        <v>116</v>
      </c>
      <c r="I296" s="5">
        <v>5</v>
      </c>
      <c r="J296" s="5">
        <v>8</v>
      </c>
      <c r="K296" s="5">
        <v>0</v>
      </c>
      <c r="L296" s="5">
        <v>0</v>
      </c>
      <c r="M296" s="5">
        <v>185</v>
      </c>
      <c r="N296" s="95" t="s">
        <v>2699</v>
      </c>
      <c r="O296" s="605"/>
    </row>
    <row r="297" spans="1:15" x14ac:dyDescent="0.25">
      <c r="A297" s="20">
        <v>127</v>
      </c>
      <c r="B297" s="14" t="s">
        <v>3702</v>
      </c>
      <c r="C297" s="140" t="s">
        <v>3229</v>
      </c>
      <c r="D297" s="5">
        <v>1967</v>
      </c>
      <c r="E297" s="55">
        <v>6365.4</v>
      </c>
      <c r="F297" s="55"/>
      <c r="G297" s="5" t="s">
        <v>5</v>
      </c>
      <c r="H297" s="5">
        <v>115</v>
      </c>
      <c r="I297" s="5">
        <v>5</v>
      </c>
      <c r="J297" s="5">
        <v>8</v>
      </c>
      <c r="K297" s="5">
        <v>0</v>
      </c>
      <c r="L297" s="5">
        <v>0</v>
      </c>
      <c r="M297" s="5">
        <v>220</v>
      </c>
      <c r="N297" s="95" t="s">
        <v>2708</v>
      </c>
      <c r="O297" s="605"/>
    </row>
    <row r="298" spans="1:15" x14ac:dyDescent="0.25">
      <c r="A298" s="20">
        <v>128</v>
      </c>
      <c r="B298" s="14" t="s">
        <v>3702</v>
      </c>
      <c r="C298" s="140" t="s">
        <v>3230</v>
      </c>
      <c r="D298" s="5">
        <v>1968</v>
      </c>
      <c r="E298" s="55">
        <v>5057.8</v>
      </c>
      <c r="F298" s="55"/>
      <c r="G298" s="5" t="s">
        <v>5</v>
      </c>
      <c r="H298" s="5">
        <v>99</v>
      </c>
      <c r="I298" s="5">
        <v>5</v>
      </c>
      <c r="J298" s="5">
        <v>6</v>
      </c>
      <c r="K298" s="5">
        <v>0</v>
      </c>
      <c r="L298" s="5">
        <v>0</v>
      </c>
      <c r="M298" s="5">
        <v>146</v>
      </c>
      <c r="N298" s="95" t="s">
        <v>2709</v>
      </c>
      <c r="O298" s="605"/>
    </row>
    <row r="299" spans="1:15" x14ac:dyDescent="0.25">
      <c r="A299" s="20">
        <v>129</v>
      </c>
      <c r="B299" s="14" t="s">
        <v>3702</v>
      </c>
      <c r="C299" s="140" t="s">
        <v>3231</v>
      </c>
      <c r="D299" s="5">
        <v>1968</v>
      </c>
      <c r="E299" s="55">
        <v>5080.2</v>
      </c>
      <c r="F299" s="55"/>
      <c r="G299" s="5" t="s">
        <v>5</v>
      </c>
      <c r="H299" s="5">
        <v>100</v>
      </c>
      <c r="I299" s="5">
        <v>5</v>
      </c>
      <c r="J299" s="5">
        <v>6</v>
      </c>
      <c r="K299" s="5">
        <v>0</v>
      </c>
      <c r="L299" s="5">
        <v>0</v>
      </c>
      <c r="M299" s="5">
        <v>192</v>
      </c>
      <c r="N299" s="95" t="s">
        <v>2699</v>
      </c>
      <c r="O299" s="605"/>
    </row>
    <row r="300" spans="1:15" x14ac:dyDescent="0.25">
      <c r="A300" s="20">
        <v>130</v>
      </c>
      <c r="B300" s="14" t="s">
        <v>3702</v>
      </c>
      <c r="C300" s="140" t="s">
        <v>3232</v>
      </c>
      <c r="D300" s="5">
        <v>1968</v>
      </c>
      <c r="E300" s="55">
        <v>4942.8</v>
      </c>
      <c r="F300" s="55"/>
      <c r="G300" s="5" t="s">
        <v>5</v>
      </c>
      <c r="H300" s="5">
        <v>100</v>
      </c>
      <c r="I300" s="5">
        <v>5</v>
      </c>
      <c r="J300" s="5">
        <v>6</v>
      </c>
      <c r="K300" s="5">
        <v>0</v>
      </c>
      <c r="L300" s="5">
        <v>0</v>
      </c>
      <c r="M300" s="5">
        <v>171</v>
      </c>
      <c r="N300" s="95" t="s">
        <v>2708</v>
      </c>
      <c r="O300" s="605"/>
    </row>
    <row r="301" spans="1:15" x14ac:dyDescent="0.25">
      <c r="A301" s="20">
        <v>131</v>
      </c>
      <c r="B301" s="14" t="s">
        <v>3702</v>
      </c>
      <c r="C301" s="140" t="s">
        <v>3233</v>
      </c>
      <c r="D301" s="5">
        <v>1972</v>
      </c>
      <c r="E301" s="55">
        <v>5079.6000000000004</v>
      </c>
      <c r="F301" s="55"/>
      <c r="G301" s="5" t="s">
        <v>5</v>
      </c>
      <c r="H301" s="5">
        <v>90</v>
      </c>
      <c r="I301" s="5">
        <v>5</v>
      </c>
      <c r="J301" s="5">
        <v>6</v>
      </c>
      <c r="K301" s="5">
        <v>0</v>
      </c>
      <c r="L301" s="5">
        <v>0</v>
      </c>
      <c r="M301" s="5">
        <v>156</v>
      </c>
      <c r="N301" s="95" t="s">
        <v>2708</v>
      </c>
      <c r="O301" s="605"/>
    </row>
    <row r="302" spans="1:15" x14ac:dyDescent="0.25">
      <c r="A302" s="20">
        <v>132</v>
      </c>
      <c r="B302" s="14" t="s">
        <v>3702</v>
      </c>
      <c r="C302" s="140" t="s">
        <v>3234</v>
      </c>
      <c r="D302" s="5">
        <v>1984</v>
      </c>
      <c r="E302" s="55">
        <v>4300.3</v>
      </c>
      <c r="F302" s="55"/>
      <c r="G302" s="5" t="s">
        <v>5</v>
      </c>
      <c r="H302" s="5">
        <v>72</v>
      </c>
      <c r="I302" s="5">
        <v>9</v>
      </c>
      <c r="J302" s="5">
        <v>2</v>
      </c>
      <c r="K302" s="5">
        <v>2</v>
      </c>
      <c r="L302" s="5">
        <v>2</v>
      </c>
      <c r="M302" s="5">
        <v>152</v>
      </c>
      <c r="N302" s="95" t="s">
        <v>2700</v>
      </c>
      <c r="O302" s="605"/>
    </row>
    <row r="303" spans="1:15" x14ac:dyDescent="0.25">
      <c r="A303" s="20">
        <v>133</v>
      </c>
      <c r="B303" s="14" t="s">
        <v>3702</v>
      </c>
      <c r="C303" s="140" t="s">
        <v>3235</v>
      </c>
      <c r="D303" s="5">
        <v>1968</v>
      </c>
      <c r="E303" s="55">
        <v>4969.54</v>
      </c>
      <c r="F303" s="55"/>
      <c r="G303" s="5" t="s">
        <v>5</v>
      </c>
      <c r="H303" s="5">
        <v>95</v>
      </c>
      <c r="I303" s="5">
        <v>5</v>
      </c>
      <c r="J303" s="5">
        <v>6</v>
      </c>
      <c r="K303" s="5">
        <v>0</v>
      </c>
      <c r="L303" s="5">
        <v>0</v>
      </c>
      <c r="M303" s="5">
        <v>175</v>
      </c>
      <c r="N303" s="95" t="s">
        <v>2700</v>
      </c>
      <c r="O303" s="605"/>
    </row>
    <row r="304" spans="1:15" x14ac:dyDescent="0.25">
      <c r="A304" s="20">
        <v>134</v>
      </c>
      <c r="B304" s="14" t="s">
        <v>3702</v>
      </c>
      <c r="C304" s="140" t="s">
        <v>3236</v>
      </c>
      <c r="D304" s="5">
        <v>1967</v>
      </c>
      <c r="E304" s="55">
        <v>6689.72</v>
      </c>
      <c r="F304" s="55"/>
      <c r="G304" s="5" t="s">
        <v>5</v>
      </c>
      <c r="H304" s="5">
        <v>129</v>
      </c>
      <c r="I304" s="5">
        <v>5</v>
      </c>
      <c r="J304" s="5">
        <v>8</v>
      </c>
      <c r="K304" s="5">
        <v>0</v>
      </c>
      <c r="L304" s="5">
        <v>0</v>
      </c>
      <c r="M304" s="5">
        <v>228</v>
      </c>
      <c r="N304" s="95" t="s">
        <v>2709</v>
      </c>
      <c r="O304" s="605"/>
    </row>
    <row r="305" spans="1:15" x14ac:dyDescent="0.25">
      <c r="A305" s="20">
        <v>135</v>
      </c>
      <c r="B305" s="14" t="s">
        <v>3702</v>
      </c>
      <c r="C305" s="140" t="s">
        <v>3237</v>
      </c>
      <c r="D305" s="5">
        <v>1972</v>
      </c>
      <c r="E305" s="55">
        <v>4822.2</v>
      </c>
      <c r="F305" s="55"/>
      <c r="G305" s="5" t="s">
        <v>5</v>
      </c>
      <c r="H305" s="5">
        <v>90</v>
      </c>
      <c r="I305" s="5">
        <v>5</v>
      </c>
      <c r="J305" s="5">
        <v>6</v>
      </c>
      <c r="K305" s="5">
        <v>0</v>
      </c>
      <c r="L305" s="5">
        <v>0</v>
      </c>
      <c r="M305" s="5">
        <v>186</v>
      </c>
      <c r="N305" s="95" t="s">
        <v>2709</v>
      </c>
      <c r="O305" s="605"/>
    </row>
    <row r="306" spans="1:15" x14ac:dyDescent="0.25">
      <c r="A306" s="20">
        <v>136</v>
      </c>
      <c r="B306" s="14" t="s">
        <v>3703</v>
      </c>
      <c r="C306" s="140" t="s">
        <v>3101</v>
      </c>
      <c r="D306" s="16">
        <v>1968</v>
      </c>
      <c r="E306" s="55">
        <v>4826.6000000000004</v>
      </c>
      <c r="F306" s="55"/>
      <c r="G306" s="5" t="s">
        <v>5</v>
      </c>
      <c r="H306" s="5">
        <v>90</v>
      </c>
      <c r="I306" s="5">
        <v>5</v>
      </c>
      <c r="J306" s="5">
        <v>6</v>
      </c>
      <c r="K306" s="5">
        <v>0</v>
      </c>
      <c r="L306" s="5">
        <v>0</v>
      </c>
      <c r="M306" s="5">
        <v>207</v>
      </c>
      <c r="N306" s="95" t="s">
        <v>2700</v>
      </c>
      <c r="O306" s="605"/>
    </row>
    <row r="307" spans="1:15" x14ac:dyDescent="0.25">
      <c r="A307" s="20">
        <v>137</v>
      </c>
      <c r="B307" s="14" t="s">
        <v>3703</v>
      </c>
      <c r="C307" s="140" t="s">
        <v>3102</v>
      </c>
      <c r="D307" s="16">
        <v>1971</v>
      </c>
      <c r="E307" s="55">
        <v>2558.2399999999998</v>
      </c>
      <c r="F307" s="55"/>
      <c r="G307" s="5" t="s">
        <v>5</v>
      </c>
      <c r="H307" s="5">
        <v>54</v>
      </c>
      <c r="I307" s="5">
        <v>9</v>
      </c>
      <c r="J307" s="5">
        <v>1</v>
      </c>
      <c r="K307" s="5">
        <v>1</v>
      </c>
      <c r="L307" s="5">
        <v>1</v>
      </c>
      <c r="M307" s="5">
        <v>86</v>
      </c>
      <c r="N307" s="95" t="s">
        <v>2700</v>
      </c>
      <c r="O307" s="605"/>
    </row>
    <row r="308" spans="1:15" x14ac:dyDescent="0.25">
      <c r="A308" s="20">
        <v>138</v>
      </c>
      <c r="B308" s="14" t="s">
        <v>3703</v>
      </c>
      <c r="C308" s="140" t="s">
        <v>3093</v>
      </c>
      <c r="D308" s="16">
        <v>1971</v>
      </c>
      <c r="E308" s="55">
        <v>2543.3000000000002</v>
      </c>
      <c r="F308" s="55"/>
      <c r="G308" s="5" t="s">
        <v>5</v>
      </c>
      <c r="H308" s="5">
        <v>54</v>
      </c>
      <c r="I308" s="5">
        <v>9</v>
      </c>
      <c r="J308" s="5">
        <v>1</v>
      </c>
      <c r="K308" s="5">
        <v>1</v>
      </c>
      <c r="L308" s="5">
        <v>1</v>
      </c>
      <c r="M308" s="5">
        <v>66</v>
      </c>
      <c r="N308" s="95" t="s">
        <v>2708</v>
      </c>
      <c r="O308" s="605"/>
    </row>
    <row r="309" spans="1:15" x14ac:dyDescent="0.25">
      <c r="A309" s="20">
        <v>139</v>
      </c>
      <c r="B309" s="14" t="s">
        <v>3703</v>
      </c>
      <c r="C309" s="140" t="s">
        <v>3238</v>
      </c>
      <c r="D309" s="16">
        <v>1973</v>
      </c>
      <c r="E309" s="55">
        <v>2429.6</v>
      </c>
      <c r="F309" s="55"/>
      <c r="G309" s="5" t="s">
        <v>5</v>
      </c>
      <c r="H309" s="5">
        <v>54</v>
      </c>
      <c r="I309" s="5">
        <v>9</v>
      </c>
      <c r="J309" s="5">
        <v>1</v>
      </c>
      <c r="K309" s="5">
        <v>1</v>
      </c>
      <c r="L309" s="5">
        <v>1</v>
      </c>
      <c r="M309" s="5">
        <v>83</v>
      </c>
      <c r="N309" s="95" t="s">
        <v>2708</v>
      </c>
      <c r="O309" s="605"/>
    </row>
    <row r="310" spans="1:15" x14ac:dyDescent="0.25">
      <c r="A310" s="20">
        <v>140</v>
      </c>
      <c r="B310" s="14" t="s">
        <v>3704</v>
      </c>
      <c r="C310" s="140" t="s">
        <v>3094</v>
      </c>
      <c r="D310" s="16">
        <v>1988</v>
      </c>
      <c r="E310" s="55">
        <v>3049.4</v>
      </c>
      <c r="F310" s="55"/>
      <c r="G310" s="5" t="s">
        <v>5</v>
      </c>
      <c r="H310" s="5">
        <v>56</v>
      </c>
      <c r="I310" s="5">
        <v>5</v>
      </c>
      <c r="J310" s="5">
        <v>4</v>
      </c>
      <c r="K310" s="5">
        <v>0</v>
      </c>
      <c r="L310" s="5">
        <v>0</v>
      </c>
      <c r="M310" s="5">
        <v>95</v>
      </c>
      <c r="N310" s="95" t="s">
        <v>2708</v>
      </c>
      <c r="O310" s="605"/>
    </row>
    <row r="311" spans="1:15" x14ac:dyDescent="0.25">
      <c r="A311" s="20">
        <v>141</v>
      </c>
      <c r="B311" s="14" t="s">
        <v>3703</v>
      </c>
      <c r="C311" s="140" t="s">
        <v>3098</v>
      </c>
      <c r="D311" s="16">
        <v>1967</v>
      </c>
      <c r="E311" s="55">
        <v>4809.1000000000004</v>
      </c>
      <c r="F311" s="55"/>
      <c r="G311" s="5" t="s">
        <v>5</v>
      </c>
      <c r="H311" s="5">
        <v>86</v>
      </c>
      <c r="I311" s="5">
        <v>5</v>
      </c>
      <c r="J311" s="5">
        <v>6</v>
      </c>
      <c r="K311" s="5">
        <v>0</v>
      </c>
      <c r="L311" s="5">
        <v>0</v>
      </c>
      <c r="M311" s="5">
        <v>156</v>
      </c>
      <c r="N311" s="95" t="s">
        <v>2700</v>
      </c>
      <c r="O311" s="605"/>
    </row>
    <row r="312" spans="1:15" x14ac:dyDescent="0.25">
      <c r="A312" s="20">
        <v>142</v>
      </c>
      <c r="B312" s="14" t="s">
        <v>3703</v>
      </c>
      <c r="C312" s="140" t="s">
        <v>3096</v>
      </c>
      <c r="D312" s="16">
        <v>1966</v>
      </c>
      <c r="E312" s="55">
        <v>3077.1</v>
      </c>
      <c r="F312" s="55"/>
      <c r="G312" s="5" t="s">
        <v>5</v>
      </c>
      <c r="H312" s="5">
        <v>60</v>
      </c>
      <c r="I312" s="5">
        <v>5</v>
      </c>
      <c r="J312" s="5">
        <v>4</v>
      </c>
      <c r="K312" s="5">
        <v>0</v>
      </c>
      <c r="L312" s="5">
        <v>0</v>
      </c>
      <c r="M312" s="5">
        <v>103</v>
      </c>
      <c r="N312" s="95" t="s">
        <v>2700</v>
      </c>
      <c r="O312" s="605"/>
    </row>
    <row r="313" spans="1:15" x14ac:dyDescent="0.25">
      <c r="A313" s="20">
        <v>143</v>
      </c>
      <c r="B313" s="14" t="s">
        <v>3703</v>
      </c>
      <c r="C313" s="140" t="s">
        <v>1762</v>
      </c>
      <c r="D313" s="16">
        <v>1967</v>
      </c>
      <c r="E313" s="55">
        <v>4822.8999999999996</v>
      </c>
      <c r="F313" s="55"/>
      <c r="G313" s="5" t="s">
        <v>5</v>
      </c>
      <c r="H313" s="5">
        <v>90</v>
      </c>
      <c r="I313" s="5">
        <v>5</v>
      </c>
      <c r="J313" s="5">
        <v>6</v>
      </c>
      <c r="K313" s="5">
        <v>0</v>
      </c>
      <c r="L313" s="5">
        <v>0</v>
      </c>
      <c r="M313" s="5">
        <v>167</v>
      </c>
      <c r="N313" s="95" t="s">
        <v>2700</v>
      </c>
      <c r="O313" s="605"/>
    </row>
    <row r="314" spans="1:15" x14ac:dyDescent="0.25">
      <c r="A314" s="20">
        <v>144</v>
      </c>
      <c r="B314" s="14" t="s">
        <v>3703</v>
      </c>
      <c r="C314" s="140" t="s">
        <v>3115</v>
      </c>
      <c r="D314" s="16">
        <v>1967</v>
      </c>
      <c r="E314" s="55">
        <v>3690.67</v>
      </c>
      <c r="F314" s="55"/>
      <c r="G314" s="5" t="s">
        <v>5</v>
      </c>
      <c r="H314" s="5">
        <v>70</v>
      </c>
      <c r="I314" s="5">
        <v>5</v>
      </c>
      <c r="J314" s="5">
        <v>4</v>
      </c>
      <c r="K314" s="5">
        <v>0</v>
      </c>
      <c r="L314" s="5">
        <v>0</v>
      </c>
      <c r="M314" s="5">
        <v>112</v>
      </c>
      <c r="N314" s="95" t="s">
        <v>2708</v>
      </c>
      <c r="O314" s="605"/>
    </row>
    <row r="315" spans="1:15" x14ac:dyDescent="0.25">
      <c r="A315" s="20">
        <v>145</v>
      </c>
      <c r="B315" s="14" t="s">
        <v>3703</v>
      </c>
      <c r="C315" s="140" t="s">
        <v>3099</v>
      </c>
      <c r="D315" s="16">
        <v>1968</v>
      </c>
      <c r="E315" s="55">
        <v>4877.3999999999996</v>
      </c>
      <c r="F315" s="55"/>
      <c r="G315" s="5" t="s">
        <v>5</v>
      </c>
      <c r="H315" s="5">
        <v>90</v>
      </c>
      <c r="I315" s="5">
        <v>5</v>
      </c>
      <c r="J315" s="5">
        <v>6</v>
      </c>
      <c r="K315" s="5">
        <v>0</v>
      </c>
      <c r="L315" s="5">
        <v>0</v>
      </c>
      <c r="M315" s="5">
        <v>147</v>
      </c>
      <c r="N315" s="95" t="s">
        <v>2699</v>
      </c>
      <c r="O315" s="605"/>
    </row>
    <row r="316" spans="1:15" x14ac:dyDescent="0.25">
      <c r="A316" s="20">
        <v>146</v>
      </c>
      <c r="B316" s="14" t="s">
        <v>3703</v>
      </c>
      <c r="C316" s="140" t="s">
        <v>3117</v>
      </c>
      <c r="D316" s="16">
        <v>1966</v>
      </c>
      <c r="E316" s="55">
        <v>3039.3</v>
      </c>
      <c r="F316" s="55"/>
      <c r="G316" s="5" t="s">
        <v>5</v>
      </c>
      <c r="H316" s="5">
        <v>60</v>
      </c>
      <c r="I316" s="5">
        <v>5</v>
      </c>
      <c r="J316" s="5">
        <v>4</v>
      </c>
      <c r="K316" s="5">
        <v>0</v>
      </c>
      <c r="L316" s="5">
        <v>0</v>
      </c>
      <c r="M316" s="5">
        <v>122</v>
      </c>
      <c r="N316" s="95" t="s">
        <v>2699</v>
      </c>
      <c r="O316" s="605"/>
    </row>
    <row r="317" spans="1:15" x14ac:dyDescent="0.25">
      <c r="A317" s="20">
        <v>147</v>
      </c>
      <c r="B317" s="14" t="s">
        <v>3703</v>
      </c>
      <c r="C317" s="140" t="s">
        <v>3138</v>
      </c>
      <c r="D317" s="16">
        <v>1968</v>
      </c>
      <c r="E317" s="55">
        <v>4768.84</v>
      </c>
      <c r="F317" s="55"/>
      <c r="G317" s="5" t="s">
        <v>5</v>
      </c>
      <c r="H317" s="5">
        <v>90</v>
      </c>
      <c r="I317" s="5">
        <v>5</v>
      </c>
      <c r="J317" s="5">
        <v>6</v>
      </c>
      <c r="K317" s="5">
        <v>0</v>
      </c>
      <c r="L317" s="5">
        <v>0</v>
      </c>
      <c r="M317" s="5">
        <v>185</v>
      </c>
      <c r="N317" s="95" t="s">
        <v>2699</v>
      </c>
      <c r="O317" s="605"/>
    </row>
    <row r="318" spans="1:15" x14ac:dyDescent="0.25">
      <c r="A318" s="20">
        <v>148</v>
      </c>
      <c r="B318" s="14" t="s">
        <v>3703</v>
      </c>
      <c r="C318" s="140" t="s">
        <v>3134</v>
      </c>
      <c r="D318" s="16">
        <v>1966</v>
      </c>
      <c r="E318" s="55">
        <v>4917.6000000000004</v>
      </c>
      <c r="F318" s="55"/>
      <c r="G318" s="5" t="s">
        <v>5</v>
      </c>
      <c r="H318" s="5">
        <v>90</v>
      </c>
      <c r="I318" s="5">
        <v>5</v>
      </c>
      <c r="J318" s="5">
        <v>6</v>
      </c>
      <c r="K318" s="5">
        <v>0</v>
      </c>
      <c r="L318" s="5">
        <v>0</v>
      </c>
      <c r="M318" s="5">
        <v>168</v>
      </c>
      <c r="N318" s="95" t="s">
        <v>2699</v>
      </c>
      <c r="O318" s="605"/>
    </row>
    <row r="319" spans="1:15" x14ac:dyDescent="0.25">
      <c r="A319" s="20">
        <v>149</v>
      </c>
      <c r="B319" s="14" t="s">
        <v>3705</v>
      </c>
      <c r="C319" s="140" t="s">
        <v>3239</v>
      </c>
      <c r="D319" s="5">
        <v>1967</v>
      </c>
      <c r="E319" s="55">
        <v>6386.3</v>
      </c>
      <c r="F319" s="55"/>
      <c r="G319" s="5" t="s">
        <v>5</v>
      </c>
      <c r="H319" s="5">
        <v>119</v>
      </c>
      <c r="I319" s="5">
        <v>5</v>
      </c>
      <c r="J319" s="5">
        <v>8</v>
      </c>
      <c r="K319" s="5">
        <v>0</v>
      </c>
      <c r="L319" s="5">
        <v>0</v>
      </c>
      <c r="M319" s="5">
        <v>231</v>
      </c>
      <c r="N319" s="95" t="s">
        <v>2699</v>
      </c>
      <c r="O319" s="605"/>
    </row>
    <row r="320" spans="1:15" x14ac:dyDescent="0.25">
      <c r="A320" s="20">
        <v>150</v>
      </c>
      <c r="B320" s="14" t="s">
        <v>3705</v>
      </c>
      <c r="C320" s="140" t="s">
        <v>3223</v>
      </c>
      <c r="D320" s="5">
        <v>1966</v>
      </c>
      <c r="E320" s="55">
        <v>4885</v>
      </c>
      <c r="F320" s="55"/>
      <c r="G320" s="5" t="s">
        <v>5</v>
      </c>
      <c r="H320" s="5">
        <v>89</v>
      </c>
      <c r="I320" s="5">
        <v>5</v>
      </c>
      <c r="J320" s="5">
        <v>6</v>
      </c>
      <c r="K320" s="5">
        <v>0</v>
      </c>
      <c r="L320" s="5">
        <v>0</v>
      </c>
      <c r="M320" s="5">
        <v>155</v>
      </c>
      <c r="N320" s="95" t="s">
        <v>2700</v>
      </c>
      <c r="O320" s="605"/>
    </row>
    <row r="321" spans="1:15" x14ac:dyDescent="0.25">
      <c r="A321" s="20">
        <v>151</v>
      </c>
      <c r="B321" s="14" t="s">
        <v>3705</v>
      </c>
      <c r="C321" s="140" t="s">
        <v>3084</v>
      </c>
      <c r="D321" s="5">
        <v>1967</v>
      </c>
      <c r="E321" s="55">
        <v>4691.5600000000004</v>
      </c>
      <c r="F321" s="55"/>
      <c r="G321" s="5" t="s">
        <v>5</v>
      </c>
      <c r="H321" s="5">
        <v>90</v>
      </c>
      <c r="I321" s="5">
        <v>5</v>
      </c>
      <c r="J321" s="5">
        <v>6</v>
      </c>
      <c r="K321" s="5">
        <v>0</v>
      </c>
      <c r="L321" s="5">
        <v>0</v>
      </c>
      <c r="M321" s="5">
        <v>150</v>
      </c>
      <c r="N321" s="95" t="s">
        <v>2700</v>
      </c>
      <c r="O321" s="605"/>
    </row>
    <row r="322" spans="1:15" x14ac:dyDescent="0.25">
      <c r="A322" s="20">
        <v>152</v>
      </c>
      <c r="B322" s="14" t="s">
        <v>3705</v>
      </c>
      <c r="C322" s="140" t="s">
        <v>3240</v>
      </c>
      <c r="D322" s="5">
        <v>1971</v>
      </c>
      <c r="E322" s="55">
        <v>4874</v>
      </c>
      <c r="F322" s="55"/>
      <c r="G322" s="5" t="s">
        <v>5</v>
      </c>
      <c r="H322" s="5">
        <v>77</v>
      </c>
      <c r="I322" s="5">
        <v>5</v>
      </c>
      <c r="J322" s="5">
        <v>6</v>
      </c>
      <c r="K322" s="5">
        <v>0</v>
      </c>
      <c r="L322" s="5">
        <v>0</v>
      </c>
      <c r="M322" s="5">
        <v>133</v>
      </c>
      <c r="N322" s="95" t="s">
        <v>2708</v>
      </c>
      <c r="O322" s="605"/>
    </row>
    <row r="323" spans="1:15" x14ac:dyDescent="0.25">
      <c r="A323" s="20">
        <v>153</v>
      </c>
      <c r="B323" s="14" t="s">
        <v>3705</v>
      </c>
      <c r="C323" s="140" t="s">
        <v>3241</v>
      </c>
      <c r="D323" s="5">
        <v>1969</v>
      </c>
      <c r="E323" s="55">
        <v>4916.1899999999996</v>
      </c>
      <c r="F323" s="55"/>
      <c r="G323" s="5" t="s">
        <v>5</v>
      </c>
      <c r="H323" s="5">
        <v>86</v>
      </c>
      <c r="I323" s="5">
        <v>5</v>
      </c>
      <c r="J323" s="5">
        <v>6</v>
      </c>
      <c r="K323" s="5">
        <v>0</v>
      </c>
      <c r="L323" s="5">
        <v>0</v>
      </c>
      <c r="M323" s="5">
        <v>173</v>
      </c>
      <c r="N323" s="95" t="s">
        <v>2700</v>
      </c>
      <c r="O323" s="605"/>
    </row>
    <row r="324" spans="1:15" x14ac:dyDescent="0.25">
      <c r="A324" s="20">
        <v>154</v>
      </c>
      <c r="B324" s="14" t="s">
        <v>3705</v>
      </c>
      <c r="C324" s="140" t="s">
        <v>3097</v>
      </c>
      <c r="D324" s="5">
        <v>1968</v>
      </c>
      <c r="E324" s="55">
        <v>4816.01</v>
      </c>
      <c r="F324" s="55"/>
      <c r="G324" s="5" t="s">
        <v>5</v>
      </c>
      <c r="H324" s="5">
        <v>90</v>
      </c>
      <c r="I324" s="5">
        <v>5</v>
      </c>
      <c r="J324" s="5">
        <v>6</v>
      </c>
      <c r="K324" s="5">
        <v>0</v>
      </c>
      <c r="L324" s="5">
        <v>0</v>
      </c>
      <c r="M324" s="5">
        <v>182</v>
      </c>
      <c r="N324" s="95" t="s">
        <v>2708</v>
      </c>
      <c r="O324" s="605"/>
    </row>
    <row r="325" spans="1:15" x14ac:dyDescent="0.25">
      <c r="A325" s="20">
        <v>155</v>
      </c>
      <c r="B325" s="14" t="s">
        <v>3705</v>
      </c>
      <c r="C325" s="140" t="s">
        <v>3132</v>
      </c>
      <c r="D325" s="5">
        <v>1967</v>
      </c>
      <c r="E325" s="55">
        <v>4785.2</v>
      </c>
      <c r="F325" s="55"/>
      <c r="G325" s="5" t="s">
        <v>5</v>
      </c>
      <c r="H325" s="5">
        <v>90</v>
      </c>
      <c r="I325" s="5">
        <v>5</v>
      </c>
      <c r="J325" s="5">
        <v>6</v>
      </c>
      <c r="K325" s="5">
        <v>0</v>
      </c>
      <c r="L325" s="5">
        <v>0</v>
      </c>
      <c r="M325" s="5">
        <v>174</v>
      </c>
      <c r="N325" s="95" t="s">
        <v>2708</v>
      </c>
      <c r="O325" s="605"/>
    </row>
    <row r="326" spans="1:15" x14ac:dyDescent="0.25">
      <c r="A326" s="20">
        <v>156</v>
      </c>
      <c r="B326" s="14" t="s">
        <v>3705</v>
      </c>
      <c r="C326" s="140" t="s">
        <v>3242</v>
      </c>
      <c r="D326" s="5">
        <v>1969</v>
      </c>
      <c r="E326" s="55">
        <v>3710</v>
      </c>
      <c r="F326" s="55"/>
      <c r="G326" s="5" t="s">
        <v>5</v>
      </c>
      <c r="H326" s="5">
        <v>69</v>
      </c>
      <c r="I326" s="5">
        <v>5</v>
      </c>
      <c r="J326" s="5">
        <v>4</v>
      </c>
      <c r="K326" s="5">
        <v>0</v>
      </c>
      <c r="L326" s="5">
        <v>0</v>
      </c>
      <c r="M326" s="5">
        <v>125</v>
      </c>
      <c r="N326" s="95" t="s">
        <v>2708</v>
      </c>
      <c r="O326" s="605"/>
    </row>
    <row r="327" spans="1:15" x14ac:dyDescent="0.25">
      <c r="A327" s="20">
        <v>157</v>
      </c>
      <c r="B327" s="14" t="s">
        <v>3705</v>
      </c>
      <c r="C327" s="140" t="s">
        <v>3243</v>
      </c>
      <c r="D327" s="5">
        <v>1969</v>
      </c>
      <c r="E327" s="55">
        <v>3727.8</v>
      </c>
      <c r="F327" s="55"/>
      <c r="G327" s="5" t="s">
        <v>5</v>
      </c>
      <c r="H327" s="5">
        <v>70</v>
      </c>
      <c r="I327" s="5">
        <v>5</v>
      </c>
      <c r="J327" s="5">
        <v>4</v>
      </c>
      <c r="K327" s="5">
        <v>0</v>
      </c>
      <c r="L327" s="5">
        <v>0</v>
      </c>
      <c r="M327" s="5">
        <v>137</v>
      </c>
      <c r="N327" s="95" t="s">
        <v>2699</v>
      </c>
      <c r="O327" s="605"/>
    </row>
    <row r="328" spans="1:15" x14ac:dyDescent="0.25">
      <c r="A328" s="20">
        <v>158</v>
      </c>
      <c r="B328" s="14" t="s">
        <v>3705</v>
      </c>
      <c r="C328" s="140" t="s">
        <v>3221</v>
      </c>
      <c r="D328" s="5">
        <v>1968</v>
      </c>
      <c r="E328" s="55">
        <v>3753.1</v>
      </c>
      <c r="F328" s="55"/>
      <c r="G328" s="5" t="s">
        <v>5</v>
      </c>
      <c r="H328" s="5">
        <v>70</v>
      </c>
      <c r="I328" s="5">
        <v>5</v>
      </c>
      <c r="J328" s="5">
        <v>4</v>
      </c>
      <c r="K328" s="5">
        <v>0</v>
      </c>
      <c r="L328" s="5">
        <v>0</v>
      </c>
      <c r="M328" s="5">
        <v>130</v>
      </c>
      <c r="N328" s="95" t="s">
        <v>2699</v>
      </c>
      <c r="O328" s="605"/>
    </row>
    <row r="329" spans="1:15" x14ac:dyDescent="0.25">
      <c r="A329" s="20">
        <v>159</v>
      </c>
      <c r="B329" s="14" t="s">
        <v>3705</v>
      </c>
      <c r="C329" s="140" t="s">
        <v>3244</v>
      </c>
      <c r="D329" s="5">
        <v>1969</v>
      </c>
      <c r="E329" s="55">
        <v>6285.7</v>
      </c>
      <c r="F329" s="55"/>
      <c r="G329" s="5" t="s">
        <v>5</v>
      </c>
      <c r="H329" s="5">
        <v>115</v>
      </c>
      <c r="I329" s="5">
        <v>5</v>
      </c>
      <c r="J329" s="5">
        <v>8</v>
      </c>
      <c r="K329" s="5">
        <v>0</v>
      </c>
      <c r="L329" s="5">
        <v>0</v>
      </c>
      <c r="M329" s="5">
        <v>160</v>
      </c>
      <c r="N329" s="95" t="s">
        <v>2700</v>
      </c>
      <c r="O329" s="605"/>
    </row>
    <row r="330" spans="1:15" x14ac:dyDescent="0.25">
      <c r="A330" s="20">
        <v>160</v>
      </c>
      <c r="B330" s="14" t="s">
        <v>3705</v>
      </c>
      <c r="C330" s="140" t="s">
        <v>3121</v>
      </c>
      <c r="D330" s="5">
        <v>1969</v>
      </c>
      <c r="E330" s="55">
        <v>2974.9</v>
      </c>
      <c r="F330" s="55"/>
      <c r="G330" s="5" t="s">
        <v>5</v>
      </c>
      <c r="H330" s="5">
        <v>60</v>
      </c>
      <c r="I330" s="5">
        <v>5</v>
      </c>
      <c r="J330" s="5">
        <v>4</v>
      </c>
      <c r="K330" s="5">
        <v>0</v>
      </c>
      <c r="L330" s="5">
        <v>0</v>
      </c>
      <c r="M330" s="5">
        <v>83</v>
      </c>
      <c r="N330" s="95" t="s">
        <v>2700</v>
      </c>
      <c r="O330" s="605"/>
    </row>
    <row r="331" spans="1:15" x14ac:dyDescent="0.25">
      <c r="A331" s="20">
        <v>161</v>
      </c>
      <c r="B331" s="14" t="s">
        <v>3705</v>
      </c>
      <c r="C331" s="140" t="s">
        <v>3245</v>
      </c>
      <c r="D331" s="5">
        <v>1969</v>
      </c>
      <c r="E331" s="55">
        <v>3312.9</v>
      </c>
      <c r="F331" s="55"/>
      <c r="G331" s="5" t="s">
        <v>5</v>
      </c>
      <c r="H331" s="5">
        <v>64</v>
      </c>
      <c r="I331" s="5">
        <v>5</v>
      </c>
      <c r="J331" s="5">
        <v>4</v>
      </c>
      <c r="K331" s="5">
        <v>0</v>
      </c>
      <c r="L331" s="5">
        <v>0</v>
      </c>
      <c r="M331" s="5">
        <v>114</v>
      </c>
      <c r="N331" s="95" t="s">
        <v>2700</v>
      </c>
      <c r="O331" s="605"/>
    </row>
    <row r="332" spans="1:15" x14ac:dyDescent="0.25">
      <c r="A332" s="20">
        <v>162</v>
      </c>
      <c r="B332" s="14" t="s">
        <v>3705</v>
      </c>
      <c r="C332" s="140" t="s">
        <v>3246</v>
      </c>
      <c r="D332" s="5">
        <v>1992</v>
      </c>
      <c r="E332" s="55">
        <v>2775.1</v>
      </c>
      <c r="F332" s="55"/>
      <c r="G332" s="5" t="s">
        <v>5</v>
      </c>
      <c r="H332" s="5">
        <v>45</v>
      </c>
      <c r="I332" s="5">
        <v>5</v>
      </c>
      <c r="J332" s="5">
        <v>3</v>
      </c>
      <c r="K332" s="5">
        <v>0</v>
      </c>
      <c r="L332" s="5">
        <v>0</v>
      </c>
      <c r="M332" s="5">
        <v>110</v>
      </c>
      <c r="N332" s="95" t="s">
        <v>2700</v>
      </c>
      <c r="O332" s="605"/>
    </row>
    <row r="333" spans="1:15" x14ac:dyDescent="0.25">
      <c r="A333" s="20">
        <v>163</v>
      </c>
      <c r="B333" s="14" t="s">
        <v>3705</v>
      </c>
      <c r="C333" s="140" t="s">
        <v>3122</v>
      </c>
      <c r="D333" s="5">
        <v>1969</v>
      </c>
      <c r="E333" s="55">
        <v>4872.8999999999996</v>
      </c>
      <c r="F333" s="55"/>
      <c r="G333" s="5" t="s">
        <v>5</v>
      </c>
      <c r="H333" s="5">
        <v>88</v>
      </c>
      <c r="I333" s="5">
        <v>5</v>
      </c>
      <c r="J333" s="5">
        <v>6</v>
      </c>
      <c r="K333" s="5">
        <v>0</v>
      </c>
      <c r="L333" s="5">
        <v>0</v>
      </c>
      <c r="M333" s="5">
        <v>145</v>
      </c>
      <c r="N333" s="95" t="s">
        <v>2700</v>
      </c>
      <c r="O333" s="605"/>
    </row>
    <row r="334" spans="1:15" x14ac:dyDescent="0.25">
      <c r="A334" s="20">
        <v>164</v>
      </c>
      <c r="B334" s="14" t="s">
        <v>3705</v>
      </c>
      <c r="C334" s="140" t="s">
        <v>3247</v>
      </c>
      <c r="D334" s="5">
        <v>1969</v>
      </c>
      <c r="E334" s="55">
        <v>3878.1</v>
      </c>
      <c r="F334" s="55"/>
      <c r="G334" s="5" t="s">
        <v>5</v>
      </c>
      <c r="H334" s="5">
        <v>67</v>
      </c>
      <c r="I334" s="5">
        <v>5</v>
      </c>
      <c r="J334" s="5">
        <v>4</v>
      </c>
      <c r="K334" s="5">
        <v>0</v>
      </c>
      <c r="L334" s="5">
        <v>0</v>
      </c>
      <c r="M334" s="5">
        <v>102</v>
      </c>
      <c r="N334" s="95" t="s">
        <v>2700</v>
      </c>
      <c r="O334" s="605"/>
    </row>
    <row r="335" spans="1:15" x14ac:dyDescent="0.25">
      <c r="A335" s="20">
        <v>165</v>
      </c>
      <c r="B335" s="14" t="s">
        <v>3706</v>
      </c>
      <c r="C335" s="140" t="s">
        <v>3115</v>
      </c>
      <c r="D335" s="5">
        <v>1967</v>
      </c>
      <c r="E335" s="55">
        <v>4902.8</v>
      </c>
      <c r="F335" s="55"/>
      <c r="G335" s="5" t="s">
        <v>5</v>
      </c>
      <c r="H335" s="5">
        <v>90</v>
      </c>
      <c r="I335" s="5">
        <v>5</v>
      </c>
      <c r="J335" s="5">
        <v>6</v>
      </c>
      <c r="K335" s="5">
        <v>0</v>
      </c>
      <c r="L335" s="5">
        <v>0</v>
      </c>
      <c r="M335" s="5">
        <v>162</v>
      </c>
      <c r="N335" s="95" t="s">
        <v>2700</v>
      </c>
      <c r="O335" s="605"/>
    </row>
    <row r="336" spans="1:15" x14ac:dyDescent="0.25">
      <c r="A336" s="20">
        <v>166</v>
      </c>
      <c r="B336" s="14" t="s">
        <v>3706</v>
      </c>
      <c r="C336" s="140" t="s">
        <v>3248</v>
      </c>
      <c r="D336" s="5">
        <v>1983</v>
      </c>
      <c r="E336" s="55">
        <v>15283.4</v>
      </c>
      <c r="F336" s="55"/>
      <c r="G336" s="5" t="s">
        <v>5</v>
      </c>
      <c r="H336" s="5">
        <v>213</v>
      </c>
      <c r="I336" s="5">
        <v>9</v>
      </c>
      <c r="J336" s="5">
        <v>7</v>
      </c>
      <c r="K336" s="5">
        <v>7</v>
      </c>
      <c r="L336" s="5">
        <v>7</v>
      </c>
      <c r="M336" s="5">
        <v>425</v>
      </c>
      <c r="N336" s="95" t="s">
        <v>2708</v>
      </c>
      <c r="O336" s="605"/>
    </row>
    <row r="337" spans="1:15" x14ac:dyDescent="0.25">
      <c r="A337" s="20">
        <v>167</v>
      </c>
      <c r="B337" s="14" t="s">
        <v>3705</v>
      </c>
      <c r="C337" s="140" t="s">
        <v>3060</v>
      </c>
      <c r="D337" s="5">
        <v>1985</v>
      </c>
      <c r="E337" s="55">
        <v>6439.7</v>
      </c>
      <c r="F337" s="55"/>
      <c r="G337" s="5" t="s">
        <v>5</v>
      </c>
      <c r="H337" s="5">
        <v>94</v>
      </c>
      <c r="I337" s="5">
        <v>9</v>
      </c>
      <c r="J337" s="5">
        <v>3</v>
      </c>
      <c r="K337" s="5">
        <v>3</v>
      </c>
      <c r="L337" s="5">
        <v>3</v>
      </c>
      <c r="M337" s="5">
        <v>175</v>
      </c>
      <c r="N337" s="95" t="s">
        <v>2700</v>
      </c>
      <c r="O337" s="605"/>
    </row>
    <row r="338" spans="1:15" x14ac:dyDescent="0.25">
      <c r="A338" s="20">
        <v>168</v>
      </c>
      <c r="B338" s="14" t="s">
        <v>3706</v>
      </c>
      <c r="C338" s="140" t="s">
        <v>3117</v>
      </c>
      <c r="D338" s="5">
        <v>1967</v>
      </c>
      <c r="E338" s="55">
        <v>4817.5</v>
      </c>
      <c r="F338" s="55"/>
      <c r="G338" s="5" t="s">
        <v>5</v>
      </c>
      <c r="H338" s="5">
        <v>89</v>
      </c>
      <c r="I338" s="5">
        <v>5</v>
      </c>
      <c r="J338" s="5">
        <v>6</v>
      </c>
      <c r="K338" s="5">
        <v>0</v>
      </c>
      <c r="L338" s="5">
        <v>0</v>
      </c>
      <c r="M338" s="5">
        <v>159</v>
      </c>
      <c r="N338" s="95" t="s">
        <v>2700</v>
      </c>
      <c r="O338" s="605"/>
    </row>
    <row r="339" spans="1:15" x14ac:dyDescent="0.25">
      <c r="A339" s="20">
        <v>169</v>
      </c>
      <c r="B339" s="14" t="s">
        <v>3706</v>
      </c>
      <c r="C339" s="140" t="s">
        <v>3134</v>
      </c>
      <c r="D339" s="5">
        <v>1967</v>
      </c>
      <c r="E339" s="55">
        <v>6223.8</v>
      </c>
      <c r="F339" s="55"/>
      <c r="G339" s="5" t="s">
        <v>5</v>
      </c>
      <c r="H339" s="5">
        <v>118</v>
      </c>
      <c r="I339" s="5">
        <v>5</v>
      </c>
      <c r="J339" s="5">
        <v>8</v>
      </c>
      <c r="K339" s="5">
        <v>0</v>
      </c>
      <c r="L339" s="5">
        <v>0</v>
      </c>
      <c r="M339" s="5">
        <v>192</v>
      </c>
      <c r="N339" s="95" t="s">
        <v>2700</v>
      </c>
      <c r="O339" s="605"/>
    </row>
    <row r="340" spans="1:15" x14ac:dyDescent="0.25">
      <c r="A340" s="20">
        <v>170</v>
      </c>
      <c r="B340" s="14" t="s">
        <v>3707</v>
      </c>
      <c r="C340" s="140" t="s">
        <v>3101</v>
      </c>
      <c r="D340" s="5">
        <v>1970</v>
      </c>
      <c r="E340" s="55">
        <v>6281.1</v>
      </c>
      <c r="F340" s="55"/>
      <c r="G340" s="5" t="s">
        <v>5</v>
      </c>
      <c r="H340" s="5">
        <v>113</v>
      </c>
      <c r="I340" s="5">
        <v>5</v>
      </c>
      <c r="J340" s="5">
        <v>8</v>
      </c>
      <c r="K340" s="5">
        <v>0</v>
      </c>
      <c r="L340" s="5">
        <v>0</v>
      </c>
      <c r="M340" s="5">
        <v>140</v>
      </c>
      <c r="N340" s="95" t="s">
        <v>2700</v>
      </c>
      <c r="O340" s="605"/>
    </row>
    <row r="341" spans="1:15" x14ac:dyDescent="0.25">
      <c r="A341" s="20">
        <v>171</v>
      </c>
      <c r="B341" s="14" t="s">
        <v>3707</v>
      </c>
      <c r="C341" s="140" t="s">
        <v>3102</v>
      </c>
      <c r="D341" s="5">
        <v>1970</v>
      </c>
      <c r="E341" s="55">
        <v>4827.12</v>
      </c>
      <c r="F341" s="55"/>
      <c r="G341" s="5" t="s">
        <v>5</v>
      </c>
      <c r="H341" s="5">
        <v>90</v>
      </c>
      <c r="I341" s="5">
        <v>5</v>
      </c>
      <c r="J341" s="5">
        <v>6</v>
      </c>
      <c r="K341" s="5">
        <v>0</v>
      </c>
      <c r="L341" s="5">
        <v>0</v>
      </c>
      <c r="M341" s="5">
        <v>160</v>
      </c>
      <c r="N341" s="95" t="s">
        <v>2700</v>
      </c>
      <c r="O341" s="605"/>
    </row>
    <row r="342" spans="1:15" x14ac:dyDescent="0.25">
      <c r="A342" s="20">
        <v>172</v>
      </c>
      <c r="B342" s="14" t="s">
        <v>3682</v>
      </c>
      <c r="C342" s="140" t="s">
        <v>3249</v>
      </c>
      <c r="D342" s="5">
        <v>1970</v>
      </c>
      <c r="E342" s="55">
        <v>4817.3</v>
      </c>
      <c r="F342" s="55"/>
      <c r="G342" s="5" t="s">
        <v>5</v>
      </c>
      <c r="H342" s="5">
        <v>90</v>
      </c>
      <c r="I342" s="5">
        <v>5</v>
      </c>
      <c r="J342" s="5">
        <v>6</v>
      </c>
      <c r="K342" s="5">
        <v>0</v>
      </c>
      <c r="L342" s="5">
        <v>0</v>
      </c>
      <c r="M342" s="5">
        <v>124</v>
      </c>
      <c r="N342" s="95" t="s">
        <v>2699</v>
      </c>
      <c r="O342" s="605"/>
    </row>
    <row r="343" spans="1:15" x14ac:dyDescent="0.25">
      <c r="A343" s="20">
        <v>173</v>
      </c>
      <c r="B343" s="14" t="s">
        <v>3707</v>
      </c>
      <c r="C343" s="140" t="s">
        <v>3092</v>
      </c>
      <c r="D343" s="5">
        <v>1970</v>
      </c>
      <c r="E343" s="55">
        <v>2982.8</v>
      </c>
      <c r="F343" s="55"/>
      <c r="G343" s="5" t="s">
        <v>5</v>
      </c>
      <c r="H343" s="5">
        <v>52</v>
      </c>
      <c r="I343" s="5">
        <v>5</v>
      </c>
      <c r="J343" s="5">
        <v>4</v>
      </c>
      <c r="K343" s="5">
        <v>0</v>
      </c>
      <c r="L343" s="5">
        <v>0</v>
      </c>
      <c r="M343" s="5">
        <v>45</v>
      </c>
      <c r="N343" s="95" t="s">
        <v>2699</v>
      </c>
      <c r="O343" s="605"/>
    </row>
    <row r="344" spans="1:15" x14ac:dyDescent="0.25">
      <c r="A344" s="20">
        <v>174</v>
      </c>
      <c r="B344" s="14" t="s">
        <v>3682</v>
      </c>
      <c r="C344" s="140" t="s">
        <v>3223</v>
      </c>
      <c r="D344" s="5">
        <v>1981</v>
      </c>
      <c r="E344" s="55">
        <v>8256.1</v>
      </c>
      <c r="F344" s="55"/>
      <c r="G344" s="5" t="s">
        <v>5</v>
      </c>
      <c r="H344" s="5">
        <v>159</v>
      </c>
      <c r="I344" s="5">
        <v>9</v>
      </c>
      <c r="J344" s="5">
        <v>3</v>
      </c>
      <c r="K344" s="5">
        <v>3</v>
      </c>
      <c r="L344" s="5">
        <v>3</v>
      </c>
      <c r="M344" s="5">
        <v>265</v>
      </c>
      <c r="N344" s="95" t="s">
        <v>2699</v>
      </c>
      <c r="O344" s="605"/>
    </row>
    <row r="345" spans="1:15" x14ac:dyDescent="0.25">
      <c r="A345" s="20">
        <v>175</v>
      </c>
      <c r="B345" s="14" t="s">
        <v>3707</v>
      </c>
      <c r="C345" s="140" t="s">
        <v>3135</v>
      </c>
      <c r="D345" s="5">
        <v>1977</v>
      </c>
      <c r="E345" s="55">
        <v>6621.3</v>
      </c>
      <c r="F345" s="55"/>
      <c r="G345" s="5" t="s">
        <v>5</v>
      </c>
      <c r="H345" s="5">
        <v>102</v>
      </c>
      <c r="I345" s="5">
        <v>9</v>
      </c>
      <c r="J345" s="5">
        <v>3</v>
      </c>
      <c r="K345" s="5">
        <v>3</v>
      </c>
      <c r="L345" s="5">
        <v>3</v>
      </c>
      <c r="M345" s="5">
        <v>185</v>
      </c>
      <c r="N345" s="95" t="s">
        <v>2699</v>
      </c>
      <c r="O345" s="605"/>
    </row>
    <row r="346" spans="1:15" x14ac:dyDescent="0.25">
      <c r="A346" s="20">
        <v>176</v>
      </c>
      <c r="B346" s="14" t="s">
        <v>3707</v>
      </c>
      <c r="C346" s="140" t="s">
        <v>3084</v>
      </c>
      <c r="D346" s="5">
        <v>1985</v>
      </c>
      <c r="E346" s="55">
        <v>5767.2</v>
      </c>
      <c r="F346" s="55"/>
      <c r="G346" s="5" t="s">
        <v>5</v>
      </c>
      <c r="H346" s="5">
        <v>108</v>
      </c>
      <c r="I346" s="5">
        <v>9</v>
      </c>
      <c r="J346" s="5">
        <v>2</v>
      </c>
      <c r="K346" s="5">
        <v>2</v>
      </c>
      <c r="L346" s="5">
        <v>2</v>
      </c>
      <c r="M346" s="5">
        <v>173</v>
      </c>
      <c r="N346" s="95" t="s">
        <v>2699</v>
      </c>
      <c r="O346" s="605"/>
    </row>
    <row r="347" spans="1:15" x14ac:dyDescent="0.25">
      <c r="A347" s="20">
        <v>177</v>
      </c>
      <c r="B347" s="14" t="s">
        <v>3707</v>
      </c>
      <c r="C347" s="140" t="s">
        <v>3109</v>
      </c>
      <c r="D347" s="5">
        <v>1976</v>
      </c>
      <c r="E347" s="55">
        <v>3701.5</v>
      </c>
      <c r="F347" s="55"/>
      <c r="G347" s="5" t="s">
        <v>5</v>
      </c>
      <c r="H347" s="5">
        <v>70</v>
      </c>
      <c r="I347" s="5">
        <v>5</v>
      </c>
      <c r="J347" s="5">
        <v>4</v>
      </c>
      <c r="K347" s="5">
        <v>0</v>
      </c>
      <c r="L347" s="5">
        <v>0</v>
      </c>
      <c r="M347" s="5">
        <v>124</v>
      </c>
      <c r="N347" s="95" t="s">
        <v>2699</v>
      </c>
      <c r="O347" s="605"/>
    </row>
    <row r="348" spans="1:15" x14ac:dyDescent="0.25">
      <c r="A348" s="20">
        <v>178</v>
      </c>
      <c r="B348" s="14" t="s">
        <v>3707</v>
      </c>
      <c r="C348" s="140" t="s">
        <v>3110</v>
      </c>
      <c r="D348" s="5">
        <v>1976</v>
      </c>
      <c r="E348" s="55">
        <v>10753.5</v>
      </c>
      <c r="F348" s="55"/>
      <c r="G348" s="5" t="s">
        <v>5</v>
      </c>
      <c r="H348" s="5">
        <v>179</v>
      </c>
      <c r="I348" s="5">
        <v>9</v>
      </c>
      <c r="J348" s="5">
        <v>5</v>
      </c>
      <c r="K348" s="5">
        <v>5</v>
      </c>
      <c r="L348" s="5">
        <v>5</v>
      </c>
      <c r="M348" s="5">
        <v>307</v>
      </c>
      <c r="N348" s="95" t="s">
        <v>2699</v>
      </c>
      <c r="O348" s="605"/>
    </row>
    <row r="349" spans="1:15" x14ac:dyDescent="0.25">
      <c r="A349" s="20">
        <v>179</v>
      </c>
      <c r="B349" s="14" t="s">
        <v>3682</v>
      </c>
      <c r="C349" s="140" t="s">
        <v>3088</v>
      </c>
      <c r="D349" s="5">
        <v>1975</v>
      </c>
      <c r="E349" s="55">
        <v>6246.5</v>
      </c>
      <c r="F349" s="55"/>
      <c r="G349" s="5" t="s">
        <v>5</v>
      </c>
      <c r="H349" s="5">
        <v>110</v>
      </c>
      <c r="I349" s="5">
        <v>5</v>
      </c>
      <c r="J349" s="5">
        <v>8</v>
      </c>
      <c r="K349" s="5">
        <v>0</v>
      </c>
      <c r="L349" s="5">
        <v>0</v>
      </c>
      <c r="M349" s="5">
        <v>174</v>
      </c>
      <c r="N349" s="95" t="s">
        <v>2699</v>
      </c>
      <c r="O349" s="605"/>
    </row>
    <row r="350" spans="1:15" x14ac:dyDescent="0.25">
      <c r="A350" s="20">
        <v>180</v>
      </c>
      <c r="B350" s="14" t="s">
        <v>3707</v>
      </c>
      <c r="C350" s="140" t="s">
        <v>3250</v>
      </c>
      <c r="D350" s="5">
        <v>1975</v>
      </c>
      <c r="E350" s="55">
        <v>4812.1000000000004</v>
      </c>
      <c r="F350" s="55"/>
      <c r="G350" s="5" t="s">
        <v>5</v>
      </c>
      <c r="H350" s="5">
        <v>89</v>
      </c>
      <c r="I350" s="5">
        <v>5</v>
      </c>
      <c r="J350" s="5">
        <v>6</v>
      </c>
      <c r="K350" s="5">
        <v>0</v>
      </c>
      <c r="L350" s="5">
        <v>0</v>
      </c>
      <c r="M350" s="5">
        <v>147</v>
      </c>
      <c r="N350" s="95" t="s">
        <v>2699</v>
      </c>
      <c r="O350" s="605"/>
    </row>
    <row r="351" spans="1:15" x14ac:dyDescent="0.25">
      <c r="A351" s="20">
        <v>181</v>
      </c>
      <c r="B351" s="14" t="s">
        <v>3682</v>
      </c>
      <c r="C351" s="140" t="s">
        <v>3114</v>
      </c>
      <c r="D351" s="5">
        <v>1977</v>
      </c>
      <c r="E351" s="55">
        <v>9070.2000000000007</v>
      </c>
      <c r="F351" s="55"/>
      <c r="G351" s="5" t="s">
        <v>5</v>
      </c>
      <c r="H351" s="5">
        <v>143</v>
      </c>
      <c r="I351" s="5">
        <v>9</v>
      </c>
      <c r="J351" s="5">
        <v>4</v>
      </c>
      <c r="K351" s="5">
        <v>4</v>
      </c>
      <c r="L351" s="5">
        <v>4</v>
      </c>
      <c r="M351" s="5">
        <v>212</v>
      </c>
      <c r="N351" s="95" t="s">
        <v>2699</v>
      </c>
      <c r="O351" s="605"/>
    </row>
    <row r="352" spans="1:15" x14ac:dyDescent="0.25">
      <c r="A352" s="20">
        <v>182</v>
      </c>
      <c r="B352" s="14" t="s">
        <v>3682</v>
      </c>
      <c r="C352" s="140" t="s">
        <v>3137</v>
      </c>
      <c r="D352" s="5">
        <v>1977</v>
      </c>
      <c r="E352" s="55">
        <v>2163.6799999999998</v>
      </c>
      <c r="F352" s="55"/>
      <c r="G352" s="5" t="s">
        <v>5</v>
      </c>
      <c r="H352" s="5">
        <v>27</v>
      </c>
      <c r="I352" s="5">
        <v>9</v>
      </c>
      <c r="J352" s="5">
        <v>1</v>
      </c>
      <c r="K352" s="5">
        <v>1</v>
      </c>
      <c r="L352" s="5">
        <v>1</v>
      </c>
      <c r="M352" s="5">
        <v>53</v>
      </c>
      <c r="N352" s="95" t="s">
        <v>2699</v>
      </c>
      <c r="O352" s="605"/>
    </row>
    <row r="353" spans="1:15" x14ac:dyDescent="0.25">
      <c r="A353" s="20">
        <v>183</v>
      </c>
      <c r="B353" s="14" t="s">
        <v>3682</v>
      </c>
      <c r="C353" s="140" t="s">
        <v>1762</v>
      </c>
      <c r="D353" s="5">
        <v>1971</v>
      </c>
      <c r="E353" s="55">
        <v>4774.2</v>
      </c>
      <c r="F353" s="55"/>
      <c r="G353" s="5" t="s">
        <v>5</v>
      </c>
      <c r="H353" s="5">
        <v>83</v>
      </c>
      <c r="I353" s="5">
        <v>5</v>
      </c>
      <c r="J353" s="5">
        <v>6</v>
      </c>
      <c r="K353" s="5">
        <v>0</v>
      </c>
      <c r="L353" s="5">
        <v>0</v>
      </c>
      <c r="M353" s="5">
        <v>142</v>
      </c>
      <c r="N353" s="95" t="s">
        <v>2699</v>
      </c>
      <c r="O353" s="605"/>
    </row>
    <row r="354" spans="1:15" x14ac:dyDescent="0.25">
      <c r="A354" s="20">
        <v>184</v>
      </c>
      <c r="B354" s="14" t="s">
        <v>3682</v>
      </c>
      <c r="C354" s="140" t="s">
        <v>3099</v>
      </c>
      <c r="D354" s="5">
        <v>1971</v>
      </c>
      <c r="E354" s="55">
        <v>4783.6000000000004</v>
      </c>
      <c r="F354" s="55"/>
      <c r="G354" s="5" t="s">
        <v>5</v>
      </c>
      <c r="H354" s="5">
        <v>86</v>
      </c>
      <c r="I354" s="5">
        <v>5</v>
      </c>
      <c r="J354" s="5">
        <v>6</v>
      </c>
      <c r="K354" s="5">
        <v>0</v>
      </c>
      <c r="L354" s="5">
        <v>0</v>
      </c>
      <c r="M354" s="5">
        <v>116</v>
      </c>
      <c r="N354" s="95" t="s">
        <v>2699</v>
      </c>
      <c r="O354" s="605"/>
    </row>
    <row r="355" spans="1:15" x14ac:dyDescent="0.25">
      <c r="A355" s="20">
        <v>185</v>
      </c>
      <c r="B355" s="14" t="s">
        <v>3682</v>
      </c>
      <c r="C355" s="140" t="s">
        <v>3251</v>
      </c>
      <c r="D355" s="5">
        <v>1986</v>
      </c>
      <c r="E355" s="55">
        <v>8735.1</v>
      </c>
      <c r="F355" s="55"/>
      <c r="G355" s="5" t="s">
        <v>5</v>
      </c>
      <c r="H355" s="5">
        <v>144</v>
      </c>
      <c r="I355" s="5">
        <v>9</v>
      </c>
      <c r="J355" s="5">
        <v>4</v>
      </c>
      <c r="K355" s="5">
        <v>4</v>
      </c>
      <c r="L355" s="5">
        <v>4</v>
      </c>
      <c r="M355" s="5">
        <v>391</v>
      </c>
      <c r="N355" s="95" t="s">
        <v>2699</v>
      </c>
      <c r="O355" s="605"/>
    </row>
    <row r="356" spans="1:15" x14ac:dyDescent="0.25">
      <c r="A356" s="20">
        <v>186</v>
      </c>
      <c r="B356" s="14" t="s">
        <v>3708</v>
      </c>
      <c r="C356" s="140" t="s">
        <v>3252</v>
      </c>
      <c r="D356" s="5">
        <v>1969</v>
      </c>
      <c r="E356" s="55">
        <v>2499</v>
      </c>
      <c r="F356" s="55"/>
      <c r="G356" s="5" t="s">
        <v>5</v>
      </c>
      <c r="H356" s="5">
        <v>52</v>
      </c>
      <c r="I356" s="5">
        <v>9</v>
      </c>
      <c r="J356" s="5">
        <v>1</v>
      </c>
      <c r="K356" s="5">
        <v>1</v>
      </c>
      <c r="L356" s="5">
        <v>1</v>
      </c>
      <c r="M356" s="5">
        <v>83</v>
      </c>
      <c r="N356" s="95" t="s">
        <v>2699</v>
      </c>
      <c r="O356" s="605"/>
    </row>
    <row r="357" spans="1:15" x14ac:dyDescent="0.25">
      <c r="A357" s="20">
        <v>187</v>
      </c>
      <c r="B357" s="14" t="s">
        <v>3708</v>
      </c>
      <c r="C357" s="140" t="s">
        <v>3253</v>
      </c>
      <c r="D357" s="5">
        <v>1987</v>
      </c>
      <c r="E357" s="55">
        <v>2970.11</v>
      </c>
      <c r="F357" s="55"/>
      <c r="G357" s="5" t="s">
        <v>5</v>
      </c>
      <c r="H357" s="5">
        <v>55</v>
      </c>
      <c r="I357" s="5">
        <v>5</v>
      </c>
      <c r="J357" s="5">
        <v>4</v>
      </c>
      <c r="K357" s="5">
        <v>0</v>
      </c>
      <c r="L357" s="5">
        <v>0</v>
      </c>
      <c r="M357" s="5">
        <v>108</v>
      </c>
      <c r="N357" s="95" t="s">
        <v>2699</v>
      </c>
      <c r="O357" s="605"/>
    </row>
    <row r="358" spans="1:15" x14ac:dyDescent="0.25">
      <c r="A358" s="20">
        <v>188</v>
      </c>
      <c r="B358" s="14" t="s">
        <v>3708</v>
      </c>
      <c r="C358" s="140" t="s">
        <v>3254</v>
      </c>
      <c r="D358" s="5">
        <v>1987</v>
      </c>
      <c r="E358" s="55">
        <v>3060.9</v>
      </c>
      <c r="F358" s="55"/>
      <c r="G358" s="5" t="s">
        <v>5</v>
      </c>
      <c r="H358" s="5">
        <v>56</v>
      </c>
      <c r="I358" s="5">
        <v>5</v>
      </c>
      <c r="J358" s="5">
        <v>4</v>
      </c>
      <c r="K358" s="5">
        <v>0</v>
      </c>
      <c r="L358" s="5">
        <v>0</v>
      </c>
      <c r="M358" s="5">
        <v>77</v>
      </c>
      <c r="N358" s="95" t="s">
        <v>2708</v>
      </c>
      <c r="O358" s="605"/>
    </row>
    <row r="359" spans="1:15" x14ac:dyDescent="0.25">
      <c r="A359" s="20">
        <v>189</v>
      </c>
      <c r="B359" s="14" t="s">
        <v>3708</v>
      </c>
      <c r="C359" s="140" t="s">
        <v>3212</v>
      </c>
      <c r="D359" s="5">
        <v>1966</v>
      </c>
      <c r="E359" s="55">
        <v>9726.9</v>
      </c>
      <c r="F359" s="55"/>
      <c r="G359" s="5" t="s">
        <v>5</v>
      </c>
      <c r="H359" s="5">
        <v>177</v>
      </c>
      <c r="I359" s="5">
        <v>5</v>
      </c>
      <c r="J359" s="5">
        <v>12</v>
      </c>
      <c r="K359" s="5">
        <v>0</v>
      </c>
      <c r="L359" s="5">
        <v>0</v>
      </c>
      <c r="M359" s="5">
        <v>324</v>
      </c>
      <c r="N359" s="95" t="s">
        <v>2700</v>
      </c>
      <c r="O359" s="605"/>
    </row>
    <row r="360" spans="1:15" x14ac:dyDescent="0.25">
      <c r="A360" s="20">
        <v>190</v>
      </c>
      <c r="B360" s="14" t="s">
        <v>3709</v>
      </c>
      <c r="C360" s="140" t="s">
        <v>3255</v>
      </c>
      <c r="D360" s="5">
        <v>1966</v>
      </c>
      <c r="E360" s="55">
        <v>4917.7</v>
      </c>
      <c r="F360" s="55"/>
      <c r="G360" s="5" t="s">
        <v>5</v>
      </c>
      <c r="H360" s="5">
        <v>90</v>
      </c>
      <c r="I360" s="5">
        <v>5</v>
      </c>
      <c r="J360" s="5">
        <v>6</v>
      </c>
      <c r="K360" s="5">
        <v>0</v>
      </c>
      <c r="L360" s="5">
        <v>0</v>
      </c>
      <c r="M360" s="5">
        <v>170</v>
      </c>
      <c r="N360" s="95" t="s">
        <v>2700</v>
      </c>
      <c r="O360" s="605"/>
    </row>
    <row r="361" spans="1:15" x14ac:dyDescent="0.25">
      <c r="A361" s="20">
        <v>191</v>
      </c>
      <c r="B361" s="14" t="s">
        <v>3709</v>
      </c>
      <c r="C361" s="140" t="s">
        <v>3256</v>
      </c>
      <c r="D361" s="5">
        <v>1966</v>
      </c>
      <c r="E361" s="55">
        <v>6442.07</v>
      </c>
      <c r="F361" s="55"/>
      <c r="G361" s="5" t="s">
        <v>5</v>
      </c>
      <c r="H361" s="5">
        <v>119</v>
      </c>
      <c r="I361" s="5">
        <v>5</v>
      </c>
      <c r="J361" s="5">
        <v>8</v>
      </c>
      <c r="K361" s="5">
        <v>0</v>
      </c>
      <c r="L361" s="5">
        <v>0</v>
      </c>
      <c r="M361" s="5">
        <v>198</v>
      </c>
      <c r="N361" s="95" t="s">
        <v>2708</v>
      </c>
      <c r="O361" s="605"/>
    </row>
    <row r="362" spans="1:15" x14ac:dyDescent="0.25">
      <c r="A362" s="20">
        <v>192</v>
      </c>
      <c r="B362" s="14" t="s">
        <v>3708</v>
      </c>
      <c r="C362" s="140" t="s">
        <v>3214</v>
      </c>
      <c r="D362" s="5">
        <v>1969</v>
      </c>
      <c r="E362" s="55">
        <v>2507.3000000000002</v>
      </c>
      <c r="F362" s="55"/>
      <c r="G362" s="5" t="s">
        <v>5</v>
      </c>
      <c r="H362" s="5">
        <v>53</v>
      </c>
      <c r="I362" s="5">
        <v>9</v>
      </c>
      <c r="J362" s="5">
        <v>1</v>
      </c>
      <c r="K362" s="5">
        <v>1</v>
      </c>
      <c r="L362" s="5">
        <v>1</v>
      </c>
      <c r="M362" s="5">
        <v>76</v>
      </c>
      <c r="N362" s="95" t="s">
        <v>2700</v>
      </c>
      <c r="O362" s="605"/>
    </row>
    <row r="363" spans="1:15" x14ac:dyDescent="0.25">
      <c r="A363" s="20">
        <v>193</v>
      </c>
      <c r="B363" s="14" t="s">
        <v>3708</v>
      </c>
      <c r="C363" s="140" t="s">
        <v>3215</v>
      </c>
      <c r="D363" s="5">
        <v>1969</v>
      </c>
      <c r="E363" s="55">
        <v>3170.8</v>
      </c>
      <c r="F363" s="55"/>
      <c r="G363" s="5" t="s">
        <v>5</v>
      </c>
      <c r="H363" s="5">
        <v>60</v>
      </c>
      <c r="I363" s="5">
        <v>5</v>
      </c>
      <c r="J363" s="5">
        <v>4</v>
      </c>
      <c r="K363" s="5">
        <v>0</v>
      </c>
      <c r="L363" s="5">
        <v>0</v>
      </c>
      <c r="M363" s="5">
        <v>80</v>
      </c>
      <c r="N363" s="95" t="s">
        <v>2700</v>
      </c>
      <c r="O363" s="605"/>
    </row>
    <row r="364" spans="1:15" x14ac:dyDescent="0.25">
      <c r="A364" s="20">
        <v>194</v>
      </c>
      <c r="B364" s="14" t="s">
        <v>3708</v>
      </c>
      <c r="C364" s="140" t="s">
        <v>3257</v>
      </c>
      <c r="D364" s="5">
        <v>1966</v>
      </c>
      <c r="E364" s="55">
        <v>2986.2</v>
      </c>
      <c r="F364" s="55"/>
      <c r="G364" s="5" t="s">
        <v>5</v>
      </c>
      <c r="H364" s="5">
        <v>60</v>
      </c>
      <c r="I364" s="5">
        <v>5</v>
      </c>
      <c r="J364" s="5">
        <v>4</v>
      </c>
      <c r="K364" s="5">
        <v>0</v>
      </c>
      <c r="L364" s="5">
        <v>0</v>
      </c>
      <c r="M364" s="5">
        <v>94</v>
      </c>
      <c r="N364" s="95" t="s">
        <v>2700</v>
      </c>
      <c r="O364" s="605"/>
    </row>
    <row r="365" spans="1:15" x14ac:dyDescent="0.25">
      <c r="A365" s="20">
        <v>195</v>
      </c>
      <c r="B365" s="14" t="s">
        <v>3709</v>
      </c>
      <c r="C365" s="140" t="s">
        <v>3258</v>
      </c>
      <c r="D365" s="5">
        <v>1967</v>
      </c>
      <c r="E365" s="55">
        <v>4848.92</v>
      </c>
      <c r="F365" s="55"/>
      <c r="G365" s="5" t="s">
        <v>5</v>
      </c>
      <c r="H365" s="5">
        <v>89</v>
      </c>
      <c r="I365" s="5">
        <v>5</v>
      </c>
      <c r="J365" s="5">
        <v>6</v>
      </c>
      <c r="K365" s="5">
        <v>0</v>
      </c>
      <c r="L365" s="5">
        <v>0</v>
      </c>
      <c r="M365" s="5">
        <v>172</v>
      </c>
      <c r="N365" s="95" t="s">
        <v>2708</v>
      </c>
      <c r="O365" s="605"/>
    </row>
    <row r="366" spans="1:15" x14ac:dyDescent="0.25">
      <c r="A366" s="20">
        <v>196</v>
      </c>
      <c r="B366" s="14" t="s">
        <v>3708</v>
      </c>
      <c r="C366" s="140" t="s">
        <v>3259</v>
      </c>
      <c r="D366" s="5">
        <v>1965</v>
      </c>
      <c r="E366" s="55">
        <v>5023.7</v>
      </c>
      <c r="F366" s="55"/>
      <c r="G366" s="5" t="s">
        <v>5</v>
      </c>
      <c r="H366" s="5">
        <v>100</v>
      </c>
      <c r="I366" s="5">
        <v>5</v>
      </c>
      <c r="J366" s="5">
        <v>6</v>
      </c>
      <c r="K366" s="5">
        <v>0</v>
      </c>
      <c r="L366" s="5">
        <v>0</v>
      </c>
      <c r="M366" s="5">
        <v>173</v>
      </c>
      <c r="N366" s="95" t="s">
        <v>2700</v>
      </c>
      <c r="O366" s="605"/>
    </row>
    <row r="367" spans="1:15" x14ac:dyDescent="0.25">
      <c r="A367" s="20">
        <v>197</v>
      </c>
      <c r="B367" s="14" t="s">
        <v>3708</v>
      </c>
      <c r="C367" s="140" t="s">
        <v>3260</v>
      </c>
      <c r="D367" s="5">
        <v>1967</v>
      </c>
      <c r="E367" s="55">
        <v>3047.02</v>
      </c>
      <c r="F367" s="55"/>
      <c r="G367" s="5" t="s">
        <v>5</v>
      </c>
      <c r="H367" s="5">
        <v>60</v>
      </c>
      <c r="I367" s="5">
        <v>5</v>
      </c>
      <c r="J367" s="5">
        <v>4</v>
      </c>
      <c r="K367" s="5">
        <v>0</v>
      </c>
      <c r="L367" s="5">
        <v>0</v>
      </c>
      <c r="M367" s="5">
        <v>116</v>
      </c>
      <c r="N367" s="95" t="s">
        <v>2708</v>
      </c>
      <c r="O367" s="605"/>
    </row>
    <row r="368" spans="1:15" x14ac:dyDescent="0.25">
      <c r="A368" s="20">
        <v>198</v>
      </c>
      <c r="B368" s="14" t="s">
        <v>3708</v>
      </c>
      <c r="C368" s="140" t="s">
        <v>3261</v>
      </c>
      <c r="D368" s="5">
        <v>1967</v>
      </c>
      <c r="E368" s="55">
        <v>6663.5</v>
      </c>
      <c r="F368" s="55"/>
      <c r="G368" s="5" t="s">
        <v>5</v>
      </c>
      <c r="H368" s="5">
        <v>129</v>
      </c>
      <c r="I368" s="5">
        <v>5</v>
      </c>
      <c r="J368" s="5">
        <v>8</v>
      </c>
      <c r="K368" s="5">
        <v>0</v>
      </c>
      <c r="L368" s="5">
        <v>0</v>
      </c>
      <c r="M368" s="5">
        <v>233</v>
      </c>
      <c r="N368" s="95" t="s">
        <v>2700</v>
      </c>
      <c r="O368" s="605"/>
    </row>
    <row r="369" spans="1:15" x14ac:dyDescent="0.25">
      <c r="A369" s="20">
        <v>199</v>
      </c>
      <c r="B369" s="14" t="s">
        <v>3708</v>
      </c>
      <c r="C369" s="140" t="s">
        <v>3262</v>
      </c>
      <c r="D369" s="5">
        <v>1975</v>
      </c>
      <c r="E369" s="55">
        <v>2802.1</v>
      </c>
      <c r="F369" s="55"/>
      <c r="G369" s="5" t="s">
        <v>5</v>
      </c>
      <c r="H369" s="5">
        <v>51</v>
      </c>
      <c r="I369" s="5">
        <v>9</v>
      </c>
      <c r="J369" s="5">
        <v>1</v>
      </c>
      <c r="K369" s="5">
        <v>1</v>
      </c>
      <c r="L369" s="5">
        <v>1</v>
      </c>
      <c r="M369" s="5">
        <v>56</v>
      </c>
      <c r="N369" s="95" t="s">
        <v>2708</v>
      </c>
      <c r="O369" s="605"/>
    </row>
    <row r="370" spans="1:15" x14ac:dyDescent="0.25">
      <c r="A370" s="20">
        <v>200</v>
      </c>
      <c r="B370" s="14" t="s">
        <v>3709</v>
      </c>
      <c r="C370" s="140" t="s">
        <v>3263</v>
      </c>
      <c r="D370" s="5">
        <v>1975</v>
      </c>
      <c r="E370" s="55">
        <v>2540.1</v>
      </c>
      <c r="F370" s="55"/>
      <c r="G370" s="5" t="s">
        <v>5</v>
      </c>
      <c r="H370" s="5">
        <v>51</v>
      </c>
      <c r="I370" s="5">
        <v>9</v>
      </c>
      <c r="J370" s="5">
        <v>1</v>
      </c>
      <c r="K370" s="5">
        <v>1</v>
      </c>
      <c r="L370" s="5">
        <v>1</v>
      </c>
      <c r="M370" s="5">
        <v>95</v>
      </c>
      <c r="N370" s="95" t="s">
        <v>2700</v>
      </c>
      <c r="O370" s="605"/>
    </row>
    <row r="371" spans="1:15" x14ac:dyDescent="0.25">
      <c r="A371" s="20">
        <v>201</v>
      </c>
      <c r="B371" s="14" t="s">
        <v>3708</v>
      </c>
      <c r="C371" s="140" t="s">
        <v>3264</v>
      </c>
      <c r="D371" s="5">
        <v>1966</v>
      </c>
      <c r="E371" s="55">
        <v>4981.1499999999996</v>
      </c>
      <c r="F371" s="55"/>
      <c r="G371" s="5" t="s">
        <v>5</v>
      </c>
      <c r="H371" s="5">
        <v>100</v>
      </c>
      <c r="I371" s="5">
        <v>5</v>
      </c>
      <c r="J371" s="5">
        <v>6</v>
      </c>
      <c r="K371" s="5">
        <v>0</v>
      </c>
      <c r="L371" s="5">
        <v>0</v>
      </c>
      <c r="M371" s="5">
        <v>190</v>
      </c>
      <c r="N371" s="95" t="s">
        <v>2699</v>
      </c>
      <c r="O371" s="605"/>
    </row>
    <row r="372" spans="1:15" x14ac:dyDescent="0.25">
      <c r="A372" s="20">
        <v>202</v>
      </c>
      <c r="B372" s="14" t="s">
        <v>3708</v>
      </c>
      <c r="C372" s="140" t="s">
        <v>3265</v>
      </c>
      <c r="D372" s="5">
        <v>1965</v>
      </c>
      <c r="E372" s="55">
        <v>4951.7</v>
      </c>
      <c r="F372" s="55"/>
      <c r="G372" s="5" t="s">
        <v>5</v>
      </c>
      <c r="H372" s="5">
        <v>100</v>
      </c>
      <c r="I372" s="5">
        <v>5</v>
      </c>
      <c r="J372" s="5">
        <v>6</v>
      </c>
      <c r="K372" s="5">
        <v>0</v>
      </c>
      <c r="L372" s="5">
        <v>0</v>
      </c>
      <c r="M372" s="5">
        <v>148</v>
      </c>
      <c r="N372" s="95" t="s">
        <v>2699</v>
      </c>
      <c r="O372" s="605"/>
    </row>
    <row r="373" spans="1:15" x14ac:dyDescent="0.25">
      <c r="A373" s="20">
        <v>203</v>
      </c>
      <c r="B373" s="14" t="s">
        <v>3708</v>
      </c>
      <c r="C373" s="140" t="s">
        <v>3266</v>
      </c>
      <c r="D373" s="5">
        <v>1966</v>
      </c>
      <c r="E373" s="55">
        <v>5099.7</v>
      </c>
      <c r="F373" s="55"/>
      <c r="G373" s="5" t="s">
        <v>5</v>
      </c>
      <c r="H373" s="5">
        <v>100</v>
      </c>
      <c r="I373" s="5">
        <v>5</v>
      </c>
      <c r="J373" s="5">
        <v>6</v>
      </c>
      <c r="K373" s="5">
        <v>0</v>
      </c>
      <c r="L373" s="5">
        <v>0</v>
      </c>
      <c r="M373" s="5">
        <v>145</v>
      </c>
      <c r="N373" s="95" t="s">
        <v>2699</v>
      </c>
      <c r="O373" s="605"/>
    </row>
    <row r="374" spans="1:15" x14ac:dyDescent="0.25">
      <c r="A374" s="20">
        <v>204</v>
      </c>
      <c r="B374" s="14" t="s">
        <v>3708</v>
      </c>
      <c r="C374" s="140" t="s">
        <v>3267</v>
      </c>
      <c r="D374" s="5">
        <v>1975</v>
      </c>
      <c r="E374" s="55">
        <v>3026.1</v>
      </c>
      <c r="F374" s="55"/>
      <c r="G374" s="5" t="s">
        <v>5</v>
      </c>
      <c r="H374" s="5">
        <v>60</v>
      </c>
      <c r="I374" s="5">
        <v>5</v>
      </c>
      <c r="J374" s="5">
        <v>4</v>
      </c>
      <c r="K374" s="5">
        <v>0</v>
      </c>
      <c r="L374" s="5">
        <v>0</v>
      </c>
      <c r="M374" s="5">
        <v>86</v>
      </c>
      <c r="N374" s="95" t="s">
        <v>2700</v>
      </c>
      <c r="O374" s="605"/>
    </row>
    <row r="375" spans="1:15" x14ac:dyDescent="0.25">
      <c r="A375" s="20">
        <v>205</v>
      </c>
      <c r="B375" s="14" t="s">
        <v>3708</v>
      </c>
      <c r="C375" s="140" t="s">
        <v>3268</v>
      </c>
      <c r="D375" s="5">
        <v>1975</v>
      </c>
      <c r="E375" s="55">
        <v>3029.6</v>
      </c>
      <c r="F375" s="55"/>
      <c r="G375" s="5" t="s">
        <v>5</v>
      </c>
      <c r="H375" s="5">
        <v>60</v>
      </c>
      <c r="I375" s="5">
        <v>5</v>
      </c>
      <c r="J375" s="5">
        <v>4</v>
      </c>
      <c r="K375" s="5">
        <v>0</v>
      </c>
      <c r="L375" s="5">
        <v>0</v>
      </c>
      <c r="M375" s="5">
        <v>62</v>
      </c>
      <c r="N375" s="95" t="s">
        <v>2699</v>
      </c>
      <c r="O375" s="605"/>
    </row>
    <row r="376" spans="1:15" x14ac:dyDescent="0.25">
      <c r="A376" s="20">
        <v>206</v>
      </c>
      <c r="B376" s="14" t="s">
        <v>3708</v>
      </c>
      <c r="C376" s="140" t="s">
        <v>3269</v>
      </c>
      <c r="D376" s="5">
        <v>1986</v>
      </c>
      <c r="E376" s="55">
        <v>4588.2</v>
      </c>
      <c r="F376" s="55"/>
      <c r="G376" s="5" t="s">
        <v>5</v>
      </c>
      <c r="H376" s="5">
        <v>84</v>
      </c>
      <c r="I376" s="5">
        <v>5</v>
      </c>
      <c r="J376" s="5">
        <v>6</v>
      </c>
      <c r="K376" s="5">
        <v>0</v>
      </c>
      <c r="L376" s="5">
        <v>0</v>
      </c>
      <c r="M376" s="5">
        <v>129</v>
      </c>
      <c r="N376" s="95" t="s">
        <v>2700</v>
      </c>
      <c r="O376" s="605"/>
    </row>
    <row r="377" spans="1:15" ht="31.5" x14ac:dyDescent="0.25">
      <c r="A377" s="20">
        <v>207</v>
      </c>
      <c r="B377" s="14" t="s">
        <v>3708</v>
      </c>
      <c r="C377" s="140" t="s">
        <v>3270</v>
      </c>
      <c r="D377" s="5">
        <v>1987</v>
      </c>
      <c r="E377" s="55">
        <v>3061.5</v>
      </c>
      <c r="F377" s="55"/>
      <c r="G377" s="5" t="s">
        <v>5</v>
      </c>
      <c r="H377" s="5">
        <v>55</v>
      </c>
      <c r="I377" s="5">
        <v>5</v>
      </c>
      <c r="J377" s="5">
        <v>4</v>
      </c>
      <c r="K377" s="5">
        <v>0</v>
      </c>
      <c r="L377" s="5">
        <v>0</v>
      </c>
      <c r="M377" s="5">
        <v>120</v>
      </c>
      <c r="N377" s="90" t="s">
        <v>2708</v>
      </c>
      <c r="O377" s="605"/>
    </row>
    <row r="378" spans="1:15" x14ac:dyDescent="0.25">
      <c r="A378" s="20">
        <v>208</v>
      </c>
      <c r="B378" s="14" t="s">
        <v>3708</v>
      </c>
      <c r="C378" s="140" t="s">
        <v>3161</v>
      </c>
      <c r="D378" s="5">
        <v>1986</v>
      </c>
      <c r="E378" s="55">
        <v>5722.9</v>
      </c>
      <c r="F378" s="55"/>
      <c r="G378" s="5" t="s">
        <v>5</v>
      </c>
      <c r="H378" s="5">
        <v>103</v>
      </c>
      <c r="I378" s="5">
        <v>9</v>
      </c>
      <c r="J378" s="5">
        <v>2</v>
      </c>
      <c r="K378" s="5">
        <v>2</v>
      </c>
      <c r="L378" s="5">
        <v>2</v>
      </c>
      <c r="M378" s="5">
        <v>180</v>
      </c>
      <c r="N378" s="95" t="s">
        <v>2699</v>
      </c>
      <c r="O378" s="605"/>
    </row>
    <row r="379" spans="1:15" x14ac:dyDescent="0.25">
      <c r="A379" s="20">
        <v>209</v>
      </c>
      <c r="B379" s="14" t="s">
        <v>3708</v>
      </c>
      <c r="C379" s="140" t="s">
        <v>3162</v>
      </c>
      <c r="D379" s="5">
        <v>1974</v>
      </c>
      <c r="E379" s="55">
        <v>2963</v>
      </c>
      <c r="F379" s="55"/>
      <c r="G379" s="5" t="s">
        <v>5</v>
      </c>
      <c r="H379" s="5">
        <v>56</v>
      </c>
      <c r="I379" s="5">
        <v>5</v>
      </c>
      <c r="J379" s="5">
        <v>4</v>
      </c>
      <c r="K379" s="5">
        <v>0</v>
      </c>
      <c r="L379" s="5">
        <v>0</v>
      </c>
      <c r="M379" s="5">
        <v>103</v>
      </c>
      <c r="N379" s="95" t="s">
        <v>2699</v>
      </c>
      <c r="O379" s="605"/>
    </row>
    <row r="380" spans="1:15" x14ac:dyDescent="0.25">
      <c r="A380" s="20">
        <v>210</v>
      </c>
      <c r="B380" s="14" t="s">
        <v>3708</v>
      </c>
      <c r="C380" s="140" t="s">
        <v>3163</v>
      </c>
      <c r="D380" s="5">
        <v>1973</v>
      </c>
      <c r="E380" s="55">
        <v>2969.32</v>
      </c>
      <c r="F380" s="55"/>
      <c r="G380" s="5" t="s">
        <v>5</v>
      </c>
      <c r="H380" s="5">
        <v>56</v>
      </c>
      <c r="I380" s="5">
        <v>5</v>
      </c>
      <c r="J380" s="5">
        <v>4</v>
      </c>
      <c r="K380" s="5">
        <v>0</v>
      </c>
      <c r="L380" s="5">
        <v>0</v>
      </c>
      <c r="M380" s="5">
        <v>111</v>
      </c>
      <c r="N380" s="95" t="s">
        <v>2710</v>
      </c>
      <c r="O380" s="605"/>
    </row>
    <row r="381" spans="1:15" x14ac:dyDescent="0.25">
      <c r="A381" s="20">
        <v>211</v>
      </c>
      <c r="B381" s="14" t="s">
        <v>3708</v>
      </c>
      <c r="C381" s="140" t="s">
        <v>3271</v>
      </c>
      <c r="D381" s="5">
        <v>1973</v>
      </c>
      <c r="E381" s="55">
        <v>2957.9</v>
      </c>
      <c r="F381" s="55"/>
      <c r="G381" s="5" t="s">
        <v>5</v>
      </c>
      <c r="H381" s="5">
        <v>56</v>
      </c>
      <c r="I381" s="5">
        <v>5</v>
      </c>
      <c r="J381" s="5">
        <v>4</v>
      </c>
      <c r="K381" s="5">
        <v>0</v>
      </c>
      <c r="L381" s="5">
        <v>0</v>
      </c>
      <c r="M381" s="5">
        <v>89</v>
      </c>
      <c r="N381" s="95" t="s">
        <v>2699</v>
      </c>
      <c r="O381" s="605"/>
    </row>
    <row r="382" spans="1:15" x14ac:dyDescent="0.25">
      <c r="A382" s="20">
        <v>212</v>
      </c>
      <c r="B382" s="14" t="s">
        <v>3708</v>
      </c>
      <c r="C382" s="140" t="s">
        <v>3272</v>
      </c>
      <c r="D382" s="5">
        <v>1966</v>
      </c>
      <c r="E382" s="55">
        <v>3695.6</v>
      </c>
      <c r="F382" s="55"/>
      <c r="G382" s="5" t="s">
        <v>5</v>
      </c>
      <c r="H382" s="5">
        <v>70</v>
      </c>
      <c r="I382" s="5">
        <v>5</v>
      </c>
      <c r="J382" s="5">
        <v>4</v>
      </c>
      <c r="K382" s="5">
        <v>0</v>
      </c>
      <c r="L382" s="5">
        <v>0</v>
      </c>
      <c r="M382" s="5">
        <v>129</v>
      </c>
      <c r="N382" s="95" t="s">
        <v>2700</v>
      </c>
      <c r="O382" s="605"/>
    </row>
    <row r="383" spans="1:15" x14ac:dyDescent="0.25">
      <c r="A383" s="20">
        <v>213</v>
      </c>
      <c r="B383" s="14" t="s">
        <v>3709</v>
      </c>
      <c r="C383" s="140" t="s">
        <v>3273</v>
      </c>
      <c r="D383" s="5">
        <v>1967</v>
      </c>
      <c r="E383" s="55">
        <v>4964.3100000000004</v>
      </c>
      <c r="F383" s="55"/>
      <c r="G383" s="5" t="s">
        <v>5</v>
      </c>
      <c r="H383" s="5">
        <v>100</v>
      </c>
      <c r="I383" s="5">
        <v>5</v>
      </c>
      <c r="J383" s="5">
        <v>6</v>
      </c>
      <c r="K383" s="5">
        <v>0</v>
      </c>
      <c r="L383" s="5">
        <v>0</v>
      </c>
      <c r="M383" s="5">
        <v>160</v>
      </c>
      <c r="N383" s="95" t="s">
        <v>2700</v>
      </c>
      <c r="O383" s="605"/>
    </row>
    <row r="384" spans="1:15" x14ac:dyDescent="0.25">
      <c r="A384" s="20">
        <v>214</v>
      </c>
      <c r="B384" s="14" t="s">
        <v>3708</v>
      </c>
      <c r="C384" s="140" t="s">
        <v>3164</v>
      </c>
      <c r="D384" s="5">
        <v>1973</v>
      </c>
      <c r="E384" s="55">
        <v>5195.1000000000004</v>
      </c>
      <c r="F384" s="55"/>
      <c r="G384" s="5" t="s">
        <v>5</v>
      </c>
      <c r="H384" s="5">
        <v>90</v>
      </c>
      <c r="I384" s="5">
        <v>5</v>
      </c>
      <c r="J384" s="5">
        <v>6</v>
      </c>
      <c r="K384" s="5">
        <v>0</v>
      </c>
      <c r="L384" s="5">
        <v>0</v>
      </c>
      <c r="M384" s="5">
        <v>175</v>
      </c>
      <c r="N384" s="95" t="s">
        <v>2699</v>
      </c>
      <c r="O384" s="605"/>
    </row>
    <row r="385" spans="1:15" x14ac:dyDescent="0.25">
      <c r="A385" s="20">
        <v>215</v>
      </c>
      <c r="B385" s="14" t="s">
        <v>3709</v>
      </c>
      <c r="C385" s="140" t="s">
        <v>3166</v>
      </c>
      <c r="D385" s="5">
        <v>1973</v>
      </c>
      <c r="E385" s="55">
        <v>4888.2</v>
      </c>
      <c r="F385" s="55"/>
      <c r="G385" s="5" t="s">
        <v>5</v>
      </c>
      <c r="H385" s="5">
        <v>90</v>
      </c>
      <c r="I385" s="5">
        <v>5</v>
      </c>
      <c r="J385" s="5">
        <v>6</v>
      </c>
      <c r="K385" s="5">
        <v>0</v>
      </c>
      <c r="L385" s="5">
        <v>0</v>
      </c>
      <c r="M385" s="5">
        <v>160</v>
      </c>
      <c r="N385" s="95" t="s">
        <v>2700</v>
      </c>
      <c r="O385" s="605"/>
    </row>
    <row r="386" spans="1:15" x14ac:dyDescent="0.25">
      <c r="A386" s="20">
        <v>216</v>
      </c>
      <c r="B386" s="14" t="s">
        <v>3708</v>
      </c>
      <c r="C386" s="140" t="s">
        <v>3167</v>
      </c>
      <c r="D386" s="5">
        <v>1966</v>
      </c>
      <c r="E386" s="55">
        <v>6799.3</v>
      </c>
      <c r="F386" s="55"/>
      <c r="G386" s="5" t="s">
        <v>5</v>
      </c>
      <c r="H386" s="5">
        <v>129</v>
      </c>
      <c r="I386" s="5">
        <v>5</v>
      </c>
      <c r="J386" s="5">
        <v>8</v>
      </c>
      <c r="K386" s="5">
        <v>0</v>
      </c>
      <c r="L386" s="5">
        <v>0</v>
      </c>
      <c r="M386" s="5">
        <v>218</v>
      </c>
      <c r="N386" s="95" t="s">
        <v>2708</v>
      </c>
      <c r="O386" s="605"/>
    </row>
    <row r="387" spans="1:15" x14ac:dyDescent="0.25">
      <c r="A387" s="20">
        <v>217</v>
      </c>
      <c r="B387" s="14" t="s">
        <v>3708</v>
      </c>
      <c r="C387" s="140" t="s">
        <v>3274</v>
      </c>
      <c r="D387" s="5">
        <v>1967</v>
      </c>
      <c r="E387" s="55">
        <v>4944.3999999999996</v>
      </c>
      <c r="F387" s="55"/>
      <c r="G387" s="5" t="s">
        <v>5</v>
      </c>
      <c r="H387" s="5">
        <v>100</v>
      </c>
      <c r="I387" s="5">
        <v>5</v>
      </c>
      <c r="J387" s="5">
        <v>6</v>
      </c>
      <c r="K387" s="5">
        <v>0</v>
      </c>
      <c r="L387" s="5">
        <v>0</v>
      </c>
      <c r="M387" s="5">
        <v>146</v>
      </c>
      <c r="N387" s="95" t="s">
        <v>2700</v>
      </c>
      <c r="O387" s="605"/>
    </row>
    <row r="388" spans="1:15" x14ac:dyDescent="0.25">
      <c r="A388" s="20">
        <v>218</v>
      </c>
      <c r="B388" s="14" t="s">
        <v>3708</v>
      </c>
      <c r="C388" s="140" t="s">
        <v>3175</v>
      </c>
      <c r="D388" s="5">
        <v>1968</v>
      </c>
      <c r="E388" s="55">
        <v>4992.2</v>
      </c>
      <c r="F388" s="55"/>
      <c r="G388" s="5" t="s">
        <v>5</v>
      </c>
      <c r="H388" s="5">
        <v>100</v>
      </c>
      <c r="I388" s="5">
        <v>5</v>
      </c>
      <c r="J388" s="5">
        <v>6</v>
      </c>
      <c r="K388" s="5">
        <v>0</v>
      </c>
      <c r="L388" s="5">
        <v>0</v>
      </c>
      <c r="M388" s="5">
        <v>173</v>
      </c>
      <c r="N388" s="95" t="s">
        <v>2708</v>
      </c>
      <c r="O388" s="605"/>
    </row>
    <row r="389" spans="1:15" x14ac:dyDescent="0.25">
      <c r="A389" s="20">
        <v>219</v>
      </c>
      <c r="B389" s="14" t="s">
        <v>3708</v>
      </c>
      <c r="C389" s="140" t="s">
        <v>3178</v>
      </c>
      <c r="D389" s="5">
        <v>1967</v>
      </c>
      <c r="E389" s="55">
        <v>4992.8</v>
      </c>
      <c r="F389" s="55"/>
      <c r="G389" s="5" t="s">
        <v>5</v>
      </c>
      <c r="H389" s="5">
        <v>100</v>
      </c>
      <c r="I389" s="5">
        <v>5</v>
      </c>
      <c r="J389" s="5">
        <v>6</v>
      </c>
      <c r="K389" s="5">
        <v>0</v>
      </c>
      <c r="L389" s="5">
        <v>0</v>
      </c>
      <c r="M389" s="5">
        <v>189</v>
      </c>
      <c r="N389" s="95" t="s">
        <v>2708</v>
      </c>
      <c r="O389" s="605"/>
    </row>
    <row r="390" spans="1:15" x14ac:dyDescent="0.25">
      <c r="A390" s="20">
        <v>220</v>
      </c>
      <c r="B390" s="14" t="s">
        <v>3708</v>
      </c>
      <c r="C390" s="140" t="s">
        <v>3180</v>
      </c>
      <c r="D390" s="5">
        <v>1967</v>
      </c>
      <c r="E390" s="55">
        <v>6680.4</v>
      </c>
      <c r="F390" s="55"/>
      <c r="G390" s="5" t="s">
        <v>5</v>
      </c>
      <c r="H390" s="5">
        <v>129</v>
      </c>
      <c r="I390" s="5">
        <v>5</v>
      </c>
      <c r="J390" s="5">
        <v>8</v>
      </c>
      <c r="K390" s="5">
        <v>0</v>
      </c>
      <c r="L390" s="5">
        <v>0</v>
      </c>
      <c r="M390" s="5">
        <v>215</v>
      </c>
      <c r="N390" s="95" t="s">
        <v>2708</v>
      </c>
      <c r="O390" s="606"/>
    </row>
    <row r="391" spans="1:15" x14ac:dyDescent="0.25">
      <c r="A391" s="20" t="s">
        <v>2355</v>
      </c>
      <c r="B391" s="14"/>
      <c r="C391" s="140"/>
      <c r="D391" s="5"/>
      <c r="E391" s="131">
        <f>SUM(E171:E390)</f>
        <v>1121567.5199999996</v>
      </c>
      <c r="F391" s="131"/>
      <c r="G391" s="131">
        <f t="shared" ref="G391:M391" si="11">SUM(G171:G390)</f>
        <v>0</v>
      </c>
      <c r="H391" s="131">
        <f t="shared" si="11"/>
        <v>19975</v>
      </c>
      <c r="I391" s="131">
        <f t="shared" si="11"/>
        <v>1350</v>
      </c>
      <c r="J391" s="131">
        <f t="shared" si="11"/>
        <v>1018</v>
      </c>
      <c r="K391" s="131">
        <f t="shared" si="11"/>
        <v>172</v>
      </c>
      <c r="L391" s="131">
        <f t="shared" si="11"/>
        <v>171</v>
      </c>
      <c r="M391" s="131">
        <f t="shared" si="11"/>
        <v>32965</v>
      </c>
      <c r="N391" s="95"/>
    </row>
    <row r="392" spans="1:15" x14ac:dyDescent="0.25">
      <c r="A392" s="20">
        <v>1</v>
      </c>
      <c r="B392" s="14" t="s">
        <v>3710</v>
      </c>
      <c r="C392" s="140" t="s">
        <v>3117</v>
      </c>
      <c r="D392" s="5">
        <v>1947</v>
      </c>
      <c r="E392" s="5">
        <v>346.8</v>
      </c>
      <c r="F392" s="5"/>
      <c r="G392" s="5" t="s">
        <v>247</v>
      </c>
      <c r="H392" s="5">
        <v>4</v>
      </c>
      <c r="I392" s="5">
        <v>2</v>
      </c>
      <c r="J392" s="5">
        <v>1</v>
      </c>
      <c r="K392" s="5">
        <v>0</v>
      </c>
      <c r="L392" s="5">
        <v>0</v>
      </c>
      <c r="M392" s="5">
        <v>9</v>
      </c>
      <c r="N392" s="90" t="s">
        <v>2856</v>
      </c>
      <c r="O392" s="604" t="s">
        <v>4125</v>
      </c>
    </row>
    <row r="393" spans="1:15" x14ac:dyDescent="0.25">
      <c r="A393" s="20">
        <v>2</v>
      </c>
      <c r="B393" s="14" t="s">
        <v>3711</v>
      </c>
      <c r="C393" s="140" t="s">
        <v>3275</v>
      </c>
      <c r="D393" s="5">
        <v>1948</v>
      </c>
      <c r="E393" s="5">
        <v>2352.44</v>
      </c>
      <c r="F393" s="5"/>
      <c r="G393" s="5" t="s">
        <v>5</v>
      </c>
      <c r="H393" s="5">
        <v>36</v>
      </c>
      <c r="I393" s="5">
        <v>3</v>
      </c>
      <c r="J393" s="5">
        <v>3</v>
      </c>
      <c r="K393" s="5">
        <v>0</v>
      </c>
      <c r="L393" s="5">
        <v>0</v>
      </c>
      <c r="M393" s="5">
        <v>96</v>
      </c>
      <c r="N393" s="90" t="s">
        <v>2857</v>
      </c>
      <c r="O393" s="605"/>
    </row>
    <row r="394" spans="1:15" x14ac:dyDescent="0.25">
      <c r="A394" s="20">
        <v>3</v>
      </c>
      <c r="B394" s="14" t="s">
        <v>3712</v>
      </c>
      <c r="C394" s="140" t="s">
        <v>3221</v>
      </c>
      <c r="D394" s="5">
        <v>1996</v>
      </c>
      <c r="E394" s="5">
        <v>1891.7</v>
      </c>
      <c r="F394" s="56"/>
      <c r="G394" s="5" t="s">
        <v>5</v>
      </c>
      <c r="H394" s="5">
        <v>27</v>
      </c>
      <c r="I394" s="5">
        <v>3</v>
      </c>
      <c r="J394" s="5">
        <v>3</v>
      </c>
      <c r="K394" s="5">
        <v>0</v>
      </c>
      <c r="L394" s="5">
        <v>0</v>
      </c>
      <c r="M394" s="5">
        <v>66</v>
      </c>
      <c r="N394" s="90" t="s">
        <v>2858</v>
      </c>
      <c r="O394" s="605"/>
    </row>
    <row r="395" spans="1:15" x14ac:dyDescent="0.25">
      <c r="A395" s="20">
        <v>4</v>
      </c>
      <c r="B395" s="14" t="s">
        <v>3712</v>
      </c>
      <c r="C395" s="140" t="s">
        <v>3244</v>
      </c>
      <c r="D395" s="5">
        <v>1971</v>
      </c>
      <c r="E395" s="56">
        <v>708.74</v>
      </c>
      <c r="F395" s="56"/>
      <c r="G395" s="5" t="s">
        <v>5</v>
      </c>
      <c r="H395" s="5">
        <v>12</v>
      </c>
      <c r="I395" s="5">
        <v>3</v>
      </c>
      <c r="J395" s="5">
        <v>2</v>
      </c>
      <c r="K395" s="5">
        <v>0</v>
      </c>
      <c r="L395" s="5">
        <v>0</v>
      </c>
      <c r="M395" s="5">
        <v>37</v>
      </c>
      <c r="N395" s="90" t="s">
        <v>2859</v>
      </c>
      <c r="O395" s="605"/>
    </row>
    <row r="396" spans="1:15" x14ac:dyDescent="0.25">
      <c r="A396" s="20">
        <v>5</v>
      </c>
      <c r="B396" s="14" t="s">
        <v>3712</v>
      </c>
      <c r="C396" s="140" t="s">
        <v>3276</v>
      </c>
      <c r="D396" s="5">
        <v>1994</v>
      </c>
      <c r="E396" s="56">
        <v>1994.3</v>
      </c>
      <c r="F396" s="56"/>
      <c r="G396" s="5" t="s">
        <v>5</v>
      </c>
      <c r="H396" s="5">
        <v>27</v>
      </c>
      <c r="I396" s="5">
        <v>3</v>
      </c>
      <c r="J396" s="5">
        <v>3</v>
      </c>
      <c r="K396" s="5">
        <v>0</v>
      </c>
      <c r="L396" s="5">
        <v>0</v>
      </c>
      <c r="M396" s="5">
        <v>55</v>
      </c>
      <c r="N396" s="90" t="s">
        <v>2860</v>
      </c>
      <c r="O396" s="605"/>
    </row>
    <row r="397" spans="1:15" x14ac:dyDescent="0.25">
      <c r="A397" s="20">
        <v>6</v>
      </c>
      <c r="B397" s="14" t="s">
        <v>3712</v>
      </c>
      <c r="C397" s="140" t="s">
        <v>3121</v>
      </c>
      <c r="D397" s="5">
        <v>1997</v>
      </c>
      <c r="E397" s="56">
        <v>1868.04</v>
      </c>
      <c r="F397" s="56"/>
      <c r="G397" s="5" t="s">
        <v>5</v>
      </c>
      <c r="H397" s="5">
        <v>27</v>
      </c>
      <c r="I397" s="5">
        <v>3</v>
      </c>
      <c r="J397" s="5">
        <v>3</v>
      </c>
      <c r="K397" s="5">
        <v>0</v>
      </c>
      <c r="L397" s="5">
        <v>0</v>
      </c>
      <c r="M397" s="5">
        <v>74</v>
      </c>
      <c r="N397" s="90" t="s">
        <v>2858</v>
      </c>
      <c r="O397" s="605"/>
    </row>
    <row r="398" spans="1:15" x14ac:dyDescent="0.25">
      <c r="A398" s="20">
        <v>7</v>
      </c>
      <c r="B398" s="14" t="s">
        <v>3713</v>
      </c>
      <c r="C398" s="140" t="s">
        <v>3239</v>
      </c>
      <c r="D398" s="5">
        <v>1971</v>
      </c>
      <c r="E398" s="5">
        <v>1009.7</v>
      </c>
      <c r="F398" s="5"/>
      <c r="G398" s="5" t="s">
        <v>5</v>
      </c>
      <c r="H398" s="5">
        <v>22</v>
      </c>
      <c r="I398" s="5">
        <v>2</v>
      </c>
      <c r="J398" s="5">
        <v>3</v>
      </c>
      <c r="K398" s="5">
        <v>0</v>
      </c>
      <c r="L398" s="5">
        <v>0</v>
      </c>
      <c r="M398" s="5">
        <v>92</v>
      </c>
      <c r="N398" s="90" t="s">
        <v>2861</v>
      </c>
      <c r="O398" s="605"/>
    </row>
    <row r="399" spans="1:15" x14ac:dyDescent="0.25">
      <c r="A399" s="20">
        <v>8</v>
      </c>
      <c r="B399" s="14" t="s">
        <v>3713</v>
      </c>
      <c r="C399" s="140" t="s">
        <v>3222</v>
      </c>
      <c r="D399" s="5">
        <v>1969</v>
      </c>
      <c r="E399" s="57">
        <v>1014.5</v>
      </c>
      <c r="F399" s="56"/>
      <c r="G399" s="5" t="s">
        <v>5</v>
      </c>
      <c r="H399" s="5">
        <v>22</v>
      </c>
      <c r="I399" s="5">
        <v>2</v>
      </c>
      <c r="J399" s="5">
        <v>3</v>
      </c>
      <c r="K399" s="5">
        <v>0</v>
      </c>
      <c r="L399" s="5">
        <v>0</v>
      </c>
      <c r="M399" s="5">
        <v>69</v>
      </c>
      <c r="N399" s="90" t="s">
        <v>2862</v>
      </c>
      <c r="O399" s="605"/>
    </row>
    <row r="400" spans="1:15" x14ac:dyDescent="0.25">
      <c r="A400" s="20">
        <v>9</v>
      </c>
      <c r="B400" s="14" t="s">
        <v>3713</v>
      </c>
      <c r="C400" s="140" t="s">
        <v>3223</v>
      </c>
      <c r="D400" s="5">
        <v>1975</v>
      </c>
      <c r="E400" s="57">
        <v>1010.4</v>
      </c>
      <c r="F400" s="56"/>
      <c r="G400" s="5" t="s">
        <v>5</v>
      </c>
      <c r="H400" s="5">
        <v>22</v>
      </c>
      <c r="I400" s="5">
        <v>2</v>
      </c>
      <c r="J400" s="5">
        <v>3</v>
      </c>
      <c r="K400" s="5">
        <v>0</v>
      </c>
      <c r="L400" s="5">
        <v>0</v>
      </c>
      <c r="M400" s="5">
        <v>76</v>
      </c>
      <c r="N400" s="90" t="s">
        <v>2863</v>
      </c>
      <c r="O400" s="605"/>
    </row>
    <row r="401" spans="1:15" x14ac:dyDescent="0.25">
      <c r="A401" s="20">
        <v>10</v>
      </c>
      <c r="B401" s="14" t="s">
        <v>3713</v>
      </c>
      <c r="C401" s="140" t="s">
        <v>3084</v>
      </c>
      <c r="D401" s="5">
        <v>1977</v>
      </c>
      <c r="E401" s="57">
        <v>4877.8999999999996</v>
      </c>
      <c r="F401" s="57"/>
      <c r="G401" s="5" t="s">
        <v>5</v>
      </c>
      <c r="H401" s="5">
        <v>90</v>
      </c>
      <c r="I401" s="5">
        <v>5</v>
      </c>
      <c r="J401" s="5">
        <v>6</v>
      </c>
      <c r="K401" s="5">
        <v>0</v>
      </c>
      <c r="L401" s="5">
        <v>0</v>
      </c>
      <c r="M401" s="5">
        <v>290</v>
      </c>
      <c r="N401" s="90" t="s">
        <v>2864</v>
      </c>
      <c r="O401" s="605"/>
    </row>
    <row r="402" spans="1:15" x14ac:dyDescent="0.25">
      <c r="A402" s="20">
        <v>11</v>
      </c>
      <c r="B402" s="14" t="s">
        <v>3713</v>
      </c>
      <c r="C402" s="140" t="s">
        <v>3080</v>
      </c>
      <c r="D402" s="5">
        <v>1980</v>
      </c>
      <c r="E402" s="57">
        <v>5003.6000000000004</v>
      </c>
      <c r="F402" s="57"/>
      <c r="G402" s="5" t="s">
        <v>5</v>
      </c>
      <c r="H402" s="5">
        <v>100</v>
      </c>
      <c r="I402" s="5">
        <v>5</v>
      </c>
      <c r="J402" s="5">
        <v>6</v>
      </c>
      <c r="K402" s="5">
        <v>0</v>
      </c>
      <c r="L402" s="5">
        <v>0</v>
      </c>
      <c r="M402" s="5">
        <v>247</v>
      </c>
      <c r="N402" s="90" t="s">
        <v>2861</v>
      </c>
      <c r="O402" s="605"/>
    </row>
    <row r="403" spans="1:15" x14ac:dyDescent="0.25">
      <c r="A403" s="20">
        <v>12</v>
      </c>
      <c r="B403" s="14" t="s">
        <v>3714</v>
      </c>
      <c r="C403" s="140" t="s">
        <v>3085</v>
      </c>
      <c r="D403" s="5">
        <v>1980</v>
      </c>
      <c r="E403" s="57">
        <v>5371.9</v>
      </c>
      <c r="F403" s="57"/>
      <c r="G403" s="5" t="s">
        <v>5</v>
      </c>
      <c r="H403" s="5">
        <v>100</v>
      </c>
      <c r="I403" s="5">
        <v>5</v>
      </c>
      <c r="J403" s="5">
        <v>6</v>
      </c>
      <c r="K403" s="5">
        <v>0</v>
      </c>
      <c r="L403" s="5">
        <v>0</v>
      </c>
      <c r="M403" s="5">
        <v>266</v>
      </c>
      <c r="N403" s="90" t="s">
        <v>2865</v>
      </c>
      <c r="O403" s="605"/>
    </row>
    <row r="404" spans="1:15" x14ac:dyDescent="0.25">
      <c r="A404" s="20">
        <v>13</v>
      </c>
      <c r="B404" s="14" t="s">
        <v>3714</v>
      </c>
      <c r="C404" s="140" t="s">
        <v>3081</v>
      </c>
      <c r="D404" s="5">
        <v>2002</v>
      </c>
      <c r="E404" s="57">
        <v>5800.7</v>
      </c>
      <c r="F404" s="57"/>
      <c r="G404" s="5" t="s">
        <v>5</v>
      </c>
      <c r="H404" s="5">
        <v>80</v>
      </c>
      <c r="I404" s="5">
        <v>5</v>
      </c>
      <c r="J404" s="5">
        <v>4</v>
      </c>
      <c r="K404" s="5">
        <v>0</v>
      </c>
      <c r="L404" s="5">
        <v>0</v>
      </c>
      <c r="M404" s="5">
        <v>237</v>
      </c>
      <c r="N404" s="90" t="s">
        <v>2866</v>
      </c>
      <c r="O404" s="605"/>
    </row>
    <row r="405" spans="1:15" x14ac:dyDescent="0.25">
      <c r="A405" s="20">
        <v>14</v>
      </c>
      <c r="B405" s="14" t="s">
        <v>3714</v>
      </c>
      <c r="C405" s="140" t="s">
        <v>3096</v>
      </c>
      <c r="D405" s="5">
        <v>1971</v>
      </c>
      <c r="E405" s="57">
        <v>801</v>
      </c>
      <c r="F405" s="56"/>
      <c r="G405" s="5" t="s">
        <v>5</v>
      </c>
      <c r="H405" s="5">
        <v>16</v>
      </c>
      <c r="I405" s="5">
        <v>2</v>
      </c>
      <c r="J405" s="5">
        <v>2</v>
      </c>
      <c r="K405" s="5">
        <v>0</v>
      </c>
      <c r="L405" s="5">
        <v>0</v>
      </c>
      <c r="M405" s="5">
        <v>45</v>
      </c>
      <c r="N405" s="90" t="s">
        <v>2865</v>
      </c>
      <c r="O405" s="605"/>
    </row>
    <row r="406" spans="1:15" x14ac:dyDescent="0.25">
      <c r="A406" s="20">
        <v>15</v>
      </c>
      <c r="B406" s="14" t="s">
        <v>3715</v>
      </c>
      <c r="C406" s="140" t="s">
        <v>3115</v>
      </c>
      <c r="D406" s="5">
        <v>1969</v>
      </c>
      <c r="E406" s="57">
        <v>798.7</v>
      </c>
      <c r="F406" s="56"/>
      <c r="G406" s="5" t="s">
        <v>5</v>
      </c>
      <c r="H406" s="5">
        <v>16</v>
      </c>
      <c r="I406" s="5">
        <v>2</v>
      </c>
      <c r="J406" s="5">
        <v>2</v>
      </c>
      <c r="K406" s="5">
        <v>0</v>
      </c>
      <c r="L406" s="5">
        <v>0</v>
      </c>
      <c r="M406" s="5">
        <v>45</v>
      </c>
      <c r="N406" s="90" t="s">
        <v>2865</v>
      </c>
      <c r="O406" s="605"/>
    </row>
    <row r="407" spans="1:15" x14ac:dyDescent="0.25">
      <c r="A407" s="20">
        <v>16</v>
      </c>
      <c r="B407" s="14" t="s">
        <v>3715</v>
      </c>
      <c r="C407" s="140" t="s">
        <v>3117</v>
      </c>
      <c r="D407" s="5">
        <v>1969</v>
      </c>
      <c r="E407" s="57">
        <v>785.1</v>
      </c>
      <c r="F407" s="56"/>
      <c r="G407" s="5" t="s">
        <v>5</v>
      </c>
      <c r="H407" s="5">
        <v>16</v>
      </c>
      <c r="I407" s="5">
        <v>2</v>
      </c>
      <c r="J407" s="5">
        <v>2</v>
      </c>
      <c r="K407" s="5">
        <v>0</v>
      </c>
      <c r="L407" s="5">
        <v>0</v>
      </c>
      <c r="M407" s="5">
        <v>53</v>
      </c>
      <c r="N407" s="90" t="s">
        <v>2865</v>
      </c>
      <c r="O407" s="605"/>
    </row>
    <row r="408" spans="1:15" x14ac:dyDescent="0.25">
      <c r="A408" s="20">
        <v>17</v>
      </c>
      <c r="B408" s="14" t="s">
        <v>3715</v>
      </c>
      <c r="C408" s="140" t="s">
        <v>3134</v>
      </c>
      <c r="D408" s="5">
        <v>1968</v>
      </c>
      <c r="E408" s="57">
        <v>897.7</v>
      </c>
      <c r="F408" s="56"/>
      <c r="G408" s="5" t="s">
        <v>5</v>
      </c>
      <c r="H408" s="5">
        <v>24</v>
      </c>
      <c r="I408" s="5">
        <v>2</v>
      </c>
      <c r="J408" s="5">
        <v>1</v>
      </c>
      <c r="K408" s="5">
        <v>0</v>
      </c>
      <c r="L408" s="5">
        <v>0</v>
      </c>
      <c r="M408" s="5">
        <v>69</v>
      </c>
      <c r="N408" s="90" t="s">
        <v>2867</v>
      </c>
      <c r="O408" s="605"/>
    </row>
    <row r="409" spans="1:15" x14ac:dyDescent="0.25">
      <c r="A409" s="20">
        <v>18</v>
      </c>
      <c r="B409" s="14" t="s">
        <v>3716</v>
      </c>
      <c r="C409" s="140" t="s">
        <v>3082</v>
      </c>
      <c r="D409" s="5">
        <v>1984</v>
      </c>
      <c r="E409" s="57">
        <v>1001.9</v>
      </c>
      <c r="F409" s="56"/>
      <c r="G409" s="5" t="s">
        <v>5</v>
      </c>
      <c r="H409" s="5">
        <v>18</v>
      </c>
      <c r="I409" s="5">
        <v>2</v>
      </c>
      <c r="J409" s="5">
        <v>3</v>
      </c>
      <c r="K409" s="5">
        <v>0</v>
      </c>
      <c r="L409" s="5">
        <v>0</v>
      </c>
      <c r="M409" s="5">
        <v>46</v>
      </c>
      <c r="N409" s="90" t="s">
        <v>2868</v>
      </c>
      <c r="O409" s="605"/>
    </row>
    <row r="410" spans="1:15" x14ac:dyDescent="0.25">
      <c r="A410" s="20">
        <v>19</v>
      </c>
      <c r="B410" s="14" t="s">
        <v>3717</v>
      </c>
      <c r="C410" s="140" t="s">
        <v>3277</v>
      </c>
      <c r="D410" s="5">
        <v>1988</v>
      </c>
      <c r="E410" s="57">
        <v>995.4</v>
      </c>
      <c r="F410" s="56"/>
      <c r="G410" s="5" t="s">
        <v>5</v>
      </c>
      <c r="H410" s="5">
        <v>18</v>
      </c>
      <c r="I410" s="5">
        <v>2</v>
      </c>
      <c r="J410" s="5">
        <v>3</v>
      </c>
      <c r="K410" s="5">
        <v>0</v>
      </c>
      <c r="L410" s="5">
        <v>0</v>
      </c>
      <c r="M410" s="5">
        <v>56</v>
      </c>
      <c r="N410" s="90" t="s">
        <v>2869</v>
      </c>
      <c r="O410" s="605"/>
    </row>
    <row r="411" spans="1:15" x14ac:dyDescent="0.25">
      <c r="A411" s="20">
        <v>20</v>
      </c>
      <c r="B411" s="14" t="s">
        <v>3716</v>
      </c>
      <c r="C411" s="140" t="s">
        <v>3113</v>
      </c>
      <c r="D411" s="5">
        <v>2007</v>
      </c>
      <c r="E411" s="56">
        <v>976</v>
      </c>
      <c r="F411" s="56"/>
      <c r="G411" s="5" t="s">
        <v>5</v>
      </c>
      <c r="H411" s="5">
        <v>18</v>
      </c>
      <c r="I411" s="5">
        <v>2</v>
      </c>
      <c r="J411" s="5">
        <v>3</v>
      </c>
      <c r="K411" s="5">
        <v>0</v>
      </c>
      <c r="L411" s="5">
        <v>0</v>
      </c>
      <c r="M411" s="5">
        <v>47</v>
      </c>
      <c r="N411" s="90" t="s">
        <v>2870</v>
      </c>
      <c r="O411" s="605"/>
    </row>
    <row r="412" spans="1:15" x14ac:dyDescent="0.25">
      <c r="A412" s="20">
        <v>21</v>
      </c>
      <c r="B412" s="14" t="s">
        <v>3718</v>
      </c>
      <c r="C412" s="140" t="s">
        <v>3278</v>
      </c>
      <c r="D412" s="5">
        <v>2001</v>
      </c>
      <c r="E412" s="56">
        <v>1865.9</v>
      </c>
      <c r="F412" s="56"/>
      <c r="G412" s="5" t="s">
        <v>5</v>
      </c>
      <c r="H412" s="5">
        <v>27</v>
      </c>
      <c r="I412" s="5">
        <v>3</v>
      </c>
      <c r="J412" s="5">
        <v>3</v>
      </c>
      <c r="K412" s="5">
        <v>0</v>
      </c>
      <c r="L412" s="5">
        <v>0</v>
      </c>
      <c r="M412" s="5">
        <v>81</v>
      </c>
      <c r="N412" s="90" t="s">
        <v>2860</v>
      </c>
      <c r="O412" s="605"/>
    </row>
    <row r="413" spans="1:15" x14ac:dyDescent="0.25">
      <c r="A413" s="20">
        <v>22</v>
      </c>
      <c r="B413" s="14" t="s">
        <v>3719</v>
      </c>
      <c r="C413" s="140" t="s">
        <v>3220</v>
      </c>
      <c r="D413" s="5">
        <v>2003</v>
      </c>
      <c r="E413" s="56">
        <v>1847.1</v>
      </c>
      <c r="F413" s="56"/>
      <c r="G413" s="5" t="s">
        <v>5</v>
      </c>
      <c r="H413" s="5">
        <v>27</v>
      </c>
      <c r="I413" s="5">
        <v>3</v>
      </c>
      <c r="J413" s="5">
        <v>3</v>
      </c>
      <c r="K413" s="5">
        <v>0</v>
      </c>
      <c r="L413" s="5">
        <v>0</v>
      </c>
      <c r="M413" s="5">
        <v>82</v>
      </c>
      <c r="N413" s="90" t="s">
        <v>2860</v>
      </c>
      <c r="O413" s="605"/>
    </row>
    <row r="414" spans="1:15" x14ac:dyDescent="0.25">
      <c r="A414" s="20">
        <v>23</v>
      </c>
      <c r="B414" s="14" t="s">
        <v>3718</v>
      </c>
      <c r="C414" s="140" t="s">
        <v>3279</v>
      </c>
      <c r="D414" s="5">
        <v>1992</v>
      </c>
      <c r="E414" s="56">
        <v>1613.2</v>
      </c>
      <c r="F414" s="56"/>
      <c r="G414" s="5" t="s">
        <v>5</v>
      </c>
      <c r="H414" s="5">
        <v>27</v>
      </c>
      <c r="I414" s="5">
        <v>3</v>
      </c>
      <c r="J414" s="5">
        <v>3</v>
      </c>
      <c r="K414" s="5">
        <v>0</v>
      </c>
      <c r="L414" s="5">
        <v>0</v>
      </c>
      <c r="M414" s="5">
        <v>62</v>
      </c>
      <c r="N414" s="90" t="s">
        <v>2860</v>
      </c>
      <c r="O414" s="605"/>
    </row>
    <row r="415" spans="1:15" x14ac:dyDescent="0.25">
      <c r="A415" s="20">
        <v>24</v>
      </c>
      <c r="B415" s="14" t="s">
        <v>3718</v>
      </c>
      <c r="C415" s="140" t="s">
        <v>3280</v>
      </c>
      <c r="D415" s="5">
        <v>1999</v>
      </c>
      <c r="E415" s="56">
        <v>1875.3</v>
      </c>
      <c r="F415" s="56"/>
      <c r="G415" s="5" t="s">
        <v>5</v>
      </c>
      <c r="H415" s="5">
        <v>27</v>
      </c>
      <c r="I415" s="5">
        <v>3</v>
      </c>
      <c r="J415" s="5">
        <v>3</v>
      </c>
      <c r="K415" s="5">
        <v>0</v>
      </c>
      <c r="L415" s="5">
        <v>0</v>
      </c>
      <c r="M415" s="5">
        <v>66</v>
      </c>
      <c r="N415" s="90" t="s">
        <v>2860</v>
      </c>
      <c r="O415" s="605"/>
    </row>
    <row r="416" spans="1:15" x14ac:dyDescent="0.25">
      <c r="A416" s="20">
        <v>25</v>
      </c>
      <c r="B416" s="14" t="s">
        <v>3720</v>
      </c>
      <c r="C416" s="140" t="s">
        <v>3109</v>
      </c>
      <c r="D416" s="5">
        <v>1946</v>
      </c>
      <c r="E416" s="56">
        <v>316.8</v>
      </c>
      <c r="F416" s="56"/>
      <c r="G416" s="5" t="s">
        <v>5</v>
      </c>
      <c r="H416" s="5">
        <v>8</v>
      </c>
      <c r="I416" s="5">
        <v>2</v>
      </c>
      <c r="J416" s="5">
        <v>1</v>
      </c>
      <c r="K416" s="5">
        <v>0</v>
      </c>
      <c r="L416" s="5">
        <v>0</v>
      </c>
      <c r="M416" s="5">
        <v>17</v>
      </c>
      <c r="N416" s="90" t="s">
        <v>2871</v>
      </c>
      <c r="O416" s="605"/>
    </row>
    <row r="417" spans="1:15" x14ac:dyDescent="0.25">
      <c r="A417" s="20">
        <v>26</v>
      </c>
      <c r="B417" s="14" t="s">
        <v>3720</v>
      </c>
      <c r="C417" s="140" t="s">
        <v>3110</v>
      </c>
      <c r="D417" s="5">
        <v>1945</v>
      </c>
      <c r="E417" s="56">
        <v>579.79999999999995</v>
      </c>
      <c r="F417" s="56"/>
      <c r="G417" s="5" t="s">
        <v>247</v>
      </c>
      <c r="H417" s="5">
        <v>16</v>
      </c>
      <c r="I417" s="5">
        <v>2</v>
      </c>
      <c r="J417" s="5">
        <v>2</v>
      </c>
      <c r="K417" s="5">
        <v>0</v>
      </c>
      <c r="L417" s="5">
        <v>0</v>
      </c>
      <c r="M417" s="5">
        <v>28</v>
      </c>
      <c r="N417" s="90" t="s">
        <v>2872</v>
      </c>
      <c r="O417" s="605"/>
    </row>
    <row r="418" spans="1:15" x14ac:dyDescent="0.25">
      <c r="A418" s="20">
        <v>27</v>
      </c>
      <c r="B418" s="14" t="s">
        <v>3720</v>
      </c>
      <c r="C418" s="140" t="s">
        <v>3111</v>
      </c>
      <c r="D418" s="5">
        <v>1946</v>
      </c>
      <c r="E418" s="56">
        <v>597.5</v>
      </c>
      <c r="F418" s="56"/>
      <c r="G418" s="5" t="s">
        <v>5</v>
      </c>
      <c r="H418" s="5">
        <v>16</v>
      </c>
      <c r="I418" s="5">
        <v>2</v>
      </c>
      <c r="J418" s="5">
        <v>2</v>
      </c>
      <c r="K418" s="5">
        <v>0</v>
      </c>
      <c r="L418" s="5">
        <v>0</v>
      </c>
      <c r="M418" s="5">
        <v>19</v>
      </c>
      <c r="N418" s="90" t="s">
        <v>2873</v>
      </c>
      <c r="O418" s="605"/>
    </row>
    <row r="419" spans="1:15" x14ac:dyDescent="0.25">
      <c r="A419" s="20">
        <v>28</v>
      </c>
      <c r="B419" s="14" t="s">
        <v>3721</v>
      </c>
      <c r="C419" s="140" t="s">
        <v>3114</v>
      </c>
      <c r="D419" s="5">
        <v>1948</v>
      </c>
      <c r="E419" s="56">
        <v>340.5</v>
      </c>
      <c r="F419" s="56"/>
      <c r="G419" s="5" t="s">
        <v>247</v>
      </c>
      <c r="H419" s="5">
        <v>6</v>
      </c>
      <c r="I419" s="5">
        <v>2</v>
      </c>
      <c r="J419" s="5">
        <v>1</v>
      </c>
      <c r="K419" s="5">
        <v>0</v>
      </c>
      <c r="L419" s="5">
        <v>0</v>
      </c>
      <c r="M419" s="5">
        <v>15</v>
      </c>
      <c r="N419" s="90" t="s">
        <v>2873</v>
      </c>
      <c r="O419" s="605"/>
    </row>
    <row r="420" spans="1:15" x14ac:dyDescent="0.25">
      <c r="A420" s="20">
        <v>29</v>
      </c>
      <c r="B420" s="14" t="s">
        <v>3721</v>
      </c>
      <c r="C420" s="140" t="s">
        <v>3278</v>
      </c>
      <c r="D420" s="5">
        <v>1946</v>
      </c>
      <c r="E420" s="56">
        <v>336.1</v>
      </c>
      <c r="F420" s="56"/>
      <c r="G420" s="5" t="s">
        <v>247</v>
      </c>
      <c r="H420" s="5">
        <v>6</v>
      </c>
      <c r="I420" s="5">
        <v>2</v>
      </c>
      <c r="J420" s="5">
        <v>1</v>
      </c>
      <c r="K420" s="5">
        <v>0</v>
      </c>
      <c r="L420" s="5">
        <v>0</v>
      </c>
      <c r="M420" s="5">
        <v>14</v>
      </c>
      <c r="N420" s="90" t="s">
        <v>2873</v>
      </c>
      <c r="O420" s="605"/>
    </row>
    <row r="421" spans="1:15" x14ac:dyDescent="0.25">
      <c r="A421" s="20">
        <v>30</v>
      </c>
      <c r="B421" s="14" t="s">
        <v>3722</v>
      </c>
      <c r="C421" s="140" t="s">
        <v>3246</v>
      </c>
      <c r="D421" s="5">
        <v>1945</v>
      </c>
      <c r="E421" s="56">
        <v>1125.9000000000001</v>
      </c>
      <c r="F421" s="56"/>
      <c r="G421" s="5" t="s">
        <v>5</v>
      </c>
      <c r="H421" s="5">
        <v>36</v>
      </c>
      <c r="I421" s="5">
        <v>3</v>
      </c>
      <c r="J421" s="5">
        <v>3</v>
      </c>
      <c r="K421" s="5">
        <v>0</v>
      </c>
      <c r="L421" s="5">
        <v>0</v>
      </c>
      <c r="M421" s="5">
        <v>59</v>
      </c>
      <c r="N421" s="90" t="s">
        <v>2873</v>
      </c>
      <c r="O421" s="605"/>
    </row>
    <row r="422" spans="1:15" x14ac:dyDescent="0.25">
      <c r="A422" s="20">
        <v>31</v>
      </c>
      <c r="B422" s="14" t="s">
        <v>3723</v>
      </c>
      <c r="C422" s="140" t="s">
        <v>3281</v>
      </c>
      <c r="D422" s="5">
        <v>1946</v>
      </c>
      <c r="E422" s="56">
        <v>874.9</v>
      </c>
      <c r="F422" s="56"/>
      <c r="G422" s="5" t="s">
        <v>5</v>
      </c>
      <c r="H422" s="5">
        <v>24</v>
      </c>
      <c r="I422" s="5">
        <v>2</v>
      </c>
      <c r="J422" s="5">
        <v>3</v>
      </c>
      <c r="K422" s="5">
        <v>0</v>
      </c>
      <c r="L422" s="5">
        <v>0</v>
      </c>
      <c r="M422" s="5">
        <v>38</v>
      </c>
      <c r="N422" s="90" t="s">
        <v>2874</v>
      </c>
      <c r="O422" s="605"/>
    </row>
    <row r="423" spans="1:15" x14ac:dyDescent="0.25">
      <c r="A423" s="20">
        <v>32</v>
      </c>
      <c r="B423" s="14" t="s">
        <v>3723</v>
      </c>
      <c r="C423" s="140" t="s">
        <v>3282</v>
      </c>
      <c r="D423" s="5">
        <v>1945</v>
      </c>
      <c r="E423" s="56">
        <v>1202.4000000000001</v>
      </c>
      <c r="F423" s="56"/>
      <c r="G423" s="5" t="s">
        <v>5</v>
      </c>
      <c r="H423" s="5">
        <v>36</v>
      </c>
      <c r="I423" s="5">
        <v>3</v>
      </c>
      <c r="J423" s="5">
        <v>3</v>
      </c>
      <c r="K423" s="5">
        <v>0</v>
      </c>
      <c r="L423" s="5">
        <v>0</v>
      </c>
      <c r="M423" s="5">
        <v>56</v>
      </c>
      <c r="N423" s="90" t="s">
        <v>2875</v>
      </c>
      <c r="O423" s="605"/>
    </row>
    <row r="424" spans="1:15" x14ac:dyDescent="0.25">
      <c r="A424" s="20">
        <v>33</v>
      </c>
      <c r="B424" s="14" t="s">
        <v>3723</v>
      </c>
      <c r="C424" s="140" t="s">
        <v>3122</v>
      </c>
      <c r="D424" s="5">
        <v>1947</v>
      </c>
      <c r="E424" s="56">
        <v>338.3</v>
      </c>
      <c r="F424" s="56"/>
      <c r="G424" s="5" t="s">
        <v>247</v>
      </c>
      <c r="H424" s="5">
        <v>4</v>
      </c>
      <c r="I424" s="5">
        <v>2</v>
      </c>
      <c r="J424" s="5">
        <v>1</v>
      </c>
      <c r="K424" s="5">
        <v>0</v>
      </c>
      <c r="L424" s="5">
        <v>0</v>
      </c>
      <c r="M424" s="5">
        <v>8</v>
      </c>
      <c r="N424" s="90" t="s">
        <v>2875</v>
      </c>
      <c r="O424" s="605"/>
    </row>
    <row r="425" spans="1:15" x14ac:dyDescent="0.25">
      <c r="A425" s="20">
        <v>34</v>
      </c>
      <c r="B425" s="14" t="s">
        <v>3723</v>
      </c>
      <c r="C425" s="140" t="s">
        <v>3247</v>
      </c>
      <c r="D425" s="5">
        <v>1947</v>
      </c>
      <c r="E425" s="56">
        <v>594.70000000000005</v>
      </c>
      <c r="F425" s="56"/>
      <c r="G425" s="5" t="s">
        <v>247</v>
      </c>
      <c r="H425" s="5">
        <v>16</v>
      </c>
      <c r="I425" s="5">
        <v>2</v>
      </c>
      <c r="J425" s="5">
        <v>2</v>
      </c>
      <c r="K425" s="5">
        <v>0</v>
      </c>
      <c r="L425" s="5">
        <v>0</v>
      </c>
      <c r="M425" s="5">
        <v>32</v>
      </c>
      <c r="N425" s="90" t="s">
        <v>2876</v>
      </c>
      <c r="O425" s="606"/>
    </row>
    <row r="426" spans="1:15" x14ac:dyDescent="0.25">
      <c r="A426" s="20" t="s">
        <v>2355</v>
      </c>
      <c r="B426" s="14"/>
      <c r="C426" s="140"/>
      <c r="D426" s="14"/>
      <c r="E426" s="132">
        <f>SUM(E392:E425)</f>
        <v>53014.920000000006</v>
      </c>
      <c r="F426" s="132"/>
      <c r="G426" s="132">
        <f t="shared" ref="G426:M426" si="12">SUM(G392:G425)</f>
        <v>0</v>
      </c>
      <c r="H426" s="132">
        <f t="shared" si="12"/>
        <v>971</v>
      </c>
      <c r="I426" s="132">
        <f t="shared" si="12"/>
        <v>91</v>
      </c>
      <c r="J426" s="132">
        <f t="shared" si="12"/>
        <v>93</v>
      </c>
      <c r="K426" s="132">
        <f t="shared" si="12"/>
        <v>0</v>
      </c>
      <c r="L426" s="132">
        <f t="shared" si="12"/>
        <v>0</v>
      </c>
      <c r="M426" s="132">
        <f t="shared" si="12"/>
        <v>2552</v>
      </c>
    </row>
    <row r="427" spans="1:15" s="14" customFormat="1" x14ac:dyDescent="0.25">
      <c r="A427" s="14">
        <v>1</v>
      </c>
      <c r="B427" s="1" t="s">
        <v>3724</v>
      </c>
      <c r="C427" s="144" t="s">
        <v>3135</v>
      </c>
      <c r="D427" s="4">
        <v>1939</v>
      </c>
      <c r="E427" s="4">
        <v>723.9</v>
      </c>
      <c r="F427" s="4"/>
      <c r="G427" s="4" t="s">
        <v>5</v>
      </c>
      <c r="H427" s="4">
        <v>8</v>
      </c>
      <c r="I427" s="4">
        <v>2</v>
      </c>
      <c r="J427" s="4">
        <v>2</v>
      </c>
      <c r="K427" s="5"/>
      <c r="L427" s="5"/>
      <c r="M427" s="5">
        <v>35</v>
      </c>
      <c r="N427" s="96">
        <v>40313</v>
      </c>
      <c r="O427" s="604" t="s">
        <v>4126</v>
      </c>
    </row>
    <row r="428" spans="1:15" s="14" customFormat="1" x14ac:dyDescent="0.25">
      <c r="A428" s="14">
        <v>2</v>
      </c>
      <c r="B428" s="1" t="s">
        <v>3725</v>
      </c>
      <c r="C428" s="144" t="s">
        <v>3141</v>
      </c>
      <c r="D428" s="4">
        <v>1947</v>
      </c>
      <c r="E428" s="4">
        <v>919.8</v>
      </c>
      <c r="F428" s="4"/>
      <c r="G428" s="4" t="s">
        <v>247</v>
      </c>
      <c r="H428" s="4">
        <v>3</v>
      </c>
      <c r="I428" s="4">
        <v>2</v>
      </c>
      <c r="J428" s="4">
        <v>1</v>
      </c>
      <c r="K428" s="5"/>
      <c r="L428" s="5"/>
      <c r="M428" s="5">
        <v>41</v>
      </c>
      <c r="N428" s="83" t="s">
        <v>2718</v>
      </c>
      <c r="O428" s="605"/>
    </row>
    <row r="429" spans="1:15" s="14" customFormat="1" x14ac:dyDescent="0.25">
      <c r="A429" s="14">
        <v>3</v>
      </c>
      <c r="B429" s="1" t="s">
        <v>3726</v>
      </c>
      <c r="C429" s="144" t="s">
        <v>3148</v>
      </c>
      <c r="D429" s="4">
        <v>1958</v>
      </c>
      <c r="E429" s="4">
        <v>821.8</v>
      </c>
      <c r="F429" s="4"/>
      <c r="G429" s="4" t="s">
        <v>5</v>
      </c>
      <c r="H429" s="4">
        <v>12</v>
      </c>
      <c r="I429" s="4">
        <v>2</v>
      </c>
      <c r="J429" s="4">
        <v>2</v>
      </c>
      <c r="K429" s="5"/>
      <c r="L429" s="5"/>
      <c r="M429" s="5">
        <v>41</v>
      </c>
      <c r="N429" s="96">
        <v>40287</v>
      </c>
      <c r="O429" s="605"/>
    </row>
    <row r="430" spans="1:15" s="14" customFormat="1" x14ac:dyDescent="0.25">
      <c r="A430" s="14">
        <v>4</v>
      </c>
      <c r="B430" s="1" t="s">
        <v>3725</v>
      </c>
      <c r="C430" s="144" t="s">
        <v>3151</v>
      </c>
      <c r="D430" s="4">
        <v>1958</v>
      </c>
      <c r="E430" s="4">
        <v>439.9</v>
      </c>
      <c r="F430" s="4"/>
      <c r="G430" s="4" t="s">
        <v>5</v>
      </c>
      <c r="H430" s="4">
        <v>8</v>
      </c>
      <c r="I430" s="4">
        <v>2</v>
      </c>
      <c r="J430" s="4">
        <v>2</v>
      </c>
      <c r="K430" s="5"/>
      <c r="L430" s="5"/>
      <c r="M430" s="5">
        <v>28</v>
      </c>
      <c r="N430" s="96">
        <v>40296</v>
      </c>
      <c r="O430" s="605"/>
    </row>
    <row r="431" spans="1:15" s="14" customFormat="1" x14ac:dyDescent="0.25">
      <c r="A431" s="14">
        <v>5</v>
      </c>
      <c r="B431" s="1" t="s">
        <v>3725</v>
      </c>
      <c r="C431" s="144" t="s">
        <v>3154</v>
      </c>
      <c r="D431" s="4">
        <v>1958</v>
      </c>
      <c r="E431" s="4">
        <v>747.7</v>
      </c>
      <c r="F431" s="4"/>
      <c r="G431" s="4" t="s">
        <v>247</v>
      </c>
      <c r="H431" s="4">
        <v>11</v>
      </c>
      <c r="I431" s="4">
        <v>2</v>
      </c>
      <c r="J431" s="4">
        <v>2</v>
      </c>
      <c r="K431" s="5"/>
      <c r="L431" s="5"/>
      <c r="M431" s="5">
        <v>40</v>
      </c>
      <c r="N431" s="83" t="s">
        <v>2719</v>
      </c>
      <c r="O431" s="605"/>
    </row>
    <row r="432" spans="1:15" s="14" customFormat="1" x14ac:dyDescent="0.25">
      <c r="A432" s="14">
        <v>6</v>
      </c>
      <c r="B432" s="1" t="s">
        <v>3726</v>
      </c>
      <c r="C432" s="144" t="s">
        <v>3283</v>
      </c>
      <c r="D432" s="4">
        <v>1951</v>
      </c>
      <c r="E432" s="4">
        <v>2115.6</v>
      </c>
      <c r="F432" s="4"/>
      <c r="G432" s="4" t="s">
        <v>5</v>
      </c>
      <c r="H432" s="4">
        <v>23</v>
      </c>
      <c r="I432" s="4">
        <v>3</v>
      </c>
      <c r="J432" s="4">
        <v>3</v>
      </c>
      <c r="K432" s="5"/>
      <c r="L432" s="5"/>
      <c r="M432" s="5">
        <v>73</v>
      </c>
      <c r="N432" s="96">
        <v>40292</v>
      </c>
      <c r="O432" s="605"/>
    </row>
    <row r="433" spans="1:15" s="14" customFormat="1" x14ac:dyDescent="0.25">
      <c r="A433" s="14">
        <v>7</v>
      </c>
      <c r="B433" s="1" t="s">
        <v>3726</v>
      </c>
      <c r="C433" s="144" t="s">
        <v>3284</v>
      </c>
      <c r="D433" s="4">
        <v>1950</v>
      </c>
      <c r="E433" s="4">
        <v>1709</v>
      </c>
      <c r="F433" s="4"/>
      <c r="G433" s="4" t="s">
        <v>5</v>
      </c>
      <c r="H433" s="4">
        <v>25</v>
      </c>
      <c r="I433" s="4">
        <v>3</v>
      </c>
      <c r="J433" s="4">
        <v>3</v>
      </c>
      <c r="K433" s="5"/>
      <c r="L433" s="5"/>
      <c r="M433" s="5">
        <v>71</v>
      </c>
      <c r="N433" s="96">
        <v>40289</v>
      </c>
      <c r="O433" s="605"/>
    </row>
    <row r="434" spans="1:15" s="14" customFormat="1" x14ac:dyDescent="0.25">
      <c r="A434" s="14">
        <v>8</v>
      </c>
      <c r="B434" s="1" t="s">
        <v>3726</v>
      </c>
      <c r="C434" s="144" t="s">
        <v>3285</v>
      </c>
      <c r="D434" s="4">
        <v>1950</v>
      </c>
      <c r="E434" s="4">
        <v>6232.5</v>
      </c>
      <c r="F434" s="4"/>
      <c r="G434" s="4" t="s">
        <v>5</v>
      </c>
      <c r="H434" s="4">
        <v>116</v>
      </c>
      <c r="I434" s="4">
        <v>3</v>
      </c>
      <c r="J434" s="4">
        <v>4</v>
      </c>
      <c r="K434" s="5"/>
      <c r="L434" s="5"/>
      <c r="M434" s="5">
        <v>294</v>
      </c>
      <c r="N434" s="96">
        <v>40290</v>
      </c>
      <c r="O434" s="605"/>
    </row>
    <row r="435" spans="1:15" s="14" customFormat="1" x14ac:dyDescent="0.25">
      <c r="A435" s="14">
        <v>9</v>
      </c>
      <c r="B435" s="1" t="s">
        <v>3727</v>
      </c>
      <c r="C435" s="144" t="s">
        <v>3286</v>
      </c>
      <c r="D435" s="4">
        <v>1952</v>
      </c>
      <c r="E435" s="4">
        <v>2067.9</v>
      </c>
      <c r="F435" s="4"/>
      <c r="G435" s="4" t="s">
        <v>5</v>
      </c>
      <c r="H435" s="4">
        <v>36</v>
      </c>
      <c r="I435" s="4">
        <v>4</v>
      </c>
      <c r="J435" s="4">
        <v>3</v>
      </c>
      <c r="K435" s="5"/>
      <c r="L435" s="5"/>
      <c r="M435" s="5">
        <v>110</v>
      </c>
      <c r="N435" s="96">
        <v>40297</v>
      </c>
      <c r="O435" s="605"/>
    </row>
    <row r="436" spans="1:15" s="14" customFormat="1" x14ac:dyDescent="0.25">
      <c r="A436" s="14">
        <v>10</v>
      </c>
      <c r="B436" s="1" t="s">
        <v>3727</v>
      </c>
      <c r="C436" s="144" t="s">
        <v>3287</v>
      </c>
      <c r="D436" s="4">
        <v>1956</v>
      </c>
      <c r="E436" s="4">
        <v>1011.4</v>
      </c>
      <c r="F436" s="4"/>
      <c r="G436" s="4" t="s">
        <v>247</v>
      </c>
      <c r="H436" s="4">
        <v>12</v>
      </c>
      <c r="I436" s="4">
        <v>2</v>
      </c>
      <c r="J436" s="4">
        <v>2</v>
      </c>
      <c r="K436" s="5"/>
      <c r="L436" s="5"/>
      <c r="M436" s="5">
        <v>57</v>
      </c>
      <c r="N436" s="83" t="s">
        <v>2720</v>
      </c>
      <c r="O436" s="605"/>
    </row>
    <row r="437" spans="1:15" s="14" customFormat="1" x14ac:dyDescent="0.25">
      <c r="A437" s="14">
        <v>11</v>
      </c>
      <c r="B437" s="1" t="s">
        <v>3728</v>
      </c>
      <c r="C437" s="144" t="s">
        <v>3101</v>
      </c>
      <c r="D437" s="4">
        <v>1949</v>
      </c>
      <c r="E437" s="4">
        <v>732.9</v>
      </c>
      <c r="F437" s="4"/>
      <c r="G437" s="4" t="s">
        <v>5</v>
      </c>
      <c r="H437" s="4">
        <v>14</v>
      </c>
      <c r="I437" s="4">
        <v>2</v>
      </c>
      <c r="J437" s="4">
        <v>2</v>
      </c>
      <c r="K437" s="5"/>
      <c r="L437" s="5"/>
      <c r="M437" s="5">
        <v>39</v>
      </c>
      <c r="N437" s="96">
        <v>40298</v>
      </c>
      <c r="O437" s="605"/>
    </row>
    <row r="438" spans="1:15" s="14" customFormat="1" x14ac:dyDescent="0.25">
      <c r="A438" s="14">
        <v>12</v>
      </c>
      <c r="B438" s="1" t="s">
        <v>3728</v>
      </c>
      <c r="C438" s="144" t="s">
        <v>3136</v>
      </c>
      <c r="D438" s="4">
        <v>1949</v>
      </c>
      <c r="E438" s="4">
        <v>1458.7</v>
      </c>
      <c r="F438" s="4"/>
      <c r="G438" s="4" t="s">
        <v>5</v>
      </c>
      <c r="H438" s="4">
        <v>29</v>
      </c>
      <c r="I438" s="4">
        <v>2</v>
      </c>
      <c r="J438" s="4">
        <v>1</v>
      </c>
      <c r="K438" s="5"/>
      <c r="L438" s="5"/>
      <c r="M438" s="5">
        <v>75</v>
      </c>
      <c r="N438" s="96">
        <v>40296</v>
      </c>
      <c r="O438" s="605"/>
    </row>
    <row r="439" spans="1:15" s="14" customFormat="1" x14ac:dyDescent="0.25">
      <c r="A439" s="14">
        <v>13</v>
      </c>
      <c r="B439" s="1" t="s">
        <v>3729</v>
      </c>
      <c r="C439" s="144" t="s">
        <v>1762</v>
      </c>
      <c r="D439" s="4">
        <v>1941</v>
      </c>
      <c r="E439" s="4">
        <v>1382.5</v>
      </c>
      <c r="F439" s="4"/>
      <c r="G439" s="4" t="s">
        <v>5</v>
      </c>
      <c r="H439" s="4">
        <v>24</v>
      </c>
      <c r="I439" s="4">
        <v>2</v>
      </c>
      <c r="J439" s="4">
        <v>1</v>
      </c>
      <c r="K439" s="5"/>
      <c r="L439" s="5"/>
      <c r="M439" s="5">
        <v>57</v>
      </c>
      <c r="N439" s="96">
        <v>40297</v>
      </c>
      <c r="O439" s="605"/>
    </row>
    <row r="440" spans="1:15" s="14" customFormat="1" x14ac:dyDescent="0.25">
      <c r="A440" s="14">
        <v>14</v>
      </c>
      <c r="B440" s="1" t="s">
        <v>3730</v>
      </c>
      <c r="C440" s="144" t="s">
        <v>3138</v>
      </c>
      <c r="D440" s="4">
        <v>1948</v>
      </c>
      <c r="E440" s="4">
        <v>872.5</v>
      </c>
      <c r="F440" s="4"/>
      <c r="G440" s="4" t="s">
        <v>5</v>
      </c>
      <c r="H440" s="4">
        <v>14</v>
      </c>
      <c r="I440" s="4">
        <v>2</v>
      </c>
      <c r="J440" s="4">
        <v>2</v>
      </c>
      <c r="K440" s="5"/>
      <c r="L440" s="5"/>
      <c r="M440" s="5">
        <v>35</v>
      </c>
      <c r="N440" s="96">
        <v>40293</v>
      </c>
      <c r="O440" s="605"/>
    </row>
    <row r="441" spans="1:15" s="14" customFormat="1" x14ac:dyDescent="0.25">
      <c r="A441" s="14">
        <v>15</v>
      </c>
      <c r="B441" s="1" t="s">
        <v>3730</v>
      </c>
      <c r="C441" s="144" t="s">
        <v>3101</v>
      </c>
      <c r="D441" s="4">
        <v>1948</v>
      </c>
      <c r="E441" s="4">
        <v>735.7</v>
      </c>
      <c r="F441" s="4"/>
      <c r="G441" s="4" t="s">
        <v>5</v>
      </c>
      <c r="H441" s="4">
        <v>15</v>
      </c>
      <c r="I441" s="4">
        <v>2</v>
      </c>
      <c r="J441" s="4">
        <v>2</v>
      </c>
      <c r="K441" s="5"/>
      <c r="L441" s="5"/>
      <c r="M441" s="5">
        <v>29</v>
      </c>
      <c r="N441" s="96">
        <v>40287</v>
      </c>
      <c r="O441" s="605"/>
    </row>
    <row r="442" spans="1:15" s="14" customFormat="1" x14ac:dyDescent="0.25">
      <c r="A442" s="14">
        <v>16</v>
      </c>
      <c r="B442" s="1" t="s">
        <v>3731</v>
      </c>
      <c r="C442" s="144" t="s">
        <v>3092</v>
      </c>
      <c r="D442" s="4">
        <v>1948</v>
      </c>
      <c r="E442" s="4">
        <v>770.7</v>
      </c>
      <c r="F442" s="4"/>
      <c r="G442" s="4" t="s">
        <v>5</v>
      </c>
      <c r="H442" s="4">
        <v>15</v>
      </c>
      <c r="I442" s="4">
        <v>2</v>
      </c>
      <c r="J442" s="4">
        <v>2</v>
      </c>
      <c r="K442" s="5"/>
      <c r="L442" s="5"/>
      <c r="M442" s="5">
        <v>28</v>
      </c>
      <c r="N442" s="96">
        <v>40289</v>
      </c>
      <c r="O442" s="605"/>
    </row>
    <row r="443" spans="1:15" s="14" customFormat="1" x14ac:dyDescent="0.25">
      <c r="A443" s="14">
        <v>17</v>
      </c>
      <c r="B443" s="1" t="s">
        <v>3732</v>
      </c>
      <c r="C443" s="144" t="s">
        <v>3238</v>
      </c>
      <c r="D443" s="4">
        <v>1961</v>
      </c>
      <c r="E443" s="4">
        <v>772.26</v>
      </c>
      <c r="F443" s="4"/>
      <c r="G443" s="4" t="s">
        <v>5</v>
      </c>
      <c r="H443" s="4">
        <v>16</v>
      </c>
      <c r="I443" s="4">
        <v>2</v>
      </c>
      <c r="J443" s="4">
        <v>2</v>
      </c>
      <c r="K443" s="5"/>
      <c r="L443" s="5"/>
      <c r="M443" s="5">
        <v>50</v>
      </c>
      <c r="N443" s="96">
        <v>40282</v>
      </c>
      <c r="O443" s="605"/>
    </row>
    <row r="444" spans="1:15" s="14" customFormat="1" x14ac:dyDescent="0.25">
      <c r="A444" s="14">
        <v>18</v>
      </c>
      <c r="B444" s="1" t="s">
        <v>3733</v>
      </c>
      <c r="C444" s="144" t="s">
        <v>3082</v>
      </c>
      <c r="D444" s="4">
        <v>1939</v>
      </c>
      <c r="E444" s="4">
        <v>181.04</v>
      </c>
      <c r="F444" s="4"/>
      <c r="G444" s="4" t="s">
        <v>5</v>
      </c>
      <c r="H444" s="4">
        <v>2</v>
      </c>
      <c r="I444" s="4">
        <v>2</v>
      </c>
      <c r="J444" s="4"/>
      <c r="K444" s="5"/>
      <c r="L444" s="5"/>
      <c r="M444" s="5">
        <v>6</v>
      </c>
      <c r="N444" s="98">
        <v>40277</v>
      </c>
      <c r="O444" s="605"/>
    </row>
    <row r="445" spans="1:15" s="14" customFormat="1" x14ac:dyDescent="0.25">
      <c r="A445" s="14">
        <v>19</v>
      </c>
      <c r="B445" s="1" t="s">
        <v>3734</v>
      </c>
      <c r="C445" s="144" t="s">
        <v>3241</v>
      </c>
      <c r="D445" s="4">
        <v>1939</v>
      </c>
      <c r="E445" s="4">
        <v>112.7</v>
      </c>
      <c r="F445" s="4"/>
      <c r="G445" s="4" t="s">
        <v>5</v>
      </c>
      <c r="H445" s="4">
        <v>1</v>
      </c>
      <c r="I445" s="4">
        <v>2</v>
      </c>
      <c r="J445" s="4"/>
      <c r="K445" s="5"/>
      <c r="L445" s="5"/>
      <c r="M445" s="5">
        <v>6</v>
      </c>
      <c r="N445" s="98">
        <v>40308</v>
      </c>
      <c r="O445" s="605"/>
    </row>
    <row r="446" spans="1:15" s="14" customFormat="1" x14ac:dyDescent="0.25">
      <c r="A446" s="14">
        <v>20</v>
      </c>
      <c r="B446" s="1" t="s">
        <v>3733</v>
      </c>
      <c r="C446" s="144" t="s">
        <v>3279</v>
      </c>
      <c r="D446" s="4">
        <v>1939</v>
      </c>
      <c r="E446" s="4">
        <v>241</v>
      </c>
      <c r="F446" s="4"/>
      <c r="G446" s="4" t="s">
        <v>5</v>
      </c>
      <c r="H446" s="4">
        <v>2</v>
      </c>
      <c r="I446" s="4">
        <v>2</v>
      </c>
      <c r="J446" s="4"/>
      <c r="K446" s="5"/>
      <c r="L446" s="5"/>
      <c r="M446" s="5">
        <v>6</v>
      </c>
      <c r="N446" s="98">
        <v>40329</v>
      </c>
      <c r="O446" s="605"/>
    </row>
    <row r="447" spans="1:15" s="14" customFormat="1" x14ac:dyDescent="0.25">
      <c r="A447" s="14">
        <v>21</v>
      </c>
      <c r="B447" s="1" t="s">
        <v>3735</v>
      </c>
      <c r="C447" s="144" t="s">
        <v>3092</v>
      </c>
      <c r="D447" s="4">
        <v>1957</v>
      </c>
      <c r="E447" s="4">
        <v>456.42</v>
      </c>
      <c r="F447" s="4"/>
      <c r="G447" s="4" t="s">
        <v>5</v>
      </c>
      <c r="H447" s="4">
        <v>10</v>
      </c>
      <c r="I447" s="4">
        <v>2</v>
      </c>
      <c r="J447" s="4">
        <v>1</v>
      </c>
      <c r="K447" s="5"/>
      <c r="L447" s="5"/>
      <c r="M447" s="5">
        <v>25</v>
      </c>
      <c r="N447" s="96">
        <v>40280</v>
      </c>
      <c r="O447" s="605"/>
    </row>
    <row r="448" spans="1:15" s="14" customFormat="1" x14ac:dyDescent="0.25">
      <c r="A448" s="14">
        <v>22</v>
      </c>
      <c r="B448" s="1" t="s">
        <v>3735</v>
      </c>
      <c r="C448" s="144" t="s">
        <v>3238</v>
      </c>
      <c r="D448" s="4">
        <v>1957</v>
      </c>
      <c r="E448" s="4">
        <v>455.3</v>
      </c>
      <c r="F448" s="4"/>
      <c r="G448" s="4" t="s">
        <v>5</v>
      </c>
      <c r="H448" s="4">
        <v>8</v>
      </c>
      <c r="I448" s="4">
        <v>2</v>
      </c>
      <c r="J448" s="4">
        <v>1</v>
      </c>
      <c r="K448" s="5"/>
      <c r="L448" s="5"/>
      <c r="M448" s="5">
        <v>23</v>
      </c>
      <c r="N448" s="96">
        <v>40280</v>
      </c>
      <c r="O448" s="605"/>
    </row>
    <row r="449" spans="1:15" s="14" customFormat="1" x14ac:dyDescent="0.25">
      <c r="A449" s="14">
        <v>23</v>
      </c>
      <c r="B449" s="1" t="s">
        <v>3735</v>
      </c>
      <c r="C449" s="144" t="s">
        <v>3135</v>
      </c>
      <c r="D449" s="4">
        <v>1957</v>
      </c>
      <c r="E449" s="4">
        <v>468.8</v>
      </c>
      <c r="F449" s="4"/>
      <c r="G449" s="4" t="s">
        <v>5</v>
      </c>
      <c r="H449" s="4">
        <v>10</v>
      </c>
      <c r="I449" s="4">
        <v>2</v>
      </c>
      <c r="J449" s="4">
        <v>1</v>
      </c>
      <c r="K449" s="5"/>
      <c r="L449" s="5"/>
      <c r="M449" s="5">
        <v>23</v>
      </c>
      <c r="N449" s="96">
        <v>40280</v>
      </c>
      <c r="O449" s="605"/>
    </row>
    <row r="450" spans="1:15" s="14" customFormat="1" x14ac:dyDescent="0.25">
      <c r="A450" s="14">
        <v>24</v>
      </c>
      <c r="B450" s="1" t="s">
        <v>3735</v>
      </c>
      <c r="C450" s="144" t="s">
        <v>3136</v>
      </c>
      <c r="D450" s="4">
        <v>1957</v>
      </c>
      <c r="E450" s="4">
        <v>455.7</v>
      </c>
      <c r="F450" s="4"/>
      <c r="G450" s="4" t="s">
        <v>247</v>
      </c>
      <c r="H450" s="4">
        <v>8</v>
      </c>
      <c r="I450" s="4">
        <v>2</v>
      </c>
      <c r="J450" s="4">
        <v>1</v>
      </c>
      <c r="K450" s="5"/>
      <c r="L450" s="5"/>
      <c r="M450" s="5">
        <v>16</v>
      </c>
      <c r="N450" s="83" t="s">
        <v>2721</v>
      </c>
      <c r="O450" s="605"/>
    </row>
    <row r="451" spans="1:15" s="14" customFormat="1" x14ac:dyDescent="0.25">
      <c r="A451" s="14">
        <v>25</v>
      </c>
      <c r="B451" s="1" t="s">
        <v>3736</v>
      </c>
      <c r="C451" s="144" t="s">
        <v>3109</v>
      </c>
      <c r="D451" s="4">
        <v>1958</v>
      </c>
      <c r="E451" s="4">
        <v>467.2</v>
      </c>
      <c r="F451" s="4"/>
      <c r="G451" s="4" t="s">
        <v>5</v>
      </c>
      <c r="H451" s="4">
        <v>8</v>
      </c>
      <c r="I451" s="4">
        <v>2</v>
      </c>
      <c r="J451" s="4">
        <v>1</v>
      </c>
      <c r="K451" s="5"/>
      <c r="L451" s="5"/>
      <c r="M451" s="5">
        <v>18</v>
      </c>
      <c r="N451" s="96">
        <v>40280</v>
      </c>
      <c r="O451" s="605"/>
    </row>
    <row r="452" spans="1:15" s="14" customFormat="1" x14ac:dyDescent="0.25">
      <c r="A452" s="14">
        <v>26</v>
      </c>
      <c r="B452" s="1" t="s">
        <v>3736</v>
      </c>
      <c r="C452" s="144" t="s">
        <v>3086</v>
      </c>
      <c r="D452" s="4">
        <v>1958</v>
      </c>
      <c r="E452" s="4">
        <v>463</v>
      </c>
      <c r="F452" s="4"/>
      <c r="G452" s="4" t="s">
        <v>5</v>
      </c>
      <c r="H452" s="4">
        <v>10</v>
      </c>
      <c r="I452" s="4">
        <v>2</v>
      </c>
      <c r="J452" s="4">
        <v>1</v>
      </c>
      <c r="K452" s="5"/>
      <c r="L452" s="5"/>
      <c r="M452" s="5">
        <v>33</v>
      </c>
      <c r="N452" s="83" t="s">
        <v>2722</v>
      </c>
      <c r="O452" s="605"/>
    </row>
    <row r="453" spans="1:15" s="14" customFormat="1" x14ac:dyDescent="0.25">
      <c r="A453" s="14">
        <v>27</v>
      </c>
      <c r="B453" s="1" t="s">
        <v>3735</v>
      </c>
      <c r="C453" s="144" t="s">
        <v>3088</v>
      </c>
      <c r="D453" s="4">
        <v>1958</v>
      </c>
      <c r="E453" s="4">
        <v>459.6</v>
      </c>
      <c r="F453" s="4"/>
      <c r="G453" s="4" t="s">
        <v>247</v>
      </c>
      <c r="H453" s="4">
        <v>8</v>
      </c>
      <c r="I453" s="4">
        <v>2</v>
      </c>
      <c r="J453" s="4">
        <v>1</v>
      </c>
      <c r="K453" s="5"/>
      <c r="L453" s="5"/>
      <c r="M453" s="5">
        <v>21</v>
      </c>
      <c r="N453" s="83" t="s">
        <v>2723</v>
      </c>
      <c r="O453" s="605"/>
    </row>
    <row r="454" spans="1:15" s="14" customFormat="1" x14ac:dyDescent="0.25">
      <c r="A454" s="14">
        <v>28</v>
      </c>
      <c r="B454" s="1" t="s">
        <v>3735</v>
      </c>
      <c r="C454" s="144" t="s">
        <v>3113</v>
      </c>
      <c r="D454" s="4">
        <v>1958</v>
      </c>
      <c r="E454" s="4">
        <v>447.5</v>
      </c>
      <c r="F454" s="4"/>
      <c r="G454" s="4" t="s">
        <v>247</v>
      </c>
      <c r="H454" s="4">
        <v>8</v>
      </c>
      <c r="I454" s="4">
        <v>2</v>
      </c>
      <c r="J454" s="4">
        <v>1</v>
      </c>
      <c r="K454" s="5"/>
      <c r="L454" s="5"/>
      <c r="M454" s="5">
        <v>19</v>
      </c>
      <c r="N454" s="96">
        <v>41738</v>
      </c>
      <c r="O454" s="605"/>
    </row>
    <row r="455" spans="1:15" s="14" customFormat="1" x14ac:dyDescent="0.25">
      <c r="A455" s="14">
        <v>29</v>
      </c>
      <c r="B455" s="1" t="s">
        <v>3737</v>
      </c>
      <c r="C455" s="144" t="s">
        <v>3114</v>
      </c>
      <c r="D455" s="4">
        <v>1960</v>
      </c>
      <c r="E455" s="4">
        <v>686.3</v>
      </c>
      <c r="F455" s="4"/>
      <c r="G455" s="4" t="s">
        <v>5</v>
      </c>
      <c r="H455" s="4">
        <v>12</v>
      </c>
      <c r="I455" s="4">
        <v>2</v>
      </c>
      <c r="J455" s="4">
        <v>2</v>
      </c>
      <c r="K455" s="5"/>
      <c r="L455" s="5"/>
      <c r="M455" s="5">
        <v>38</v>
      </c>
      <c r="N455" s="96">
        <v>41738</v>
      </c>
      <c r="O455" s="605"/>
    </row>
    <row r="456" spans="1:15" s="14" customFormat="1" x14ac:dyDescent="0.25">
      <c r="A456" s="14">
        <v>30</v>
      </c>
      <c r="B456" s="1" t="s">
        <v>3735</v>
      </c>
      <c r="C456" s="144" t="s">
        <v>3137</v>
      </c>
      <c r="D456" s="4">
        <v>1959</v>
      </c>
      <c r="E456" s="4">
        <v>456.5</v>
      </c>
      <c r="F456" s="4"/>
      <c r="G456" s="4" t="s">
        <v>5</v>
      </c>
      <c r="H456" s="4">
        <v>8</v>
      </c>
      <c r="I456" s="4">
        <v>2</v>
      </c>
      <c r="J456" s="4">
        <v>1</v>
      </c>
      <c r="K456" s="5"/>
      <c r="L456" s="5"/>
      <c r="M456" s="5">
        <v>24</v>
      </c>
      <c r="N456" s="96">
        <v>40280</v>
      </c>
      <c r="O456" s="605"/>
    </row>
    <row r="457" spans="1:15" s="14" customFormat="1" x14ac:dyDescent="0.25">
      <c r="A457" s="14">
        <v>31</v>
      </c>
      <c r="B457" s="1" t="s">
        <v>3735</v>
      </c>
      <c r="C457" s="144" t="s">
        <v>3278</v>
      </c>
      <c r="D457" s="4">
        <v>1960</v>
      </c>
      <c r="E457" s="4">
        <v>447.5</v>
      </c>
      <c r="F457" s="4"/>
      <c r="G457" s="4" t="s">
        <v>5</v>
      </c>
      <c r="H457" s="4">
        <v>8</v>
      </c>
      <c r="I457" s="4">
        <v>2</v>
      </c>
      <c r="J457" s="4">
        <v>1</v>
      </c>
      <c r="K457" s="5"/>
      <c r="L457" s="5"/>
      <c r="M457" s="5">
        <v>18</v>
      </c>
      <c r="N457" s="96">
        <v>40280</v>
      </c>
      <c r="O457" s="605"/>
    </row>
    <row r="458" spans="1:15" s="14" customFormat="1" x14ac:dyDescent="0.25">
      <c r="A458" s="14">
        <v>32</v>
      </c>
      <c r="B458" s="1" t="s">
        <v>3735</v>
      </c>
      <c r="C458" s="144" t="s">
        <v>3083</v>
      </c>
      <c r="D458" s="4">
        <v>1959</v>
      </c>
      <c r="E458" s="4">
        <v>702.4</v>
      </c>
      <c r="F458" s="4"/>
      <c r="G458" s="4" t="s">
        <v>5</v>
      </c>
      <c r="H458" s="4">
        <v>12</v>
      </c>
      <c r="I458" s="4">
        <v>2</v>
      </c>
      <c r="J458" s="4">
        <v>2</v>
      </c>
      <c r="K458" s="5"/>
      <c r="L458" s="5"/>
      <c r="M458" s="5">
        <v>27</v>
      </c>
      <c r="N458" s="83" t="s">
        <v>2724</v>
      </c>
      <c r="O458" s="605"/>
    </row>
    <row r="459" spans="1:15" s="14" customFormat="1" x14ac:dyDescent="0.25">
      <c r="A459" s="14">
        <v>33</v>
      </c>
      <c r="B459" s="1" t="s">
        <v>3735</v>
      </c>
      <c r="C459" s="144" t="s">
        <v>3220</v>
      </c>
      <c r="D459" s="4">
        <v>1960</v>
      </c>
      <c r="E459" s="4">
        <v>460.7</v>
      </c>
      <c r="F459" s="4"/>
      <c r="G459" s="4" t="s">
        <v>247</v>
      </c>
      <c r="H459" s="4">
        <v>8</v>
      </c>
      <c r="I459" s="4">
        <v>2</v>
      </c>
      <c r="J459" s="4">
        <v>1</v>
      </c>
      <c r="K459" s="5"/>
      <c r="L459" s="5"/>
      <c r="M459" s="5">
        <v>11</v>
      </c>
      <c r="N459" s="83" t="s">
        <v>2725</v>
      </c>
      <c r="O459" s="605"/>
    </row>
    <row r="460" spans="1:15" s="14" customFormat="1" x14ac:dyDescent="0.25">
      <c r="A460" s="14">
        <v>34</v>
      </c>
      <c r="B460" s="1" t="s">
        <v>3738</v>
      </c>
      <c r="C460" s="144" t="s">
        <v>3288</v>
      </c>
      <c r="D460" s="4">
        <v>1959</v>
      </c>
      <c r="E460" s="4">
        <v>739.8</v>
      </c>
      <c r="F460" s="4"/>
      <c r="G460" s="4" t="s">
        <v>247</v>
      </c>
      <c r="H460" s="4">
        <v>12</v>
      </c>
      <c r="I460" s="4">
        <v>2</v>
      </c>
      <c r="J460" s="4">
        <v>2</v>
      </c>
      <c r="K460" s="5"/>
      <c r="L460" s="5"/>
      <c r="M460" s="5">
        <v>38</v>
      </c>
      <c r="N460" s="83" t="s">
        <v>2726</v>
      </c>
      <c r="O460" s="605"/>
    </row>
    <row r="461" spans="1:15" s="14" customFormat="1" x14ac:dyDescent="0.25">
      <c r="A461" s="14">
        <v>35</v>
      </c>
      <c r="B461" s="1" t="s">
        <v>3739</v>
      </c>
      <c r="C461" s="144" t="s">
        <v>3289</v>
      </c>
      <c r="D461" s="4">
        <v>1959</v>
      </c>
      <c r="E461" s="4">
        <v>744.7</v>
      </c>
      <c r="F461" s="4"/>
      <c r="G461" s="4" t="s">
        <v>247</v>
      </c>
      <c r="H461" s="4">
        <v>12</v>
      </c>
      <c r="I461" s="4">
        <v>2</v>
      </c>
      <c r="J461" s="4">
        <v>2</v>
      </c>
      <c r="K461" s="5"/>
      <c r="L461" s="5"/>
      <c r="M461" s="5">
        <v>41</v>
      </c>
      <c r="N461" s="83" t="s">
        <v>2727</v>
      </c>
      <c r="O461" s="605"/>
    </row>
    <row r="462" spans="1:15" s="14" customFormat="1" x14ac:dyDescent="0.25">
      <c r="A462" s="14">
        <v>36</v>
      </c>
      <c r="B462" s="1" t="s">
        <v>3739</v>
      </c>
      <c r="C462" s="144" t="s">
        <v>3097</v>
      </c>
      <c r="D462" s="4">
        <v>1960</v>
      </c>
      <c r="E462" s="4">
        <v>713.3</v>
      </c>
      <c r="F462" s="4"/>
      <c r="G462" s="4" t="s">
        <v>247</v>
      </c>
      <c r="H462" s="4">
        <v>16</v>
      </c>
      <c r="I462" s="4">
        <v>2</v>
      </c>
      <c r="J462" s="4">
        <v>2</v>
      </c>
      <c r="K462" s="5"/>
      <c r="L462" s="5"/>
      <c r="M462" s="5">
        <v>54</v>
      </c>
      <c r="N462" s="83" t="s">
        <v>2728</v>
      </c>
      <c r="O462" s="605"/>
    </row>
    <row r="463" spans="1:15" s="14" customFormat="1" x14ac:dyDescent="0.25">
      <c r="A463" s="14">
        <v>37</v>
      </c>
      <c r="B463" s="1" t="s">
        <v>3740</v>
      </c>
      <c r="C463" s="144" t="s">
        <v>3281</v>
      </c>
      <c r="D463" s="4">
        <v>1961</v>
      </c>
      <c r="E463" s="4">
        <v>459.2</v>
      </c>
      <c r="F463" s="4"/>
      <c r="G463" s="4" t="s">
        <v>247</v>
      </c>
      <c r="H463" s="4">
        <v>8</v>
      </c>
      <c r="I463" s="4">
        <v>2</v>
      </c>
      <c r="J463" s="4">
        <v>1</v>
      </c>
      <c r="K463" s="5"/>
      <c r="L463" s="5"/>
      <c r="M463" s="5">
        <v>25</v>
      </c>
      <c r="N463" s="83" t="s">
        <v>2729</v>
      </c>
      <c r="O463" s="605"/>
    </row>
    <row r="464" spans="1:15" s="14" customFormat="1" x14ac:dyDescent="0.25">
      <c r="A464" s="14">
        <v>38</v>
      </c>
      <c r="B464" s="1" t="s">
        <v>3741</v>
      </c>
      <c r="C464" s="144" t="s">
        <v>3122</v>
      </c>
      <c r="D464" s="4">
        <v>1961</v>
      </c>
      <c r="E464" s="4">
        <v>459.1</v>
      </c>
      <c r="F464" s="4"/>
      <c r="G464" s="4" t="s">
        <v>5</v>
      </c>
      <c r="H464" s="4">
        <v>8</v>
      </c>
      <c r="I464" s="4">
        <v>2</v>
      </c>
      <c r="J464" s="4">
        <v>1</v>
      </c>
      <c r="K464" s="5"/>
      <c r="L464" s="5"/>
      <c r="M464" s="5">
        <v>22</v>
      </c>
      <c r="N464" s="96">
        <v>40280</v>
      </c>
      <c r="O464" s="605"/>
    </row>
    <row r="465" spans="1:15" s="14" customFormat="1" x14ac:dyDescent="0.25">
      <c r="A465" s="14">
        <v>39</v>
      </c>
      <c r="B465" s="1" t="s">
        <v>3742</v>
      </c>
      <c r="C465" s="144" t="s">
        <v>3115</v>
      </c>
      <c r="D465" s="4">
        <v>1943</v>
      </c>
      <c r="E465" s="4">
        <v>952.2</v>
      </c>
      <c r="F465" s="4"/>
      <c r="G465" s="4" t="s">
        <v>247</v>
      </c>
      <c r="H465" s="4">
        <v>11</v>
      </c>
      <c r="I465" s="4">
        <v>3</v>
      </c>
      <c r="J465" s="4">
        <v>2</v>
      </c>
      <c r="K465" s="5"/>
      <c r="L465" s="5"/>
      <c r="M465" s="5">
        <v>76</v>
      </c>
      <c r="N465" s="83" t="s">
        <v>2730</v>
      </c>
      <c r="O465" s="605"/>
    </row>
    <row r="466" spans="1:15" s="14" customFormat="1" x14ac:dyDescent="0.25">
      <c r="A466" s="14">
        <v>40</v>
      </c>
      <c r="B466" s="1" t="s">
        <v>3743</v>
      </c>
      <c r="C466" s="144" t="s">
        <v>3099</v>
      </c>
      <c r="D466" s="4">
        <v>1942</v>
      </c>
      <c r="E466" s="4">
        <v>823.3</v>
      </c>
      <c r="F466" s="4"/>
      <c r="G466" s="4" t="s">
        <v>247</v>
      </c>
      <c r="H466" s="4">
        <v>15</v>
      </c>
      <c r="I466" s="4">
        <v>3</v>
      </c>
      <c r="J466" s="4">
        <v>2</v>
      </c>
      <c r="K466" s="5"/>
      <c r="L466" s="5"/>
      <c r="M466" s="5">
        <v>46</v>
      </c>
      <c r="N466" s="83" t="s">
        <v>2731</v>
      </c>
      <c r="O466" s="605"/>
    </row>
    <row r="467" spans="1:15" s="14" customFormat="1" x14ac:dyDescent="0.25">
      <c r="A467" s="14">
        <v>41</v>
      </c>
      <c r="B467" s="1" t="s">
        <v>3744</v>
      </c>
      <c r="C467" s="144" t="s">
        <v>3290</v>
      </c>
      <c r="D467" s="4">
        <v>1958</v>
      </c>
      <c r="E467" s="4">
        <v>440.3</v>
      </c>
      <c r="F467" s="4"/>
      <c r="G467" s="4" t="s">
        <v>247</v>
      </c>
      <c r="H467" s="4">
        <v>8</v>
      </c>
      <c r="I467" s="4">
        <v>2</v>
      </c>
      <c r="J467" s="4">
        <v>1</v>
      </c>
      <c r="K467" s="5"/>
      <c r="L467" s="5"/>
      <c r="M467" s="5">
        <v>17</v>
      </c>
      <c r="N467" s="83" t="s">
        <v>2732</v>
      </c>
      <c r="O467" s="605"/>
    </row>
    <row r="468" spans="1:15" s="14" customFormat="1" x14ac:dyDescent="0.25">
      <c r="A468" s="14">
        <v>42</v>
      </c>
      <c r="B468" s="1" t="s">
        <v>3744</v>
      </c>
      <c r="C468" s="144" t="s">
        <v>3204</v>
      </c>
      <c r="D468" s="4">
        <v>1959</v>
      </c>
      <c r="E468" s="4">
        <v>457.9</v>
      </c>
      <c r="F468" s="4"/>
      <c r="G468" s="4" t="s">
        <v>5</v>
      </c>
      <c r="H468" s="4">
        <v>8</v>
      </c>
      <c r="I468" s="4">
        <v>2</v>
      </c>
      <c r="J468" s="4">
        <v>1</v>
      </c>
      <c r="K468" s="5"/>
      <c r="L468" s="5"/>
      <c r="M468" s="5">
        <v>20</v>
      </c>
      <c r="N468" s="96">
        <v>40280</v>
      </c>
      <c r="O468" s="605"/>
    </row>
    <row r="469" spans="1:15" s="14" customFormat="1" x14ac:dyDescent="0.25">
      <c r="A469" s="14">
        <v>43</v>
      </c>
      <c r="B469" s="1" t="s">
        <v>3744</v>
      </c>
      <c r="C469" s="144" t="s">
        <v>3205</v>
      </c>
      <c r="D469" s="4">
        <v>1958</v>
      </c>
      <c r="E469" s="4">
        <v>453.84</v>
      </c>
      <c r="F469" s="4"/>
      <c r="G469" s="4" t="s">
        <v>5</v>
      </c>
      <c r="H469" s="4">
        <v>8</v>
      </c>
      <c r="I469" s="4">
        <v>2</v>
      </c>
      <c r="J469" s="4">
        <v>1</v>
      </c>
      <c r="K469" s="5"/>
      <c r="L469" s="5"/>
      <c r="M469" s="5">
        <v>28</v>
      </c>
      <c r="N469" s="96">
        <v>40280</v>
      </c>
      <c r="O469" s="605"/>
    </row>
    <row r="470" spans="1:15" s="14" customFormat="1" x14ac:dyDescent="0.25">
      <c r="A470" s="14">
        <v>44</v>
      </c>
      <c r="B470" s="1" t="s">
        <v>3745</v>
      </c>
      <c r="C470" s="144" t="s">
        <v>3238</v>
      </c>
      <c r="D470" s="4">
        <v>1959</v>
      </c>
      <c r="E470" s="4">
        <v>76.400000000000006</v>
      </c>
      <c r="F470" s="4"/>
      <c r="G470" s="4" t="s">
        <v>5</v>
      </c>
      <c r="H470" s="4">
        <v>2</v>
      </c>
      <c r="I470" s="4">
        <v>1</v>
      </c>
      <c r="J470" s="4"/>
      <c r="K470" s="5"/>
      <c r="L470" s="5"/>
      <c r="M470" s="5">
        <v>3</v>
      </c>
      <c r="N470" s="96">
        <v>40280</v>
      </c>
      <c r="O470" s="605"/>
    </row>
    <row r="471" spans="1:15" s="14" customFormat="1" x14ac:dyDescent="0.25">
      <c r="A471" s="14">
        <v>45</v>
      </c>
      <c r="B471" s="1" t="s">
        <v>3746</v>
      </c>
      <c r="C471" s="144" t="s">
        <v>3091</v>
      </c>
      <c r="D471" s="4">
        <v>1962</v>
      </c>
      <c r="E471" s="4">
        <v>672.2</v>
      </c>
      <c r="F471" s="4"/>
      <c r="G471" s="4" t="s">
        <v>5</v>
      </c>
      <c r="H471" s="4">
        <v>16</v>
      </c>
      <c r="I471" s="4">
        <v>2</v>
      </c>
      <c r="J471" s="4">
        <v>2</v>
      </c>
      <c r="K471" s="5"/>
      <c r="L471" s="5"/>
      <c r="M471" s="5">
        <v>32</v>
      </c>
      <c r="N471" s="96">
        <v>40280</v>
      </c>
      <c r="O471" s="605"/>
    </row>
    <row r="472" spans="1:15" s="14" customFormat="1" x14ac:dyDescent="0.25">
      <c r="A472" s="14">
        <v>46</v>
      </c>
      <c r="B472" s="1" t="s">
        <v>3746</v>
      </c>
      <c r="C472" s="144" t="s">
        <v>3223</v>
      </c>
      <c r="D472" s="4">
        <v>1958</v>
      </c>
      <c r="E472" s="4">
        <v>470.7</v>
      </c>
      <c r="F472" s="4"/>
      <c r="G472" s="4" t="s">
        <v>247</v>
      </c>
      <c r="H472" s="4">
        <v>8</v>
      </c>
      <c r="I472" s="4">
        <v>2</v>
      </c>
      <c r="J472" s="4">
        <v>1</v>
      </c>
      <c r="K472" s="5"/>
      <c r="L472" s="5"/>
      <c r="M472" s="5">
        <v>20</v>
      </c>
      <c r="N472" s="83" t="s">
        <v>2733</v>
      </c>
      <c r="O472" s="605"/>
    </row>
    <row r="473" spans="1:15" s="14" customFormat="1" x14ac:dyDescent="0.25">
      <c r="A473" s="14">
        <v>47</v>
      </c>
      <c r="B473" s="1" t="s">
        <v>3747</v>
      </c>
      <c r="C473" s="144" t="s">
        <v>3084</v>
      </c>
      <c r="D473" s="4">
        <v>1958</v>
      </c>
      <c r="E473" s="4">
        <v>474</v>
      </c>
      <c r="F473" s="4"/>
      <c r="G473" s="4" t="s">
        <v>5</v>
      </c>
      <c r="H473" s="4">
        <v>8</v>
      </c>
      <c r="I473" s="4">
        <v>2</v>
      </c>
      <c r="J473" s="4">
        <v>1</v>
      </c>
      <c r="K473" s="5"/>
      <c r="L473" s="5"/>
      <c r="M473" s="5">
        <v>24</v>
      </c>
      <c r="N473" s="96">
        <v>40280</v>
      </c>
      <c r="O473" s="605"/>
    </row>
    <row r="474" spans="1:15" s="14" customFormat="1" x14ac:dyDescent="0.25">
      <c r="A474" s="14">
        <v>48</v>
      </c>
      <c r="B474" s="1" t="s">
        <v>3747</v>
      </c>
      <c r="C474" s="144" t="s">
        <v>3081</v>
      </c>
      <c r="D474" s="4">
        <v>1958</v>
      </c>
      <c r="E474" s="4">
        <v>469.1</v>
      </c>
      <c r="F474" s="4"/>
      <c r="G474" s="4" t="s">
        <v>5</v>
      </c>
      <c r="H474" s="4">
        <v>8</v>
      </c>
      <c r="I474" s="4">
        <v>2</v>
      </c>
      <c r="J474" s="4">
        <v>1</v>
      </c>
      <c r="K474" s="5"/>
      <c r="L474" s="5"/>
      <c r="M474" s="5">
        <v>17</v>
      </c>
      <c r="N474" s="83" t="s">
        <v>2734</v>
      </c>
      <c r="O474" s="605"/>
    </row>
    <row r="475" spans="1:15" s="14" customFormat="1" x14ac:dyDescent="0.25">
      <c r="A475" s="14">
        <v>49</v>
      </c>
      <c r="B475" s="1" t="s">
        <v>3748</v>
      </c>
      <c r="C475" s="144" t="s">
        <v>3082</v>
      </c>
      <c r="D475" s="4">
        <v>1958</v>
      </c>
      <c r="E475" s="4">
        <v>469.9</v>
      </c>
      <c r="F475" s="4"/>
      <c r="G475" s="4" t="s">
        <v>5</v>
      </c>
      <c r="H475" s="4">
        <v>8</v>
      </c>
      <c r="I475" s="4">
        <v>2</v>
      </c>
      <c r="J475" s="4">
        <v>1</v>
      </c>
      <c r="K475" s="5"/>
      <c r="L475" s="5"/>
      <c r="M475" s="5">
        <v>17</v>
      </c>
      <c r="N475" s="96">
        <v>40280</v>
      </c>
      <c r="O475" s="605"/>
    </row>
    <row r="476" spans="1:15" s="14" customFormat="1" x14ac:dyDescent="0.25">
      <c r="A476" s="14">
        <v>50</v>
      </c>
      <c r="B476" s="1" t="s">
        <v>3748</v>
      </c>
      <c r="C476" s="144" t="s">
        <v>3277</v>
      </c>
      <c r="D476" s="4">
        <v>1959</v>
      </c>
      <c r="E476" s="4">
        <v>439.7</v>
      </c>
      <c r="F476" s="4"/>
      <c r="G476" s="4" t="s">
        <v>5</v>
      </c>
      <c r="H476" s="4">
        <v>8</v>
      </c>
      <c r="I476" s="4">
        <v>2</v>
      </c>
      <c r="J476" s="4">
        <v>1</v>
      </c>
      <c r="K476" s="5"/>
      <c r="L476" s="5"/>
      <c r="M476" s="5">
        <v>22</v>
      </c>
      <c r="N476" s="96">
        <v>40280</v>
      </c>
      <c r="O476" s="605"/>
    </row>
    <row r="477" spans="1:15" s="14" customFormat="1" x14ac:dyDescent="0.25">
      <c r="A477" s="14">
        <v>51</v>
      </c>
      <c r="B477" s="1" t="s">
        <v>3747</v>
      </c>
      <c r="C477" s="144" t="s">
        <v>3240</v>
      </c>
      <c r="D477" s="4">
        <v>1959</v>
      </c>
      <c r="E477" s="4">
        <v>460</v>
      </c>
      <c r="F477" s="4"/>
      <c r="G477" s="4" t="s">
        <v>247</v>
      </c>
      <c r="H477" s="4">
        <v>8</v>
      </c>
      <c r="I477" s="4">
        <v>2</v>
      </c>
      <c r="J477" s="4">
        <v>1</v>
      </c>
      <c r="K477" s="5"/>
      <c r="L477" s="5"/>
      <c r="M477" s="5">
        <v>23</v>
      </c>
      <c r="N477" s="83" t="s">
        <v>2735</v>
      </c>
      <c r="O477" s="605"/>
    </row>
    <row r="478" spans="1:15" s="14" customFormat="1" x14ac:dyDescent="0.25">
      <c r="A478" s="14">
        <v>52</v>
      </c>
      <c r="B478" s="1" t="s">
        <v>3748</v>
      </c>
      <c r="C478" s="144" t="s">
        <v>3241</v>
      </c>
      <c r="D478" s="4">
        <v>1960</v>
      </c>
      <c r="E478" s="4">
        <v>468.2</v>
      </c>
      <c r="F478" s="4"/>
      <c r="G478" s="4" t="s">
        <v>5</v>
      </c>
      <c r="H478" s="4">
        <v>8</v>
      </c>
      <c r="I478" s="4">
        <v>2</v>
      </c>
      <c r="J478" s="4">
        <v>1</v>
      </c>
      <c r="K478" s="5"/>
      <c r="L478" s="5"/>
      <c r="M478" s="5">
        <v>17</v>
      </c>
      <c r="N478" s="96">
        <v>40280</v>
      </c>
      <c r="O478" s="605"/>
    </row>
    <row r="479" spans="1:15" s="14" customFormat="1" x14ac:dyDescent="0.25">
      <c r="A479" s="14">
        <v>53</v>
      </c>
      <c r="B479" s="1" t="s">
        <v>3748</v>
      </c>
      <c r="C479" s="144" t="s">
        <v>3291</v>
      </c>
      <c r="D479" s="4">
        <v>1960</v>
      </c>
      <c r="E479" s="4">
        <v>458.7</v>
      </c>
      <c r="F479" s="4"/>
      <c r="G479" s="4" t="s">
        <v>247</v>
      </c>
      <c r="H479" s="4">
        <v>8</v>
      </c>
      <c r="I479" s="4">
        <v>2</v>
      </c>
      <c r="J479" s="4">
        <v>1</v>
      </c>
      <c r="K479" s="5"/>
      <c r="L479" s="5"/>
      <c r="M479" s="5">
        <v>17</v>
      </c>
      <c r="N479" s="83" t="s">
        <v>2736</v>
      </c>
      <c r="O479" s="605"/>
    </row>
    <row r="480" spans="1:15" s="14" customFormat="1" x14ac:dyDescent="0.25">
      <c r="A480" s="14">
        <v>54</v>
      </c>
      <c r="B480" s="1" t="s">
        <v>3748</v>
      </c>
      <c r="C480" s="144" t="s">
        <v>3242</v>
      </c>
      <c r="D480" s="4">
        <v>1960</v>
      </c>
      <c r="E480" s="4">
        <v>451.6</v>
      </c>
      <c r="F480" s="4"/>
      <c r="G480" s="4" t="s">
        <v>5</v>
      </c>
      <c r="H480" s="4">
        <v>8</v>
      </c>
      <c r="I480" s="4">
        <v>2</v>
      </c>
      <c r="J480" s="4">
        <v>1</v>
      </c>
      <c r="K480" s="5"/>
      <c r="L480" s="5"/>
      <c r="M480" s="5">
        <v>20</v>
      </c>
      <c r="N480" s="96">
        <v>40280</v>
      </c>
      <c r="O480" s="605"/>
    </row>
    <row r="481" spans="1:15" s="14" customFormat="1" x14ac:dyDescent="0.25">
      <c r="A481" s="14">
        <v>55</v>
      </c>
      <c r="B481" s="1" t="s">
        <v>3748</v>
      </c>
      <c r="C481" s="144" t="s">
        <v>3243</v>
      </c>
      <c r="D481" s="4">
        <v>1960</v>
      </c>
      <c r="E481" s="4">
        <v>456.88</v>
      </c>
      <c r="F481" s="4"/>
      <c r="G481" s="4" t="s">
        <v>247</v>
      </c>
      <c r="H481" s="4">
        <v>8</v>
      </c>
      <c r="I481" s="4">
        <v>2</v>
      </c>
      <c r="J481" s="4">
        <v>1</v>
      </c>
      <c r="K481" s="5"/>
      <c r="L481" s="5"/>
      <c r="M481" s="5">
        <v>18</v>
      </c>
      <c r="N481" s="83" t="s">
        <v>2737</v>
      </c>
      <c r="O481" s="605"/>
    </row>
    <row r="482" spans="1:15" s="14" customFormat="1" x14ac:dyDescent="0.25">
      <c r="A482" s="14">
        <v>56</v>
      </c>
      <c r="B482" s="1" t="s">
        <v>3747</v>
      </c>
      <c r="C482" s="144" t="s">
        <v>3221</v>
      </c>
      <c r="D482" s="4">
        <v>1961</v>
      </c>
      <c r="E482" s="4">
        <v>460.93</v>
      </c>
      <c r="F482" s="4"/>
      <c r="G482" s="4" t="s">
        <v>247</v>
      </c>
      <c r="H482" s="4">
        <v>8</v>
      </c>
      <c r="I482" s="4">
        <v>2</v>
      </c>
      <c r="J482" s="4">
        <v>1</v>
      </c>
      <c r="K482" s="5"/>
      <c r="L482" s="5"/>
      <c r="M482" s="5">
        <v>19</v>
      </c>
      <c r="N482" s="83" t="s">
        <v>2738</v>
      </c>
      <c r="O482" s="605"/>
    </row>
    <row r="483" spans="1:15" s="14" customFormat="1" x14ac:dyDescent="0.25">
      <c r="A483" s="14">
        <v>57</v>
      </c>
      <c r="B483" s="1" t="s">
        <v>3749</v>
      </c>
      <c r="C483" s="144" t="s">
        <v>3100</v>
      </c>
      <c r="D483" s="4">
        <v>1960</v>
      </c>
      <c r="E483" s="4">
        <v>687.5</v>
      </c>
      <c r="F483" s="4"/>
      <c r="G483" s="4" t="s">
        <v>247</v>
      </c>
      <c r="H483" s="4">
        <v>16</v>
      </c>
      <c r="I483" s="4">
        <v>2</v>
      </c>
      <c r="J483" s="4">
        <v>2</v>
      </c>
      <c r="K483" s="5"/>
      <c r="L483" s="5"/>
      <c r="M483" s="5">
        <v>39</v>
      </c>
      <c r="N483" s="83" t="s">
        <v>2739</v>
      </c>
      <c r="O483" s="605"/>
    </row>
    <row r="484" spans="1:15" s="14" customFormat="1" x14ac:dyDescent="0.25">
      <c r="A484" s="14">
        <v>58</v>
      </c>
      <c r="B484" s="1" t="s">
        <v>3750</v>
      </c>
      <c r="C484" s="144" t="s">
        <v>3134</v>
      </c>
      <c r="D484" s="4">
        <v>1959</v>
      </c>
      <c r="E484" s="4">
        <v>462.4</v>
      </c>
      <c r="F484" s="4"/>
      <c r="G484" s="4" t="s">
        <v>247</v>
      </c>
      <c r="H484" s="4">
        <v>8</v>
      </c>
      <c r="I484" s="4">
        <v>2</v>
      </c>
      <c r="J484" s="5">
        <v>1</v>
      </c>
      <c r="K484" s="5"/>
      <c r="L484" s="5"/>
      <c r="M484" s="5">
        <v>28</v>
      </c>
      <c r="N484" s="83" t="s">
        <v>2740</v>
      </c>
      <c r="O484" s="605"/>
    </row>
    <row r="485" spans="1:15" s="14" customFormat="1" x14ac:dyDescent="0.25">
      <c r="A485" s="14">
        <v>59</v>
      </c>
      <c r="B485" s="1" t="s">
        <v>3750</v>
      </c>
      <c r="C485" s="144" t="s">
        <v>3091</v>
      </c>
      <c r="D485" s="4">
        <v>1964</v>
      </c>
      <c r="E485" s="4">
        <v>430.84</v>
      </c>
      <c r="F485" s="4"/>
      <c r="G485" s="4" t="s">
        <v>247</v>
      </c>
      <c r="H485" s="4">
        <v>10</v>
      </c>
      <c r="I485" s="4">
        <v>2</v>
      </c>
      <c r="J485" s="5">
        <v>1</v>
      </c>
      <c r="K485" s="5"/>
      <c r="L485" s="5"/>
      <c r="M485" s="5">
        <v>14</v>
      </c>
      <c r="N485" s="83" t="s">
        <v>2741</v>
      </c>
      <c r="O485" s="605"/>
    </row>
    <row r="486" spans="1:15" s="14" customFormat="1" x14ac:dyDescent="0.25">
      <c r="A486" s="14">
        <v>60</v>
      </c>
      <c r="B486" s="1" t="s">
        <v>3751</v>
      </c>
      <c r="C486" s="144" t="s">
        <v>3084</v>
      </c>
      <c r="D486" s="4">
        <v>1963</v>
      </c>
      <c r="E486" s="4">
        <v>671.94</v>
      </c>
      <c r="F486" s="4"/>
      <c r="G486" s="4" t="s">
        <v>247</v>
      </c>
      <c r="H486" s="4">
        <v>16</v>
      </c>
      <c r="I486" s="4">
        <v>2</v>
      </c>
      <c r="J486" s="5">
        <v>2</v>
      </c>
      <c r="K486" s="5"/>
      <c r="L486" s="5"/>
      <c r="M486" s="5">
        <v>37</v>
      </c>
      <c r="N486" s="83" t="s">
        <v>2742</v>
      </c>
      <c r="O486" s="605"/>
    </row>
    <row r="487" spans="1:15" s="14" customFormat="1" x14ac:dyDescent="0.25">
      <c r="A487" s="14">
        <v>61</v>
      </c>
      <c r="B487" s="1" t="s">
        <v>3752</v>
      </c>
      <c r="C487" s="144" t="s">
        <v>3292</v>
      </c>
      <c r="D487" s="4">
        <v>1956</v>
      </c>
      <c r="E487" s="4">
        <v>484.4</v>
      </c>
      <c r="F487" s="4"/>
      <c r="G487" s="4" t="s">
        <v>247</v>
      </c>
      <c r="H487" s="4">
        <v>8</v>
      </c>
      <c r="I487" s="4">
        <v>2</v>
      </c>
      <c r="J487" s="5">
        <v>2</v>
      </c>
      <c r="K487" s="5"/>
      <c r="L487" s="5"/>
      <c r="M487" s="5">
        <v>29</v>
      </c>
      <c r="N487" s="83" t="s">
        <v>2743</v>
      </c>
      <c r="O487" s="605"/>
    </row>
    <row r="488" spans="1:15" s="14" customFormat="1" x14ac:dyDescent="0.25">
      <c r="A488" s="14">
        <v>62</v>
      </c>
      <c r="B488" s="1" t="s">
        <v>3753</v>
      </c>
      <c r="C488" s="144" t="s">
        <v>3293</v>
      </c>
      <c r="D488" s="4">
        <v>1944</v>
      </c>
      <c r="E488" s="4">
        <v>1091.5999999999999</v>
      </c>
      <c r="F488" s="4"/>
      <c r="G488" s="4" t="s">
        <v>247</v>
      </c>
      <c r="H488" s="4">
        <v>12</v>
      </c>
      <c r="I488" s="4">
        <v>3</v>
      </c>
      <c r="J488" s="5">
        <v>2</v>
      </c>
      <c r="K488" s="5"/>
      <c r="L488" s="5"/>
      <c r="M488" s="5">
        <v>32</v>
      </c>
      <c r="N488" s="83" t="s">
        <v>2744</v>
      </c>
      <c r="O488" s="605"/>
    </row>
    <row r="489" spans="1:15" s="14" customFormat="1" x14ac:dyDescent="0.25">
      <c r="A489" s="14">
        <v>63</v>
      </c>
      <c r="B489" s="2" t="s">
        <v>3754</v>
      </c>
      <c r="C489" s="147" t="s">
        <v>3091</v>
      </c>
      <c r="D489" s="4">
        <v>1938</v>
      </c>
      <c r="E489" s="4">
        <v>1999.9</v>
      </c>
      <c r="F489" s="4"/>
      <c r="G489" s="4" t="s">
        <v>247</v>
      </c>
      <c r="H489" s="4">
        <v>16</v>
      </c>
      <c r="I489" s="4">
        <v>4</v>
      </c>
      <c r="J489" s="5">
        <v>2</v>
      </c>
      <c r="K489" s="5"/>
      <c r="L489" s="5"/>
      <c r="M489" s="5">
        <v>75</v>
      </c>
      <c r="N489" s="83" t="s">
        <v>2745</v>
      </c>
      <c r="O489" s="605"/>
    </row>
    <row r="490" spans="1:15" s="14" customFormat="1" x14ac:dyDescent="0.25">
      <c r="A490" s="14">
        <v>64</v>
      </c>
      <c r="B490" s="2" t="s">
        <v>3755</v>
      </c>
      <c r="C490" s="147" t="s">
        <v>3202</v>
      </c>
      <c r="D490" s="4">
        <v>1958</v>
      </c>
      <c r="E490" s="4">
        <v>471.3</v>
      </c>
      <c r="F490" s="4"/>
      <c r="G490" s="4" t="s">
        <v>5</v>
      </c>
      <c r="H490" s="4">
        <v>10</v>
      </c>
      <c r="I490" s="4">
        <v>2</v>
      </c>
      <c r="J490" s="5">
        <v>1</v>
      </c>
      <c r="K490" s="5"/>
      <c r="L490" s="5"/>
      <c r="M490" s="5">
        <v>15</v>
      </c>
      <c r="N490" s="83" t="s">
        <v>2746</v>
      </c>
      <c r="O490" s="605"/>
    </row>
    <row r="491" spans="1:15" s="14" customFormat="1" x14ac:dyDescent="0.25">
      <c r="A491" s="14">
        <v>65</v>
      </c>
      <c r="B491" s="2" t="s">
        <v>3754</v>
      </c>
      <c r="C491" s="147" t="s">
        <v>3203</v>
      </c>
      <c r="D491" s="4">
        <v>1958</v>
      </c>
      <c r="E491" s="4">
        <v>496</v>
      </c>
      <c r="F491" s="4"/>
      <c r="G491" s="4" t="s">
        <v>5</v>
      </c>
      <c r="H491" s="4">
        <v>8</v>
      </c>
      <c r="I491" s="4">
        <v>2</v>
      </c>
      <c r="J491" s="5">
        <v>1</v>
      </c>
      <c r="K491" s="5"/>
      <c r="L491" s="5"/>
      <c r="M491" s="5">
        <v>17</v>
      </c>
      <c r="N491" s="96">
        <v>40280</v>
      </c>
      <c r="O491" s="605"/>
    </row>
    <row r="492" spans="1:15" s="14" customFormat="1" x14ac:dyDescent="0.25">
      <c r="A492" s="14">
        <v>66</v>
      </c>
      <c r="B492" s="2" t="s">
        <v>3754</v>
      </c>
      <c r="C492" s="147" t="s">
        <v>3204</v>
      </c>
      <c r="D492" s="4">
        <v>1958</v>
      </c>
      <c r="E492" s="4">
        <v>511.2</v>
      </c>
      <c r="F492" s="4"/>
      <c r="G492" s="4" t="s">
        <v>5</v>
      </c>
      <c r="H492" s="4">
        <v>6</v>
      </c>
      <c r="I492" s="4">
        <v>2</v>
      </c>
      <c r="J492" s="5">
        <v>1</v>
      </c>
      <c r="K492" s="5"/>
      <c r="L492" s="5"/>
      <c r="M492" s="5">
        <v>14</v>
      </c>
      <c r="N492" s="96">
        <v>40280</v>
      </c>
      <c r="O492" s="605"/>
    </row>
    <row r="493" spans="1:15" s="14" customFormat="1" x14ac:dyDescent="0.25">
      <c r="A493" s="14">
        <v>67</v>
      </c>
      <c r="B493" s="2" t="s">
        <v>3756</v>
      </c>
      <c r="C493" s="147" t="s">
        <v>3294</v>
      </c>
      <c r="D493" s="4">
        <v>1963</v>
      </c>
      <c r="E493" s="4">
        <v>648.94000000000005</v>
      </c>
      <c r="F493" s="4"/>
      <c r="G493" s="4" t="s">
        <v>247</v>
      </c>
      <c r="H493" s="4">
        <v>16</v>
      </c>
      <c r="I493" s="4">
        <v>2</v>
      </c>
      <c r="J493" s="5">
        <v>2</v>
      </c>
      <c r="K493" s="5"/>
      <c r="L493" s="5"/>
      <c r="M493" s="5">
        <v>36</v>
      </c>
      <c r="N493" s="83" t="s">
        <v>2747</v>
      </c>
      <c r="O493" s="605"/>
    </row>
    <row r="494" spans="1:15" s="14" customFormat="1" x14ac:dyDescent="0.25">
      <c r="A494" s="14">
        <v>68</v>
      </c>
      <c r="B494" s="2" t="s">
        <v>3757</v>
      </c>
      <c r="C494" s="147" t="s">
        <v>3117</v>
      </c>
      <c r="D494" s="4">
        <v>1940</v>
      </c>
      <c r="E494" s="4">
        <v>1106</v>
      </c>
      <c r="F494" s="4"/>
      <c r="G494" s="4" t="s">
        <v>247</v>
      </c>
      <c r="H494" s="4">
        <v>12</v>
      </c>
      <c r="I494" s="4">
        <v>3</v>
      </c>
      <c r="J494" s="5">
        <v>2</v>
      </c>
      <c r="K494" s="5"/>
      <c r="L494" s="5"/>
      <c r="M494" s="5">
        <v>40</v>
      </c>
      <c r="N494" s="83" t="s">
        <v>2748</v>
      </c>
      <c r="O494" s="605"/>
    </row>
    <row r="495" spans="1:15" s="14" customFormat="1" x14ac:dyDescent="0.25">
      <c r="A495" s="14">
        <v>69</v>
      </c>
      <c r="B495" s="1" t="s">
        <v>3758</v>
      </c>
      <c r="C495" s="144" t="s">
        <v>3134</v>
      </c>
      <c r="D495" s="4">
        <v>1945</v>
      </c>
      <c r="E495" s="4">
        <v>115.8</v>
      </c>
      <c r="F495" s="4"/>
      <c r="G495" s="4" t="s">
        <v>5</v>
      </c>
      <c r="H495" s="4">
        <v>2</v>
      </c>
      <c r="I495" s="4">
        <v>1</v>
      </c>
      <c r="J495" s="4"/>
      <c r="K495" s="5"/>
      <c r="L495" s="5"/>
      <c r="M495" s="5">
        <v>4</v>
      </c>
      <c r="N495" s="96">
        <v>40275</v>
      </c>
      <c r="O495" s="605"/>
    </row>
    <row r="496" spans="1:15" s="14" customFormat="1" x14ac:dyDescent="0.25">
      <c r="A496" s="14">
        <v>70</v>
      </c>
      <c r="B496" s="1" t="s">
        <v>3759</v>
      </c>
      <c r="C496" s="144" t="s">
        <v>3135</v>
      </c>
      <c r="D496" s="4">
        <v>1959</v>
      </c>
      <c r="E496" s="4">
        <v>159.30000000000001</v>
      </c>
      <c r="F496" s="4"/>
      <c r="G496" s="4" t="s">
        <v>247</v>
      </c>
      <c r="H496" s="4">
        <v>4</v>
      </c>
      <c r="I496" s="4">
        <v>1</v>
      </c>
      <c r="J496" s="4">
        <v>1</v>
      </c>
      <c r="K496" s="5"/>
      <c r="L496" s="5"/>
      <c r="M496" s="5">
        <v>7</v>
      </c>
      <c r="N496" s="83" t="s">
        <v>2749</v>
      </c>
      <c r="O496" s="605"/>
    </row>
    <row r="497" spans="1:15" s="14" customFormat="1" x14ac:dyDescent="0.25">
      <c r="A497" s="14">
        <v>71</v>
      </c>
      <c r="B497" s="1" t="s">
        <v>3759</v>
      </c>
      <c r="C497" s="144" t="s">
        <v>3136</v>
      </c>
      <c r="D497" s="4">
        <v>1959</v>
      </c>
      <c r="E497" s="4">
        <v>165.4</v>
      </c>
      <c r="F497" s="4"/>
      <c r="G497" s="4" t="s">
        <v>247</v>
      </c>
      <c r="H497" s="4">
        <v>4</v>
      </c>
      <c r="I497" s="4">
        <v>1</v>
      </c>
      <c r="J497" s="4">
        <v>1</v>
      </c>
      <c r="K497" s="5"/>
      <c r="L497" s="5"/>
      <c r="M497" s="5">
        <v>13</v>
      </c>
      <c r="N497" s="83" t="s">
        <v>2750</v>
      </c>
      <c r="O497" s="605"/>
    </row>
    <row r="498" spans="1:15" s="14" customFormat="1" x14ac:dyDescent="0.25">
      <c r="A498" s="14">
        <v>72</v>
      </c>
      <c r="B498" s="1" t="s">
        <v>3760</v>
      </c>
      <c r="C498" s="144" t="s">
        <v>3109</v>
      </c>
      <c r="D498" s="4">
        <v>1959</v>
      </c>
      <c r="E498" s="4">
        <v>160.6</v>
      </c>
      <c r="F498" s="4"/>
      <c r="G498" s="4" t="s">
        <v>247</v>
      </c>
      <c r="H498" s="4">
        <v>4</v>
      </c>
      <c r="I498" s="4">
        <v>1</v>
      </c>
      <c r="J498" s="4">
        <v>1</v>
      </c>
      <c r="K498" s="5"/>
      <c r="L498" s="5"/>
      <c r="M498" s="5">
        <v>16</v>
      </c>
      <c r="N498" s="83" t="s">
        <v>2751</v>
      </c>
      <c r="O498" s="605"/>
    </row>
    <row r="499" spans="1:15" s="14" customFormat="1" x14ac:dyDescent="0.25">
      <c r="A499" s="14">
        <v>73</v>
      </c>
      <c r="B499" s="1" t="s">
        <v>3760</v>
      </c>
      <c r="C499" s="144" t="s">
        <v>3086</v>
      </c>
      <c r="D499" s="4">
        <v>1961</v>
      </c>
      <c r="E499" s="4">
        <v>205.6</v>
      </c>
      <c r="F499" s="4"/>
      <c r="G499" s="4" t="s">
        <v>5</v>
      </c>
      <c r="H499" s="4">
        <v>4</v>
      </c>
      <c r="I499" s="4">
        <v>1</v>
      </c>
      <c r="J499" s="4"/>
      <c r="K499" s="5"/>
      <c r="L499" s="5"/>
      <c r="M499" s="5">
        <v>10</v>
      </c>
      <c r="N499" s="98">
        <v>40277</v>
      </c>
      <c r="O499" s="605"/>
    </row>
    <row r="500" spans="1:15" s="14" customFormat="1" ht="31.5" x14ac:dyDescent="0.25">
      <c r="A500" s="14">
        <v>74</v>
      </c>
      <c r="B500" s="1" t="s">
        <v>3760</v>
      </c>
      <c r="C500" s="144" t="s">
        <v>3295</v>
      </c>
      <c r="D500" s="4">
        <v>1961</v>
      </c>
      <c r="E500" s="4">
        <v>193.5</v>
      </c>
      <c r="F500" s="4"/>
      <c r="G500" s="4" t="s">
        <v>5</v>
      </c>
      <c r="H500" s="4">
        <v>4</v>
      </c>
      <c r="I500" s="4">
        <v>1</v>
      </c>
      <c r="J500" s="4"/>
      <c r="K500" s="5"/>
      <c r="L500" s="5"/>
      <c r="M500" s="5">
        <v>13</v>
      </c>
      <c r="N500" s="98">
        <v>40277</v>
      </c>
      <c r="O500" s="605"/>
    </row>
    <row r="501" spans="1:15" s="14" customFormat="1" x14ac:dyDescent="0.25">
      <c r="A501" s="14">
        <v>75</v>
      </c>
      <c r="B501" s="1" t="s">
        <v>3760</v>
      </c>
      <c r="C501" s="144" t="s">
        <v>3113</v>
      </c>
      <c r="D501" s="4">
        <v>1963</v>
      </c>
      <c r="E501" s="4">
        <v>293.5</v>
      </c>
      <c r="F501" s="4"/>
      <c r="G501" s="4" t="s">
        <v>247</v>
      </c>
      <c r="H501" s="4">
        <v>8</v>
      </c>
      <c r="I501" s="4">
        <v>2</v>
      </c>
      <c r="J501" s="4">
        <v>1</v>
      </c>
      <c r="K501" s="5"/>
      <c r="L501" s="5"/>
      <c r="M501" s="5">
        <v>25</v>
      </c>
      <c r="N501" s="98">
        <v>40277</v>
      </c>
      <c r="O501" s="605"/>
    </row>
    <row r="502" spans="1:15" s="14" customFormat="1" x14ac:dyDescent="0.25">
      <c r="A502" s="14">
        <v>76</v>
      </c>
      <c r="B502" s="1" t="s">
        <v>3759</v>
      </c>
      <c r="C502" s="144" t="s">
        <v>3114</v>
      </c>
      <c r="D502" s="4">
        <v>1961</v>
      </c>
      <c r="E502" s="4">
        <v>289.3</v>
      </c>
      <c r="F502" s="4"/>
      <c r="G502" s="4" t="s">
        <v>5</v>
      </c>
      <c r="H502" s="4">
        <v>8</v>
      </c>
      <c r="I502" s="4">
        <v>2</v>
      </c>
      <c r="J502" s="4">
        <v>1</v>
      </c>
      <c r="K502" s="5"/>
      <c r="L502" s="5"/>
      <c r="M502" s="5">
        <v>19</v>
      </c>
      <c r="N502" s="99" t="s">
        <v>2752</v>
      </c>
      <c r="O502" s="605"/>
    </row>
    <row r="503" spans="1:15" s="14" customFormat="1" x14ac:dyDescent="0.25">
      <c r="A503" s="14">
        <v>77</v>
      </c>
      <c r="B503" s="1" t="s">
        <v>3761</v>
      </c>
      <c r="C503" s="144" t="s">
        <v>3134</v>
      </c>
      <c r="D503" s="5">
        <v>1968</v>
      </c>
      <c r="E503" s="5">
        <v>160.80000000000001</v>
      </c>
      <c r="F503" s="5"/>
      <c r="G503" s="5" t="s">
        <v>5</v>
      </c>
      <c r="H503" s="5">
        <v>3</v>
      </c>
      <c r="I503" s="5">
        <v>1</v>
      </c>
      <c r="J503" s="5"/>
      <c r="K503" s="5"/>
      <c r="L503" s="5"/>
      <c r="M503" s="5">
        <v>1</v>
      </c>
      <c r="N503" s="96">
        <v>40313</v>
      </c>
      <c r="O503" s="605"/>
    </row>
    <row r="504" spans="1:15" s="14" customFormat="1" x14ac:dyDescent="0.25">
      <c r="A504" s="14">
        <v>78</v>
      </c>
      <c r="B504" s="1" t="s">
        <v>3762</v>
      </c>
      <c r="C504" s="144" t="s">
        <v>3115</v>
      </c>
      <c r="D504" s="5">
        <v>1961</v>
      </c>
      <c r="E504" s="5">
        <v>172.15</v>
      </c>
      <c r="F504" s="5"/>
      <c r="G504" s="5" t="s">
        <v>5</v>
      </c>
      <c r="H504" s="5">
        <v>6</v>
      </c>
      <c r="I504" s="5">
        <v>1</v>
      </c>
      <c r="J504" s="5"/>
      <c r="K504" s="5"/>
      <c r="L504" s="5"/>
      <c r="M504" s="5">
        <v>13</v>
      </c>
      <c r="N504" s="96">
        <v>40308</v>
      </c>
      <c r="O504" s="605"/>
    </row>
    <row r="505" spans="1:15" s="14" customFormat="1" x14ac:dyDescent="0.25">
      <c r="A505" s="14">
        <v>79</v>
      </c>
      <c r="B505" s="1" t="s">
        <v>3763</v>
      </c>
      <c r="C505" s="144" t="s">
        <v>3115</v>
      </c>
      <c r="D505" s="5">
        <v>1990</v>
      </c>
      <c r="E505" s="5">
        <v>143.80000000000001</v>
      </c>
      <c r="F505" s="5"/>
      <c r="G505" s="5" t="s">
        <v>5</v>
      </c>
      <c r="H505" s="5">
        <v>2</v>
      </c>
      <c r="I505" s="5">
        <v>1</v>
      </c>
      <c r="J505" s="5"/>
      <c r="K505" s="5"/>
      <c r="L505" s="5"/>
      <c r="M505" s="5">
        <v>7</v>
      </c>
      <c r="N505" s="96">
        <v>40324</v>
      </c>
      <c r="O505" s="605"/>
    </row>
    <row r="506" spans="1:15" s="14" customFormat="1" x14ac:dyDescent="0.25">
      <c r="A506" s="14">
        <v>80</v>
      </c>
      <c r="B506" s="2" t="s">
        <v>3761</v>
      </c>
      <c r="C506" s="147" t="s">
        <v>3222</v>
      </c>
      <c r="D506" s="5"/>
      <c r="E506" s="5">
        <v>598.6</v>
      </c>
      <c r="F506" s="5"/>
      <c r="G506" s="5" t="s">
        <v>247</v>
      </c>
      <c r="H506" s="5">
        <v>16</v>
      </c>
      <c r="I506" s="5">
        <v>2</v>
      </c>
      <c r="J506" s="5">
        <v>2</v>
      </c>
      <c r="K506" s="5"/>
      <c r="L506" s="5"/>
      <c r="M506" s="5">
        <v>27</v>
      </c>
      <c r="N506" s="83" t="s">
        <v>2753</v>
      </c>
      <c r="O506" s="605"/>
    </row>
    <row r="507" spans="1:15" s="14" customFormat="1" x14ac:dyDescent="0.25">
      <c r="A507" s="14">
        <v>81</v>
      </c>
      <c r="B507" s="2" t="s">
        <v>3719</v>
      </c>
      <c r="C507" s="147" t="s">
        <v>3137</v>
      </c>
      <c r="D507" s="5">
        <v>1935</v>
      </c>
      <c r="E507" s="5">
        <v>1111.0999999999999</v>
      </c>
      <c r="F507" s="5"/>
      <c r="G507" s="5" t="s">
        <v>247</v>
      </c>
      <c r="H507" s="5">
        <v>18</v>
      </c>
      <c r="I507" s="5">
        <v>3</v>
      </c>
      <c r="J507" s="5">
        <v>3</v>
      </c>
      <c r="K507" s="5"/>
      <c r="L507" s="5"/>
      <c r="M507" s="5">
        <v>72</v>
      </c>
      <c r="N507" s="83" t="s">
        <v>2754</v>
      </c>
      <c r="O507" s="605"/>
    </row>
    <row r="508" spans="1:15" s="14" customFormat="1" x14ac:dyDescent="0.25">
      <c r="A508" s="14">
        <v>82</v>
      </c>
      <c r="B508" s="2" t="s">
        <v>3764</v>
      </c>
      <c r="C508" s="147" t="s">
        <v>3242</v>
      </c>
      <c r="D508" s="5"/>
      <c r="E508" s="5">
        <v>427.1</v>
      </c>
      <c r="F508" s="5"/>
      <c r="G508" s="5" t="s">
        <v>247</v>
      </c>
      <c r="H508" s="5">
        <v>8</v>
      </c>
      <c r="I508" s="5">
        <v>2</v>
      </c>
      <c r="J508" s="5">
        <v>2</v>
      </c>
      <c r="K508" s="5"/>
      <c r="L508" s="5"/>
      <c r="M508" s="5">
        <v>20</v>
      </c>
      <c r="N508" s="104" t="s">
        <v>2755</v>
      </c>
      <c r="O508" s="605"/>
    </row>
    <row r="509" spans="1:15" s="14" customFormat="1" x14ac:dyDescent="0.25">
      <c r="A509" s="14">
        <v>83</v>
      </c>
      <c r="B509" s="2" t="s">
        <v>3765</v>
      </c>
      <c r="C509" s="147" t="s">
        <v>3222</v>
      </c>
      <c r="D509" s="5">
        <v>1959</v>
      </c>
      <c r="E509" s="5">
        <v>160.19999999999999</v>
      </c>
      <c r="F509" s="5"/>
      <c r="G509" s="5" t="s">
        <v>247</v>
      </c>
      <c r="H509" s="5">
        <v>4</v>
      </c>
      <c r="I509" s="5">
        <v>1</v>
      </c>
      <c r="J509" s="5" t="s">
        <v>471</v>
      </c>
      <c r="K509" s="5"/>
      <c r="L509" s="5"/>
      <c r="M509" s="5">
        <v>14</v>
      </c>
      <c r="N509" s="83" t="s">
        <v>2756</v>
      </c>
      <c r="O509" s="605"/>
    </row>
    <row r="510" spans="1:15" s="14" customFormat="1" x14ac:dyDescent="0.25">
      <c r="A510" s="14">
        <v>84</v>
      </c>
      <c r="B510" s="1" t="s">
        <v>3727</v>
      </c>
      <c r="C510" s="144" t="s">
        <v>3296</v>
      </c>
      <c r="D510" s="5">
        <v>1940</v>
      </c>
      <c r="E510" s="5">
        <v>1081.3399999999999</v>
      </c>
      <c r="F510" s="5"/>
      <c r="G510" s="5" t="s">
        <v>247</v>
      </c>
      <c r="H510" s="5">
        <v>13</v>
      </c>
      <c r="I510" s="5">
        <v>3</v>
      </c>
      <c r="J510" s="5">
        <v>3</v>
      </c>
      <c r="K510" s="5"/>
      <c r="L510" s="5"/>
      <c r="M510" s="5">
        <v>46</v>
      </c>
      <c r="N510" s="83" t="s">
        <v>2757</v>
      </c>
      <c r="O510" s="605"/>
    </row>
    <row r="511" spans="1:15" s="14" customFormat="1" x14ac:dyDescent="0.25">
      <c r="A511" s="14">
        <v>85</v>
      </c>
      <c r="B511" s="1" t="s">
        <v>3766</v>
      </c>
      <c r="C511" s="144" t="s">
        <v>3101</v>
      </c>
      <c r="D511" s="5">
        <v>1947</v>
      </c>
      <c r="E511" s="5">
        <v>232.8</v>
      </c>
      <c r="F511" s="5"/>
      <c r="G511" s="5" t="s">
        <v>247</v>
      </c>
      <c r="H511" s="5">
        <v>6</v>
      </c>
      <c r="I511" s="5">
        <v>1</v>
      </c>
      <c r="J511" s="5">
        <v>1</v>
      </c>
      <c r="K511" s="5"/>
      <c r="L511" s="5"/>
      <c r="M511" s="5">
        <v>17</v>
      </c>
      <c r="N511" s="83" t="s">
        <v>2758</v>
      </c>
      <c r="O511" s="605"/>
    </row>
    <row r="512" spans="1:15" s="14" customFormat="1" x14ac:dyDescent="0.25">
      <c r="A512" s="14">
        <v>86</v>
      </c>
      <c r="B512" s="1" t="s">
        <v>3767</v>
      </c>
      <c r="C512" s="144" t="s">
        <v>3280</v>
      </c>
      <c r="D512" s="5">
        <v>1933</v>
      </c>
      <c r="E512" s="5">
        <v>1966.6</v>
      </c>
      <c r="F512" s="5"/>
      <c r="G512" s="5" t="s">
        <v>247</v>
      </c>
      <c r="H512" s="5">
        <v>7</v>
      </c>
      <c r="I512" s="5">
        <v>3</v>
      </c>
      <c r="J512" s="5">
        <v>2</v>
      </c>
      <c r="K512" s="5"/>
      <c r="L512" s="5"/>
      <c r="M512" s="5">
        <v>146</v>
      </c>
      <c r="N512" s="83" t="s">
        <v>2759</v>
      </c>
      <c r="O512" s="605"/>
    </row>
    <row r="513" spans="1:15" s="14" customFormat="1" x14ac:dyDescent="0.25">
      <c r="A513" s="14">
        <v>87</v>
      </c>
      <c r="B513" s="2" t="s">
        <v>3768</v>
      </c>
      <c r="C513" s="147" t="s">
        <v>3114</v>
      </c>
      <c r="D513" s="5">
        <v>1941</v>
      </c>
      <c r="E513" s="5">
        <v>10455.700000000001</v>
      </c>
      <c r="F513" s="5"/>
      <c r="G513" s="5" t="s">
        <v>5</v>
      </c>
      <c r="H513" s="5">
        <v>103</v>
      </c>
      <c r="I513" s="5">
        <v>6</v>
      </c>
      <c r="J513" s="5">
        <v>9</v>
      </c>
      <c r="K513" s="5">
        <v>9</v>
      </c>
      <c r="L513" s="5"/>
      <c r="M513" s="5">
        <v>307</v>
      </c>
      <c r="N513" s="96">
        <v>40284</v>
      </c>
      <c r="O513" s="605"/>
    </row>
    <row r="514" spans="1:15" s="14" customFormat="1" x14ac:dyDescent="0.25">
      <c r="A514" s="14">
        <v>88</v>
      </c>
      <c r="B514" s="3" t="s">
        <v>3769</v>
      </c>
      <c r="C514" s="141" t="s">
        <v>3239</v>
      </c>
      <c r="D514" s="8">
        <v>1936</v>
      </c>
      <c r="E514" s="8">
        <v>5922.6</v>
      </c>
      <c r="F514" s="8"/>
      <c r="G514" s="8" t="s">
        <v>5</v>
      </c>
      <c r="H514" s="8">
        <v>80</v>
      </c>
      <c r="I514" s="8">
        <v>5</v>
      </c>
      <c r="J514" s="8">
        <v>8</v>
      </c>
      <c r="K514" s="5"/>
      <c r="L514" s="5"/>
      <c r="M514" s="5">
        <v>330</v>
      </c>
      <c r="N514" s="96">
        <v>40284</v>
      </c>
      <c r="O514" s="605"/>
    </row>
    <row r="515" spans="1:15" s="14" customFormat="1" x14ac:dyDescent="0.25">
      <c r="A515" s="14">
        <v>89</v>
      </c>
      <c r="B515" s="1" t="s">
        <v>3770</v>
      </c>
      <c r="C515" s="144" t="s">
        <v>3223</v>
      </c>
      <c r="D515" s="5">
        <v>1958</v>
      </c>
      <c r="E515" s="5">
        <v>122.7</v>
      </c>
      <c r="F515" s="5"/>
      <c r="G515" s="5" t="s">
        <v>5</v>
      </c>
      <c r="H515" s="5">
        <v>2</v>
      </c>
      <c r="I515" s="5">
        <v>1</v>
      </c>
      <c r="J515" s="5"/>
      <c r="K515" s="5"/>
      <c r="L515" s="5"/>
      <c r="M515" s="5">
        <v>7</v>
      </c>
      <c r="N515" s="83" t="s">
        <v>2760</v>
      </c>
      <c r="O515" s="605"/>
    </row>
    <row r="516" spans="1:15" s="14" customFormat="1" x14ac:dyDescent="0.25">
      <c r="A516" s="14">
        <v>90</v>
      </c>
      <c r="B516" s="1" t="s">
        <v>3770</v>
      </c>
      <c r="C516" s="144" t="s">
        <v>3084</v>
      </c>
      <c r="D516" s="5">
        <v>1958</v>
      </c>
      <c r="E516" s="5">
        <v>195.1</v>
      </c>
      <c r="F516" s="5"/>
      <c r="G516" s="5" t="s">
        <v>247</v>
      </c>
      <c r="H516" s="5">
        <v>3</v>
      </c>
      <c r="I516" s="5">
        <v>1</v>
      </c>
      <c r="J516" s="5"/>
      <c r="K516" s="5"/>
      <c r="L516" s="5"/>
      <c r="M516" s="5">
        <v>15</v>
      </c>
      <c r="O516" s="605"/>
    </row>
    <row r="517" spans="1:15" s="14" customFormat="1" x14ac:dyDescent="0.25">
      <c r="A517" s="14">
        <v>91</v>
      </c>
      <c r="B517" s="1" t="s">
        <v>3771</v>
      </c>
      <c r="C517" s="144" t="s">
        <v>3136</v>
      </c>
      <c r="D517" s="5">
        <v>1937</v>
      </c>
      <c r="E517" s="5">
        <v>103.8</v>
      </c>
      <c r="F517" s="5"/>
      <c r="G517" s="5" t="s">
        <v>5</v>
      </c>
      <c r="H517" s="5">
        <v>2</v>
      </c>
      <c r="I517" s="5">
        <v>1</v>
      </c>
      <c r="J517" s="5"/>
      <c r="K517" s="5"/>
      <c r="L517" s="5"/>
      <c r="M517" s="5">
        <v>5</v>
      </c>
      <c r="N517" s="96">
        <v>40313</v>
      </c>
      <c r="O517" s="606"/>
    </row>
    <row r="518" spans="1:15" s="14" customFormat="1" x14ac:dyDescent="0.25">
      <c r="A518" s="14" t="s">
        <v>2355</v>
      </c>
      <c r="B518" s="1"/>
      <c r="C518" s="144"/>
      <c r="D518" s="2"/>
      <c r="E518" s="2">
        <f>SUM(E427:E517)</f>
        <v>76047.78</v>
      </c>
      <c r="F518" s="2"/>
      <c r="G518" s="2">
        <f t="shared" ref="G518:M518" si="13">SUM(G427:G517)</f>
        <v>0</v>
      </c>
      <c r="H518" s="2">
        <f t="shared" si="13"/>
        <v>1165</v>
      </c>
      <c r="I518" s="2">
        <f t="shared" si="13"/>
        <v>188</v>
      </c>
      <c r="J518" s="2">
        <f t="shared" si="13"/>
        <v>133</v>
      </c>
      <c r="K518" s="2">
        <f t="shared" si="13"/>
        <v>9</v>
      </c>
      <c r="L518" s="2">
        <f t="shared" si="13"/>
        <v>0</v>
      </c>
      <c r="M518" s="2">
        <f t="shared" si="13"/>
        <v>3543</v>
      </c>
      <c r="O518" s="4"/>
    </row>
    <row r="519" spans="1:15" s="14" customFormat="1" ht="58.5" customHeight="1" x14ac:dyDescent="0.25">
      <c r="A519" s="14">
        <v>1</v>
      </c>
      <c r="B519" s="15" t="s">
        <v>3772</v>
      </c>
      <c r="C519" s="13" t="s">
        <v>3278</v>
      </c>
      <c r="D519" s="8">
        <v>1984</v>
      </c>
      <c r="E519" s="8">
        <v>10883.3</v>
      </c>
      <c r="F519" s="8"/>
      <c r="G519" s="8" t="s">
        <v>5</v>
      </c>
      <c r="H519" s="8">
        <v>180</v>
      </c>
      <c r="I519" s="8">
        <v>9</v>
      </c>
      <c r="J519" s="8">
        <v>5</v>
      </c>
      <c r="K519" s="8">
        <v>5</v>
      </c>
      <c r="L519" s="8" t="s">
        <v>479</v>
      </c>
      <c r="M519" s="8">
        <v>410</v>
      </c>
      <c r="N519" s="89" t="s">
        <v>2877</v>
      </c>
      <c r="O519" s="4" t="s">
        <v>4118</v>
      </c>
    </row>
    <row r="520" spans="1:15" s="14" customFormat="1" x14ac:dyDescent="0.25">
      <c r="A520" s="14" t="s">
        <v>2355</v>
      </c>
      <c r="B520" s="15"/>
      <c r="C520" s="13"/>
      <c r="D520" s="8"/>
      <c r="E520" s="8">
        <v>10883.3</v>
      </c>
      <c r="F520" s="8"/>
      <c r="G520" s="8" t="s">
        <v>5</v>
      </c>
      <c r="H520" s="8">
        <v>180</v>
      </c>
      <c r="I520" s="8">
        <v>9</v>
      </c>
      <c r="J520" s="8">
        <v>5</v>
      </c>
      <c r="K520" s="8">
        <v>5</v>
      </c>
      <c r="L520" s="8" t="s">
        <v>479</v>
      </c>
      <c r="M520" s="8">
        <v>410</v>
      </c>
      <c r="O520" s="4"/>
    </row>
    <row r="521" spans="1:15" s="14" customFormat="1" x14ac:dyDescent="0.25">
      <c r="A521" s="162">
        <v>1</v>
      </c>
      <c r="B521" s="128" t="s">
        <v>3773</v>
      </c>
      <c r="C521" s="150" t="s">
        <v>3098</v>
      </c>
      <c r="D521" s="129">
        <v>2002</v>
      </c>
      <c r="E521" s="129">
        <v>7739.1</v>
      </c>
      <c r="F521" s="129"/>
      <c r="G521" s="129" t="s">
        <v>480</v>
      </c>
      <c r="H521" s="129">
        <v>124</v>
      </c>
      <c r="I521" s="129">
        <v>10</v>
      </c>
      <c r="J521" s="129">
        <v>2</v>
      </c>
      <c r="K521" s="129">
        <v>2</v>
      </c>
      <c r="L521" s="129">
        <v>2</v>
      </c>
      <c r="M521" s="129">
        <v>197</v>
      </c>
      <c r="N521" s="91" t="s">
        <v>3026</v>
      </c>
      <c r="O521" s="604" t="s">
        <v>4127</v>
      </c>
    </row>
    <row r="522" spans="1:15" s="14" customFormat="1" x14ac:dyDescent="0.25">
      <c r="A522" s="162">
        <v>2</v>
      </c>
      <c r="B522" s="129" t="s">
        <v>3773</v>
      </c>
      <c r="C522" s="151" t="s">
        <v>3297</v>
      </c>
      <c r="D522" s="129">
        <v>2002</v>
      </c>
      <c r="E522" s="129">
        <v>7693.33</v>
      </c>
      <c r="F522" s="129"/>
      <c r="G522" s="129" t="s">
        <v>480</v>
      </c>
      <c r="H522" s="129">
        <v>124</v>
      </c>
      <c r="I522" s="129">
        <v>10</v>
      </c>
      <c r="J522" s="129">
        <v>2</v>
      </c>
      <c r="K522" s="129">
        <v>2</v>
      </c>
      <c r="L522" s="129">
        <v>0</v>
      </c>
      <c r="M522" s="129">
        <v>233</v>
      </c>
      <c r="N522" s="91" t="s">
        <v>3027</v>
      </c>
      <c r="O522" s="605"/>
    </row>
    <row r="523" spans="1:15" s="14" customFormat="1" x14ac:dyDescent="0.25">
      <c r="A523" s="162">
        <v>3</v>
      </c>
      <c r="B523" s="129" t="s">
        <v>3773</v>
      </c>
      <c r="C523" s="151" t="s">
        <v>3298</v>
      </c>
      <c r="D523" s="129">
        <v>2002</v>
      </c>
      <c r="E523" s="129">
        <v>7732.77</v>
      </c>
      <c r="F523" s="129"/>
      <c r="G523" s="129" t="s">
        <v>480</v>
      </c>
      <c r="H523" s="129">
        <v>125</v>
      </c>
      <c r="I523" s="129">
        <v>10</v>
      </c>
      <c r="J523" s="129">
        <v>2</v>
      </c>
      <c r="K523" s="129">
        <v>2</v>
      </c>
      <c r="L523" s="129">
        <v>2</v>
      </c>
      <c r="M523" s="129">
        <v>229</v>
      </c>
      <c r="N523" s="91" t="s">
        <v>3028</v>
      </c>
      <c r="O523" s="605"/>
    </row>
    <row r="524" spans="1:15" s="14" customFormat="1" x14ac:dyDescent="0.25">
      <c r="A524" s="162">
        <v>4</v>
      </c>
      <c r="B524" s="129" t="s">
        <v>3774</v>
      </c>
      <c r="C524" s="151" t="s">
        <v>3299</v>
      </c>
      <c r="D524" s="129">
        <v>2005</v>
      </c>
      <c r="E524" s="129">
        <v>4538.2</v>
      </c>
      <c r="F524" s="129"/>
      <c r="G524" s="129" t="s">
        <v>480</v>
      </c>
      <c r="H524" s="129">
        <v>76</v>
      </c>
      <c r="I524" s="129">
        <v>9</v>
      </c>
      <c r="J524" s="129">
        <v>2</v>
      </c>
      <c r="K524" s="129">
        <v>2</v>
      </c>
      <c r="L524" s="129">
        <v>0</v>
      </c>
      <c r="M524" s="129">
        <v>180</v>
      </c>
      <c r="N524" s="91" t="s">
        <v>3029</v>
      </c>
      <c r="O524" s="605"/>
    </row>
    <row r="525" spans="1:15" s="14" customFormat="1" x14ac:dyDescent="0.25">
      <c r="A525" s="162">
        <v>5</v>
      </c>
      <c r="B525" s="129" t="s">
        <v>3774</v>
      </c>
      <c r="C525" s="151" t="s">
        <v>3300</v>
      </c>
      <c r="D525" s="129">
        <v>2004</v>
      </c>
      <c r="E525" s="129">
        <v>4530.8</v>
      </c>
      <c r="F525" s="129"/>
      <c r="G525" s="129" t="s">
        <v>480</v>
      </c>
      <c r="H525" s="129">
        <v>76</v>
      </c>
      <c r="I525" s="129">
        <v>9</v>
      </c>
      <c r="J525" s="129">
        <v>2</v>
      </c>
      <c r="K525" s="129">
        <v>2</v>
      </c>
      <c r="L525" s="129">
        <v>0</v>
      </c>
      <c r="M525" s="129">
        <v>160</v>
      </c>
      <c r="N525" s="91" t="s">
        <v>3029</v>
      </c>
      <c r="O525" s="605"/>
    </row>
    <row r="526" spans="1:15" s="14" customFormat="1" x14ac:dyDescent="0.25">
      <c r="A526" s="162">
        <v>6</v>
      </c>
      <c r="B526" s="129" t="s">
        <v>3774</v>
      </c>
      <c r="C526" s="151" t="s">
        <v>3301</v>
      </c>
      <c r="D526" s="129">
        <v>2004</v>
      </c>
      <c r="E526" s="129">
        <v>6794.8</v>
      </c>
      <c r="F526" s="129"/>
      <c r="G526" s="129" t="s">
        <v>480</v>
      </c>
      <c r="H526" s="129">
        <v>117</v>
      </c>
      <c r="I526" s="129">
        <v>10</v>
      </c>
      <c r="J526" s="129">
        <v>3</v>
      </c>
      <c r="K526" s="129">
        <v>6</v>
      </c>
      <c r="L526" s="129">
        <v>0</v>
      </c>
      <c r="M526" s="129">
        <v>221</v>
      </c>
      <c r="N526" s="91" t="s">
        <v>3029</v>
      </c>
      <c r="O526" s="605"/>
    </row>
    <row r="527" spans="1:15" s="14" customFormat="1" x14ac:dyDescent="0.25">
      <c r="A527" s="162">
        <v>7</v>
      </c>
      <c r="B527" s="129" t="s">
        <v>3775</v>
      </c>
      <c r="C527" s="151" t="s">
        <v>3098</v>
      </c>
      <c r="D527" s="129">
        <v>2007</v>
      </c>
      <c r="E527" s="129">
        <v>13693.7</v>
      </c>
      <c r="F527" s="129"/>
      <c r="G527" s="129" t="s">
        <v>480</v>
      </c>
      <c r="H527" s="129">
        <v>164</v>
      </c>
      <c r="I527" s="129">
        <v>7</v>
      </c>
      <c r="J527" s="129">
        <v>4</v>
      </c>
      <c r="K527" s="129">
        <v>4</v>
      </c>
      <c r="L527" s="129">
        <v>0</v>
      </c>
      <c r="M527" s="129">
        <v>319</v>
      </c>
      <c r="N527" s="91" t="s">
        <v>3038</v>
      </c>
      <c r="O527" s="605"/>
    </row>
    <row r="528" spans="1:15" s="14" customFormat="1" x14ac:dyDescent="0.25">
      <c r="A528" s="162">
        <v>8</v>
      </c>
      <c r="B528" s="129" t="s">
        <v>3776</v>
      </c>
      <c r="C528" s="151" t="s">
        <v>1762</v>
      </c>
      <c r="D528" s="129">
        <v>2007</v>
      </c>
      <c r="E528" s="129">
        <v>15441.3</v>
      </c>
      <c r="F528" s="129"/>
      <c r="G528" s="129" t="s">
        <v>480</v>
      </c>
      <c r="H528" s="129">
        <v>173</v>
      </c>
      <c r="I528" s="129">
        <v>7</v>
      </c>
      <c r="J528" s="129">
        <v>6</v>
      </c>
      <c r="K528" s="129">
        <v>6</v>
      </c>
      <c r="L528" s="129">
        <v>0</v>
      </c>
      <c r="M528" s="129">
        <v>327</v>
      </c>
      <c r="N528" s="91" t="s">
        <v>3039</v>
      </c>
      <c r="O528" s="605"/>
    </row>
    <row r="529" spans="1:15" s="14" customFormat="1" x14ac:dyDescent="0.25">
      <c r="A529" s="162">
        <v>9</v>
      </c>
      <c r="B529" s="129" t="s">
        <v>3775</v>
      </c>
      <c r="C529" s="151" t="s">
        <v>3302</v>
      </c>
      <c r="D529" s="129">
        <v>2008</v>
      </c>
      <c r="E529" s="129">
        <v>12886.6</v>
      </c>
      <c r="F529" s="130"/>
      <c r="G529" s="129" t="s">
        <v>480</v>
      </c>
      <c r="H529" s="129">
        <v>180</v>
      </c>
      <c r="I529" s="129">
        <v>7</v>
      </c>
      <c r="J529" s="129">
        <v>4</v>
      </c>
      <c r="K529" s="129">
        <v>4</v>
      </c>
      <c r="L529" s="129">
        <v>0</v>
      </c>
      <c r="M529" s="129">
        <v>337</v>
      </c>
      <c r="N529" s="91" t="s">
        <v>3041</v>
      </c>
      <c r="O529" s="605"/>
    </row>
    <row r="530" spans="1:15" s="14" customFormat="1" x14ac:dyDescent="0.25">
      <c r="A530" s="162">
        <v>10</v>
      </c>
      <c r="B530" s="129" t="s">
        <v>3775</v>
      </c>
      <c r="C530" s="151" t="s">
        <v>3303</v>
      </c>
      <c r="D530" s="129">
        <v>2008</v>
      </c>
      <c r="E530" s="129">
        <v>14228.5</v>
      </c>
      <c r="F530" s="130"/>
      <c r="G530" s="129" t="s">
        <v>480</v>
      </c>
      <c r="H530" s="129">
        <v>153</v>
      </c>
      <c r="I530" s="129">
        <v>7</v>
      </c>
      <c r="J530" s="129">
        <v>5</v>
      </c>
      <c r="K530" s="129">
        <v>5</v>
      </c>
      <c r="L530" s="129">
        <v>0</v>
      </c>
      <c r="M530" s="129">
        <v>308</v>
      </c>
      <c r="N530" s="91" t="s">
        <v>3040</v>
      </c>
      <c r="O530" s="605"/>
    </row>
    <row r="531" spans="1:15" s="14" customFormat="1" x14ac:dyDescent="0.25">
      <c r="A531" s="162">
        <v>11</v>
      </c>
      <c r="B531" s="129" t="s">
        <v>3775</v>
      </c>
      <c r="C531" s="151" t="s">
        <v>3251</v>
      </c>
      <c r="D531" s="129">
        <v>2014</v>
      </c>
      <c r="E531" s="129">
        <v>10730.9</v>
      </c>
      <c r="F531" s="130"/>
      <c r="G531" s="129" t="s">
        <v>480</v>
      </c>
      <c r="H531" s="129">
        <v>132</v>
      </c>
      <c r="I531" s="129">
        <v>10</v>
      </c>
      <c r="J531" s="129">
        <v>3</v>
      </c>
      <c r="K531" s="129">
        <v>2</v>
      </c>
      <c r="L531" s="129">
        <v>0</v>
      </c>
      <c r="M531" s="129">
        <v>256</v>
      </c>
      <c r="N531" s="91" t="s">
        <v>3050</v>
      </c>
      <c r="O531" s="605"/>
    </row>
    <row r="532" spans="1:15" s="14" customFormat="1" x14ac:dyDescent="0.25">
      <c r="A532" s="162">
        <v>12</v>
      </c>
      <c r="B532" s="129" t="s">
        <v>3775</v>
      </c>
      <c r="C532" s="151" t="s">
        <v>3304</v>
      </c>
      <c r="D532" s="129">
        <v>2015</v>
      </c>
      <c r="E532" s="129">
        <v>13154</v>
      </c>
      <c r="F532" s="130"/>
      <c r="G532" s="129" t="s">
        <v>480</v>
      </c>
      <c r="H532" s="129">
        <v>144</v>
      </c>
      <c r="I532" s="129">
        <v>9</v>
      </c>
      <c r="J532" s="129">
        <v>4</v>
      </c>
      <c r="K532" s="129">
        <v>4</v>
      </c>
      <c r="L532" s="129">
        <v>0</v>
      </c>
      <c r="M532" s="129">
        <v>315</v>
      </c>
      <c r="N532" s="91" t="s">
        <v>3051</v>
      </c>
      <c r="O532" s="605"/>
    </row>
    <row r="533" spans="1:15" s="14" customFormat="1" x14ac:dyDescent="0.25">
      <c r="A533" s="162">
        <v>13</v>
      </c>
      <c r="B533" s="129" t="s">
        <v>3777</v>
      </c>
      <c r="C533" s="151" t="s">
        <v>3121</v>
      </c>
      <c r="D533" s="129">
        <v>2003</v>
      </c>
      <c r="E533" s="129">
        <v>6791.35</v>
      </c>
      <c r="F533" s="130"/>
      <c r="G533" s="129" t="s">
        <v>480</v>
      </c>
      <c r="H533" s="129">
        <v>111</v>
      </c>
      <c r="I533" s="129">
        <v>10</v>
      </c>
      <c r="J533" s="129">
        <v>2</v>
      </c>
      <c r="K533" s="129">
        <v>2</v>
      </c>
      <c r="L533" s="129">
        <v>0</v>
      </c>
      <c r="M533" s="129">
        <v>191</v>
      </c>
      <c r="N533" s="91" t="s">
        <v>3036</v>
      </c>
      <c r="O533" s="605"/>
    </row>
    <row r="534" spans="1:15" s="14" customFormat="1" x14ac:dyDescent="0.25">
      <c r="A534" s="162">
        <v>14</v>
      </c>
      <c r="B534" s="129" t="s">
        <v>3778</v>
      </c>
      <c r="C534" s="151" t="s">
        <v>3238</v>
      </c>
      <c r="D534" s="129">
        <v>2005</v>
      </c>
      <c r="E534" s="129">
        <v>14313.1</v>
      </c>
      <c r="F534" s="130"/>
      <c r="G534" s="129" t="s">
        <v>480</v>
      </c>
      <c r="H534" s="129">
        <v>210</v>
      </c>
      <c r="I534" s="129">
        <v>10</v>
      </c>
      <c r="J534" s="129">
        <v>4</v>
      </c>
      <c r="K534" s="129">
        <v>4</v>
      </c>
      <c r="L534" s="129">
        <v>0</v>
      </c>
      <c r="M534" s="129">
        <v>385</v>
      </c>
      <c r="N534" s="91" t="s">
        <v>3033</v>
      </c>
      <c r="O534" s="605"/>
    </row>
    <row r="535" spans="1:15" s="14" customFormat="1" x14ac:dyDescent="0.25">
      <c r="A535" s="162">
        <v>15</v>
      </c>
      <c r="B535" s="129" t="s">
        <v>3778</v>
      </c>
      <c r="C535" s="151" t="s">
        <v>3109</v>
      </c>
      <c r="D535" s="129">
        <v>2003</v>
      </c>
      <c r="E535" s="129">
        <v>5461.5</v>
      </c>
      <c r="F535" s="130"/>
      <c r="G535" s="129" t="s">
        <v>480</v>
      </c>
      <c r="H535" s="129">
        <v>80</v>
      </c>
      <c r="I535" s="129">
        <v>10</v>
      </c>
      <c r="J535" s="129">
        <v>2</v>
      </c>
      <c r="K535" s="129">
        <v>2</v>
      </c>
      <c r="L535" s="129">
        <v>0</v>
      </c>
      <c r="M535" s="129">
        <v>203</v>
      </c>
      <c r="N535" s="91" t="s">
        <v>3034</v>
      </c>
      <c r="O535" s="605"/>
    </row>
    <row r="536" spans="1:15" s="14" customFormat="1" x14ac:dyDescent="0.25">
      <c r="A536" s="162">
        <v>16</v>
      </c>
      <c r="B536" s="129" t="s">
        <v>3778</v>
      </c>
      <c r="C536" s="151" t="s">
        <v>3305</v>
      </c>
      <c r="D536" s="129">
        <v>2003</v>
      </c>
      <c r="E536" s="129">
        <v>5437.5</v>
      </c>
      <c r="F536" s="130"/>
      <c r="G536" s="129" t="s">
        <v>480</v>
      </c>
      <c r="H536" s="129">
        <v>80</v>
      </c>
      <c r="I536" s="129">
        <v>10</v>
      </c>
      <c r="J536" s="129">
        <v>2</v>
      </c>
      <c r="K536" s="129">
        <v>2</v>
      </c>
      <c r="L536" s="129">
        <v>0</v>
      </c>
      <c r="M536" s="129">
        <v>198</v>
      </c>
      <c r="N536" s="91" t="s">
        <v>3035</v>
      </c>
      <c r="O536" s="605"/>
    </row>
    <row r="537" spans="1:15" s="14" customFormat="1" x14ac:dyDescent="0.25">
      <c r="A537" s="162">
        <v>17</v>
      </c>
      <c r="B537" s="129" t="s">
        <v>3779</v>
      </c>
      <c r="C537" s="151" t="s">
        <v>3240</v>
      </c>
      <c r="D537" s="129">
        <v>2005</v>
      </c>
      <c r="E537" s="129">
        <v>5860.59</v>
      </c>
      <c r="F537" s="130"/>
      <c r="G537" s="129" t="s">
        <v>480</v>
      </c>
      <c r="H537" s="129">
        <v>33</v>
      </c>
      <c r="I537" s="129">
        <v>5</v>
      </c>
      <c r="J537" s="129">
        <v>6</v>
      </c>
      <c r="K537" s="129">
        <v>0</v>
      </c>
      <c r="L537" s="129">
        <v>0</v>
      </c>
      <c r="M537" s="129">
        <v>66</v>
      </c>
      <c r="N537" s="91" t="s">
        <v>3029</v>
      </c>
      <c r="O537" s="605"/>
    </row>
    <row r="538" spans="1:15" s="14" customFormat="1" x14ac:dyDescent="0.25">
      <c r="A538" s="162">
        <v>18</v>
      </c>
      <c r="B538" s="129" t="s">
        <v>3780</v>
      </c>
      <c r="C538" s="151" t="s">
        <v>3306</v>
      </c>
      <c r="D538" s="129">
        <v>2005</v>
      </c>
      <c r="E538" s="129">
        <v>5855.4</v>
      </c>
      <c r="F538" s="130"/>
      <c r="G538" s="129" t="s">
        <v>480</v>
      </c>
      <c r="H538" s="129">
        <v>71</v>
      </c>
      <c r="I538" s="129">
        <v>9</v>
      </c>
      <c r="J538" s="129">
        <v>2</v>
      </c>
      <c r="K538" s="129">
        <v>2</v>
      </c>
      <c r="L538" s="129">
        <v>0</v>
      </c>
      <c r="M538" s="129">
        <v>124</v>
      </c>
      <c r="N538" s="91" t="s">
        <v>3030</v>
      </c>
      <c r="O538" s="605"/>
    </row>
    <row r="539" spans="1:15" s="14" customFormat="1" x14ac:dyDescent="0.25">
      <c r="A539" s="162">
        <v>19</v>
      </c>
      <c r="B539" s="129" t="s">
        <v>3779</v>
      </c>
      <c r="C539" s="151" t="s">
        <v>3307</v>
      </c>
      <c r="D539" s="129">
        <v>2005</v>
      </c>
      <c r="E539" s="129">
        <v>6501.81</v>
      </c>
      <c r="F539" s="130"/>
      <c r="G539" s="129" t="s">
        <v>480</v>
      </c>
      <c r="H539" s="129">
        <v>57</v>
      </c>
      <c r="I539" s="129">
        <v>10</v>
      </c>
      <c r="J539" s="129">
        <v>2</v>
      </c>
      <c r="K539" s="129">
        <v>2</v>
      </c>
      <c r="L539" s="129">
        <v>0</v>
      </c>
      <c r="M539" s="129">
        <v>122</v>
      </c>
      <c r="N539" s="91" t="s">
        <v>3031</v>
      </c>
      <c r="O539" s="605"/>
    </row>
    <row r="540" spans="1:15" s="14" customFormat="1" x14ac:dyDescent="0.25">
      <c r="A540" s="162">
        <v>20</v>
      </c>
      <c r="B540" s="129" t="s">
        <v>3779</v>
      </c>
      <c r="C540" s="151" t="s">
        <v>3176</v>
      </c>
      <c r="D540" s="129">
        <v>2006</v>
      </c>
      <c r="E540" s="129">
        <v>13458.18</v>
      </c>
      <c r="F540" s="130"/>
      <c r="G540" s="129" t="s">
        <v>480</v>
      </c>
      <c r="H540" s="129">
        <v>177</v>
      </c>
      <c r="I540" s="129">
        <v>7</v>
      </c>
      <c r="J540" s="129">
        <v>4</v>
      </c>
      <c r="K540" s="129">
        <v>4</v>
      </c>
      <c r="L540" s="129">
        <v>0</v>
      </c>
      <c r="M540" s="129">
        <v>339</v>
      </c>
      <c r="O540" s="605"/>
    </row>
    <row r="541" spans="1:15" s="14" customFormat="1" x14ac:dyDescent="0.25">
      <c r="A541" s="162">
        <v>21</v>
      </c>
      <c r="B541" s="129" t="s">
        <v>3781</v>
      </c>
      <c r="C541" s="151" t="s">
        <v>3308</v>
      </c>
      <c r="D541" s="129">
        <v>2012</v>
      </c>
      <c r="E541" s="129">
        <v>8718.2000000000007</v>
      </c>
      <c r="F541" s="130"/>
      <c r="G541" s="129" t="s">
        <v>480</v>
      </c>
      <c r="H541" s="129">
        <v>112</v>
      </c>
      <c r="I541" s="129">
        <v>17</v>
      </c>
      <c r="J541" s="129">
        <v>1</v>
      </c>
      <c r="K541" s="129">
        <v>2</v>
      </c>
      <c r="L541" s="129">
        <v>0</v>
      </c>
      <c r="M541" s="129">
        <v>227</v>
      </c>
      <c r="N541" s="91" t="s">
        <v>3049</v>
      </c>
      <c r="O541" s="605"/>
    </row>
    <row r="542" spans="1:15" s="14" customFormat="1" x14ac:dyDescent="0.25">
      <c r="A542" s="162">
        <v>22</v>
      </c>
      <c r="B542" s="129" t="s">
        <v>3782</v>
      </c>
      <c r="C542" s="151" t="s">
        <v>3309</v>
      </c>
      <c r="D542" s="129">
        <v>2011</v>
      </c>
      <c r="E542" s="129">
        <v>8613.4</v>
      </c>
      <c r="F542" s="130"/>
      <c r="G542" s="129" t="s">
        <v>480</v>
      </c>
      <c r="H542" s="129">
        <v>112</v>
      </c>
      <c r="I542" s="129">
        <v>17</v>
      </c>
      <c r="J542" s="129">
        <v>1</v>
      </c>
      <c r="K542" s="129">
        <v>2</v>
      </c>
      <c r="L542" s="129">
        <v>0</v>
      </c>
      <c r="M542" s="129">
        <v>207</v>
      </c>
      <c r="N542" s="91" t="s">
        <v>3048</v>
      </c>
      <c r="O542" s="605"/>
    </row>
    <row r="543" spans="1:15" s="14" customFormat="1" x14ac:dyDescent="0.25">
      <c r="A543" s="162">
        <v>23</v>
      </c>
      <c r="B543" s="129" t="s">
        <v>3782</v>
      </c>
      <c r="C543" s="151" t="s">
        <v>3310</v>
      </c>
      <c r="D543" s="129">
        <v>2009</v>
      </c>
      <c r="E543" s="129">
        <v>7202.7</v>
      </c>
      <c r="F543" s="130"/>
      <c r="G543" s="129" t="s">
        <v>480</v>
      </c>
      <c r="H543" s="129">
        <v>53</v>
      </c>
      <c r="I543" s="129">
        <v>6</v>
      </c>
      <c r="J543" s="129">
        <v>2</v>
      </c>
      <c r="K543" s="129">
        <v>2</v>
      </c>
      <c r="L543" s="129">
        <v>0</v>
      </c>
      <c r="M543" s="129">
        <v>108</v>
      </c>
      <c r="N543" s="91" t="s">
        <v>3043</v>
      </c>
      <c r="O543" s="605"/>
    </row>
    <row r="544" spans="1:15" s="14" customFormat="1" x14ac:dyDescent="0.25">
      <c r="A544" s="162">
        <v>24</v>
      </c>
      <c r="B544" s="129" t="s">
        <v>3639</v>
      </c>
      <c r="C544" s="151" t="s">
        <v>3311</v>
      </c>
      <c r="D544" s="129">
        <v>2009</v>
      </c>
      <c r="E544" s="129">
        <v>7483.7</v>
      </c>
      <c r="F544" s="130"/>
      <c r="G544" s="129" t="s">
        <v>480</v>
      </c>
      <c r="H544" s="129">
        <v>47</v>
      </c>
      <c r="I544" s="129">
        <v>6</v>
      </c>
      <c r="J544" s="129">
        <v>2</v>
      </c>
      <c r="K544" s="129">
        <v>2</v>
      </c>
      <c r="L544" s="129">
        <v>0</v>
      </c>
      <c r="M544" s="129">
        <v>49</v>
      </c>
      <c r="N544" s="91" t="s">
        <v>3044</v>
      </c>
      <c r="O544" s="605"/>
    </row>
    <row r="545" spans="1:15" s="14" customFormat="1" x14ac:dyDescent="0.25">
      <c r="A545" s="162">
        <v>25</v>
      </c>
      <c r="B545" s="129" t="s">
        <v>3639</v>
      </c>
      <c r="C545" s="151" t="s">
        <v>3312</v>
      </c>
      <c r="D545" s="129">
        <v>2008</v>
      </c>
      <c r="E545" s="129">
        <v>12854.6</v>
      </c>
      <c r="F545" s="130"/>
      <c r="G545" s="129" t="s">
        <v>480</v>
      </c>
      <c r="H545" s="129">
        <v>180</v>
      </c>
      <c r="I545" s="129">
        <v>9</v>
      </c>
      <c r="J545" s="129">
        <v>4</v>
      </c>
      <c r="K545" s="129">
        <v>4</v>
      </c>
      <c r="L545" s="129">
        <v>0</v>
      </c>
      <c r="M545" s="129">
        <v>336</v>
      </c>
      <c r="N545" s="91" t="s">
        <v>3042</v>
      </c>
      <c r="O545" s="605"/>
    </row>
    <row r="546" spans="1:15" s="14" customFormat="1" x14ac:dyDescent="0.25">
      <c r="A546" s="162">
        <v>26</v>
      </c>
      <c r="B546" s="129" t="s">
        <v>3639</v>
      </c>
      <c r="C546" s="151" t="s">
        <v>3313</v>
      </c>
      <c r="D546" s="129">
        <v>2009</v>
      </c>
      <c r="E546" s="129">
        <v>13317.74</v>
      </c>
      <c r="F546" s="130"/>
      <c r="G546" s="129" t="s">
        <v>480</v>
      </c>
      <c r="H546" s="129">
        <v>150</v>
      </c>
      <c r="I546" s="129">
        <v>7</v>
      </c>
      <c r="J546" s="129">
        <v>4</v>
      </c>
      <c r="K546" s="129">
        <v>4</v>
      </c>
      <c r="L546" s="129">
        <v>0</v>
      </c>
      <c r="M546" s="129">
        <v>296</v>
      </c>
      <c r="N546" s="91" t="s">
        <v>3045</v>
      </c>
      <c r="O546" s="605"/>
    </row>
    <row r="547" spans="1:15" s="14" customFormat="1" x14ac:dyDescent="0.25">
      <c r="A547" s="162">
        <v>27</v>
      </c>
      <c r="B547" s="129" t="s">
        <v>3639</v>
      </c>
      <c r="C547" s="151" t="s">
        <v>3314</v>
      </c>
      <c r="D547" s="129">
        <v>2009</v>
      </c>
      <c r="E547" s="129">
        <v>11996.5</v>
      </c>
      <c r="F547" s="130"/>
      <c r="G547" s="129" t="s">
        <v>480</v>
      </c>
      <c r="H547" s="129">
        <v>144</v>
      </c>
      <c r="I547" s="129">
        <v>7</v>
      </c>
      <c r="J547" s="129">
        <v>4</v>
      </c>
      <c r="K547" s="129">
        <v>4</v>
      </c>
      <c r="L547" s="129">
        <v>0</v>
      </c>
      <c r="M547" s="129">
        <v>298</v>
      </c>
      <c r="N547" s="91" t="s">
        <v>3046</v>
      </c>
      <c r="O547" s="605"/>
    </row>
    <row r="548" spans="1:15" s="14" customFormat="1" x14ac:dyDescent="0.25">
      <c r="A548" s="162">
        <v>28</v>
      </c>
      <c r="B548" s="129" t="s">
        <v>3639</v>
      </c>
      <c r="C548" s="151" t="s">
        <v>3315</v>
      </c>
      <c r="D548" s="129">
        <v>2009</v>
      </c>
      <c r="E548" s="129">
        <v>10704</v>
      </c>
      <c r="F548" s="129"/>
      <c r="G548" s="129" t="s">
        <v>480</v>
      </c>
      <c r="H548" s="129">
        <v>118</v>
      </c>
      <c r="I548" s="129">
        <v>9</v>
      </c>
      <c r="J548" s="129">
        <v>3</v>
      </c>
      <c r="K548" s="129">
        <v>3</v>
      </c>
      <c r="L548" s="129">
        <v>0</v>
      </c>
      <c r="M548" s="129">
        <v>268</v>
      </c>
      <c r="N548" s="91" t="s">
        <v>3047</v>
      </c>
      <c r="O548" s="605"/>
    </row>
    <row r="549" spans="1:15" s="14" customFormat="1" x14ac:dyDescent="0.25">
      <c r="A549" s="162">
        <v>29</v>
      </c>
      <c r="B549" s="129" t="s">
        <v>3783</v>
      </c>
      <c r="C549" s="151" t="s">
        <v>3316</v>
      </c>
      <c r="D549" s="129">
        <v>2005</v>
      </c>
      <c r="E549" s="129">
        <v>5984.1</v>
      </c>
      <c r="F549" s="129"/>
      <c r="G549" s="129" t="s">
        <v>480</v>
      </c>
      <c r="H549" s="129">
        <v>53</v>
      </c>
      <c r="I549" s="129">
        <v>9</v>
      </c>
      <c r="J549" s="129">
        <v>2</v>
      </c>
      <c r="K549" s="129">
        <v>2</v>
      </c>
      <c r="L549" s="129">
        <v>0</v>
      </c>
      <c r="M549" s="129">
        <v>97</v>
      </c>
      <c r="N549" s="91" t="s">
        <v>3032</v>
      </c>
      <c r="O549" s="605"/>
    </row>
    <row r="550" spans="1:15" s="14" customFormat="1" ht="31.5" x14ac:dyDescent="0.25">
      <c r="A550" s="162">
        <v>30</v>
      </c>
      <c r="B550" s="129" t="s">
        <v>3784</v>
      </c>
      <c r="C550" s="151" t="s">
        <v>3317</v>
      </c>
      <c r="D550" s="129">
        <v>2015</v>
      </c>
      <c r="E550" s="129">
        <v>9921.2999999999993</v>
      </c>
      <c r="F550" s="129"/>
      <c r="G550" s="129" t="s">
        <v>480</v>
      </c>
      <c r="H550" s="129">
        <v>109</v>
      </c>
      <c r="I550" s="129">
        <v>16</v>
      </c>
      <c r="J550" s="129">
        <v>1</v>
      </c>
      <c r="K550" s="129">
        <v>2</v>
      </c>
      <c r="L550" s="129">
        <v>0</v>
      </c>
      <c r="M550" s="129">
        <v>51</v>
      </c>
      <c r="N550" s="91" t="s">
        <v>3052</v>
      </c>
      <c r="O550" s="605"/>
    </row>
    <row r="551" spans="1:15" s="14" customFormat="1" x14ac:dyDescent="0.25">
      <c r="A551" s="162">
        <v>31</v>
      </c>
      <c r="B551" s="129" t="s">
        <v>3784</v>
      </c>
      <c r="C551" s="151" t="s">
        <v>3318</v>
      </c>
      <c r="D551" s="129">
        <v>2012</v>
      </c>
      <c r="E551" s="129">
        <v>9622.2000000000007</v>
      </c>
      <c r="F551" s="129"/>
      <c r="G551" s="129" t="s">
        <v>480</v>
      </c>
      <c r="H551" s="129">
        <v>94</v>
      </c>
      <c r="I551" s="129">
        <v>16</v>
      </c>
      <c r="J551" s="129">
        <v>1</v>
      </c>
      <c r="K551" s="129">
        <v>2</v>
      </c>
      <c r="L551" s="129">
        <v>0</v>
      </c>
      <c r="M551" s="129">
        <v>232</v>
      </c>
      <c r="O551" s="605"/>
    </row>
    <row r="552" spans="1:15" s="14" customFormat="1" x14ac:dyDescent="0.25">
      <c r="A552" s="162">
        <v>32</v>
      </c>
      <c r="B552" s="129" t="s">
        <v>3785</v>
      </c>
      <c r="C552" s="151" t="s">
        <v>3319</v>
      </c>
      <c r="D552" s="129">
        <v>2013</v>
      </c>
      <c r="E552" s="129">
        <v>8971.1</v>
      </c>
      <c r="F552" s="129"/>
      <c r="G552" s="129" t="s">
        <v>480</v>
      </c>
      <c r="H552" s="129">
        <v>97</v>
      </c>
      <c r="I552" s="129">
        <v>10</v>
      </c>
      <c r="J552" s="129">
        <v>2</v>
      </c>
      <c r="K552" s="129">
        <v>2</v>
      </c>
      <c r="L552" s="129">
        <v>0</v>
      </c>
      <c r="M552" s="129">
        <v>36</v>
      </c>
      <c r="N552" s="91" t="s">
        <v>3037</v>
      </c>
      <c r="O552" s="606"/>
    </row>
    <row r="553" spans="1:15" s="14" customFormat="1" x14ac:dyDescent="0.25">
      <c r="A553" s="14" t="s">
        <v>2355</v>
      </c>
      <c r="B553" s="15"/>
      <c r="C553" s="13"/>
      <c r="D553" s="15"/>
      <c r="E553" s="8">
        <f>SUM(E521:E552)</f>
        <v>298232.96999999997</v>
      </c>
      <c r="F553" s="8"/>
      <c r="G553" s="8">
        <f t="shared" ref="G553:M553" si="14">SUM(G521:G552)</f>
        <v>0</v>
      </c>
      <c r="H553" s="8">
        <f t="shared" si="14"/>
        <v>3676</v>
      </c>
      <c r="I553" s="8">
        <f t="shared" si="14"/>
        <v>305</v>
      </c>
      <c r="J553" s="8">
        <f t="shared" si="14"/>
        <v>90</v>
      </c>
      <c r="K553" s="8">
        <f t="shared" si="14"/>
        <v>90</v>
      </c>
      <c r="L553" s="8">
        <f t="shared" si="14"/>
        <v>4</v>
      </c>
      <c r="M553" s="8">
        <f t="shared" si="14"/>
        <v>6915</v>
      </c>
      <c r="O553" s="4"/>
    </row>
    <row r="554" spans="1:15" s="14" customFormat="1" x14ac:dyDescent="0.25">
      <c r="A554" s="14">
        <v>1</v>
      </c>
      <c r="B554" s="14" t="s">
        <v>3696</v>
      </c>
      <c r="C554" s="140" t="s">
        <v>3320</v>
      </c>
      <c r="D554" s="5">
        <v>1991</v>
      </c>
      <c r="E554" s="55">
        <v>6251.25</v>
      </c>
      <c r="F554" s="55"/>
      <c r="G554" s="5" t="s">
        <v>5</v>
      </c>
      <c r="H554" s="5">
        <v>131</v>
      </c>
      <c r="I554" s="5">
        <v>14</v>
      </c>
      <c r="J554" s="5">
        <v>1</v>
      </c>
      <c r="K554" s="5">
        <v>2</v>
      </c>
      <c r="L554" s="5">
        <v>1</v>
      </c>
      <c r="M554" s="5">
        <v>198</v>
      </c>
      <c r="N554" s="134" t="s">
        <v>2878</v>
      </c>
      <c r="O554" s="604" t="s">
        <v>4119</v>
      </c>
    </row>
    <row r="555" spans="1:15" s="14" customFormat="1" x14ac:dyDescent="0.25">
      <c r="A555" s="14">
        <v>2</v>
      </c>
      <c r="B555" s="14" t="s">
        <v>3696</v>
      </c>
      <c r="C555" s="140" t="s">
        <v>3321</v>
      </c>
      <c r="D555" s="5">
        <v>1981</v>
      </c>
      <c r="E555" s="55">
        <v>3970.55</v>
      </c>
      <c r="F555" s="55"/>
      <c r="G555" s="5" t="s">
        <v>5</v>
      </c>
      <c r="H555" s="5">
        <v>22</v>
      </c>
      <c r="I555" s="5">
        <v>9</v>
      </c>
      <c r="J555" s="5">
        <v>1</v>
      </c>
      <c r="K555" s="5">
        <v>1</v>
      </c>
      <c r="L555" s="5">
        <v>1</v>
      </c>
      <c r="M555" s="5">
        <v>211</v>
      </c>
      <c r="N555" s="134" t="s">
        <v>2878</v>
      </c>
      <c r="O555" s="605"/>
    </row>
    <row r="556" spans="1:15" s="14" customFormat="1" x14ac:dyDescent="0.25">
      <c r="A556" s="14">
        <v>3</v>
      </c>
      <c r="B556" s="14" t="s">
        <v>3696</v>
      </c>
      <c r="C556" s="140" t="s">
        <v>3322</v>
      </c>
      <c r="D556" s="5">
        <v>1983</v>
      </c>
      <c r="E556" s="55">
        <v>3960.8</v>
      </c>
      <c r="F556" s="55"/>
      <c r="G556" s="5" t="s">
        <v>5</v>
      </c>
      <c r="H556" s="5">
        <v>22</v>
      </c>
      <c r="I556" s="5">
        <v>9</v>
      </c>
      <c r="J556" s="5">
        <v>1</v>
      </c>
      <c r="K556" s="5">
        <v>1</v>
      </c>
      <c r="L556" s="5">
        <v>1</v>
      </c>
      <c r="M556" s="5">
        <v>205</v>
      </c>
      <c r="N556" s="134" t="s">
        <v>2878</v>
      </c>
      <c r="O556" s="605"/>
    </row>
    <row r="557" spans="1:15" s="14" customFormat="1" x14ac:dyDescent="0.25">
      <c r="A557" s="14">
        <v>4</v>
      </c>
      <c r="B557" s="14" t="s">
        <v>3696</v>
      </c>
      <c r="C557" s="140" t="s">
        <v>3323</v>
      </c>
      <c r="D557" s="5">
        <v>1989</v>
      </c>
      <c r="E557" s="55">
        <v>6256.85</v>
      </c>
      <c r="F557" s="55"/>
      <c r="G557" s="5" t="s">
        <v>5</v>
      </c>
      <c r="H557" s="5">
        <v>131</v>
      </c>
      <c r="I557" s="5">
        <v>14</v>
      </c>
      <c r="J557" s="5">
        <v>1</v>
      </c>
      <c r="K557" s="5">
        <v>2</v>
      </c>
      <c r="L557" s="5">
        <v>1</v>
      </c>
      <c r="M557" s="5">
        <v>231</v>
      </c>
      <c r="N557" s="134" t="s">
        <v>2878</v>
      </c>
      <c r="O557" s="605"/>
    </row>
    <row r="558" spans="1:15" s="14" customFormat="1" x14ac:dyDescent="0.25">
      <c r="A558" s="14">
        <v>5</v>
      </c>
      <c r="B558" s="14" t="s">
        <v>3699</v>
      </c>
      <c r="C558" s="140" t="s">
        <v>3324</v>
      </c>
      <c r="D558" s="5">
        <v>1986</v>
      </c>
      <c r="E558" s="55">
        <v>4763.71</v>
      </c>
      <c r="F558" s="55"/>
      <c r="G558" s="5" t="s">
        <v>5</v>
      </c>
      <c r="H558" s="5">
        <v>94</v>
      </c>
      <c r="I558" s="5">
        <v>9</v>
      </c>
      <c r="J558" s="5">
        <v>1</v>
      </c>
      <c r="K558" s="5">
        <v>1</v>
      </c>
      <c r="L558" s="5">
        <v>1</v>
      </c>
      <c r="M558" s="5">
        <v>169</v>
      </c>
      <c r="N558" s="134" t="s">
        <v>2878</v>
      </c>
      <c r="O558" s="605"/>
    </row>
    <row r="559" spans="1:15" s="14" customFormat="1" x14ac:dyDescent="0.25">
      <c r="A559" s="14">
        <v>6</v>
      </c>
      <c r="B559" s="14" t="s">
        <v>3699</v>
      </c>
      <c r="C559" s="140" t="s">
        <v>3325</v>
      </c>
      <c r="D559" s="5">
        <v>1986</v>
      </c>
      <c r="E559" s="55">
        <v>4650.8900000000003</v>
      </c>
      <c r="F559" s="55"/>
      <c r="G559" s="5" t="s">
        <v>5</v>
      </c>
      <c r="H559" s="5">
        <v>96</v>
      </c>
      <c r="I559" s="5">
        <v>9</v>
      </c>
      <c r="J559" s="5">
        <v>1</v>
      </c>
      <c r="K559" s="5">
        <v>1</v>
      </c>
      <c r="L559" s="5">
        <v>1</v>
      </c>
      <c r="M559" s="5">
        <v>185</v>
      </c>
      <c r="N559" s="134" t="s">
        <v>2878</v>
      </c>
      <c r="O559" s="605"/>
    </row>
    <row r="560" spans="1:15" s="14" customFormat="1" x14ac:dyDescent="0.25">
      <c r="A560" s="14">
        <v>7</v>
      </c>
      <c r="B560" s="14" t="s">
        <v>3699</v>
      </c>
      <c r="C560" s="140" t="s">
        <v>3326</v>
      </c>
      <c r="D560" s="5">
        <v>1988</v>
      </c>
      <c r="E560" s="55">
        <v>4543.1000000000004</v>
      </c>
      <c r="F560" s="55"/>
      <c r="G560" s="5" t="s">
        <v>5</v>
      </c>
      <c r="H560" s="5">
        <v>96</v>
      </c>
      <c r="I560" s="5">
        <v>9</v>
      </c>
      <c r="J560" s="5">
        <v>1</v>
      </c>
      <c r="K560" s="5">
        <v>1</v>
      </c>
      <c r="L560" s="5">
        <v>1</v>
      </c>
      <c r="M560" s="5">
        <v>217</v>
      </c>
      <c r="N560" s="134" t="s">
        <v>2878</v>
      </c>
      <c r="O560" s="605"/>
    </row>
    <row r="561" spans="1:15" s="14" customFormat="1" x14ac:dyDescent="0.25">
      <c r="A561" s="14">
        <v>8</v>
      </c>
      <c r="B561" s="14" t="s">
        <v>3699</v>
      </c>
      <c r="C561" s="140" t="s">
        <v>3327</v>
      </c>
      <c r="D561" s="5">
        <v>1974</v>
      </c>
      <c r="E561" s="55">
        <v>5472.3</v>
      </c>
      <c r="F561" s="55"/>
      <c r="G561" s="5" t="s">
        <v>5</v>
      </c>
      <c r="H561" s="5">
        <v>171</v>
      </c>
      <c r="I561" s="5">
        <v>9</v>
      </c>
      <c r="J561" s="5">
        <v>1</v>
      </c>
      <c r="K561" s="5">
        <v>1</v>
      </c>
      <c r="L561" s="5">
        <v>1</v>
      </c>
      <c r="M561" s="5">
        <v>186</v>
      </c>
      <c r="N561" s="134" t="s">
        <v>2878</v>
      </c>
      <c r="O561" s="605"/>
    </row>
    <row r="562" spans="1:15" s="14" customFormat="1" x14ac:dyDescent="0.25">
      <c r="A562" s="14">
        <v>9</v>
      </c>
      <c r="B562" s="14" t="s">
        <v>3705</v>
      </c>
      <c r="C562" s="140" t="s">
        <v>3328</v>
      </c>
      <c r="D562" s="5">
        <v>1974</v>
      </c>
      <c r="E562" s="55">
        <v>5317.49</v>
      </c>
      <c r="F562" s="55"/>
      <c r="G562" s="5" t="s">
        <v>5</v>
      </c>
      <c r="H562" s="5">
        <v>171</v>
      </c>
      <c r="I562" s="5">
        <v>9</v>
      </c>
      <c r="J562" s="5">
        <v>1</v>
      </c>
      <c r="K562" s="5">
        <v>1</v>
      </c>
      <c r="L562" s="5">
        <v>1</v>
      </c>
      <c r="M562" s="5">
        <v>199</v>
      </c>
      <c r="N562" s="134" t="s">
        <v>2878</v>
      </c>
      <c r="O562" s="605"/>
    </row>
    <row r="563" spans="1:15" s="14" customFormat="1" x14ac:dyDescent="0.25">
      <c r="A563" s="14">
        <v>10</v>
      </c>
      <c r="B563" s="14" t="s">
        <v>3705</v>
      </c>
      <c r="C563" s="140" t="s">
        <v>3329</v>
      </c>
      <c r="D563" s="5">
        <v>1974</v>
      </c>
      <c r="E563" s="55">
        <v>5348.16</v>
      </c>
      <c r="F563" s="55"/>
      <c r="G563" s="5" t="s">
        <v>5</v>
      </c>
      <c r="H563" s="5">
        <v>171</v>
      </c>
      <c r="I563" s="5">
        <v>9</v>
      </c>
      <c r="J563" s="5">
        <v>1</v>
      </c>
      <c r="K563" s="5">
        <v>1</v>
      </c>
      <c r="L563" s="5">
        <v>1</v>
      </c>
      <c r="M563" s="5">
        <v>189</v>
      </c>
      <c r="N563" s="134" t="s">
        <v>2878</v>
      </c>
      <c r="O563" s="606"/>
    </row>
    <row r="564" spans="1:15" s="14" customFormat="1" x14ac:dyDescent="0.25">
      <c r="A564" s="14" t="s">
        <v>2355</v>
      </c>
      <c r="C564" s="140"/>
      <c r="D564" s="5"/>
      <c r="E564" s="55">
        <f>SUM(E554:E563)</f>
        <v>50535.099999999991</v>
      </c>
      <c r="F564" s="55"/>
      <c r="G564" s="55">
        <f t="shared" ref="G564:M564" si="15">SUM(G554:G563)</f>
        <v>0</v>
      </c>
      <c r="H564" s="55">
        <f t="shared" si="15"/>
        <v>1105</v>
      </c>
      <c r="I564" s="55">
        <f t="shared" si="15"/>
        <v>100</v>
      </c>
      <c r="J564" s="55">
        <f t="shared" si="15"/>
        <v>10</v>
      </c>
      <c r="K564" s="55">
        <f t="shared" si="15"/>
        <v>12</v>
      </c>
      <c r="L564" s="55">
        <f t="shared" si="15"/>
        <v>10</v>
      </c>
      <c r="M564" s="55">
        <f t="shared" si="15"/>
        <v>1990</v>
      </c>
      <c r="O564" s="4"/>
    </row>
    <row r="565" spans="1:15" s="14" customFormat="1" ht="31.5" x14ac:dyDescent="0.25">
      <c r="A565" s="22">
        <v>1</v>
      </c>
      <c r="B565" s="1" t="s">
        <v>3786</v>
      </c>
      <c r="C565" s="144" t="s">
        <v>3235</v>
      </c>
      <c r="D565" s="4">
        <v>2010</v>
      </c>
      <c r="E565" s="17">
        <v>7715.9000000000005</v>
      </c>
      <c r="F565" s="17"/>
      <c r="G565" s="4" t="s">
        <v>5</v>
      </c>
      <c r="H565" s="18">
        <v>115</v>
      </c>
      <c r="I565" s="18">
        <v>16</v>
      </c>
      <c r="J565" s="18">
        <v>1</v>
      </c>
      <c r="K565" s="18" t="s">
        <v>496</v>
      </c>
      <c r="L565" s="4" t="s">
        <v>497</v>
      </c>
      <c r="M565" s="18">
        <v>152</v>
      </c>
      <c r="N565" s="95" t="s">
        <v>2428</v>
      </c>
      <c r="O565" s="604" t="s">
        <v>4128</v>
      </c>
    </row>
    <row r="566" spans="1:15" s="14" customFormat="1" x14ac:dyDescent="0.25">
      <c r="A566" s="22">
        <v>2</v>
      </c>
      <c r="B566" s="1" t="s">
        <v>3787</v>
      </c>
      <c r="C566" s="144" t="s">
        <v>3160</v>
      </c>
      <c r="D566" s="4">
        <v>2007</v>
      </c>
      <c r="E566" s="17">
        <v>16999.97</v>
      </c>
      <c r="F566" s="17"/>
      <c r="G566" s="4" t="s">
        <v>5</v>
      </c>
      <c r="H566" s="18">
        <v>277</v>
      </c>
      <c r="I566" s="18">
        <v>9</v>
      </c>
      <c r="J566" s="18">
        <v>7</v>
      </c>
      <c r="K566" s="18">
        <v>7</v>
      </c>
      <c r="L566" s="4" t="s">
        <v>471</v>
      </c>
      <c r="M566" s="18">
        <v>514</v>
      </c>
      <c r="N566" s="95" t="s">
        <v>2429</v>
      </c>
      <c r="O566" s="605"/>
    </row>
    <row r="567" spans="1:15" s="14" customFormat="1" x14ac:dyDescent="0.25">
      <c r="A567" s="22">
        <v>3</v>
      </c>
      <c r="B567" s="1" t="s">
        <v>3788</v>
      </c>
      <c r="C567" s="144" t="s">
        <v>3163</v>
      </c>
      <c r="D567" s="4">
        <v>2008</v>
      </c>
      <c r="E567" s="17">
        <v>7869.7</v>
      </c>
      <c r="F567" s="17"/>
      <c r="G567" s="4" t="s">
        <v>5</v>
      </c>
      <c r="H567" s="18">
        <v>162</v>
      </c>
      <c r="I567" s="18">
        <v>9</v>
      </c>
      <c r="J567" s="18">
        <v>4</v>
      </c>
      <c r="K567" s="18">
        <v>4</v>
      </c>
      <c r="L567" s="4" t="s">
        <v>471</v>
      </c>
      <c r="M567" s="18">
        <v>229</v>
      </c>
      <c r="N567" s="95" t="s">
        <v>2430</v>
      </c>
      <c r="O567" s="605"/>
    </row>
    <row r="568" spans="1:15" s="14" customFormat="1" x14ac:dyDescent="0.25">
      <c r="A568" s="22">
        <f>1+A567</f>
        <v>4</v>
      </c>
      <c r="B568" s="1" t="s">
        <v>3788</v>
      </c>
      <c r="C568" s="144" t="s">
        <v>3271</v>
      </c>
      <c r="D568" s="4">
        <v>2008</v>
      </c>
      <c r="E568" s="17">
        <v>5750.2999999999993</v>
      </c>
      <c r="F568" s="17"/>
      <c r="G568" s="4" t="s">
        <v>5</v>
      </c>
      <c r="H568" s="18">
        <v>108</v>
      </c>
      <c r="I568" s="18">
        <v>9</v>
      </c>
      <c r="J568" s="18">
        <v>3</v>
      </c>
      <c r="K568" s="18">
        <v>3</v>
      </c>
      <c r="L568" s="4" t="s">
        <v>471</v>
      </c>
      <c r="M568" s="18">
        <v>129</v>
      </c>
      <c r="N568" s="95" t="s">
        <v>2431</v>
      </c>
      <c r="O568" s="605"/>
    </row>
    <row r="569" spans="1:15" s="14" customFormat="1" x14ac:dyDescent="0.25">
      <c r="A569" s="22">
        <f t="shared" ref="A569:A573" si="16">1+A568</f>
        <v>5</v>
      </c>
      <c r="B569" s="1" t="s">
        <v>3789</v>
      </c>
      <c r="C569" s="144" t="s">
        <v>3120</v>
      </c>
      <c r="D569" s="4">
        <v>2008</v>
      </c>
      <c r="E569" s="17">
        <v>2722.1</v>
      </c>
      <c r="F569" s="17"/>
      <c r="G569" s="8" t="s">
        <v>5</v>
      </c>
      <c r="H569" s="18">
        <v>45</v>
      </c>
      <c r="I569" s="18">
        <v>9</v>
      </c>
      <c r="J569" s="18">
        <v>1</v>
      </c>
      <c r="K569" s="18">
        <v>1</v>
      </c>
      <c r="L569" s="4" t="s">
        <v>471</v>
      </c>
      <c r="M569" s="18">
        <v>61</v>
      </c>
      <c r="N569" s="95" t="s">
        <v>2432</v>
      </c>
      <c r="O569" s="605"/>
    </row>
    <row r="570" spans="1:15" s="14" customFormat="1" x14ac:dyDescent="0.25">
      <c r="A570" s="22">
        <f t="shared" si="16"/>
        <v>6</v>
      </c>
      <c r="B570" s="1" t="s">
        <v>3685</v>
      </c>
      <c r="C570" s="144" t="s">
        <v>3277</v>
      </c>
      <c r="D570" s="4">
        <v>2009</v>
      </c>
      <c r="E570" s="17">
        <v>8643.9</v>
      </c>
      <c r="F570" s="17"/>
      <c r="G570" s="8" t="s">
        <v>5</v>
      </c>
      <c r="H570" s="18">
        <v>160</v>
      </c>
      <c r="I570" s="18">
        <v>10</v>
      </c>
      <c r="J570" s="18">
        <v>4</v>
      </c>
      <c r="K570" s="18">
        <v>4</v>
      </c>
      <c r="L570" s="4" t="s">
        <v>471</v>
      </c>
      <c r="M570" s="18">
        <v>266</v>
      </c>
      <c r="N570" s="95" t="s">
        <v>2433</v>
      </c>
      <c r="O570" s="605"/>
    </row>
    <row r="571" spans="1:15" s="14" customFormat="1" x14ac:dyDescent="0.25">
      <c r="A571" s="22">
        <f t="shared" si="16"/>
        <v>7</v>
      </c>
      <c r="B571" s="1" t="s">
        <v>3790</v>
      </c>
      <c r="C571" s="144" t="s">
        <v>3242</v>
      </c>
      <c r="D571" s="4">
        <v>2010</v>
      </c>
      <c r="E571" s="17">
        <v>18224.8</v>
      </c>
      <c r="F571" s="17"/>
      <c r="G571" s="8" t="s">
        <v>5</v>
      </c>
      <c r="H571" s="18">
        <v>389</v>
      </c>
      <c r="I571" s="18">
        <v>10</v>
      </c>
      <c r="J571" s="18">
        <v>9</v>
      </c>
      <c r="K571" s="18">
        <v>9</v>
      </c>
      <c r="L571" s="4" t="s">
        <v>471</v>
      </c>
      <c r="M571" s="18">
        <v>843</v>
      </c>
      <c r="N571" s="95" t="s">
        <v>2434</v>
      </c>
      <c r="O571" s="605"/>
    </row>
    <row r="572" spans="1:15" s="14" customFormat="1" x14ac:dyDescent="0.25">
      <c r="A572" s="22">
        <f t="shared" si="16"/>
        <v>8</v>
      </c>
      <c r="B572" s="1" t="s">
        <v>3791</v>
      </c>
      <c r="C572" s="144" t="s">
        <v>3243</v>
      </c>
      <c r="D572" s="4">
        <v>2009</v>
      </c>
      <c r="E572" s="17">
        <v>15113.800000000001</v>
      </c>
      <c r="F572" s="17"/>
      <c r="G572" s="8" t="s">
        <v>5</v>
      </c>
      <c r="H572" s="18">
        <v>279</v>
      </c>
      <c r="I572" s="18">
        <v>10</v>
      </c>
      <c r="J572" s="18">
        <v>7</v>
      </c>
      <c r="K572" s="18">
        <v>7</v>
      </c>
      <c r="L572" s="4" t="s">
        <v>471</v>
      </c>
      <c r="M572" s="18">
        <v>446</v>
      </c>
      <c r="N572" s="95" t="s">
        <v>2435</v>
      </c>
      <c r="O572" s="605"/>
    </row>
    <row r="573" spans="1:15" s="14" customFormat="1" x14ac:dyDescent="0.25">
      <c r="A573" s="22">
        <f t="shared" si="16"/>
        <v>9</v>
      </c>
      <c r="B573" s="1" t="s">
        <v>3791</v>
      </c>
      <c r="C573" s="144" t="s">
        <v>3330</v>
      </c>
      <c r="D573" s="4">
        <v>2009</v>
      </c>
      <c r="E573" s="17">
        <v>15585.4</v>
      </c>
      <c r="F573" s="17"/>
      <c r="G573" s="8" t="s">
        <v>5</v>
      </c>
      <c r="H573" s="18">
        <v>268</v>
      </c>
      <c r="I573" s="18">
        <v>10</v>
      </c>
      <c r="J573" s="18">
        <v>7</v>
      </c>
      <c r="K573" s="18">
        <v>7</v>
      </c>
      <c r="L573" s="4" t="s">
        <v>471</v>
      </c>
      <c r="M573" s="18">
        <v>449</v>
      </c>
      <c r="N573" s="95" t="s">
        <v>2436</v>
      </c>
      <c r="O573" s="606"/>
    </row>
    <row r="574" spans="1:15" s="14" customFormat="1" x14ac:dyDescent="0.25">
      <c r="A574" s="22" t="s">
        <v>2355</v>
      </c>
      <c r="B574" s="1"/>
      <c r="C574" s="144"/>
      <c r="D574" s="4"/>
      <c r="E574" s="17">
        <f>SUM(E565:E573)</f>
        <v>98625.87</v>
      </c>
      <c r="F574" s="17"/>
      <c r="G574" s="17">
        <f t="shared" ref="G574:M574" si="17">SUM(G565:G573)</f>
        <v>0</v>
      </c>
      <c r="H574" s="17">
        <f t="shared" si="17"/>
        <v>1803</v>
      </c>
      <c r="I574" s="17">
        <f t="shared" si="17"/>
        <v>92</v>
      </c>
      <c r="J574" s="17">
        <f t="shared" si="17"/>
        <v>43</v>
      </c>
      <c r="K574" s="17">
        <f t="shared" si="17"/>
        <v>42</v>
      </c>
      <c r="L574" s="17">
        <f t="shared" si="17"/>
        <v>0</v>
      </c>
      <c r="M574" s="17">
        <f t="shared" si="17"/>
        <v>3089</v>
      </c>
      <c r="O574" s="4"/>
    </row>
    <row r="575" spans="1:15" s="14" customFormat="1" x14ac:dyDescent="0.25">
      <c r="A575" s="22">
        <v>1</v>
      </c>
      <c r="B575" s="1" t="s">
        <v>3790</v>
      </c>
      <c r="C575" s="144" t="s">
        <v>3328</v>
      </c>
      <c r="D575" s="19">
        <v>2011</v>
      </c>
      <c r="E575" s="17">
        <v>5933</v>
      </c>
      <c r="F575" s="17"/>
      <c r="G575" s="8" t="s">
        <v>5</v>
      </c>
      <c r="H575" s="18">
        <v>150</v>
      </c>
      <c r="I575" s="18">
        <v>10</v>
      </c>
      <c r="J575" s="18">
        <v>3</v>
      </c>
      <c r="K575" s="18">
        <v>3</v>
      </c>
      <c r="L575" s="4" t="s">
        <v>471</v>
      </c>
      <c r="M575" s="18">
        <v>217</v>
      </c>
      <c r="N575" s="105" t="s">
        <v>2395</v>
      </c>
      <c r="O575" s="604" t="s">
        <v>4129</v>
      </c>
    </row>
    <row r="576" spans="1:15" s="14" customFormat="1" x14ac:dyDescent="0.25">
      <c r="A576" s="22">
        <f t="shared" ref="A576:A614" si="18">1+A575</f>
        <v>2</v>
      </c>
      <c r="B576" s="1" t="s">
        <v>3790</v>
      </c>
      <c r="C576" s="144" t="s">
        <v>3331</v>
      </c>
      <c r="D576" s="19">
        <v>2011</v>
      </c>
      <c r="E576" s="17">
        <v>6028</v>
      </c>
      <c r="F576" s="17"/>
      <c r="G576" s="8" t="s">
        <v>5</v>
      </c>
      <c r="H576" s="18">
        <v>150</v>
      </c>
      <c r="I576" s="18">
        <v>10</v>
      </c>
      <c r="J576" s="18">
        <v>3</v>
      </c>
      <c r="K576" s="18">
        <v>3</v>
      </c>
      <c r="L576" s="4" t="s">
        <v>471</v>
      </c>
      <c r="M576" s="18">
        <v>247</v>
      </c>
      <c r="N576" s="105" t="s">
        <v>2396</v>
      </c>
      <c r="O576" s="605"/>
    </row>
    <row r="577" spans="1:15" s="14" customFormat="1" x14ac:dyDescent="0.25">
      <c r="A577" s="22">
        <f t="shared" si="18"/>
        <v>3</v>
      </c>
      <c r="B577" s="1" t="s">
        <v>3685</v>
      </c>
      <c r="C577" s="144" t="s">
        <v>3240</v>
      </c>
      <c r="D577" s="19">
        <v>40896</v>
      </c>
      <c r="E577" s="17">
        <v>5127.2999999999993</v>
      </c>
      <c r="F577" s="17"/>
      <c r="G577" s="8" t="s">
        <v>5</v>
      </c>
      <c r="H577" s="18">
        <v>98</v>
      </c>
      <c r="I577" s="18">
        <v>10</v>
      </c>
      <c r="J577" s="18">
        <v>3</v>
      </c>
      <c r="K577" s="18">
        <v>3</v>
      </c>
      <c r="L577" s="4" t="s">
        <v>471</v>
      </c>
      <c r="M577" s="18">
        <v>179</v>
      </c>
      <c r="N577" s="105" t="s">
        <v>2398</v>
      </c>
      <c r="O577" s="605"/>
    </row>
    <row r="578" spans="1:15" s="14" customFormat="1" x14ac:dyDescent="0.25">
      <c r="A578" s="22">
        <f t="shared" si="18"/>
        <v>4</v>
      </c>
      <c r="B578" s="1" t="s">
        <v>3685</v>
      </c>
      <c r="C578" s="144" t="s">
        <v>3241</v>
      </c>
      <c r="D578" s="19">
        <v>40896</v>
      </c>
      <c r="E578" s="17">
        <v>8024.5</v>
      </c>
      <c r="F578" s="17"/>
      <c r="G578" s="8" t="s">
        <v>5</v>
      </c>
      <c r="H578" s="18">
        <v>190</v>
      </c>
      <c r="I578" s="18">
        <v>10</v>
      </c>
      <c r="J578" s="18">
        <v>4</v>
      </c>
      <c r="K578" s="18">
        <v>4</v>
      </c>
      <c r="L578" s="4" t="s">
        <v>471</v>
      </c>
      <c r="M578" s="18">
        <v>329</v>
      </c>
      <c r="N578" s="105" t="s">
        <v>2399</v>
      </c>
      <c r="O578" s="605"/>
    </row>
    <row r="579" spans="1:15" s="14" customFormat="1" x14ac:dyDescent="0.25">
      <c r="A579" s="22">
        <f t="shared" si="18"/>
        <v>5</v>
      </c>
      <c r="B579" s="1" t="s">
        <v>3685</v>
      </c>
      <c r="C579" s="144" t="s">
        <v>3291</v>
      </c>
      <c r="D579" s="19">
        <v>41201</v>
      </c>
      <c r="E579" s="17">
        <v>6279.0999999999995</v>
      </c>
      <c r="F579" s="17"/>
      <c r="G579" s="8" t="s">
        <v>5</v>
      </c>
      <c r="H579" s="18">
        <v>109</v>
      </c>
      <c r="I579" s="18">
        <v>10</v>
      </c>
      <c r="J579" s="18">
        <v>3</v>
      </c>
      <c r="K579" s="18">
        <v>3</v>
      </c>
      <c r="L579" s="4" t="s">
        <v>471</v>
      </c>
      <c r="M579" s="18">
        <v>235</v>
      </c>
      <c r="N579" s="105" t="s">
        <v>2400</v>
      </c>
      <c r="O579" s="605"/>
    </row>
    <row r="580" spans="1:15" s="14" customFormat="1" x14ac:dyDescent="0.25">
      <c r="A580" s="22">
        <f t="shared" si="18"/>
        <v>6</v>
      </c>
      <c r="B580" s="1" t="s">
        <v>3685</v>
      </c>
      <c r="C580" s="144" t="s">
        <v>3242</v>
      </c>
      <c r="D580" s="19">
        <v>41240</v>
      </c>
      <c r="E580" s="17">
        <v>7662.5</v>
      </c>
      <c r="F580" s="17"/>
      <c r="G580" s="8" t="s">
        <v>5</v>
      </c>
      <c r="H580" s="18">
        <v>200</v>
      </c>
      <c r="I580" s="18">
        <v>10</v>
      </c>
      <c r="J580" s="18">
        <v>4</v>
      </c>
      <c r="K580" s="18">
        <v>4</v>
      </c>
      <c r="L580" s="4" t="s">
        <v>471</v>
      </c>
      <c r="M580" s="18">
        <v>247</v>
      </c>
      <c r="N580" s="105" t="s">
        <v>2401</v>
      </c>
      <c r="O580" s="605"/>
    </row>
    <row r="581" spans="1:15" s="14" customFormat="1" x14ac:dyDescent="0.25">
      <c r="A581" s="22">
        <f t="shared" si="18"/>
        <v>7</v>
      </c>
      <c r="B581" s="1" t="s">
        <v>3787</v>
      </c>
      <c r="C581" s="144" t="s">
        <v>3332</v>
      </c>
      <c r="D581" s="19">
        <v>2011</v>
      </c>
      <c r="E581" s="17">
        <v>1628.4</v>
      </c>
      <c r="F581" s="17"/>
      <c r="G581" s="8" t="s">
        <v>5</v>
      </c>
      <c r="H581" s="18">
        <v>29</v>
      </c>
      <c r="I581" s="18">
        <v>10</v>
      </c>
      <c r="J581" s="18">
        <v>1</v>
      </c>
      <c r="K581" s="18">
        <v>1</v>
      </c>
      <c r="L581" s="4" t="s">
        <v>471</v>
      </c>
      <c r="M581" s="18">
        <v>55</v>
      </c>
      <c r="N581" s="105" t="s">
        <v>2397</v>
      </c>
      <c r="O581" s="605"/>
    </row>
    <row r="582" spans="1:15" s="14" customFormat="1" x14ac:dyDescent="0.25">
      <c r="A582" s="22">
        <f t="shared" si="18"/>
        <v>8</v>
      </c>
      <c r="B582" s="1" t="s">
        <v>3688</v>
      </c>
      <c r="C582" s="144" t="s">
        <v>3333</v>
      </c>
      <c r="D582" s="19">
        <v>2012</v>
      </c>
      <c r="E582" s="17">
        <v>5889.4</v>
      </c>
      <c r="F582" s="17"/>
      <c r="G582" s="8" t="s">
        <v>5</v>
      </c>
      <c r="H582" s="18">
        <v>95</v>
      </c>
      <c r="I582" s="18">
        <v>14</v>
      </c>
      <c r="J582" s="18">
        <v>1</v>
      </c>
      <c r="K582" s="18">
        <v>2</v>
      </c>
      <c r="L582" s="4" t="s">
        <v>497</v>
      </c>
      <c r="M582" s="18">
        <v>153</v>
      </c>
      <c r="N582" s="105" t="s">
        <v>2402</v>
      </c>
      <c r="O582" s="605"/>
    </row>
    <row r="583" spans="1:15" s="14" customFormat="1" x14ac:dyDescent="0.25">
      <c r="A583" s="22">
        <f t="shared" si="18"/>
        <v>9</v>
      </c>
      <c r="B583" s="1" t="s">
        <v>3792</v>
      </c>
      <c r="C583" s="144" t="s">
        <v>3334</v>
      </c>
      <c r="D583" s="19">
        <v>41289</v>
      </c>
      <c r="E583" s="17">
        <v>4258</v>
      </c>
      <c r="F583" s="17"/>
      <c r="G583" s="8" t="s">
        <v>5</v>
      </c>
      <c r="H583" s="18">
        <v>94</v>
      </c>
      <c r="I583" s="18">
        <v>10</v>
      </c>
      <c r="J583" s="18">
        <v>2</v>
      </c>
      <c r="K583" s="18">
        <v>2</v>
      </c>
      <c r="L583" s="4" t="s">
        <v>471</v>
      </c>
      <c r="M583" s="18">
        <v>107</v>
      </c>
      <c r="N583" s="105" t="s">
        <v>2403</v>
      </c>
      <c r="O583" s="605"/>
    </row>
    <row r="584" spans="1:15" s="14" customFormat="1" x14ac:dyDescent="0.25">
      <c r="A584" s="22">
        <f t="shared" si="18"/>
        <v>10</v>
      </c>
      <c r="B584" s="1" t="s">
        <v>3786</v>
      </c>
      <c r="C584" s="144" t="s">
        <v>3335</v>
      </c>
      <c r="D584" s="19">
        <v>41296</v>
      </c>
      <c r="E584" s="17">
        <v>6205.3</v>
      </c>
      <c r="F584" s="17"/>
      <c r="G584" s="8" t="s">
        <v>5</v>
      </c>
      <c r="H584" s="18">
        <v>140</v>
      </c>
      <c r="I584" s="18">
        <v>10</v>
      </c>
      <c r="J584" s="18">
        <v>3</v>
      </c>
      <c r="K584" s="18">
        <v>3</v>
      </c>
      <c r="L584" s="4" t="s">
        <v>471</v>
      </c>
      <c r="M584" s="18">
        <v>214</v>
      </c>
      <c r="N584" s="105" t="s">
        <v>2404</v>
      </c>
      <c r="O584" s="605"/>
    </row>
    <row r="585" spans="1:15" s="14" customFormat="1" x14ac:dyDescent="0.25">
      <c r="A585" s="22">
        <f t="shared" si="18"/>
        <v>11</v>
      </c>
      <c r="B585" s="1" t="s">
        <v>3786</v>
      </c>
      <c r="C585" s="144" t="s">
        <v>3336</v>
      </c>
      <c r="D585" s="19">
        <v>2012</v>
      </c>
      <c r="E585" s="17">
        <v>8038.1</v>
      </c>
      <c r="F585" s="17"/>
      <c r="G585" s="8" t="s">
        <v>5</v>
      </c>
      <c r="H585" s="18">
        <v>160</v>
      </c>
      <c r="I585" s="18">
        <v>10</v>
      </c>
      <c r="J585" s="18">
        <v>4</v>
      </c>
      <c r="K585" s="18">
        <v>4</v>
      </c>
      <c r="L585" s="4" t="s">
        <v>471</v>
      </c>
      <c r="M585" s="18">
        <v>316</v>
      </c>
      <c r="N585" s="105" t="s">
        <v>2405</v>
      </c>
      <c r="O585" s="605"/>
    </row>
    <row r="586" spans="1:15" s="14" customFormat="1" ht="31.5" x14ac:dyDescent="0.25">
      <c r="A586" s="22">
        <f t="shared" si="18"/>
        <v>12</v>
      </c>
      <c r="B586" s="1" t="s">
        <v>3787</v>
      </c>
      <c r="C586" s="144" t="s">
        <v>3337</v>
      </c>
      <c r="D586" s="19">
        <v>2008</v>
      </c>
      <c r="E586" s="17">
        <v>6453</v>
      </c>
      <c r="F586" s="17"/>
      <c r="G586" s="8" t="s">
        <v>5</v>
      </c>
      <c r="H586" s="18">
        <v>103</v>
      </c>
      <c r="I586" s="18">
        <v>14</v>
      </c>
      <c r="J586" s="18">
        <v>1</v>
      </c>
      <c r="K586" s="18" t="s">
        <v>496</v>
      </c>
      <c r="L586" s="4" t="s">
        <v>497</v>
      </c>
      <c r="M586" s="18">
        <v>158</v>
      </c>
      <c r="N586" s="105" t="s">
        <v>2402</v>
      </c>
      <c r="O586" s="605"/>
    </row>
    <row r="587" spans="1:15" s="14" customFormat="1" ht="31.5" x14ac:dyDescent="0.25">
      <c r="A587" s="22">
        <f t="shared" si="18"/>
        <v>13</v>
      </c>
      <c r="B587" s="1" t="s">
        <v>3687</v>
      </c>
      <c r="C587" s="144" t="s">
        <v>3338</v>
      </c>
      <c r="D587" s="30">
        <v>2006</v>
      </c>
      <c r="E587" s="58">
        <v>6547.2000000000007</v>
      </c>
      <c r="F587" s="58"/>
      <c r="G587" s="8" t="s">
        <v>5</v>
      </c>
      <c r="H587" s="59">
        <v>88</v>
      </c>
      <c r="I587" s="59">
        <v>14</v>
      </c>
      <c r="J587" s="59">
        <v>1</v>
      </c>
      <c r="K587" s="59" t="s">
        <v>496</v>
      </c>
      <c r="L587" s="5" t="s">
        <v>497</v>
      </c>
      <c r="M587" s="59">
        <v>189</v>
      </c>
      <c r="N587" s="105" t="s">
        <v>2402</v>
      </c>
      <c r="O587" s="605"/>
    </row>
    <row r="588" spans="1:15" s="14" customFormat="1" x14ac:dyDescent="0.25">
      <c r="A588" s="22">
        <f t="shared" si="18"/>
        <v>14</v>
      </c>
      <c r="B588" s="1" t="s">
        <v>3788</v>
      </c>
      <c r="C588" s="144" t="s">
        <v>3165</v>
      </c>
      <c r="D588" s="30">
        <v>2006</v>
      </c>
      <c r="E588" s="58">
        <v>3604.1</v>
      </c>
      <c r="F588" s="58"/>
      <c r="G588" s="8" t="s">
        <v>5</v>
      </c>
      <c r="H588" s="59">
        <v>29</v>
      </c>
      <c r="I588" s="59">
        <v>6</v>
      </c>
      <c r="J588" s="59">
        <v>2</v>
      </c>
      <c r="K588" s="59">
        <v>0</v>
      </c>
      <c r="L588" s="5" t="s">
        <v>471</v>
      </c>
      <c r="M588" s="59">
        <v>67</v>
      </c>
      <c r="N588" s="105" t="s">
        <v>2406</v>
      </c>
      <c r="O588" s="605"/>
    </row>
    <row r="589" spans="1:15" s="14" customFormat="1" ht="31.5" x14ac:dyDescent="0.25">
      <c r="A589" s="22">
        <f t="shared" si="18"/>
        <v>15</v>
      </c>
      <c r="B589" s="1" t="s">
        <v>3687</v>
      </c>
      <c r="C589" s="144" t="s">
        <v>3339</v>
      </c>
      <c r="D589" s="30">
        <v>41500</v>
      </c>
      <c r="E589" s="58">
        <v>3582</v>
      </c>
      <c r="F589" s="58"/>
      <c r="G589" s="8" t="s">
        <v>5</v>
      </c>
      <c r="H589" s="59">
        <v>72</v>
      </c>
      <c r="I589" s="59">
        <v>9</v>
      </c>
      <c r="J589" s="59">
        <v>2</v>
      </c>
      <c r="K589" s="59">
        <v>2</v>
      </c>
      <c r="L589" s="5" t="s">
        <v>471</v>
      </c>
      <c r="M589" s="59">
        <v>101</v>
      </c>
      <c r="N589" s="105" t="s">
        <v>2407</v>
      </c>
      <c r="O589" s="605"/>
    </row>
    <row r="590" spans="1:15" s="14" customFormat="1" x14ac:dyDescent="0.25">
      <c r="A590" s="22">
        <f t="shared" si="18"/>
        <v>16</v>
      </c>
      <c r="B590" s="1" t="s">
        <v>3791</v>
      </c>
      <c r="C590" s="144" t="s">
        <v>3087</v>
      </c>
      <c r="D590" s="30">
        <v>41544</v>
      </c>
      <c r="E590" s="58">
        <v>11596.4</v>
      </c>
      <c r="F590" s="58"/>
      <c r="G590" s="8" t="s">
        <v>5</v>
      </c>
      <c r="H590" s="59">
        <v>300</v>
      </c>
      <c r="I590" s="59">
        <v>10</v>
      </c>
      <c r="J590" s="59">
        <v>6</v>
      </c>
      <c r="K590" s="59">
        <v>6</v>
      </c>
      <c r="L590" s="5" t="s">
        <v>471</v>
      </c>
      <c r="M590" s="59">
        <v>377</v>
      </c>
      <c r="N590" s="105" t="s">
        <v>2408</v>
      </c>
      <c r="O590" s="605"/>
    </row>
    <row r="591" spans="1:15" s="14" customFormat="1" x14ac:dyDescent="0.25">
      <c r="A591" s="22">
        <f t="shared" si="18"/>
        <v>17</v>
      </c>
      <c r="B591" s="1" t="s">
        <v>3790</v>
      </c>
      <c r="C591" s="144" t="s">
        <v>3082</v>
      </c>
      <c r="D591" s="30">
        <v>41627</v>
      </c>
      <c r="E591" s="58">
        <v>10420.299999999999</v>
      </c>
      <c r="F591" s="58"/>
      <c r="G591" s="8" t="s">
        <v>5</v>
      </c>
      <c r="H591" s="59">
        <v>280</v>
      </c>
      <c r="I591" s="59">
        <v>10</v>
      </c>
      <c r="J591" s="59">
        <v>3</v>
      </c>
      <c r="K591" s="59">
        <v>3</v>
      </c>
      <c r="L591" s="5" t="s">
        <v>471</v>
      </c>
      <c r="M591" s="59">
        <v>436</v>
      </c>
      <c r="N591" s="105" t="s">
        <v>2409</v>
      </c>
      <c r="O591" s="605"/>
    </row>
    <row r="592" spans="1:15" s="14" customFormat="1" x14ac:dyDescent="0.25">
      <c r="A592" s="22">
        <f t="shared" si="18"/>
        <v>18</v>
      </c>
      <c r="B592" s="1" t="s">
        <v>3791</v>
      </c>
      <c r="C592" s="144" t="s">
        <v>3277</v>
      </c>
      <c r="D592" s="30">
        <v>41620</v>
      </c>
      <c r="E592" s="58">
        <v>12861</v>
      </c>
      <c r="F592" s="58"/>
      <c r="G592" s="8" t="s">
        <v>5</v>
      </c>
      <c r="H592" s="59">
        <v>480</v>
      </c>
      <c r="I592" s="59">
        <v>10</v>
      </c>
      <c r="J592" s="59">
        <v>4</v>
      </c>
      <c r="K592" s="59">
        <v>4</v>
      </c>
      <c r="L592" s="5" t="s">
        <v>471</v>
      </c>
      <c r="M592" s="59">
        <v>396</v>
      </c>
      <c r="N592" s="105" t="s">
        <v>2410</v>
      </c>
      <c r="O592" s="605"/>
    </row>
    <row r="593" spans="1:15" s="14" customFormat="1" x14ac:dyDescent="0.25">
      <c r="A593" s="22">
        <f t="shared" si="18"/>
        <v>19</v>
      </c>
      <c r="B593" s="2" t="s">
        <v>3786</v>
      </c>
      <c r="C593" s="147" t="s">
        <v>3340</v>
      </c>
      <c r="D593" s="30">
        <v>41599</v>
      </c>
      <c r="E593" s="58">
        <v>6998</v>
      </c>
      <c r="F593" s="58"/>
      <c r="G593" s="8" t="s">
        <v>5</v>
      </c>
      <c r="H593" s="59">
        <v>107</v>
      </c>
      <c r="I593" s="59">
        <v>16</v>
      </c>
      <c r="J593" s="59">
        <v>1</v>
      </c>
      <c r="K593" s="59">
        <v>2</v>
      </c>
      <c r="L593" s="5" t="s">
        <v>497</v>
      </c>
      <c r="M593" s="59">
        <v>138</v>
      </c>
      <c r="N593" s="105" t="s">
        <v>2411</v>
      </c>
      <c r="O593" s="605"/>
    </row>
    <row r="594" spans="1:15" s="14" customFormat="1" x14ac:dyDescent="0.25">
      <c r="A594" s="22">
        <f t="shared" si="18"/>
        <v>20</v>
      </c>
      <c r="B594" s="2" t="s">
        <v>3786</v>
      </c>
      <c r="C594" s="147" t="s">
        <v>3341</v>
      </c>
      <c r="D594" s="30">
        <v>41695</v>
      </c>
      <c r="E594" s="58">
        <v>4300.2</v>
      </c>
      <c r="F594" s="58"/>
      <c r="G594" s="8" t="s">
        <v>5</v>
      </c>
      <c r="H594" s="59">
        <v>74</v>
      </c>
      <c r="I594" s="59">
        <v>10</v>
      </c>
      <c r="J594" s="59">
        <v>2</v>
      </c>
      <c r="K594" s="59">
        <v>2</v>
      </c>
      <c r="L594" s="5" t="s">
        <v>471</v>
      </c>
      <c r="M594" s="59">
        <v>66</v>
      </c>
      <c r="N594" s="105" t="s">
        <v>2401</v>
      </c>
      <c r="O594" s="605"/>
    </row>
    <row r="595" spans="1:15" s="14" customFormat="1" x14ac:dyDescent="0.25">
      <c r="A595" s="22">
        <f t="shared" si="18"/>
        <v>21</v>
      </c>
      <c r="B595" s="2" t="s">
        <v>3786</v>
      </c>
      <c r="C595" s="147" t="s">
        <v>3342</v>
      </c>
      <c r="D595" s="30">
        <v>41625</v>
      </c>
      <c r="E595" s="58">
        <v>6851.8</v>
      </c>
      <c r="F595" s="58"/>
      <c r="G595" s="8" t="s">
        <v>5</v>
      </c>
      <c r="H595" s="59">
        <v>120</v>
      </c>
      <c r="I595" s="59">
        <v>10</v>
      </c>
      <c r="J595" s="59">
        <v>3</v>
      </c>
      <c r="K595" s="59">
        <v>3</v>
      </c>
      <c r="L595" s="5" t="s">
        <v>471</v>
      </c>
      <c r="M595" s="59">
        <v>301</v>
      </c>
      <c r="N595" s="105" t="s">
        <v>2412</v>
      </c>
      <c r="O595" s="605"/>
    </row>
    <row r="596" spans="1:15" s="14" customFormat="1" x14ac:dyDescent="0.25">
      <c r="A596" s="22">
        <f t="shared" si="18"/>
        <v>22</v>
      </c>
      <c r="B596" s="1" t="s">
        <v>3791</v>
      </c>
      <c r="C596" s="144" t="s">
        <v>3076</v>
      </c>
      <c r="D596" s="30">
        <v>41632</v>
      </c>
      <c r="E596" s="58">
        <v>5897.8</v>
      </c>
      <c r="F596" s="58"/>
      <c r="G596" s="8" t="s">
        <v>5</v>
      </c>
      <c r="H596" s="59">
        <v>150</v>
      </c>
      <c r="I596" s="59">
        <v>10</v>
      </c>
      <c r="J596" s="59">
        <v>3</v>
      </c>
      <c r="K596" s="59">
        <v>3</v>
      </c>
      <c r="L596" s="5" t="s">
        <v>471</v>
      </c>
      <c r="M596" s="59">
        <v>139</v>
      </c>
      <c r="N596" s="105" t="s">
        <v>2413</v>
      </c>
      <c r="O596" s="605"/>
    </row>
    <row r="597" spans="1:15" s="14" customFormat="1" x14ac:dyDescent="0.25">
      <c r="A597" s="22">
        <f t="shared" si="18"/>
        <v>23</v>
      </c>
      <c r="B597" s="2" t="s">
        <v>3792</v>
      </c>
      <c r="C597" s="147" t="s">
        <v>3343</v>
      </c>
      <c r="D597" s="30">
        <v>41729</v>
      </c>
      <c r="E597" s="58">
        <v>6375.9000000000005</v>
      </c>
      <c r="F597" s="58"/>
      <c r="G597" s="8" t="s">
        <v>5</v>
      </c>
      <c r="H597" s="59">
        <v>107</v>
      </c>
      <c r="I597" s="59">
        <v>16</v>
      </c>
      <c r="J597" s="59">
        <v>1</v>
      </c>
      <c r="K597" s="59">
        <v>2</v>
      </c>
      <c r="L597" s="5" t="s">
        <v>497</v>
      </c>
      <c r="M597" s="59">
        <v>150</v>
      </c>
      <c r="N597" s="105" t="s">
        <v>2414</v>
      </c>
      <c r="O597" s="605"/>
    </row>
    <row r="598" spans="1:15" s="14" customFormat="1" x14ac:dyDescent="0.25">
      <c r="A598" s="22">
        <f t="shared" si="18"/>
        <v>24</v>
      </c>
      <c r="B598" s="2" t="s">
        <v>3786</v>
      </c>
      <c r="C598" s="147" t="s">
        <v>3344</v>
      </c>
      <c r="D598" s="30">
        <v>41970</v>
      </c>
      <c r="E598" s="58">
        <v>6995.2</v>
      </c>
      <c r="F598" s="58"/>
      <c r="G598" s="8" t="s">
        <v>5</v>
      </c>
      <c r="H598" s="59">
        <v>107</v>
      </c>
      <c r="I598" s="59">
        <v>16</v>
      </c>
      <c r="J598" s="59">
        <v>1</v>
      </c>
      <c r="K598" s="59">
        <v>2</v>
      </c>
      <c r="L598" s="5" t="s">
        <v>497</v>
      </c>
      <c r="M598" s="59">
        <v>90</v>
      </c>
      <c r="N598" s="105" t="s">
        <v>2415</v>
      </c>
      <c r="O598" s="605"/>
    </row>
    <row r="599" spans="1:15" s="14" customFormat="1" x14ac:dyDescent="0.25">
      <c r="A599" s="22">
        <f t="shared" si="18"/>
        <v>25</v>
      </c>
      <c r="B599" s="1" t="s">
        <v>3790</v>
      </c>
      <c r="C599" s="144" t="s">
        <v>3081</v>
      </c>
      <c r="D599" s="30">
        <v>41871</v>
      </c>
      <c r="E599" s="58">
        <v>6457.3</v>
      </c>
      <c r="F599" s="58"/>
      <c r="G599" s="8" t="s">
        <v>5</v>
      </c>
      <c r="H599" s="59">
        <v>240</v>
      </c>
      <c r="I599" s="59">
        <v>10</v>
      </c>
      <c r="J599" s="59">
        <v>2</v>
      </c>
      <c r="K599" s="59">
        <v>2</v>
      </c>
      <c r="L599" s="5" t="s">
        <v>471</v>
      </c>
      <c r="M599" s="59">
        <v>152</v>
      </c>
      <c r="N599" s="105" t="s">
        <v>2416</v>
      </c>
      <c r="O599" s="605"/>
    </row>
    <row r="600" spans="1:15" s="14" customFormat="1" ht="31.5" x14ac:dyDescent="0.25">
      <c r="A600" s="22">
        <f t="shared" si="18"/>
        <v>26</v>
      </c>
      <c r="B600" s="1" t="s">
        <v>3687</v>
      </c>
      <c r="C600" s="144" t="s">
        <v>3345</v>
      </c>
      <c r="D600" s="30">
        <v>41905</v>
      </c>
      <c r="E600" s="58">
        <v>11147.699999999999</v>
      </c>
      <c r="F600" s="58"/>
      <c r="G600" s="8" t="s">
        <v>5</v>
      </c>
      <c r="H600" s="59">
        <v>207</v>
      </c>
      <c r="I600" s="59">
        <v>10</v>
      </c>
      <c r="J600" s="59">
        <v>5</v>
      </c>
      <c r="K600" s="59">
        <v>5</v>
      </c>
      <c r="L600" s="5" t="s">
        <v>471</v>
      </c>
      <c r="M600" s="59">
        <v>175</v>
      </c>
      <c r="N600" s="105" t="s">
        <v>2417</v>
      </c>
      <c r="O600" s="605"/>
    </row>
    <row r="601" spans="1:15" s="14" customFormat="1" x14ac:dyDescent="0.25">
      <c r="A601" s="22">
        <f t="shared" si="18"/>
        <v>27</v>
      </c>
      <c r="B601" s="2" t="s">
        <v>3793</v>
      </c>
      <c r="C601" s="147" t="s">
        <v>3346</v>
      </c>
      <c r="D601" s="30">
        <v>41579</v>
      </c>
      <c r="E601" s="58">
        <v>3138.4</v>
      </c>
      <c r="F601" s="58"/>
      <c r="G601" s="8" t="s">
        <v>5</v>
      </c>
      <c r="H601" s="59">
        <v>24</v>
      </c>
      <c r="I601" s="59">
        <v>5</v>
      </c>
      <c r="J601" s="59">
        <v>2</v>
      </c>
      <c r="K601" s="59">
        <v>0</v>
      </c>
      <c r="L601" s="5" t="s">
        <v>471</v>
      </c>
      <c r="M601" s="59">
        <v>0</v>
      </c>
      <c r="N601" s="105" t="s">
        <v>2418</v>
      </c>
      <c r="O601" s="605"/>
    </row>
    <row r="602" spans="1:15" s="14" customFormat="1" x14ac:dyDescent="0.25">
      <c r="A602" s="22">
        <f>1+A601</f>
        <v>28</v>
      </c>
      <c r="B602" s="2" t="s">
        <v>3794</v>
      </c>
      <c r="C602" s="147" t="s">
        <v>1762</v>
      </c>
      <c r="D602" s="30">
        <v>41955</v>
      </c>
      <c r="E602" s="58">
        <v>2012</v>
      </c>
      <c r="F602" s="58"/>
      <c r="G602" s="8" t="s">
        <v>5</v>
      </c>
      <c r="H602" s="59">
        <v>48</v>
      </c>
      <c r="I602" s="59">
        <v>3</v>
      </c>
      <c r="J602" s="59">
        <v>2</v>
      </c>
      <c r="K602" s="59">
        <v>0</v>
      </c>
      <c r="L602" s="5" t="s">
        <v>471</v>
      </c>
      <c r="M602" s="59">
        <v>55</v>
      </c>
      <c r="N602" s="105" t="s">
        <v>2419</v>
      </c>
      <c r="O602" s="605"/>
    </row>
    <row r="603" spans="1:15" s="14" customFormat="1" x14ac:dyDescent="0.25">
      <c r="A603" s="22">
        <f t="shared" si="18"/>
        <v>29</v>
      </c>
      <c r="B603" s="2" t="s">
        <v>3795</v>
      </c>
      <c r="C603" s="147" t="s">
        <v>3098</v>
      </c>
      <c r="D603" s="30">
        <v>41991</v>
      </c>
      <c r="E603" s="58">
        <v>4173.0999999999995</v>
      </c>
      <c r="F603" s="58"/>
      <c r="G603" s="8" t="s">
        <v>5</v>
      </c>
      <c r="H603" s="59">
        <v>120</v>
      </c>
      <c r="I603" s="59">
        <v>3</v>
      </c>
      <c r="J603" s="59">
        <v>4</v>
      </c>
      <c r="K603" s="59">
        <v>0</v>
      </c>
      <c r="L603" s="5" t="s">
        <v>471</v>
      </c>
      <c r="M603" s="59">
        <v>73</v>
      </c>
      <c r="N603" s="105" t="s">
        <v>2420</v>
      </c>
      <c r="O603" s="605"/>
    </row>
    <row r="604" spans="1:15" s="14" customFormat="1" x14ac:dyDescent="0.25">
      <c r="A604" s="22">
        <f t="shared" si="18"/>
        <v>30</v>
      </c>
      <c r="B604" s="1" t="s">
        <v>3791</v>
      </c>
      <c r="C604" s="144" t="s">
        <v>3080</v>
      </c>
      <c r="D604" s="30">
        <v>41940</v>
      </c>
      <c r="E604" s="58">
        <v>11545.9</v>
      </c>
      <c r="F604" s="58"/>
      <c r="G604" s="8" t="s">
        <v>5</v>
      </c>
      <c r="H604" s="59">
        <v>300</v>
      </c>
      <c r="I604" s="59">
        <v>10</v>
      </c>
      <c r="J604" s="59">
        <v>6</v>
      </c>
      <c r="K604" s="59">
        <v>6</v>
      </c>
      <c r="L604" s="5" t="s">
        <v>471</v>
      </c>
      <c r="M604" s="59">
        <v>238</v>
      </c>
      <c r="N604" s="105" t="s">
        <v>2421</v>
      </c>
      <c r="O604" s="605"/>
    </row>
    <row r="605" spans="1:15" s="14" customFormat="1" x14ac:dyDescent="0.25">
      <c r="A605" s="22">
        <f t="shared" si="18"/>
        <v>31</v>
      </c>
      <c r="B605" s="1" t="s">
        <v>3790</v>
      </c>
      <c r="C605" s="144" t="s">
        <v>3084</v>
      </c>
      <c r="D605" s="30">
        <v>41974</v>
      </c>
      <c r="E605" s="58">
        <v>13418.1</v>
      </c>
      <c r="F605" s="58"/>
      <c r="G605" s="8" t="s">
        <v>5</v>
      </c>
      <c r="H605" s="59">
        <v>390</v>
      </c>
      <c r="I605" s="59">
        <v>10</v>
      </c>
      <c r="J605" s="59">
        <v>4</v>
      </c>
      <c r="K605" s="59">
        <v>4</v>
      </c>
      <c r="L605" s="5" t="s">
        <v>471</v>
      </c>
      <c r="M605" s="59">
        <v>352</v>
      </c>
      <c r="N605" s="105" t="s">
        <v>2422</v>
      </c>
      <c r="O605" s="605"/>
    </row>
    <row r="606" spans="1:15" s="14" customFormat="1" ht="31.5" x14ac:dyDescent="0.25">
      <c r="A606" s="22">
        <f t="shared" si="18"/>
        <v>32</v>
      </c>
      <c r="B606" s="1" t="s">
        <v>3687</v>
      </c>
      <c r="C606" s="144" t="s">
        <v>3347</v>
      </c>
      <c r="D606" s="30">
        <v>42081</v>
      </c>
      <c r="E606" s="58">
        <v>5794.7</v>
      </c>
      <c r="F606" s="58"/>
      <c r="G606" s="8" t="s">
        <v>5</v>
      </c>
      <c r="H606" s="59">
        <v>93</v>
      </c>
      <c r="I606" s="59">
        <v>14</v>
      </c>
      <c r="J606" s="59">
        <v>1</v>
      </c>
      <c r="K606" s="59">
        <v>2</v>
      </c>
      <c r="L606" s="5" t="s">
        <v>471</v>
      </c>
      <c r="M606" s="59">
        <v>89</v>
      </c>
      <c r="N606" s="105" t="s">
        <v>2423</v>
      </c>
      <c r="O606" s="605"/>
    </row>
    <row r="607" spans="1:15" s="14" customFormat="1" x14ac:dyDescent="0.25">
      <c r="A607" s="22">
        <f t="shared" si="18"/>
        <v>33</v>
      </c>
      <c r="B607" s="2" t="s">
        <v>3796</v>
      </c>
      <c r="C607" s="147" t="s">
        <v>3348</v>
      </c>
      <c r="D607" s="30">
        <v>42109</v>
      </c>
      <c r="E607" s="58">
        <v>18614.3</v>
      </c>
      <c r="F607" s="58"/>
      <c r="G607" s="8" t="s">
        <v>5</v>
      </c>
      <c r="H607" s="59">
        <v>144</v>
      </c>
      <c r="I607" s="59">
        <v>16</v>
      </c>
      <c r="J607" s="59">
        <v>2</v>
      </c>
      <c r="K607" s="59">
        <v>4</v>
      </c>
      <c r="L607" s="5" t="s">
        <v>471</v>
      </c>
      <c r="M607" s="59">
        <v>25</v>
      </c>
      <c r="N607" s="105" t="s">
        <v>2424</v>
      </c>
      <c r="O607" s="605"/>
    </row>
    <row r="608" spans="1:15" s="14" customFormat="1" x14ac:dyDescent="0.25">
      <c r="A608" s="22">
        <f t="shared" si="18"/>
        <v>34</v>
      </c>
      <c r="B608" s="1" t="s">
        <v>3791</v>
      </c>
      <c r="C608" s="144" t="s">
        <v>3240</v>
      </c>
      <c r="D608" s="30">
        <v>42185</v>
      </c>
      <c r="E608" s="58">
        <v>6601.2999999999993</v>
      </c>
      <c r="F608" s="58"/>
      <c r="G608" s="8" t="s">
        <v>5</v>
      </c>
      <c r="H608" s="59">
        <v>102</v>
      </c>
      <c r="I608" s="59">
        <v>10</v>
      </c>
      <c r="J608" s="59">
        <v>3</v>
      </c>
      <c r="K608" s="59">
        <v>3</v>
      </c>
      <c r="L608" s="5" t="s">
        <v>471</v>
      </c>
      <c r="M608" s="59">
        <v>74</v>
      </c>
      <c r="O608" s="605"/>
    </row>
    <row r="609" spans="1:15" s="14" customFormat="1" x14ac:dyDescent="0.25">
      <c r="A609" s="22">
        <f t="shared" si="18"/>
        <v>35</v>
      </c>
      <c r="B609" s="1" t="s">
        <v>3792</v>
      </c>
      <c r="C609" s="144" t="s">
        <v>3349</v>
      </c>
      <c r="D609" s="30">
        <v>42341</v>
      </c>
      <c r="E609" s="58">
        <v>6911.2</v>
      </c>
      <c r="F609" s="58"/>
      <c r="G609" s="8" t="s">
        <v>5</v>
      </c>
      <c r="H609" s="59">
        <v>200</v>
      </c>
      <c r="I609" s="59">
        <v>10</v>
      </c>
      <c r="J609" s="59">
        <v>2</v>
      </c>
      <c r="K609" s="59">
        <v>2</v>
      </c>
      <c r="L609" s="5" t="s">
        <v>471</v>
      </c>
      <c r="M609" s="59">
        <v>2</v>
      </c>
      <c r="N609" s="105"/>
      <c r="O609" s="605"/>
    </row>
    <row r="610" spans="1:15" s="14" customFormat="1" x14ac:dyDescent="0.25">
      <c r="A610" s="22">
        <f t="shared" si="18"/>
        <v>36</v>
      </c>
      <c r="B610" s="1" t="s">
        <v>3786</v>
      </c>
      <c r="C610" s="144" t="s">
        <v>3350</v>
      </c>
      <c r="D610" s="30">
        <v>42277</v>
      </c>
      <c r="E610" s="58">
        <v>12915.4</v>
      </c>
      <c r="F610" s="58"/>
      <c r="G610" s="8" t="s">
        <v>5</v>
      </c>
      <c r="H610" s="59">
        <v>480</v>
      </c>
      <c r="I610" s="59">
        <v>10</v>
      </c>
      <c r="J610" s="59">
        <v>4</v>
      </c>
      <c r="K610" s="59">
        <v>4</v>
      </c>
      <c r="L610" s="5" t="s">
        <v>471</v>
      </c>
      <c r="M610" s="59">
        <v>92</v>
      </c>
      <c r="N610" s="105" t="s">
        <v>2425</v>
      </c>
      <c r="O610" s="605"/>
    </row>
    <row r="611" spans="1:15" s="14" customFormat="1" x14ac:dyDescent="0.25">
      <c r="A611" s="22">
        <f t="shared" si="18"/>
        <v>37</v>
      </c>
      <c r="B611" s="1" t="s">
        <v>3792</v>
      </c>
      <c r="C611" s="144" t="s">
        <v>3351</v>
      </c>
      <c r="D611" s="30">
        <v>42297</v>
      </c>
      <c r="E611" s="58">
        <v>11613.1</v>
      </c>
      <c r="F611" s="58"/>
      <c r="G611" s="8" t="s">
        <v>5</v>
      </c>
      <c r="H611" s="59">
        <v>300</v>
      </c>
      <c r="I611" s="59">
        <v>10</v>
      </c>
      <c r="J611" s="59">
        <v>6</v>
      </c>
      <c r="K611" s="59">
        <v>6</v>
      </c>
      <c r="L611" s="5" t="s">
        <v>471</v>
      </c>
      <c r="M611" s="59">
        <v>18</v>
      </c>
      <c r="N611" s="105" t="s">
        <v>2426</v>
      </c>
      <c r="O611" s="605"/>
    </row>
    <row r="612" spans="1:15" s="14" customFormat="1" x14ac:dyDescent="0.25">
      <c r="A612" s="22">
        <f t="shared" si="18"/>
        <v>38</v>
      </c>
      <c r="B612" s="2" t="s">
        <v>3797</v>
      </c>
      <c r="C612" s="147" t="s">
        <v>3099</v>
      </c>
      <c r="D612" s="30">
        <v>42277</v>
      </c>
      <c r="E612" s="58">
        <v>4169</v>
      </c>
      <c r="F612" s="58"/>
      <c r="G612" s="8" t="s">
        <v>5</v>
      </c>
      <c r="H612" s="59">
        <v>120</v>
      </c>
      <c r="I612" s="59">
        <v>3</v>
      </c>
      <c r="J612" s="59">
        <v>4</v>
      </c>
      <c r="K612" s="59">
        <v>0</v>
      </c>
      <c r="L612" s="5" t="s">
        <v>471</v>
      </c>
      <c r="M612" s="59">
        <v>7</v>
      </c>
      <c r="N612" s="105" t="s">
        <v>2427</v>
      </c>
      <c r="O612" s="605"/>
    </row>
    <row r="613" spans="1:15" s="14" customFormat="1" x14ac:dyDescent="0.25">
      <c r="A613" s="22">
        <f t="shared" si="18"/>
        <v>39</v>
      </c>
      <c r="B613" s="2" t="s">
        <v>3794</v>
      </c>
      <c r="C613" s="147" t="s">
        <v>3138</v>
      </c>
      <c r="D613" s="30">
        <v>42277</v>
      </c>
      <c r="E613" s="58">
        <v>2011.9</v>
      </c>
      <c r="F613" s="58"/>
      <c r="G613" s="8" t="s">
        <v>5</v>
      </c>
      <c r="H613" s="59">
        <v>48</v>
      </c>
      <c r="I613" s="59">
        <v>3</v>
      </c>
      <c r="J613" s="59">
        <v>2</v>
      </c>
      <c r="K613" s="59">
        <v>0</v>
      </c>
      <c r="L613" s="5" t="s">
        <v>471</v>
      </c>
      <c r="M613" s="59">
        <v>4</v>
      </c>
      <c r="N613" s="105" t="s">
        <v>2427</v>
      </c>
      <c r="O613" s="605"/>
    </row>
    <row r="614" spans="1:15" s="14" customFormat="1" x14ac:dyDescent="0.25">
      <c r="A614" s="22">
        <f t="shared" si="18"/>
        <v>40</v>
      </c>
      <c r="B614" s="2" t="s">
        <v>3786</v>
      </c>
      <c r="C614" s="147" t="s">
        <v>3352</v>
      </c>
      <c r="D614" s="5">
        <v>2015</v>
      </c>
      <c r="E614" s="58">
        <v>6085.8</v>
      </c>
      <c r="F614" s="58"/>
      <c r="G614" s="8" t="s">
        <v>5</v>
      </c>
      <c r="H614" s="59">
        <v>120</v>
      </c>
      <c r="I614" s="59">
        <v>14</v>
      </c>
      <c r="J614" s="59">
        <v>1</v>
      </c>
      <c r="K614" s="59">
        <v>2</v>
      </c>
      <c r="L614" s="5" t="s">
        <v>471</v>
      </c>
      <c r="M614" s="59">
        <v>7</v>
      </c>
      <c r="O614" s="606"/>
    </row>
    <row r="615" spans="1:15" s="14" customFormat="1" x14ac:dyDescent="0.25">
      <c r="A615" s="22" t="s">
        <v>2355</v>
      </c>
      <c r="B615" s="2"/>
      <c r="C615" s="147"/>
      <c r="D615" s="5"/>
      <c r="E615" s="58">
        <f>SUM(E575:E614)</f>
        <v>284165.7</v>
      </c>
      <c r="F615" s="58"/>
      <c r="G615" s="58">
        <f t="shared" ref="G615:M615" si="19">SUM(G575:G614)</f>
        <v>0</v>
      </c>
      <c r="H615" s="58">
        <f t="shared" si="19"/>
        <v>6368</v>
      </c>
      <c r="I615" s="58">
        <f t="shared" si="19"/>
        <v>406</v>
      </c>
      <c r="J615" s="58">
        <f t="shared" si="19"/>
        <v>111</v>
      </c>
      <c r="K615" s="58">
        <f t="shared" si="19"/>
        <v>101</v>
      </c>
      <c r="L615" s="58">
        <f t="shared" si="19"/>
        <v>0</v>
      </c>
      <c r="M615" s="58">
        <f t="shared" si="19"/>
        <v>6270</v>
      </c>
      <c r="O615" s="4"/>
    </row>
    <row r="616" spans="1:15" s="14" customFormat="1" x14ac:dyDescent="0.25">
      <c r="A616" s="14">
        <v>1</v>
      </c>
      <c r="B616" s="1" t="s">
        <v>3798</v>
      </c>
      <c r="C616" s="144" t="s">
        <v>3115</v>
      </c>
      <c r="D616" s="4">
        <v>1948</v>
      </c>
      <c r="E616" s="4">
        <v>1555.8</v>
      </c>
      <c r="F616" s="4"/>
      <c r="G616" s="4" t="s">
        <v>5</v>
      </c>
      <c r="H616" s="4">
        <v>24</v>
      </c>
      <c r="I616" s="4">
        <v>2</v>
      </c>
      <c r="J616" s="4">
        <v>1</v>
      </c>
      <c r="K616" s="4"/>
      <c r="L616" s="4"/>
      <c r="M616" s="60">
        <v>68</v>
      </c>
      <c r="N616" s="83" t="s">
        <v>2761</v>
      </c>
      <c r="O616" s="604" t="s">
        <v>4130</v>
      </c>
    </row>
    <row r="617" spans="1:15" s="14" customFormat="1" x14ac:dyDescent="0.25">
      <c r="A617" s="14">
        <v>2</v>
      </c>
      <c r="B617" s="1" t="s">
        <v>3727</v>
      </c>
      <c r="C617" s="144" t="s">
        <v>3143</v>
      </c>
      <c r="D617" s="4">
        <v>1944</v>
      </c>
      <c r="E617" s="4">
        <v>1597.9</v>
      </c>
      <c r="F617" s="4"/>
      <c r="G617" s="4" t="s">
        <v>5</v>
      </c>
      <c r="H617" s="4">
        <v>24</v>
      </c>
      <c r="I617" s="4">
        <v>2</v>
      </c>
      <c r="J617" s="4">
        <v>3</v>
      </c>
      <c r="K617" s="4"/>
      <c r="L617" s="4"/>
      <c r="M617" s="28">
        <v>53</v>
      </c>
      <c r="N617" s="83" t="s">
        <v>2761</v>
      </c>
      <c r="O617" s="605"/>
    </row>
    <row r="618" spans="1:15" s="14" customFormat="1" x14ac:dyDescent="0.25">
      <c r="A618" s="14">
        <v>3</v>
      </c>
      <c r="B618" s="1" t="s">
        <v>3727</v>
      </c>
      <c r="C618" s="144" t="s">
        <v>3353</v>
      </c>
      <c r="D618" s="4">
        <v>1950</v>
      </c>
      <c r="E618" s="4">
        <v>1227.5999999999999</v>
      </c>
      <c r="F618" s="4"/>
      <c r="G618" s="4" t="s">
        <v>5</v>
      </c>
      <c r="H618" s="4">
        <v>18</v>
      </c>
      <c r="I618" s="4">
        <v>3</v>
      </c>
      <c r="J618" s="4">
        <v>2</v>
      </c>
      <c r="K618" s="4"/>
      <c r="L618" s="4"/>
      <c r="M618" s="28">
        <v>53</v>
      </c>
      <c r="N618" s="83" t="s">
        <v>2762</v>
      </c>
      <c r="O618" s="605"/>
    </row>
    <row r="619" spans="1:15" s="14" customFormat="1" x14ac:dyDescent="0.25">
      <c r="A619" s="14">
        <v>4</v>
      </c>
      <c r="B619" s="1" t="s">
        <v>3799</v>
      </c>
      <c r="C619" s="144" t="s">
        <v>3238</v>
      </c>
      <c r="D619" s="4">
        <v>1949</v>
      </c>
      <c r="E619" s="4">
        <v>1038.9000000000001</v>
      </c>
      <c r="F619" s="4"/>
      <c r="G619" s="4" t="s">
        <v>5</v>
      </c>
      <c r="H619" s="4">
        <v>19</v>
      </c>
      <c r="I619" s="4">
        <v>2</v>
      </c>
      <c r="J619" s="4">
        <v>1</v>
      </c>
      <c r="K619" s="4"/>
      <c r="L619" s="4"/>
      <c r="M619" s="28">
        <v>61</v>
      </c>
      <c r="N619" s="83" t="s">
        <v>2762</v>
      </c>
      <c r="O619" s="605"/>
    </row>
    <row r="620" spans="1:15" s="14" customFormat="1" x14ac:dyDescent="0.25">
      <c r="A620" s="14">
        <v>5</v>
      </c>
      <c r="B620" s="1" t="s">
        <v>3800</v>
      </c>
      <c r="C620" s="144" t="s">
        <v>3109</v>
      </c>
      <c r="D620" s="4">
        <v>1951</v>
      </c>
      <c r="E620" s="4">
        <v>780.1</v>
      </c>
      <c r="F620" s="4"/>
      <c r="G620" s="4" t="s">
        <v>5</v>
      </c>
      <c r="H620" s="4">
        <v>16</v>
      </c>
      <c r="I620" s="4">
        <v>2</v>
      </c>
      <c r="J620" s="4">
        <v>2</v>
      </c>
      <c r="K620" s="4"/>
      <c r="L620" s="4"/>
      <c r="M620" s="28">
        <v>52</v>
      </c>
      <c r="N620" s="83" t="s">
        <v>2762</v>
      </c>
      <c r="O620" s="605"/>
    </row>
    <row r="621" spans="1:15" s="14" customFormat="1" x14ac:dyDescent="0.25">
      <c r="A621" s="14">
        <v>6</v>
      </c>
      <c r="B621" s="1" t="s">
        <v>3801</v>
      </c>
      <c r="C621" s="144" t="s">
        <v>3239</v>
      </c>
      <c r="D621" s="4">
        <v>1954</v>
      </c>
      <c r="E621" s="4">
        <v>1487.1</v>
      </c>
      <c r="F621" s="4"/>
      <c r="G621" s="4" t="s">
        <v>5</v>
      </c>
      <c r="H621" s="4">
        <v>24</v>
      </c>
      <c r="I621" s="4">
        <v>3</v>
      </c>
      <c r="J621" s="4">
        <v>2</v>
      </c>
      <c r="K621" s="4"/>
      <c r="L621" s="4"/>
      <c r="M621" s="28">
        <v>51</v>
      </c>
      <c r="N621" s="83" t="s">
        <v>2763</v>
      </c>
      <c r="O621" s="605"/>
    </row>
    <row r="622" spans="1:15" s="14" customFormat="1" x14ac:dyDescent="0.25">
      <c r="A622" s="14">
        <v>7</v>
      </c>
      <c r="B622" s="1" t="s">
        <v>3742</v>
      </c>
      <c r="C622" s="144" t="s">
        <v>3096</v>
      </c>
      <c r="D622" s="4">
        <v>1942</v>
      </c>
      <c r="E622" s="4">
        <v>966.16</v>
      </c>
      <c r="F622" s="4"/>
      <c r="G622" s="4" t="s">
        <v>5</v>
      </c>
      <c r="H622" s="4">
        <v>18</v>
      </c>
      <c r="I622" s="4">
        <v>3</v>
      </c>
      <c r="J622" s="4">
        <v>2</v>
      </c>
      <c r="K622" s="4"/>
      <c r="L622" s="4"/>
      <c r="M622" s="28">
        <v>47</v>
      </c>
      <c r="N622" s="83" t="s">
        <v>2764</v>
      </c>
      <c r="O622" s="605"/>
    </row>
    <row r="623" spans="1:15" s="14" customFormat="1" ht="31.5" x14ac:dyDescent="0.25">
      <c r="A623" s="14">
        <v>8</v>
      </c>
      <c r="B623" s="1" t="s">
        <v>3802</v>
      </c>
      <c r="C623" s="144" t="s">
        <v>1762</v>
      </c>
      <c r="D623" s="4">
        <v>1942</v>
      </c>
      <c r="E623" s="4">
        <v>971.8</v>
      </c>
      <c r="F623" s="4"/>
      <c r="G623" s="4" t="s">
        <v>5</v>
      </c>
      <c r="H623" s="4">
        <v>18</v>
      </c>
      <c r="I623" s="4">
        <v>3</v>
      </c>
      <c r="J623" s="4">
        <v>2</v>
      </c>
      <c r="K623" s="4"/>
      <c r="L623" s="4"/>
      <c r="M623" s="28">
        <v>47</v>
      </c>
      <c r="N623" s="83" t="s">
        <v>2762</v>
      </c>
      <c r="O623" s="605"/>
    </row>
    <row r="624" spans="1:15" s="14" customFormat="1" x14ac:dyDescent="0.25">
      <c r="A624" s="14">
        <v>9</v>
      </c>
      <c r="B624" s="1" t="s">
        <v>3742</v>
      </c>
      <c r="C624" s="144" t="s">
        <v>3138</v>
      </c>
      <c r="D624" s="4">
        <v>1942</v>
      </c>
      <c r="E624" s="4">
        <v>944.12</v>
      </c>
      <c r="F624" s="4"/>
      <c r="G624" s="4" t="s">
        <v>5</v>
      </c>
      <c r="H624" s="4">
        <v>18</v>
      </c>
      <c r="I624" s="4">
        <v>3</v>
      </c>
      <c r="J624" s="4">
        <v>2</v>
      </c>
      <c r="K624" s="4"/>
      <c r="L624" s="4"/>
      <c r="M624" s="28">
        <v>48</v>
      </c>
      <c r="N624" s="83" t="s">
        <v>2765</v>
      </c>
      <c r="O624" s="605"/>
    </row>
    <row r="625" spans="1:15" s="14" customFormat="1" x14ac:dyDescent="0.25">
      <c r="A625" s="14">
        <v>10</v>
      </c>
      <c r="B625" s="1" t="s">
        <v>3742</v>
      </c>
      <c r="C625" s="144" t="s">
        <v>3101</v>
      </c>
      <c r="D625" s="4">
        <v>1943</v>
      </c>
      <c r="E625" s="4">
        <v>960.7</v>
      </c>
      <c r="F625" s="4"/>
      <c r="G625" s="4" t="s">
        <v>5</v>
      </c>
      <c r="H625" s="4">
        <v>18</v>
      </c>
      <c r="I625" s="4">
        <v>3</v>
      </c>
      <c r="J625" s="4">
        <v>2</v>
      </c>
      <c r="K625" s="4"/>
      <c r="L625" s="4"/>
      <c r="M625" s="28">
        <v>46</v>
      </c>
      <c r="N625" s="83" t="s">
        <v>2766</v>
      </c>
      <c r="O625" s="605"/>
    </row>
    <row r="626" spans="1:15" s="14" customFormat="1" x14ac:dyDescent="0.25">
      <c r="A626" s="14">
        <v>11</v>
      </c>
      <c r="B626" s="1" t="s">
        <v>3803</v>
      </c>
      <c r="C626" s="144" t="s">
        <v>3081</v>
      </c>
      <c r="D626" s="4">
        <v>1984</v>
      </c>
      <c r="E626" s="4">
        <v>1367.3</v>
      </c>
      <c r="F626" s="4"/>
      <c r="G626" s="4" t="s">
        <v>5</v>
      </c>
      <c r="H626" s="4">
        <v>23</v>
      </c>
      <c r="I626" s="4">
        <v>3</v>
      </c>
      <c r="J626" s="5">
        <v>4</v>
      </c>
      <c r="K626" s="5"/>
      <c r="L626" s="5"/>
      <c r="M626" s="28">
        <v>50</v>
      </c>
      <c r="N626" s="83" t="s">
        <v>2767</v>
      </c>
      <c r="O626" s="605"/>
    </row>
    <row r="627" spans="1:15" s="14" customFormat="1" x14ac:dyDescent="0.25">
      <c r="A627" s="14">
        <v>12</v>
      </c>
      <c r="B627" s="1" t="s">
        <v>3804</v>
      </c>
      <c r="C627" s="144" t="s">
        <v>3084</v>
      </c>
      <c r="D627" s="4">
        <v>1942</v>
      </c>
      <c r="E627" s="4">
        <v>1427.5</v>
      </c>
      <c r="F627" s="4"/>
      <c r="G627" s="4" t="s">
        <v>5</v>
      </c>
      <c r="H627" s="4">
        <v>24</v>
      </c>
      <c r="I627" s="4">
        <v>3</v>
      </c>
      <c r="J627" s="5">
        <v>3</v>
      </c>
      <c r="K627" s="5"/>
      <c r="L627" s="5"/>
      <c r="M627" s="28">
        <v>67</v>
      </c>
      <c r="N627" s="83" t="s">
        <v>3053</v>
      </c>
      <c r="O627" s="605"/>
    </row>
    <row r="628" spans="1:15" s="14" customFormat="1" x14ac:dyDescent="0.25">
      <c r="A628" s="14">
        <v>13</v>
      </c>
      <c r="B628" s="1" t="s">
        <v>3804</v>
      </c>
      <c r="C628" s="144" t="s">
        <v>3080</v>
      </c>
      <c r="D628" s="4">
        <v>1954</v>
      </c>
      <c r="E628" s="4">
        <v>1652.02</v>
      </c>
      <c r="F628" s="4"/>
      <c r="G628" s="4" t="s">
        <v>5</v>
      </c>
      <c r="H628" s="4">
        <v>24</v>
      </c>
      <c r="I628" s="4">
        <v>3</v>
      </c>
      <c r="J628" s="5">
        <v>2</v>
      </c>
      <c r="K628" s="5"/>
      <c r="L628" s="5"/>
      <c r="M628" s="28">
        <v>67</v>
      </c>
      <c r="N628" s="83" t="s">
        <v>3053</v>
      </c>
      <c r="O628" s="605"/>
    </row>
    <row r="629" spans="1:15" s="14" customFormat="1" x14ac:dyDescent="0.25">
      <c r="A629" s="14">
        <v>14</v>
      </c>
      <c r="B629" s="1" t="s">
        <v>3805</v>
      </c>
      <c r="C629" s="144" t="s">
        <v>3081</v>
      </c>
      <c r="D629" s="4">
        <v>1956</v>
      </c>
      <c r="E629" s="4">
        <v>1782.06</v>
      </c>
      <c r="F629" s="4"/>
      <c r="G629" s="4" t="s">
        <v>5</v>
      </c>
      <c r="H629" s="4">
        <v>24</v>
      </c>
      <c r="I629" s="4">
        <v>3</v>
      </c>
      <c r="J629" s="5">
        <v>2</v>
      </c>
      <c r="K629" s="5"/>
      <c r="L629" s="5"/>
      <c r="M629" s="28">
        <v>70</v>
      </c>
      <c r="N629" s="83" t="s">
        <v>3054</v>
      </c>
      <c r="O629" s="605"/>
    </row>
    <row r="630" spans="1:15" s="14" customFormat="1" x14ac:dyDescent="0.25">
      <c r="A630" s="14">
        <v>15</v>
      </c>
      <c r="B630" s="1" t="s">
        <v>3805</v>
      </c>
      <c r="C630" s="144" t="s">
        <v>3277</v>
      </c>
      <c r="D630" s="4">
        <v>1941</v>
      </c>
      <c r="E630" s="4">
        <v>1369.5</v>
      </c>
      <c r="F630" s="4"/>
      <c r="G630" s="4" t="s">
        <v>5</v>
      </c>
      <c r="H630" s="4">
        <v>22</v>
      </c>
      <c r="I630" s="4">
        <v>3</v>
      </c>
      <c r="J630" s="5">
        <v>3</v>
      </c>
      <c r="K630" s="5"/>
      <c r="L630" s="5"/>
      <c r="M630" s="28">
        <v>71</v>
      </c>
      <c r="N630" s="83" t="s">
        <v>2764</v>
      </c>
      <c r="O630" s="605"/>
    </row>
    <row r="631" spans="1:15" s="14" customFormat="1" x14ac:dyDescent="0.25">
      <c r="A631" s="14">
        <v>16</v>
      </c>
      <c r="B631" s="1" t="s">
        <v>3804</v>
      </c>
      <c r="C631" s="144" t="s">
        <v>3114</v>
      </c>
      <c r="D631" s="4">
        <v>1961</v>
      </c>
      <c r="E631" s="4">
        <v>1903.45</v>
      </c>
      <c r="F631" s="4"/>
      <c r="G631" s="4" t="s">
        <v>5</v>
      </c>
      <c r="H631" s="4">
        <v>30</v>
      </c>
      <c r="I631" s="4">
        <v>3</v>
      </c>
      <c r="J631" s="5">
        <v>3</v>
      </c>
      <c r="K631" s="5"/>
      <c r="L631" s="5"/>
      <c r="M631" s="28">
        <v>97</v>
      </c>
      <c r="N631" s="83" t="s">
        <v>3054</v>
      </c>
      <c r="O631" s="605"/>
    </row>
    <row r="632" spans="1:15" s="14" customFormat="1" x14ac:dyDescent="0.25">
      <c r="A632" s="14">
        <v>17</v>
      </c>
      <c r="B632" s="1" t="s">
        <v>3805</v>
      </c>
      <c r="C632" s="144" t="s">
        <v>3137</v>
      </c>
      <c r="D632" s="4">
        <v>1963</v>
      </c>
      <c r="E632" s="4">
        <v>2283.12</v>
      </c>
      <c r="F632" s="4"/>
      <c r="G632" s="4" t="s">
        <v>5</v>
      </c>
      <c r="H632" s="4">
        <v>48</v>
      </c>
      <c r="I632" s="4">
        <v>4</v>
      </c>
      <c r="J632" s="5">
        <v>3</v>
      </c>
      <c r="K632" s="5"/>
      <c r="L632" s="5"/>
      <c r="M632" s="28">
        <v>117</v>
      </c>
      <c r="N632" s="83" t="s">
        <v>3054</v>
      </c>
      <c r="O632" s="605"/>
    </row>
    <row r="633" spans="1:15" s="14" customFormat="1" x14ac:dyDescent="0.25">
      <c r="A633" s="14">
        <v>18</v>
      </c>
      <c r="B633" s="1" t="s">
        <v>3806</v>
      </c>
      <c r="C633" s="144" t="s">
        <v>3084</v>
      </c>
      <c r="D633" s="4">
        <v>1944</v>
      </c>
      <c r="E633" s="4">
        <v>2603.2600000000002</v>
      </c>
      <c r="F633" s="4"/>
      <c r="G633" s="4" t="s">
        <v>5</v>
      </c>
      <c r="H633" s="4">
        <v>24</v>
      </c>
      <c r="I633" s="4">
        <v>3</v>
      </c>
      <c r="J633" s="5">
        <v>3</v>
      </c>
      <c r="K633" s="5"/>
      <c r="L633" s="5"/>
      <c r="M633" s="28">
        <v>61</v>
      </c>
      <c r="N633" s="83" t="s">
        <v>3053</v>
      </c>
      <c r="O633" s="605"/>
    </row>
    <row r="634" spans="1:15" s="14" customFormat="1" x14ac:dyDescent="0.25">
      <c r="A634" s="14">
        <v>19</v>
      </c>
      <c r="B634" s="1" t="s">
        <v>3752</v>
      </c>
      <c r="C634" s="144" t="s">
        <v>3080</v>
      </c>
      <c r="D634" s="4">
        <v>1945</v>
      </c>
      <c r="E634" s="4">
        <v>1415.98</v>
      </c>
      <c r="F634" s="4"/>
      <c r="G634" s="4" t="s">
        <v>5</v>
      </c>
      <c r="H634" s="4">
        <v>27</v>
      </c>
      <c r="I634" s="4">
        <v>3</v>
      </c>
      <c r="J634" s="5">
        <v>3</v>
      </c>
      <c r="K634" s="5"/>
      <c r="L634" s="5"/>
      <c r="M634" s="28">
        <v>75</v>
      </c>
      <c r="N634" s="83" t="s">
        <v>2770</v>
      </c>
      <c r="O634" s="605"/>
    </row>
    <row r="635" spans="1:15" s="14" customFormat="1" x14ac:dyDescent="0.25">
      <c r="A635" s="14">
        <v>20</v>
      </c>
      <c r="B635" s="1" t="s">
        <v>3752</v>
      </c>
      <c r="C635" s="144" t="s">
        <v>3114</v>
      </c>
      <c r="D635" s="4">
        <v>1940</v>
      </c>
      <c r="E635" s="4">
        <v>1230.2</v>
      </c>
      <c r="F635" s="4"/>
      <c r="G635" s="4" t="s">
        <v>5</v>
      </c>
      <c r="H635" s="4">
        <v>23</v>
      </c>
      <c r="I635" s="4">
        <v>3</v>
      </c>
      <c r="J635" s="5">
        <v>3</v>
      </c>
      <c r="K635" s="5"/>
      <c r="L635" s="5"/>
      <c r="M635" s="28">
        <v>65</v>
      </c>
      <c r="N635" s="83" t="s">
        <v>2771</v>
      </c>
      <c r="O635" s="605"/>
    </row>
    <row r="636" spans="1:15" s="14" customFormat="1" x14ac:dyDescent="0.25">
      <c r="A636" s="14">
        <v>21</v>
      </c>
      <c r="B636" s="1" t="s">
        <v>3807</v>
      </c>
      <c r="C636" s="144" t="s">
        <v>3137</v>
      </c>
      <c r="D636" s="4">
        <v>1940</v>
      </c>
      <c r="E636" s="4">
        <v>974.3</v>
      </c>
      <c r="F636" s="4"/>
      <c r="G636" s="4" t="s">
        <v>5</v>
      </c>
      <c r="H636" s="4">
        <v>18</v>
      </c>
      <c r="I636" s="4">
        <v>3</v>
      </c>
      <c r="J636" s="5">
        <v>2</v>
      </c>
      <c r="K636" s="5"/>
      <c r="L636" s="5"/>
      <c r="M636" s="28">
        <v>64</v>
      </c>
      <c r="N636" s="83" t="s">
        <v>2762</v>
      </c>
      <c r="O636" s="605"/>
    </row>
    <row r="637" spans="1:15" s="14" customFormat="1" x14ac:dyDescent="0.25">
      <c r="A637" s="14">
        <v>22</v>
      </c>
      <c r="B637" s="1" t="s">
        <v>3752</v>
      </c>
      <c r="C637" s="144" t="s">
        <v>3278</v>
      </c>
      <c r="D637" s="4">
        <v>1940</v>
      </c>
      <c r="E637" s="4">
        <v>965.6</v>
      </c>
      <c r="F637" s="4"/>
      <c r="G637" s="4" t="s">
        <v>5</v>
      </c>
      <c r="H637" s="4">
        <v>18</v>
      </c>
      <c r="I637" s="4">
        <v>3</v>
      </c>
      <c r="J637" s="5">
        <v>2</v>
      </c>
      <c r="K637" s="5"/>
      <c r="L637" s="5"/>
      <c r="M637" s="28">
        <v>49</v>
      </c>
      <c r="N637" s="83" t="s">
        <v>2763</v>
      </c>
      <c r="O637" s="605"/>
    </row>
    <row r="638" spans="1:15" s="14" customFormat="1" x14ac:dyDescent="0.25">
      <c r="A638" s="14">
        <v>23</v>
      </c>
      <c r="B638" s="1" t="s">
        <v>3806</v>
      </c>
      <c r="C638" s="144" t="s">
        <v>3083</v>
      </c>
      <c r="D638" s="4">
        <v>1940</v>
      </c>
      <c r="E638" s="4">
        <v>969.82</v>
      </c>
      <c r="F638" s="4"/>
      <c r="G638" s="4" t="s">
        <v>5</v>
      </c>
      <c r="H638" s="4">
        <v>18</v>
      </c>
      <c r="I638" s="4">
        <v>3</v>
      </c>
      <c r="J638" s="5">
        <v>2</v>
      </c>
      <c r="K638" s="5"/>
      <c r="L638" s="5"/>
      <c r="M638" s="28">
        <v>55</v>
      </c>
      <c r="N638" s="83" t="s">
        <v>2764</v>
      </c>
      <c r="O638" s="605"/>
    </row>
    <row r="639" spans="1:15" s="14" customFormat="1" x14ac:dyDescent="0.25">
      <c r="A639" s="14">
        <v>24</v>
      </c>
      <c r="B639" s="1" t="s">
        <v>3752</v>
      </c>
      <c r="C639" s="144" t="s">
        <v>3220</v>
      </c>
      <c r="D639" s="4">
        <v>1942</v>
      </c>
      <c r="E639" s="4">
        <v>1147.3</v>
      </c>
      <c r="F639" s="4"/>
      <c r="G639" s="4" t="s">
        <v>5</v>
      </c>
      <c r="H639" s="4">
        <v>12</v>
      </c>
      <c r="I639" s="4">
        <v>3</v>
      </c>
      <c r="J639" s="5">
        <v>2</v>
      </c>
      <c r="K639" s="5"/>
      <c r="L639" s="5"/>
      <c r="M639" s="28">
        <v>32</v>
      </c>
      <c r="N639" s="83" t="s">
        <v>2772</v>
      </c>
      <c r="O639" s="605"/>
    </row>
    <row r="640" spans="1:15" s="14" customFormat="1" x14ac:dyDescent="0.25">
      <c r="A640" s="14">
        <v>25</v>
      </c>
      <c r="B640" s="1" t="s">
        <v>3753</v>
      </c>
      <c r="C640" s="144" t="s">
        <v>3354</v>
      </c>
      <c r="D640" s="4">
        <v>1943</v>
      </c>
      <c r="E640" s="4">
        <v>1607.7</v>
      </c>
      <c r="F640" s="4"/>
      <c r="G640" s="4" t="s">
        <v>5</v>
      </c>
      <c r="H640" s="4">
        <v>24</v>
      </c>
      <c r="I640" s="4">
        <v>3</v>
      </c>
      <c r="J640" s="5">
        <v>3</v>
      </c>
      <c r="K640" s="5"/>
      <c r="L640" s="5"/>
      <c r="M640" s="28">
        <v>76</v>
      </c>
      <c r="N640" s="83" t="s">
        <v>3053</v>
      </c>
      <c r="O640" s="605"/>
    </row>
    <row r="641" spans="1:15" s="14" customFormat="1" x14ac:dyDescent="0.25">
      <c r="A641" s="14">
        <v>26</v>
      </c>
      <c r="B641" s="1" t="s">
        <v>3753</v>
      </c>
      <c r="C641" s="144" t="s">
        <v>3355</v>
      </c>
      <c r="D641" s="4">
        <v>1943</v>
      </c>
      <c r="E641" s="4">
        <v>947.28</v>
      </c>
      <c r="F641" s="4"/>
      <c r="G641" s="4" t="s">
        <v>5</v>
      </c>
      <c r="H641" s="4">
        <v>18</v>
      </c>
      <c r="I641" s="4">
        <v>3</v>
      </c>
      <c r="J641" s="5">
        <v>2</v>
      </c>
      <c r="K641" s="5"/>
      <c r="L641" s="5"/>
      <c r="M641" s="28">
        <v>50</v>
      </c>
      <c r="N641" s="83" t="s">
        <v>3053</v>
      </c>
      <c r="O641" s="605"/>
    </row>
    <row r="642" spans="1:15" s="14" customFormat="1" x14ac:dyDescent="0.25">
      <c r="A642" s="14">
        <v>27</v>
      </c>
      <c r="B642" s="1" t="s">
        <v>3753</v>
      </c>
      <c r="C642" s="144" t="s">
        <v>3356</v>
      </c>
      <c r="D642" s="4">
        <v>1943</v>
      </c>
      <c r="E642" s="4">
        <v>944.7</v>
      </c>
      <c r="F642" s="4"/>
      <c r="G642" s="4" t="s">
        <v>5</v>
      </c>
      <c r="H642" s="4">
        <v>18</v>
      </c>
      <c r="I642" s="4">
        <v>3</v>
      </c>
      <c r="J642" s="5">
        <v>2</v>
      </c>
      <c r="K642" s="5"/>
      <c r="L642" s="5"/>
      <c r="M642" s="28">
        <v>59</v>
      </c>
      <c r="N642" s="83" t="s">
        <v>3053</v>
      </c>
      <c r="O642" s="605"/>
    </row>
    <row r="643" spans="1:15" s="14" customFormat="1" x14ac:dyDescent="0.25">
      <c r="A643" s="14">
        <v>28</v>
      </c>
      <c r="B643" s="1" t="s">
        <v>3753</v>
      </c>
      <c r="C643" s="144" t="s">
        <v>3357</v>
      </c>
      <c r="D643" s="4">
        <v>1944</v>
      </c>
      <c r="E643" s="4">
        <v>964.2</v>
      </c>
      <c r="F643" s="4"/>
      <c r="G643" s="4" t="s">
        <v>5</v>
      </c>
      <c r="H643" s="4">
        <v>18</v>
      </c>
      <c r="I643" s="4">
        <v>3</v>
      </c>
      <c r="J643" s="5">
        <v>2</v>
      </c>
      <c r="K643" s="5"/>
      <c r="L643" s="5"/>
      <c r="M643" s="28">
        <v>42</v>
      </c>
      <c r="N643" s="83" t="s">
        <v>3053</v>
      </c>
      <c r="O643" s="605"/>
    </row>
    <row r="644" spans="1:15" s="14" customFormat="1" x14ac:dyDescent="0.25">
      <c r="A644" s="14">
        <v>29</v>
      </c>
      <c r="B644" s="1" t="s">
        <v>3753</v>
      </c>
      <c r="C644" s="144" t="s">
        <v>3358</v>
      </c>
      <c r="D644" s="4">
        <v>1941</v>
      </c>
      <c r="E644" s="4">
        <v>2782</v>
      </c>
      <c r="F644" s="4"/>
      <c r="G644" s="4" t="s">
        <v>5</v>
      </c>
      <c r="H644" s="4">
        <v>51</v>
      </c>
      <c r="I644" s="4">
        <v>3</v>
      </c>
      <c r="J644" s="5">
        <v>6</v>
      </c>
      <c r="K644" s="5"/>
      <c r="L644" s="5"/>
      <c r="M644" s="28">
        <v>149</v>
      </c>
      <c r="N644" s="83" t="s">
        <v>3053</v>
      </c>
      <c r="O644" s="605"/>
    </row>
    <row r="645" spans="1:15" s="14" customFormat="1" x14ac:dyDescent="0.25">
      <c r="A645" s="14">
        <v>30</v>
      </c>
      <c r="B645" s="1" t="s">
        <v>3771</v>
      </c>
      <c r="C645" s="144" t="s">
        <v>3359</v>
      </c>
      <c r="D645" s="4">
        <v>1944</v>
      </c>
      <c r="E645" s="4">
        <v>956.2</v>
      </c>
      <c r="F645" s="4"/>
      <c r="G645" s="4" t="s">
        <v>5</v>
      </c>
      <c r="H645" s="4">
        <v>18</v>
      </c>
      <c r="I645" s="4">
        <v>3</v>
      </c>
      <c r="J645" s="5">
        <v>2</v>
      </c>
      <c r="K645" s="5"/>
      <c r="L645" s="5"/>
      <c r="M645" s="28">
        <v>54</v>
      </c>
      <c r="N645" s="83" t="s">
        <v>2764</v>
      </c>
      <c r="O645" s="605"/>
    </row>
    <row r="646" spans="1:15" s="14" customFormat="1" x14ac:dyDescent="0.25">
      <c r="A646" s="14">
        <v>31</v>
      </c>
      <c r="B646" s="1" t="s">
        <v>3753</v>
      </c>
      <c r="C646" s="144" t="s">
        <v>3360</v>
      </c>
      <c r="D646" s="4">
        <v>1943</v>
      </c>
      <c r="E646" s="4">
        <v>969.3</v>
      </c>
      <c r="F646" s="4"/>
      <c r="G646" s="4" t="s">
        <v>5</v>
      </c>
      <c r="H646" s="4">
        <v>18</v>
      </c>
      <c r="I646" s="4">
        <v>3</v>
      </c>
      <c r="J646" s="5">
        <v>2</v>
      </c>
      <c r="K646" s="5"/>
      <c r="L646" s="5"/>
      <c r="M646" s="28">
        <v>51</v>
      </c>
      <c r="N646" s="83" t="s">
        <v>2764</v>
      </c>
      <c r="O646" s="605"/>
    </row>
    <row r="647" spans="1:15" s="14" customFormat="1" x14ac:dyDescent="0.25">
      <c r="A647" s="14">
        <v>32</v>
      </c>
      <c r="B647" s="1" t="s">
        <v>3753</v>
      </c>
      <c r="C647" s="144" t="s">
        <v>3361</v>
      </c>
      <c r="D647" s="4">
        <v>1944</v>
      </c>
      <c r="E647" s="4">
        <v>969.3</v>
      </c>
      <c r="F647" s="4"/>
      <c r="G647" s="4" t="s">
        <v>5</v>
      </c>
      <c r="H647" s="4">
        <v>18</v>
      </c>
      <c r="I647" s="4">
        <v>3</v>
      </c>
      <c r="J647" s="5">
        <v>2</v>
      </c>
      <c r="K647" s="5"/>
      <c r="L647" s="5"/>
      <c r="M647" s="28">
        <v>52</v>
      </c>
      <c r="N647" s="83" t="s">
        <v>3053</v>
      </c>
      <c r="O647" s="605"/>
    </row>
    <row r="648" spans="1:15" s="14" customFormat="1" x14ac:dyDescent="0.25">
      <c r="A648" s="14">
        <v>33</v>
      </c>
      <c r="B648" s="1" t="s">
        <v>3808</v>
      </c>
      <c r="C648" s="144" t="s">
        <v>3362</v>
      </c>
      <c r="D648" s="4">
        <v>1940</v>
      </c>
      <c r="E648" s="4">
        <v>861.3</v>
      </c>
      <c r="F648" s="4"/>
      <c r="G648" s="4" t="s">
        <v>5</v>
      </c>
      <c r="H648" s="4">
        <v>18</v>
      </c>
      <c r="I648" s="4">
        <v>3</v>
      </c>
      <c r="J648" s="5">
        <v>2</v>
      </c>
      <c r="K648" s="5"/>
      <c r="L648" s="5"/>
      <c r="M648" s="28">
        <v>48</v>
      </c>
      <c r="N648" s="83" t="s">
        <v>2764</v>
      </c>
      <c r="O648" s="605"/>
    </row>
    <row r="649" spans="1:15" s="14" customFormat="1" x14ac:dyDescent="0.25">
      <c r="A649" s="14">
        <v>34</v>
      </c>
      <c r="B649" s="1" t="s">
        <v>3809</v>
      </c>
      <c r="C649" s="144" t="s">
        <v>3363</v>
      </c>
      <c r="D649" s="4">
        <v>1940</v>
      </c>
      <c r="E649" s="4">
        <v>946.5</v>
      </c>
      <c r="F649" s="4"/>
      <c r="G649" s="4" t="s">
        <v>5</v>
      </c>
      <c r="H649" s="4">
        <v>18</v>
      </c>
      <c r="I649" s="4">
        <v>3</v>
      </c>
      <c r="J649" s="5">
        <v>2</v>
      </c>
      <c r="K649" s="5"/>
      <c r="L649" s="5"/>
      <c r="M649" s="28">
        <v>61</v>
      </c>
      <c r="N649" s="83" t="s">
        <v>2764</v>
      </c>
      <c r="O649" s="605"/>
    </row>
    <row r="650" spans="1:15" s="14" customFormat="1" x14ac:dyDescent="0.25">
      <c r="A650" s="14">
        <v>35</v>
      </c>
      <c r="B650" s="1" t="s">
        <v>3810</v>
      </c>
      <c r="C650" s="144" t="s">
        <v>3364</v>
      </c>
      <c r="D650" s="4">
        <v>1941</v>
      </c>
      <c r="E650" s="4">
        <v>954.5</v>
      </c>
      <c r="F650" s="4"/>
      <c r="G650" s="4" t="s">
        <v>5</v>
      </c>
      <c r="H650" s="4">
        <v>18</v>
      </c>
      <c r="I650" s="4">
        <v>3</v>
      </c>
      <c r="J650" s="5">
        <v>2</v>
      </c>
      <c r="K650" s="5"/>
      <c r="L650" s="5"/>
      <c r="M650" s="28">
        <v>54</v>
      </c>
      <c r="N650" s="83" t="s">
        <v>2762</v>
      </c>
      <c r="O650" s="605"/>
    </row>
    <row r="651" spans="1:15" s="14" customFormat="1" x14ac:dyDescent="0.25">
      <c r="A651" s="14">
        <v>36</v>
      </c>
      <c r="B651" s="1" t="s">
        <v>3808</v>
      </c>
      <c r="C651" s="144" t="s">
        <v>3365</v>
      </c>
      <c r="D651" s="4">
        <v>1942</v>
      </c>
      <c r="E651" s="4">
        <v>962.09</v>
      </c>
      <c r="F651" s="4"/>
      <c r="G651" s="4" t="s">
        <v>5</v>
      </c>
      <c r="H651" s="4">
        <v>18</v>
      </c>
      <c r="I651" s="4">
        <v>3</v>
      </c>
      <c r="J651" s="5">
        <v>2</v>
      </c>
      <c r="K651" s="5"/>
      <c r="L651" s="5"/>
      <c r="M651" s="28">
        <v>50</v>
      </c>
      <c r="N651" s="83" t="s">
        <v>2768</v>
      </c>
      <c r="O651" s="605"/>
    </row>
    <row r="652" spans="1:15" s="14" customFormat="1" x14ac:dyDescent="0.25">
      <c r="A652" s="14">
        <v>37</v>
      </c>
      <c r="B652" s="1" t="s">
        <v>3754</v>
      </c>
      <c r="C652" s="144" t="s">
        <v>3302</v>
      </c>
      <c r="D652" s="4">
        <v>1960</v>
      </c>
      <c r="E652" s="4">
        <v>1419.58</v>
      </c>
      <c r="F652" s="4"/>
      <c r="G652" s="4" t="s">
        <v>5</v>
      </c>
      <c r="H652" s="4">
        <v>32</v>
      </c>
      <c r="I652" s="4">
        <v>4</v>
      </c>
      <c r="J652" s="4">
        <v>2</v>
      </c>
      <c r="K652" s="4"/>
      <c r="L652" s="4"/>
      <c r="M652" s="28">
        <v>75</v>
      </c>
      <c r="N652" s="83" t="s">
        <v>2770</v>
      </c>
      <c r="O652" s="605"/>
    </row>
    <row r="653" spans="1:15" s="14" customFormat="1" x14ac:dyDescent="0.25">
      <c r="A653" s="14">
        <v>38</v>
      </c>
      <c r="B653" s="1" t="s">
        <v>3755</v>
      </c>
      <c r="C653" s="144" t="s">
        <v>3366</v>
      </c>
      <c r="D653" s="4">
        <v>1960</v>
      </c>
      <c r="E653" s="4">
        <v>1688.1</v>
      </c>
      <c r="F653" s="4"/>
      <c r="G653" s="4" t="s">
        <v>5</v>
      </c>
      <c r="H653" s="4">
        <v>32</v>
      </c>
      <c r="I653" s="4">
        <v>4</v>
      </c>
      <c r="J653" s="5">
        <v>2</v>
      </c>
      <c r="K653" s="5"/>
      <c r="L653" s="5"/>
      <c r="M653" s="28">
        <v>77</v>
      </c>
      <c r="N653" s="83" t="s">
        <v>2761</v>
      </c>
      <c r="O653" s="605"/>
    </row>
    <row r="654" spans="1:15" s="14" customFormat="1" x14ac:dyDescent="0.25">
      <c r="A654" s="14">
        <v>39</v>
      </c>
      <c r="B654" s="1" t="s">
        <v>3811</v>
      </c>
      <c r="C654" s="144" t="s">
        <v>3134</v>
      </c>
      <c r="D654" s="4">
        <v>1945</v>
      </c>
      <c r="E654" s="4">
        <v>7544.8</v>
      </c>
      <c r="F654" s="4"/>
      <c r="G654" s="4" t="s">
        <v>5</v>
      </c>
      <c r="H654" s="4">
        <v>103</v>
      </c>
      <c r="I654" s="4">
        <v>5</v>
      </c>
      <c r="J654" s="5">
        <v>5</v>
      </c>
      <c r="K654" s="5"/>
      <c r="L654" s="5"/>
      <c r="M654" s="28">
        <v>271</v>
      </c>
      <c r="N654" s="83" t="s">
        <v>2773</v>
      </c>
      <c r="O654" s="605"/>
    </row>
    <row r="655" spans="1:15" s="14" customFormat="1" x14ac:dyDescent="0.25">
      <c r="A655" s="14">
        <v>40</v>
      </c>
      <c r="B655" s="2" t="s">
        <v>3811</v>
      </c>
      <c r="C655" s="147" t="s">
        <v>3367</v>
      </c>
      <c r="D655" s="4">
        <v>1955</v>
      </c>
      <c r="E655" s="4">
        <v>3205.9</v>
      </c>
      <c r="F655" s="4"/>
      <c r="G655" s="4" t="s">
        <v>5</v>
      </c>
      <c r="H655" s="4">
        <v>38</v>
      </c>
      <c r="I655" s="4">
        <v>4</v>
      </c>
      <c r="J655" s="5">
        <v>4</v>
      </c>
      <c r="K655" s="5"/>
      <c r="L655" s="5"/>
      <c r="M655" s="28">
        <v>136</v>
      </c>
      <c r="N655" s="83" t="s">
        <v>3053</v>
      </c>
      <c r="O655" s="605"/>
    </row>
    <row r="656" spans="1:15" s="14" customFormat="1" x14ac:dyDescent="0.25">
      <c r="A656" s="14">
        <v>41</v>
      </c>
      <c r="B656" s="2" t="s">
        <v>3754</v>
      </c>
      <c r="C656" s="147" t="s">
        <v>3223</v>
      </c>
      <c r="D656" s="4">
        <v>1946</v>
      </c>
      <c r="E656" s="4">
        <v>938.86</v>
      </c>
      <c r="F656" s="4"/>
      <c r="G656" s="4" t="s">
        <v>5</v>
      </c>
      <c r="H656" s="4">
        <v>18</v>
      </c>
      <c r="I656" s="4">
        <v>3</v>
      </c>
      <c r="J656" s="5">
        <v>2</v>
      </c>
      <c r="K656" s="5"/>
      <c r="L656" s="5"/>
      <c r="M656" s="28">
        <v>47</v>
      </c>
      <c r="N656" s="83" t="s">
        <v>2767</v>
      </c>
      <c r="O656" s="605"/>
    </row>
    <row r="657" spans="1:15" s="14" customFormat="1" x14ac:dyDescent="0.25">
      <c r="A657" s="14">
        <v>42</v>
      </c>
      <c r="B657" s="2" t="s">
        <v>3754</v>
      </c>
      <c r="C657" s="147" t="s">
        <v>3080</v>
      </c>
      <c r="D657" s="4">
        <v>1949</v>
      </c>
      <c r="E657" s="4">
        <v>1834</v>
      </c>
      <c r="F657" s="4"/>
      <c r="G657" s="4" t="s">
        <v>5</v>
      </c>
      <c r="H657" s="4">
        <v>26</v>
      </c>
      <c r="I657" s="4">
        <v>3</v>
      </c>
      <c r="J657" s="5">
        <v>3</v>
      </c>
      <c r="K657" s="5"/>
      <c r="L657" s="5"/>
      <c r="M657" s="28">
        <v>80</v>
      </c>
      <c r="N657" s="83" t="s">
        <v>2761</v>
      </c>
      <c r="O657" s="605"/>
    </row>
    <row r="658" spans="1:15" s="14" customFormat="1" x14ac:dyDescent="0.25">
      <c r="A658" s="14">
        <v>43</v>
      </c>
      <c r="B658" s="2" t="s">
        <v>3754</v>
      </c>
      <c r="C658" s="147" t="s">
        <v>3081</v>
      </c>
      <c r="D658" s="4">
        <v>1942</v>
      </c>
      <c r="E658" s="4">
        <v>1449.1</v>
      </c>
      <c r="F658" s="4"/>
      <c r="G658" s="4" t="s">
        <v>5</v>
      </c>
      <c r="H658" s="4">
        <v>16</v>
      </c>
      <c r="I658" s="4">
        <v>3</v>
      </c>
      <c r="J658" s="5">
        <v>3</v>
      </c>
      <c r="K658" s="5"/>
      <c r="L658" s="5"/>
      <c r="M658" s="28">
        <v>49</v>
      </c>
      <c r="N658" s="83" t="s">
        <v>2770</v>
      </c>
      <c r="O658" s="605"/>
    </row>
    <row r="659" spans="1:15" s="14" customFormat="1" x14ac:dyDescent="0.25">
      <c r="A659" s="14">
        <v>44</v>
      </c>
      <c r="B659" s="2" t="s">
        <v>3811</v>
      </c>
      <c r="C659" s="147" t="s">
        <v>3082</v>
      </c>
      <c r="D659" s="4">
        <v>1942</v>
      </c>
      <c r="E659" s="4">
        <v>972.3</v>
      </c>
      <c r="F659" s="4"/>
      <c r="G659" s="4" t="s">
        <v>5</v>
      </c>
      <c r="H659" s="4">
        <v>17</v>
      </c>
      <c r="I659" s="4">
        <v>3</v>
      </c>
      <c r="J659" s="5">
        <v>2</v>
      </c>
      <c r="K659" s="5"/>
      <c r="L659" s="5"/>
      <c r="M659" s="28">
        <v>43</v>
      </c>
      <c r="N659" s="83" t="s">
        <v>2764</v>
      </c>
      <c r="O659" s="605"/>
    </row>
    <row r="660" spans="1:15" s="14" customFormat="1" x14ac:dyDescent="0.25">
      <c r="A660" s="14">
        <v>45</v>
      </c>
      <c r="B660" s="2" t="s">
        <v>3811</v>
      </c>
      <c r="C660" s="147" t="s">
        <v>3277</v>
      </c>
      <c r="D660" s="4">
        <v>1944</v>
      </c>
      <c r="E660" s="4">
        <v>941</v>
      </c>
      <c r="F660" s="4"/>
      <c r="G660" s="4" t="s">
        <v>5</v>
      </c>
      <c r="H660" s="4">
        <v>17</v>
      </c>
      <c r="I660" s="4">
        <v>3</v>
      </c>
      <c r="J660" s="5">
        <v>2</v>
      </c>
      <c r="K660" s="5"/>
      <c r="L660" s="5"/>
      <c r="M660" s="28">
        <v>41</v>
      </c>
      <c r="N660" s="83" t="s">
        <v>2762</v>
      </c>
      <c r="O660" s="605"/>
    </row>
    <row r="661" spans="1:15" s="14" customFormat="1" x14ac:dyDescent="0.25">
      <c r="A661" s="14">
        <v>46</v>
      </c>
      <c r="B661" s="2" t="s">
        <v>3811</v>
      </c>
      <c r="C661" s="147" t="s">
        <v>3240</v>
      </c>
      <c r="D661" s="4">
        <v>1941</v>
      </c>
      <c r="E661" s="4">
        <v>944.5</v>
      </c>
      <c r="F661" s="4"/>
      <c r="G661" s="4" t="s">
        <v>5</v>
      </c>
      <c r="H661" s="4">
        <v>18</v>
      </c>
      <c r="I661" s="4">
        <v>3</v>
      </c>
      <c r="J661" s="5">
        <v>2</v>
      </c>
      <c r="K661" s="5"/>
      <c r="L661" s="5"/>
      <c r="M661" s="28">
        <v>52</v>
      </c>
      <c r="N661" s="83" t="s">
        <v>2772</v>
      </c>
      <c r="O661" s="605"/>
    </row>
    <row r="662" spans="1:15" s="14" customFormat="1" x14ac:dyDescent="0.25">
      <c r="A662" s="14">
        <v>47</v>
      </c>
      <c r="B662" s="2" t="s">
        <v>3812</v>
      </c>
      <c r="C662" s="147" t="s">
        <v>3368</v>
      </c>
      <c r="D662" s="4">
        <v>1965</v>
      </c>
      <c r="E662" s="4">
        <v>1090.7</v>
      </c>
      <c r="F662" s="4"/>
      <c r="G662" s="4" t="s">
        <v>5</v>
      </c>
      <c r="H662" s="4">
        <v>24</v>
      </c>
      <c r="I662" s="4">
        <v>2</v>
      </c>
      <c r="J662" s="5">
        <v>3</v>
      </c>
      <c r="K662" s="5"/>
      <c r="L662" s="5"/>
      <c r="M662" s="28">
        <v>58</v>
      </c>
      <c r="N662" s="83" t="s">
        <v>2776</v>
      </c>
      <c r="O662" s="605"/>
    </row>
    <row r="663" spans="1:15" s="14" customFormat="1" x14ac:dyDescent="0.25">
      <c r="A663" s="14">
        <v>48</v>
      </c>
      <c r="B663" s="2" t="s">
        <v>3812</v>
      </c>
      <c r="C663" s="147" t="s">
        <v>3369</v>
      </c>
      <c r="D663" s="4">
        <v>1972</v>
      </c>
      <c r="E663" s="4">
        <v>1946.14</v>
      </c>
      <c r="F663" s="4"/>
      <c r="G663" s="4" t="s">
        <v>5</v>
      </c>
      <c r="H663" s="4">
        <v>40</v>
      </c>
      <c r="I663" s="4">
        <v>5</v>
      </c>
      <c r="J663" s="5">
        <v>2</v>
      </c>
      <c r="K663" s="5"/>
      <c r="L663" s="5"/>
      <c r="M663" s="28">
        <v>111</v>
      </c>
      <c r="N663" s="83" t="s">
        <v>2767</v>
      </c>
      <c r="O663" s="605"/>
    </row>
    <row r="664" spans="1:15" s="14" customFormat="1" x14ac:dyDescent="0.25">
      <c r="A664" s="14">
        <v>49</v>
      </c>
      <c r="B664" s="2" t="s">
        <v>3812</v>
      </c>
      <c r="C664" s="147" t="s">
        <v>3301</v>
      </c>
      <c r="D664" s="4">
        <v>1960</v>
      </c>
      <c r="E664" s="4">
        <v>776.04</v>
      </c>
      <c r="F664" s="4"/>
      <c r="G664" s="4" t="s">
        <v>5</v>
      </c>
      <c r="H664" s="4">
        <v>18</v>
      </c>
      <c r="I664" s="4">
        <v>2</v>
      </c>
      <c r="J664" s="5">
        <v>2</v>
      </c>
      <c r="K664" s="5"/>
      <c r="L664" s="5"/>
      <c r="M664" s="28">
        <v>66</v>
      </c>
      <c r="N664" s="83" t="s">
        <v>2777</v>
      </c>
      <c r="O664" s="605"/>
    </row>
    <row r="665" spans="1:15" s="14" customFormat="1" x14ac:dyDescent="0.25">
      <c r="A665" s="14">
        <v>50</v>
      </c>
      <c r="B665" s="1" t="s">
        <v>3813</v>
      </c>
      <c r="C665" s="144" t="s">
        <v>3068</v>
      </c>
      <c r="D665" s="4">
        <v>1952</v>
      </c>
      <c r="E665" s="4">
        <v>1567</v>
      </c>
      <c r="F665" s="4"/>
      <c r="G665" s="4" t="s">
        <v>5</v>
      </c>
      <c r="H665" s="4">
        <v>26</v>
      </c>
      <c r="I665" s="4">
        <v>3</v>
      </c>
      <c r="J665" s="4">
        <v>3</v>
      </c>
      <c r="K665" s="4"/>
      <c r="L665" s="4"/>
      <c r="M665" s="28">
        <v>68</v>
      </c>
      <c r="N665" s="83" t="s">
        <v>2778</v>
      </c>
      <c r="O665" s="605"/>
    </row>
    <row r="666" spans="1:15" s="14" customFormat="1" x14ac:dyDescent="0.25">
      <c r="A666" s="14">
        <v>51</v>
      </c>
      <c r="B666" s="1" t="s">
        <v>3814</v>
      </c>
      <c r="C666" s="144" t="s">
        <v>3303</v>
      </c>
      <c r="D666" s="4">
        <v>1952</v>
      </c>
      <c r="E666" s="4">
        <v>3263.9</v>
      </c>
      <c r="F666" s="4"/>
      <c r="G666" s="4" t="s">
        <v>5</v>
      </c>
      <c r="H666" s="4">
        <v>46</v>
      </c>
      <c r="I666" s="4">
        <v>4</v>
      </c>
      <c r="J666" s="4">
        <v>4</v>
      </c>
      <c r="K666" s="4"/>
      <c r="L666" s="4"/>
      <c r="M666" s="28">
        <v>116</v>
      </c>
      <c r="N666" s="83" t="s">
        <v>2774</v>
      </c>
      <c r="O666" s="605"/>
    </row>
    <row r="667" spans="1:15" s="14" customFormat="1" x14ac:dyDescent="0.25">
      <c r="A667" s="14">
        <v>52</v>
      </c>
      <c r="B667" s="1" t="s">
        <v>3814</v>
      </c>
      <c r="C667" s="144" t="s">
        <v>3370</v>
      </c>
      <c r="D667" s="4">
        <v>1952</v>
      </c>
      <c r="E667" s="4">
        <v>2231.1</v>
      </c>
      <c r="F667" s="4"/>
      <c r="G667" s="4" t="s">
        <v>5</v>
      </c>
      <c r="H667" s="4">
        <v>30</v>
      </c>
      <c r="I667" s="4">
        <v>3</v>
      </c>
      <c r="J667" s="4">
        <v>3</v>
      </c>
      <c r="K667" s="4"/>
      <c r="L667" s="4"/>
      <c r="M667" s="28">
        <v>96</v>
      </c>
      <c r="N667" s="83" t="s">
        <v>2778</v>
      </c>
      <c r="O667" s="605"/>
    </row>
    <row r="668" spans="1:15" s="14" customFormat="1" x14ac:dyDescent="0.25">
      <c r="A668" s="14">
        <v>53</v>
      </c>
      <c r="B668" s="1" t="s">
        <v>3813</v>
      </c>
      <c r="C668" s="144" t="s">
        <v>3371</v>
      </c>
      <c r="D668" s="4">
        <v>1954</v>
      </c>
      <c r="E668" s="4">
        <v>3282.37</v>
      </c>
      <c r="F668" s="4"/>
      <c r="G668" s="4" t="s">
        <v>5</v>
      </c>
      <c r="H668" s="4">
        <v>58</v>
      </c>
      <c r="I668" s="4">
        <v>5</v>
      </c>
      <c r="J668" s="4">
        <v>4</v>
      </c>
      <c r="K668" s="4"/>
      <c r="L668" s="4"/>
      <c r="M668" s="28">
        <v>154</v>
      </c>
      <c r="N668" s="83" t="s">
        <v>2779</v>
      </c>
      <c r="O668" s="605"/>
    </row>
    <row r="669" spans="1:15" s="14" customFormat="1" x14ac:dyDescent="0.25">
      <c r="A669" s="14">
        <v>54</v>
      </c>
      <c r="B669" s="1" t="s">
        <v>3813</v>
      </c>
      <c r="C669" s="144" t="s">
        <v>3372</v>
      </c>
      <c r="D669" s="4">
        <v>1954</v>
      </c>
      <c r="E669" s="4">
        <v>3781.4</v>
      </c>
      <c r="F669" s="4"/>
      <c r="G669" s="4" t="s">
        <v>5</v>
      </c>
      <c r="H669" s="4">
        <v>58</v>
      </c>
      <c r="I669" s="4">
        <v>5</v>
      </c>
      <c r="J669" s="4">
        <v>4</v>
      </c>
      <c r="K669" s="4"/>
      <c r="L669" s="4"/>
      <c r="M669" s="28">
        <v>146</v>
      </c>
      <c r="N669" s="83" t="s">
        <v>2780</v>
      </c>
      <c r="O669" s="605"/>
    </row>
    <row r="670" spans="1:15" s="14" customFormat="1" x14ac:dyDescent="0.25">
      <c r="A670" s="14">
        <v>55</v>
      </c>
      <c r="B670" s="1" t="s">
        <v>3813</v>
      </c>
      <c r="C670" s="144" t="s">
        <v>3373</v>
      </c>
      <c r="D670" s="4">
        <v>1954</v>
      </c>
      <c r="E670" s="4">
        <v>3392.11</v>
      </c>
      <c r="F670" s="4"/>
      <c r="G670" s="4" t="s">
        <v>5</v>
      </c>
      <c r="H670" s="4">
        <v>46</v>
      </c>
      <c r="I670" s="4">
        <v>4</v>
      </c>
      <c r="J670" s="4">
        <v>4</v>
      </c>
      <c r="K670" s="4"/>
      <c r="L670" s="4"/>
      <c r="M670" s="28">
        <v>117</v>
      </c>
      <c r="N670" s="83" t="s">
        <v>2780</v>
      </c>
      <c r="O670" s="605"/>
    </row>
    <row r="671" spans="1:15" s="14" customFormat="1" x14ac:dyDescent="0.25">
      <c r="A671" s="14">
        <v>56</v>
      </c>
      <c r="B671" s="1" t="s">
        <v>3767</v>
      </c>
      <c r="C671" s="144" t="s">
        <v>3374</v>
      </c>
      <c r="D671" s="4">
        <v>1958</v>
      </c>
      <c r="E671" s="4">
        <v>16717.400000000001</v>
      </c>
      <c r="F671" s="4"/>
      <c r="G671" s="4" t="s">
        <v>5</v>
      </c>
      <c r="H671" s="4">
        <v>205</v>
      </c>
      <c r="I671" s="4">
        <v>8</v>
      </c>
      <c r="J671" s="4">
        <v>10</v>
      </c>
      <c r="K671" s="4">
        <v>2</v>
      </c>
      <c r="L671" s="4"/>
      <c r="M671" s="28">
        <v>606</v>
      </c>
      <c r="N671" s="83" t="s">
        <v>2780</v>
      </c>
      <c r="O671" s="605"/>
    </row>
    <row r="672" spans="1:15" s="14" customFormat="1" x14ac:dyDescent="0.25">
      <c r="A672" s="14">
        <v>57</v>
      </c>
      <c r="B672" s="1" t="s">
        <v>3767</v>
      </c>
      <c r="C672" s="144" t="s">
        <v>3292</v>
      </c>
      <c r="D672" s="4">
        <v>1958</v>
      </c>
      <c r="E672" s="4">
        <v>2375.8000000000002</v>
      </c>
      <c r="F672" s="4"/>
      <c r="G672" s="4" t="s">
        <v>5</v>
      </c>
      <c r="H672" s="4">
        <v>30</v>
      </c>
      <c r="I672" s="4">
        <v>3</v>
      </c>
      <c r="J672" s="4">
        <v>3</v>
      </c>
      <c r="K672" s="4"/>
      <c r="L672" s="4"/>
      <c r="M672" s="28">
        <v>90</v>
      </c>
      <c r="N672" s="83" t="s">
        <v>2780</v>
      </c>
      <c r="O672" s="605"/>
    </row>
    <row r="673" spans="1:15" s="14" customFormat="1" x14ac:dyDescent="0.25">
      <c r="A673" s="14">
        <v>58</v>
      </c>
      <c r="B673" s="1" t="s">
        <v>3767</v>
      </c>
      <c r="C673" s="144" t="s">
        <v>3375</v>
      </c>
      <c r="D673" s="4">
        <v>1950</v>
      </c>
      <c r="E673" s="4">
        <v>4948.3</v>
      </c>
      <c r="F673" s="4"/>
      <c r="G673" s="4" t="s">
        <v>5</v>
      </c>
      <c r="H673" s="4">
        <v>70</v>
      </c>
      <c r="I673" s="4">
        <v>5</v>
      </c>
      <c r="J673" s="4">
        <v>3</v>
      </c>
      <c r="K673" s="4"/>
      <c r="L673" s="4"/>
      <c r="M673" s="28">
        <v>189</v>
      </c>
      <c r="N673" s="83" t="s">
        <v>2779</v>
      </c>
      <c r="O673" s="605"/>
    </row>
    <row r="674" spans="1:15" s="14" customFormat="1" x14ac:dyDescent="0.25">
      <c r="A674" s="14">
        <v>59</v>
      </c>
      <c r="B674" s="1" t="s">
        <v>3767</v>
      </c>
      <c r="C674" s="144" t="s">
        <v>3376</v>
      </c>
      <c r="D674" s="4">
        <v>1949</v>
      </c>
      <c r="E674" s="4">
        <v>4295.8999999999996</v>
      </c>
      <c r="F674" s="4"/>
      <c r="G674" s="4" t="s">
        <v>5</v>
      </c>
      <c r="H674" s="4">
        <v>68</v>
      </c>
      <c r="I674" s="4">
        <v>5</v>
      </c>
      <c r="J674" s="4">
        <v>3</v>
      </c>
      <c r="K674" s="4"/>
      <c r="L674" s="4"/>
      <c r="M674" s="28">
        <v>182</v>
      </c>
      <c r="N674" s="83" t="s">
        <v>2780</v>
      </c>
      <c r="O674" s="605"/>
    </row>
    <row r="675" spans="1:15" s="14" customFormat="1" x14ac:dyDescent="0.25">
      <c r="A675" s="14">
        <v>60</v>
      </c>
      <c r="B675" s="1" t="s">
        <v>3815</v>
      </c>
      <c r="C675" s="144" t="s">
        <v>3377</v>
      </c>
      <c r="D675" s="4">
        <v>1949</v>
      </c>
      <c r="E675" s="4">
        <v>3912</v>
      </c>
      <c r="F675" s="4"/>
      <c r="G675" s="4" t="s">
        <v>5</v>
      </c>
      <c r="H675" s="4">
        <v>60</v>
      </c>
      <c r="I675" s="4">
        <v>5</v>
      </c>
      <c r="J675" s="4">
        <v>3</v>
      </c>
      <c r="K675" s="4"/>
      <c r="L675" s="4"/>
      <c r="M675" s="28">
        <v>180</v>
      </c>
      <c r="N675" s="83" t="s">
        <v>2780</v>
      </c>
      <c r="O675" s="605"/>
    </row>
    <row r="676" spans="1:15" s="14" customFormat="1" x14ac:dyDescent="0.25">
      <c r="A676" s="14">
        <v>61</v>
      </c>
      <c r="B676" s="1" t="s">
        <v>3767</v>
      </c>
      <c r="C676" s="144" t="s">
        <v>3293</v>
      </c>
      <c r="D676" s="4">
        <v>1950</v>
      </c>
      <c r="E676" s="4">
        <v>2673.7</v>
      </c>
      <c r="F676" s="4"/>
      <c r="G676" s="4" t="s">
        <v>5</v>
      </c>
      <c r="H676" s="4">
        <v>40</v>
      </c>
      <c r="I676" s="4">
        <v>5</v>
      </c>
      <c r="J676" s="4">
        <v>2</v>
      </c>
      <c r="K676" s="4"/>
      <c r="L676" s="4"/>
      <c r="M676" s="28">
        <v>121</v>
      </c>
      <c r="N676" s="83" t="s">
        <v>3054</v>
      </c>
      <c r="O676" s="605"/>
    </row>
    <row r="677" spans="1:15" s="14" customFormat="1" x14ac:dyDescent="0.25">
      <c r="A677" s="14">
        <v>62</v>
      </c>
      <c r="B677" s="1" t="s">
        <v>3816</v>
      </c>
      <c r="C677" s="144" t="s">
        <v>3378</v>
      </c>
      <c r="D677" s="4">
        <v>1957</v>
      </c>
      <c r="E677" s="4">
        <v>13520.3</v>
      </c>
      <c r="F677" s="4"/>
      <c r="G677" s="4" t="s">
        <v>5</v>
      </c>
      <c r="H677" s="4">
        <v>158</v>
      </c>
      <c r="I677" s="4">
        <v>6</v>
      </c>
      <c r="J677" s="4">
        <v>8</v>
      </c>
      <c r="K677" s="4"/>
      <c r="L677" s="4"/>
      <c r="M677" s="28">
        <v>484</v>
      </c>
      <c r="N677" s="83" t="s">
        <v>2780</v>
      </c>
      <c r="O677" s="605"/>
    </row>
    <row r="678" spans="1:15" s="14" customFormat="1" x14ac:dyDescent="0.25">
      <c r="A678" s="14">
        <v>63</v>
      </c>
      <c r="B678" s="1" t="s">
        <v>3817</v>
      </c>
      <c r="C678" s="144" t="s">
        <v>3115</v>
      </c>
      <c r="D678" s="4">
        <v>1936</v>
      </c>
      <c r="E678" s="4">
        <v>4042.5</v>
      </c>
      <c r="F678" s="4"/>
      <c r="G678" s="4" t="s">
        <v>5</v>
      </c>
      <c r="H678" s="4">
        <v>50</v>
      </c>
      <c r="I678" s="4">
        <v>5</v>
      </c>
      <c r="J678" s="4">
        <v>5</v>
      </c>
      <c r="K678" s="4"/>
      <c r="L678" s="4"/>
      <c r="M678" s="28">
        <v>184</v>
      </c>
      <c r="N678" s="83" t="s">
        <v>3053</v>
      </c>
      <c r="O678" s="605"/>
    </row>
    <row r="679" spans="1:15" s="14" customFormat="1" x14ac:dyDescent="0.25">
      <c r="A679" s="14">
        <v>64</v>
      </c>
      <c r="B679" s="1" t="s">
        <v>3817</v>
      </c>
      <c r="C679" s="144" t="s">
        <v>3117</v>
      </c>
      <c r="D679" s="4">
        <v>1936</v>
      </c>
      <c r="E679" s="4">
        <v>3867.7</v>
      </c>
      <c r="F679" s="4"/>
      <c r="G679" s="4" t="s">
        <v>5</v>
      </c>
      <c r="H679" s="4">
        <v>50</v>
      </c>
      <c r="I679" s="4">
        <v>5</v>
      </c>
      <c r="J679" s="4">
        <v>5</v>
      </c>
      <c r="K679" s="4"/>
      <c r="L679" s="4"/>
      <c r="M679" s="28">
        <v>218</v>
      </c>
      <c r="N679" s="83" t="s">
        <v>2774</v>
      </c>
      <c r="O679" s="605"/>
    </row>
    <row r="680" spans="1:15" s="14" customFormat="1" x14ac:dyDescent="0.25">
      <c r="A680" s="14">
        <v>65</v>
      </c>
      <c r="B680" s="1" t="s">
        <v>3817</v>
      </c>
      <c r="C680" s="144" t="s">
        <v>3134</v>
      </c>
      <c r="D680" s="4">
        <v>1936</v>
      </c>
      <c r="E680" s="4">
        <v>3773.13</v>
      </c>
      <c r="F680" s="4"/>
      <c r="G680" s="4" t="s">
        <v>5</v>
      </c>
      <c r="H680" s="4">
        <v>50</v>
      </c>
      <c r="I680" s="4">
        <v>5</v>
      </c>
      <c r="J680" s="4">
        <v>5</v>
      </c>
      <c r="K680" s="4"/>
      <c r="L680" s="4"/>
      <c r="M680" s="28">
        <v>223</v>
      </c>
      <c r="N680" s="83" t="s">
        <v>3053</v>
      </c>
      <c r="O680" s="605"/>
    </row>
    <row r="681" spans="1:15" s="14" customFormat="1" x14ac:dyDescent="0.25">
      <c r="A681" s="14">
        <v>66</v>
      </c>
      <c r="B681" s="1" t="s">
        <v>3818</v>
      </c>
      <c r="C681" s="144" t="s">
        <v>3239</v>
      </c>
      <c r="D681" s="4">
        <v>1958</v>
      </c>
      <c r="E681" s="4">
        <v>1522.1</v>
      </c>
      <c r="F681" s="4"/>
      <c r="G681" s="4" t="s">
        <v>5</v>
      </c>
      <c r="H681" s="4">
        <v>18</v>
      </c>
      <c r="I681" s="4">
        <v>7</v>
      </c>
      <c r="J681" s="4">
        <v>1</v>
      </c>
      <c r="K681" s="4"/>
      <c r="L681" s="4"/>
      <c r="M681" s="28">
        <v>55</v>
      </c>
      <c r="N681" s="83" t="s">
        <v>2778</v>
      </c>
      <c r="O681" s="605"/>
    </row>
    <row r="682" spans="1:15" s="14" customFormat="1" x14ac:dyDescent="0.25">
      <c r="A682" s="14">
        <v>67</v>
      </c>
      <c r="B682" s="1" t="s">
        <v>3818</v>
      </c>
      <c r="C682" s="144" t="s">
        <v>3096</v>
      </c>
      <c r="D682" s="4">
        <v>1954</v>
      </c>
      <c r="E682" s="4">
        <v>7921.6</v>
      </c>
      <c r="F682" s="4"/>
      <c r="G682" s="4" t="s">
        <v>5</v>
      </c>
      <c r="H682" s="4">
        <v>91</v>
      </c>
      <c r="I682" s="4">
        <v>5</v>
      </c>
      <c r="J682" s="4">
        <v>7</v>
      </c>
      <c r="K682" s="4"/>
      <c r="L682" s="4"/>
      <c r="M682" s="28">
        <v>249</v>
      </c>
      <c r="N682" s="83" t="s">
        <v>2774</v>
      </c>
      <c r="O682" s="605"/>
    </row>
    <row r="683" spans="1:15" s="14" customFormat="1" x14ac:dyDescent="0.25">
      <c r="A683" s="14">
        <v>68</v>
      </c>
      <c r="B683" s="3" t="s">
        <v>3819</v>
      </c>
      <c r="C683" s="141" t="s">
        <v>3115</v>
      </c>
      <c r="D683" s="8">
        <v>1954</v>
      </c>
      <c r="E683" s="8">
        <v>2767.5</v>
      </c>
      <c r="F683" s="8"/>
      <c r="G683" s="4" t="s">
        <v>5</v>
      </c>
      <c r="H683" s="8">
        <v>27</v>
      </c>
      <c r="I683" s="8">
        <v>3</v>
      </c>
      <c r="J683" s="8">
        <v>5</v>
      </c>
      <c r="K683" s="8"/>
      <c r="L683" s="8"/>
      <c r="M683" s="28">
        <v>82</v>
      </c>
      <c r="N683" s="83" t="s">
        <v>2780</v>
      </c>
      <c r="O683" s="605"/>
    </row>
    <row r="684" spans="1:15" s="14" customFormat="1" x14ac:dyDescent="0.25">
      <c r="A684" s="14">
        <v>69</v>
      </c>
      <c r="B684" s="1" t="s">
        <v>3806</v>
      </c>
      <c r="C684" s="144" t="s">
        <v>3096</v>
      </c>
      <c r="D684" s="4">
        <v>1937</v>
      </c>
      <c r="E684" s="4">
        <v>2383.9</v>
      </c>
      <c r="F684" s="4"/>
      <c r="G684" s="4" t="s">
        <v>5</v>
      </c>
      <c r="H684" s="4">
        <v>32</v>
      </c>
      <c r="I684" s="4">
        <v>5</v>
      </c>
      <c r="J684" s="4">
        <v>3</v>
      </c>
      <c r="K684" s="4"/>
      <c r="L684" s="4"/>
      <c r="M684" s="28">
        <v>104</v>
      </c>
      <c r="N684" s="83" t="s">
        <v>2780</v>
      </c>
      <c r="O684" s="605"/>
    </row>
    <row r="685" spans="1:15" s="14" customFormat="1" x14ac:dyDescent="0.25">
      <c r="A685" s="14">
        <v>70</v>
      </c>
      <c r="B685" s="1" t="s">
        <v>3806</v>
      </c>
      <c r="C685" s="144" t="s">
        <v>3134</v>
      </c>
      <c r="D685" s="4">
        <v>1941</v>
      </c>
      <c r="E685" s="4">
        <v>4460.25</v>
      </c>
      <c r="F685" s="4"/>
      <c r="G685" s="4" t="s">
        <v>5</v>
      </c>
      <c r="H685" s="4">
        <v>72</v>
      </c>
      <c r="I685" s="4">
        <v>6</v>
      </c>
      <c r="J685" s="4">
        <v>4</v>
      </c>
      <c r="K685" s="4"/>
      <c r="L685" s="4"/>
      <c r="M685" s="28">
        <v>189</v>
      </c>
      <c r="N685" s="83" t="s">
        <v>2774</v>
      </c>
      <c r="O685" s="605"/>
    </row>
    <row r="686" spans="1:15" s="14" customFormat="1" x14ac:dyDescent="0.25">
      <c r="A686" s="14">
        <v>71</v>
      </c>
      <c r="B686" s="1" t="s">
        <v>3806</v>
      </c>
      <c r="C686" s="144" t="s">
        <v>3222</v>
      </c>
      <c r="D686" s="4">
        <v>1935</v>
      </c>
      <c r="E686" s="4">
        <v>2635.1</v>
      </c>
      <c r="F686" s="4"/>
      <c r="G686" s="4" t="s">
        <v>5</v>
      </c>
      <c r="H686" s="4">
        <v>30</v>
      </c>
      <c r="I686" s="4">
        <v>5</v>
      </c>
      <c r="J686" s="4">
        <v>3</v>
      </c>
      <c r="K686" s="4"/>
      <c r="L686" s="4"/>
      <c r="M686" s="28">
        <v>112</v>
      </c>
      <c r="N686" s="83" t="s">
        <v>2780</v>
      </c>
      <c r="O686" s="605"/>
    </row>
    <row r="687" spans="1:15" s="14" customFormat="1" x14ac:dyDescent="0.25">
      <c r="A687" s="14">
        <v>72</v>
      </c>
      <c r="B687" s="1" t="s">
        <v>3753</v>
      </c>
      <c r="C687" s="144" t="s">
        <v>3062</v>
      </c>
      <c r="D687" s="4">
        <v>1958</v>
      </c>
      <c r="E687" s="4">
        <v>5038.6000000000004</v>
      </c>
      <c r="F687" s="4"/>
      <c r="G687" s="4" t="s">
        <v>5</v>
      </c>
      <c r="H687" s="4">
        <v>57</v>
      </c>
      <c r="I687" s="4">
        <v>5</v>
      </c>
      <c r="J687" s="4">
        <v>5</v>
      </c>
      <c r="K687" s="4"/>
      <c r="L687" s="4"/>
      <c r="M687" s="28">
        <v>150</v>
      </c>
      <c r="N687" s="83" t="s">
        <v>2778</v>
      </c>
      <c r="O687" s="605"/>
    </row>
    <row r="688" spans="1:15" s="14" customFormat="1" x14ac:dyDescent="0.25">
      <c r="A688" s="14">
        <v>73</v>
      </c>
      <c r="B688" s="1" t="s">
        <v>3753</v>
      </c>
      <c r="C688" s="144" t="s">
        <v>3313</v>
      </c>
      <c r="D688" s="4">
        <v>1942</v>
      </c>
      <c r="E688" s="4">
        <v>4204.18</v>
      </c>
      <c r="F688" s="4"/>
      <c r="G688" s="4" t="s">
        <v>5</v>
      </c>
      <c r="H688" s="4">
        <v>60</v>
      </c>
      <c r="I688" s="4">
        <v>5</v>
      </c>
      <c r="J688" s="4">
        <v>3</v>
      </c>
      <c r="K688" s="4"/>
      <c r="L688" s="4"/>
      <c r="M688" s="28">
        <v>178</v>
      </c>
      <c r="N688" s="83" t="s">
        <v>2775</v>
      </c>
      <c r="O688" s="605"/>
    </row>
    <row r="689" spans="1:15" s="14" customFormat="1" x14ac:dyDescent="0.25">
      <c r="A689" s="14">
        <v>74</v>
      </c>
      <c r="B689" s="1" t="s">
        <v>3771</v>
      </c>
      <c r="C689" s="144" t="s">
        <v>3379</v>
      </c>
      <c r="D689" s="4">
        <v>1942</v>
      </c>
      <c r="E689" s="4">
        <v>4308.3</v>
      </c>
      <c r="F689" s="4"/>
      <c r="G689" s="4" t="s">
        <v>5</v>
      </c>
      <c r="H689" s="4">
        <v>70</v>
      </c>
      <c r="I689" s="4">
        <v>5</v>
      </c>
      <c r="J689" s="4">
        <v>3</v>
      </c>
      <c r="K689" s="4"/>
      <c r="L689" s="4"/>
      <c r="M689" s="28">
        <v>183</v>
      </c>
      <c r="N689" s="83" t="s">
        <v>2775</v>
      </c>
      <c r="O689" s="605"/>
    </row>
    <row r="690" spans="1:15" s="14" customFormat="1" x14ac:dyDescent="0.25">
      <c r="A690" s="14">
        <v>75</v>
      </c>
      <c r="B690" s="1" t="s">
        <v>3771</v>
      </c>
      <c r="C690" s="144" t="s">
        <v>3296</v>
      </c>
      <c r="D690" s="4">
        <v>1942</v>
      </c>
      <c r="E690" s="4">
        <v>4756.32</v>
      </c>
      <c r="F690" s="4"/>
      <c r="G690" s="4" t="s">
        <v>5</v>
      </c>
      <c r="H690" s="4">
        <v>48</v>
      </c>
      <c r="I690" s="4">
        <v>5</v>
      </c>
      <c r="J690" s="4">
        <v>6</v>
      </c>
      <c r="K690" s="4"/>
      <c r="L690" s="4"/>
      <c r="M690" s="28">
        <v>147</v>
      </c>
      <c r="N690" s="83" t="s">
        <v>2781</v>
      </c>
      <c r="O690" s="605"/>
    </row>
    <row r="691" spans="1:15" s="14" customFormat="1" x14ac:dyDescent="0.25">
      <c r="A691" s="14">
        <v>76</v>
      </c>
      <c r="B691" s="1" t="s">
        <v>3725</v>
      </c>
      <c r="C691" s="144" t="s">
        <v>3380</v>
      </c>
      <c r="D691" s="5">
        <v>1957</v>
      </c>
      <c r="E691" s="5">
        <v>1148.7</v>
      </c>
      <c r="F691" s="5"/>
      <c r="G691" s="4" t="s">
        <v>5</v>
      </c>
      <c r="H691" s="5">
        <v>12</v>
      </c>
      <c r="I691" s="5">
        <v>3</v>
      </c>
      <c r="J691" s="5">
        <v>2</v>
      </c>
      <c r="K691" s="5"/>
      <c r="L691" s="5"/>
      <c r="M691" s="28">
        <v>30</v>
      </c>
      <c r="N691" s="83" t="s">
        <v>2782</v>
      </c>
      <c r="O691" s="605"/>
    </row>
    <row r="692" spans="1:15" s="14" customFormat="1" x14ac:dyDescent="0.25">
      <c r="A692" s="14">
        <v>77</v>
      </c>
      <c r="B692" s="1" t="s">
        <v>3767</v>
      </c>
      <c r="C692" s="144" t="s">
        <v>3091</v>
      </c>
      <c r="D692" s="5">
        <v>1957</v>
      </c>
      <c r="E692" s="5">
        <v>2355</v>
      </c>
      <c r="F692" s="5"/>
      <c r="G692" s="4" t="s">
        <v>5</v>
      </c>
      <c r="H692" s="5">
        <v>20</v>
      </c>
      <c r="I692" s="5">
        <v>3</v>
      </c>
      <c r="J692" s="5">
        <v>3</v>
      </c>
      <c r="K692" s="5"/>
      <c r="L692" s="5"/>
      <c r="M692" s="28">
        <v>72</v>
      </c>
      <c r="N692" s="83" t="s">
        <v>2780</v>
      </c>
      <c r="O692" s="605"/>
    </row>
    <row r="693" spans="1:15" s="14" customFormat="1" x14ac:dyDescent="0.25">
      <c r="A693" s="14">
        <v>78</v>
      </c>
      <c r="B693" s="1" t="s">
        <v>3767</v>
      </c>
      <c r="C693" s="144" t="s">
        <v>3222</v>
      </c>
      <c r="D693" s="5">
        <v>1960</v>
      </c>
      <c r="E693" s="5">
        <v>1899.1</v>
      </c>
      <c r="F693" s="5"/>
      <c r="G693" s="4" t="s">
        <v>5</v>
      </c>
      <c r="H693" s="5">
        <v>36</v>
      </c>
      <c r="I693" s="5">
        <v>3</v>
      </c>
      <c r="J693" s="5">
        <v>3</v>
      </c>
      <c r="K693" s="5"/>
      <c r="L693" s="5"/>
      <c r="M693" s="28">
        <v>74</v>
      </c>
      <c r="N693" s="83" t="s">
        <v>2782</v>
      </c>
      <c r="O693" s="605"/>
    </row>
    <row r="694" spans="1:15" s="14" customFormat="1" x14ac:dyDescent="0.25">
      <c r="A694" s="14">
        <v>79</v>
      </c>
      <c r="B694" s="1" t="s">
        <v>3820</v>
      </c>
      <c r="C694" s="144" t="s">
        <v>3223</v>
      </c>
      <c r="D694" s="5">
        <v>1960</v>
      </c>
      <c r="E694" s="5">
        <v>1740.2</v>
      </c>
      <c r="F694" s="5"/>
      <c r="G694" s="4" t="s">
        <v>5</v>
      </c>
      <c r="H694" s="5">
        <v>32</v>
      </c>
      <c r="I694" s="5">
        <v>4</v>
      </c>
      <c r="J694" s="5">
        <v>2</v>
      </c>
      <c r="K694" s="5"/>
      <c r="L694" s="5"/>
      <c r="M694" s="28">
        <v>65</v>
      </c>
      <c r="N694" s="83" t="s">
        <v>2782</v>
      </c>
      <c r="O694" s="605"/>
    </row>
    <row r="695" spans="1:15" s="14" customFormat="1" x14ac:dyDescent="0.25">
      <c r="A695" s="14">
        <v>80</v>
      </c>
      <c r="B695" s="1" t="s">
        <v>3815</v>
      </c>
      <c r="C695" s="144" t="s">
        <v>3080</v>
      </c>
      <c r="D695" s="5">
        <v>1951</v>
      </c>
      <c r="E695" s="5">
        <v>7229.9</v>
      </c>
      <c r="F695" s="5"/>
      <c r="G695" s="4" t="s">
        <v>5</v>
      </c>
      <c r="H695" s="5">
        <v>108</v>
      </c>
      <c r="I695" s="5">
        <v>4</v>
      </c>
      <c r="J695" s="5">
        <v>9</v>
      </c>
      <c r="K695" s="5"/>
      <c r="L695" s="5"/>
      <c r="M695" s="28">
        <v>290</v>
      </c>
      <c r="N695" s="83" t="s">
        <v>2782</v>
      </c>
      <c r="O695" s="605"/>
    </row>
    <row r="696" spans="1:15" s="14" customFormat="1" x14ac:dyDescent="0.25">
      <c r="A696" s="14">
        <v>81</v>
      </c>
      <c r="B696" s="1" t="s">
        <v>3815</v>
      </c>
      <c r="C696" s="144" t="s">
        <v>3085</v>
      </c>
      <c r="D696" s="5">
        <v>1960</v>
      </c>
      <c r="E696" s="5">
        <v>1718.9</v>
      </c>
      <c r="F696" s="5"/>
      <c r="G696" s="4" t="s">
        <v>5</v>
      </c>
      <c r="H696" s="5">
        <v>32</v>
      </c>
      <c r="I696" s="5">
        <v>4</v>
      </c>
      <c r="J696" s="5">
        <v>2</v>
      </c>
      <c r="K696" s="5"/>
      <c r="L696" s="5"/>
      <c r="M696" s="28">
        <v>84</v>
      </c>
      <c r="N696" s="83" t="s">
        <v>2782</v>
      </c>
      <c r="O696" s="605"/>
    </row>
    <row r="697" spans="1:15" s="14" customFormat="1" x14ac:dyDescent="0.25">
      <c r="A697" s="14">
        <v>82</v>
      </c>
      <c r="B697" s="1" t="s">
        <v>3815</v>
      </c>
      <c r="C697" s="144" t="s">
        <v>3381</v>
      </c>
      <c r="D697" s="5">
        <v>1960</v>
      </c>
      <c r="E697" s="5">
        <v>1723.9</v>
      </c>
      <c r="F697" s="5"/>
      <c r="G697" s="4" t="s">
        <v>5</v>
      </c>
      <c r="H697" s="5">
        <v>32</v>
      </c>
      <c r="I697" s="5">
        <v>4</v>
      </c>
      <c r="J697" s="5">
        <v>2</v>
      </c>
      <c r="K697" s="5"/>
      <c r="L697" s="5"/>
      <c r="M697" s="28">
        <v>67</v>
      </c>
      <c r="N697" s="83" t="s">
        <v>2782</v>
      </c>
      <c r="O697" s="605"/>
    </row>
    <row r="698" spans="1:15" s="14" customFormat="1" x14ac:dyDescent="0.25">
      <c r="A698" s="14">
        <v>83</v>
      </c>
      <c r="B698" s="1" t="s">
        <v>3815</v>
      </c>
      <c r="C698" s="144" t="s">
        <v>3137</v>
      </c>
      <c r="D698" s="5">
        <v>1933</v>
      </c>
      <c r="E698" s="5">
        <v>1938</v>
      </c>
      <c r="F698" s="5"/>
      <c r="G698" s="4" t="s">
        <v>5</v>
      </c>
      <c r="H698" s="5">
        <v>30</v>
      </c>
      <c r="I698" s="5">
        <v>3</v>
      </c>
      <c r="J698" s="5">
        <v>5</v>
      </c>
      <c r="K698" s="5"/>
      <c r="L698" s="5"/>
      <c r="M698" s="28">
        <v>84</v>
      </c>
      <c r="N698" s="83" t="s">
        <v>2782</v>
      </c>
      <c r="O698" s="605"/>
    </row>
    <row r="699" spans="1:15" s="14" customFormat="1" x14ac:dyDescent="0.25">
      <c r="A699" s="14">
        <v>84</v>
      </c>
      <c r="B699" s="1" t="s">
        <v>3820</v>
      </c>
      <c r="C699" s="144" t="s">
        <v>3278</v>
      </c>
      <c r="D699" s="5">
        <v>1957</v>
      </c>
      <c r="E699" s="5">
        <v>1315.8</v>
      </c>
      <c r="F699" s="5"/>
      <c r="G699" s="4" t="s">
        <v>5</v>
      </c>
      <c r="H699" s="5">
        <v>30</v>
      </c>
      <c r="I699" s="5">
        <v>3</v>
      </c>
      <c r="J699" s="5">
        <v>5</v>
      </c>
      <c r="K699" s="5"/>
      <c r="L699" s="5"/>
      <c r="M699" s="28">
        <v>89</v>
      </c>
      <c r="N699" s="83" t="s">
        <v>2782</v>
      </c>
      <c r="O699" s="605"/>
    </row>
    <row r="700" spans="1:15" s="14" customFormat="1" x14ac:dyDescent="0.25">
      <c r="A700" s="14">
        <v>85</v>
      </c>
      <c r="B700" s="1" t="s">
        <v>3767</v>
      </c>
      <c r="C700" s="144" t="s">
        <v>3083</v>
      </c>
      <c r="D700" s="5">
        <v>1938</v>
      </c>
      <c r="E700" s="5">
        <v>1437.3</v>
      </c>
      <c r="F700" s="5"/>
      <c r="G700" s="4" t="s">
        <v>5</v>
      </c>
      <c r="H700" s="5">
        <v>30</v>
      </c>
      <c r="I700" s="5">
        <v>3</v>
      </c>
      <c r="J700" s="5">
        <v>5</v>
      </c>
      <c r="K700" s="5"/>
      <c r="L700" s="5"/>
      <c r="M700" s="28">
        <v>92</v>
      </c>
      <c r="N700" s="83" t="s">
        <v>2763</v>
      </c>
      <c r="O700" s="605"/>
    </row>
    <row r="701" spans="1:15" s="14" customFormat="1" x14ac:dyDescent="0.25">
      <c r="A701" s="14">
        <v>86</v>
      </c>
      <c r="B701" s="1" t="s">
        <v>3815</v>
      </c>
      <c r="C701" s="144" t="s">
        <v>3220</v>
      </c>
      <c r="D701" s="5">
        <v>1938</v>
      </c>
      <c r="E701" s="5">
        <v>1490.3</v>
      </c>
      <c r="F701" s="5"/>
      <c r="G701" s="4" t="s">
        <v>5</v>
      </c>
      <c r="H701" s="5">
        <v>30</v>
      </c>
      <c r="I701" s="5">
        <v>3</v>
      </c>
      <c r="J701" s="5">
        <v>5</v>
      </c>
      <c r="K701" s="5"/>
      <c r="L701" s="5"/>
      <c r="M701" s="28">
        <v>108</v>
      </c>
      <c r="N701" s="83" t="s">
        <v>2763</v>
      </c>
      <c r="O701" s="605"/>
    </row>
    <row r="702" spans="1:15" s="14" customFormat="1" x14ac:dyDescent="0.25">
      <c r="A702" s="14">
        <v>87</v>
      </c>
      <c r="B702" s="1" t="s">
        <v>3815</v>
      </c>
      <c r="C702" s="144" t="s">
        <v>3279</v>
      </c>
      <c r="D702" s="5">
        <v>1933</v>
      </c>
      <c r="E702" s="5">
        <v>1367.5</v>
      </c>
      <c r="F702" s="5"/>
      <c r="G702" s="4" t="s">
        <v>5</v>
      </c>
      <c r="H702" s="5">
        <v>30</v>
      </c>
      <c r="I702" s="5">
        <v>3</v>
      </c>
      <c r="J702" s="5">
        <v>5</v>
      </c>
      <c r="K702" s="5"/>
      <c r="L702" s="5"/>
      <c r="M702" s="28">
        <v>78</v>
      </c>
      <c r="N702" s="83" t="s">
        <v>2782</v>
      </c>
      <c r="O702" s="605"/>
    </row>
    <row r="703" spans="1:15" s="14" customFormat="1" x14ac:dyDescent="0.25">
      <c r="A703" s="14">
        <v>88</v>
      </c>
      <c r="B703" s="1" t="s">
        <v>3820</v>
      </c>
      <c r="C703" s="144" t="s">
        <v>3382</v>
      </c>
      <c r="D703" s="5">
        <v>1933</v>
      </c>
      <c r="E703" s="5">
        <v>1865.37</v>
      </c>
      <c r="F703" s="5"/>
      <c r="G703" s="4" t="s">
        <v>5</v>
      </c>
      <c r="H703" s="5">
        <v>30</v>
      </c>
      <c r="I703" s="5">
        <v>3</v>
      </c>
      <c r="J703" s="5">
        <v>7</v>
      </c>
      <c r="K703" s="5"/>
      <c r="L703" s="5"/>
      <c r="M703" s="28">
        <v>93</v>
      </c>
      <c r="N703" s="83" t="s">
        <v>2782</v>
      </c>
      <c r="O703" s="605"/>
    </row>
    <row r="704" spans="1:15" s="14" customFormat="1" x14ac:dyDescent="0.25">
      <c r="A704" s="14">
        <v>89</v>
      </c>
      <c r="B704" s="1" t="s">
        <v>3815</v>
      </c>
      <c r="C704" s="144" t="s">
        <v>3383</v>
      </c>
      <c r="D704" s="5">
        <v>1933</v>
      </c>
      <c r="E704" s="5">
        <v>1932</v>
      </c>
      <c r="F704" s="5"/>
      <c r="G704" s="4" t="s">
        <v>5</v>
      </c>
      <c r="H704" s="5">
        <v>30</v>
      </c>
      <c r="I704" s="5">
        <v>3</v>
      </c>
      <c r="J704" s="5">
        <v>7</v>
      </c>
      <c r="K704" s="5"/>
      <c r="L704" s="5"/>
      <c r="M704" s="28">
        <v>102</v>
      </c>
      <c r="N704" s="83" t="s">
        <v>2782</v>
      </c>
      <c r="O704" s="605"/>
    </row>
    <row r="705" spans="1:15" s="14" customFormat="1" x14ac:dyDescent="0.25">
      <c r="A705" s="14">
        <v>90</v>
      </c>
      <c r="B705" s="1" t="s">
        <v>3820</v>
      </c>
      <c r="C705" s="144" t="s">
        <v>3384</v>
      </c>
      <c r="D705" s="5">
        <v>1933</v>
      </c>
      <c r="E705" s="5">
        <v>1873.32</v>
      </c>
      <c r="F705" s="5"/>
      <c r="G705" s="4" t="s">
        <v>5</v>
      </c>
      <c r="H705" s="5">
        <v>24</v>
      </c>
      <c r="I705" s="5">
        <v>3</v>
      </c>
      <c r="J705" s="5">
        <v>7</v>
      </c>
      <c r="K705" s="5"/>
      <c r="L705" s="5"/>
      <c r="M705" s="28">
        <v>85</v>
      </c>
      <c r="N705" s="83" t="s">
        <v>2763</v>
      </c>
      <c r="O705" s="605"/>
    </row>
    <row r="706" spans="1:15" s="14" customFormat="1" x14ac:dyDescent="0.25">
      <c r="A706" s="14">
        <v>91</v>
      </c>
      <c r="B706" s="1" t="s">
        <v>3767</v>
      </c>
      <c r="C706" s="144" t="s">
        <v>3385</v>
      </c>
      <c r="D706" s="5">
        <v>1933</v>
      </c>
      <c r="E706" s="5">
        <v>1927.3</v>
      </c>
      <c r="F706" s="5"/>
      <c r="G706" s="4" t="s">
        <v>5</v>
      </c>
      <c r="H706" s="5">
        <v>20</v>
      </c>
      <c r="I706" s="5">
        <v>3</v>
      </c>
      <c r="J706" s="5">
        <v>7</v>
      </c>
      <c r="K706" s="5"/>
      <c r="L706" s="5"/>
      <c r="M706" s="28">
        <v>86</v>
      </c>
      <c r="N706" s="83" t="s">
        <v>2782</v>
      </c>
      <c r="O706" s="605"/>
    </row>
    <row r="707" spans="1:15" s="14" customFormat="1" x14ac:dyDescent="0.25">
      <c r="A707" s="14">
        <v>92</v>
      </c>
      <c r="B707" s="1" t="s">
        <v>3767</v>
      </c>
      <c r="C707" s="144" t="s">
        <v>3386</v>
      </c>
      <c r="D707" s="5">
        <v>1934</v>
      </c>
      <c r="E707" s="5">
        <v>2004.5</v>
      </c>
      <c r="F707" s="5"/>
      <c r="G707" s="4" t="s">
        <v>5</v>
      </c>
      <c r="H707" s="5">
        <v>19</v>
      </c>
      <c r="I707" s="5">
        <v>3</v>
      </c>
      <c r="J707" s="5">
        <v>7</v>
      </c>
      <c r="K707" s="5"/>
      <c r="L707" s="5"/>
      <c r="M707" s="28">
        <v>89</v>
      </c>
      <c r="N707" s="83" t="s">
        <v>2763</v>
      </c>
      <c r="O707" s="605"/>
    </row>
    <row r="708" spans="1:15" s="14" customFormat="1" x14ac:dyDescent="0.25">
      <c r="A708" s="14">
        <v>93</v>
      </c>
      <c r="B708" s="1" t="s">
        <v>3821</v>
      </c>
      <c r="C708" s="144" t="s">
        <v>3081</v>
      </c>
      <c r="D708" s="5">
        <v>1932</v>
      </c>
      <c r="E708" s="5">
        <v>2815</v>
      </c>
      <c r="F708" s="5"/>
      <c r="G708" s="4" t="s">
        <v>5</v>
      </c>
      <c r="H708" s="5">
        <v>32</v>
      </c>
      <c r="I708" s="5">
        <v>4</v>
      </c>
      <c r="J708" s="5">
        <v>4</v>
      </c>
      <c r="K708" s="5"/>
      <c r="L708" s="5"/>
      <c r="M708" s="28">
        <v>161</v>
      </c>
      <c r="N708" s="83" t="s">
        <v>2763</v>
      </c>
      <c r="O708" s="605"/>
    </row>
    <row r="709" spans="1:15" s="14" customFormat="1" x14ac:dyDescent="0.25">
      <c r="A709" s="14">
        <v>94</v>
      </c>
      <c r="B709" s="1" t="s">
        <v>3821</v>
      </c>
      <c r="C709" s="144" t="s">
        <v>3086</v>
      </c>
      <c r="D709" s="5">
        <v>1934</v>
      </c>
      <c r="E709" s="5">
        <v>2797.1</v>
      </c>
      <c r="F709" s="5"/>
      <c r="G709" s="4" t="s">
        <v>5</v>
      </c>
      <c r="H709" s="5">
        <v>32</v>
      </c>
      <c r="I709" s="5">
        <v>4</v>
      </c>
      <c r="J709" s="5">
        <v>4</v>
      </c>
      <c r="K709" s="5"/>
      <c r="L709" s="5"/>
      <c r="M709" s="28">
        <v>175</v>
      </c>
      <c r="N709" s="83" t="s">
        <v>2782</v>
      </c>
      <c r="O709" s="605"/>
    </row>
    <row r="710" spans="1:15" s="14" customFormat="1" x14ac:dyDescent="0.25">
      <c r="A710" s="14">
        <v>95</v>
      </c>
      <c r="B710" s="1" t="s">
        <v>3821</v>
      </c>
      <c r="C710" s="144" t="s">
        <v>3082</v>
      </c>
      <c r="D710" s="5">
        <v>1934</v>
      </c>
      <c r="E710" s="5">
        <v>2739.8</v>
      </c>
      <c r="F710" s="5"/>
      <c r="G710" s="4" t="s">
        <v>5</v>
      </c>
      <c r="H710" s="5">
        <v>32</v>
      </c>
      <c r="I710" s="5">
        <v>4</v>
      </c>
      <c r="J710" s="5">
        <v>4</v>
      </c>
      <c r="K710" s="5"/>
      <c r="L710" s="5"/>
      <c r="M710" s="28">
        <v>158</v>
      </c>
      <c r="N710" s="83" t="s">
        <v>2782</v>
      </c>
      <c r="O710" s="605"/>
    </row>
    <row r="711" spans="1:15" s="14" customFormat="1" x14ac:dyDescent="0.25">
      <c r="A711" s="14">
        <v>96</v>
      </c>
      <c r="B711" s="1" t="s">
        <v>3822</v>
      </c>
      <c r="C711" s="144" t="s">
        <v>3088</v>
      </c>
      <c r="D711" s="5">
        <v>1933</v>
      </c>
      <c r="E711" s="5">
        <v>2572.9</v>
      </c>
      <c r="F711" s="5"/>
      <c r="G711" s="4" t="s">
        <v>5</v>
      </c>
      <c r="H711" s="5">
        <v>32</v>
      </c>
      <c r="I711" s="5">
        <v>4</v>
      </c>
      <c r="J711" s="5">
        <v>4</v>
      </c>
      <c r="K711" s="5"/>
      <c r="L711" s="5"/>
      <c r="M711" s="28">
        <v>157</v>
      </c>
      <c r="N711" s="83" t="s">
        <v>2783</v>
      </c>
      <c r="O711" s="605"/>
    </row>
    <row r="712" spans="1:15" s="14" customFormat="1" x14ac:dyDescent="0.25">
      <c r="A712" s="14">
        <v>97</v>
      </c>
      <c r="B712" s="1" t="s">
        <v>3821</v>
      </c>
      <c r="C712" s="144" t="s">
        <v>3277</v>
      </c>
      <c r="D712" s="5">
        <v>1934</v>
      </c>
      <c r="E712" s="5">
        <v>2682.5</v>
      </c>
      <c r="F712" s="5"/>
      <c r="G712" s="4" t="s">
        <v>5</v>
      </c>
      <c r="H712" s="5">
        <v>34</v>
      </c>
      <c r="I712" s="5">
        <v>4</v>
      </c>
      <c r="J712" s="5">
        <v>4</v>
      </c>
      <c r="K712" s="5"/>
      <c r="L712" s="5"/>
      <c r="M712" s="28">
        <v>154</v>
      </c>
      <c r="N712" s="83" t="s">
        <v>2763</v>
      </c>
      <c r="O712" s="605"/>
    </row>
    <row r="713" spans="1:15" s="14" customFormat="1" x14ac:dyDescent="0.25">
      <c r="A713" s="14">
        <v>98</v>
      </c>
      <c r="B713" s="1" t="s">
        <v>3823</v>
      </c>
      <c r="C713" s="144" t="s">
        <v>3113</v>
      </c>
      <c r="D713" s="5">
        <v>1932</v>
      </c>
      <c r="E713" s="5">
        <v>2790.9</v>
      </c>
      <c r="F713" s="5"/>
      <c r="G713" s="4" t="s">
        <v>5</v>
      </c>
      <c r="H713" s="5">
        <v>32</v>
      </c>
      <c r="I713" s="5">
        <v>4</v>
      </c>
      <c r="J713" s="5">
        <v>4</v>
      </c>
      <c r="K713" s="5"/>
      <c r="L713" s="5"/>
      <c r="M713" s="28">
        <v>164</v>
      </c>
      <c r="N713" s="83" t="s">
        <v>2782</v>
      </c>
      <c r="O713" s="605"/>
    </row>
    <row r="714" spans="1:15" s="14" customFormat="1" x14ac:dyDescent="0.25">
      <c r="A714" s="14">
        <v>99</v>
      </c>
      <c r="B714" s="1" t="s">
        <v>3821</v>
      </c>
      <c r="C714" s="144" t="s">
        <v>3240</v>
      </c>
      <c r="D714" s="5">
        <v>1930</v>
      </c>
      <c r="E714" s="5">
        <v>3081.6</v>
      </c>
      <c r="F714" s="5"/>
      <c r="G714" s="4" t="s">
        <v>5</v>
      </c>
      <c r="H714" s="5">
        <v>32</v>
      </c>
      <c r="I714" s="5">
        <v>4</v>
      </c>
      <c r="J714" s="5">
        <v>4</v>
      </c>
      <c r="K714" s="5"/>
      <c r="L714" s="5"/>
      <c r="M714" s="28">
        <v>165</v>
      </c>
      <c r="N714" s="83" t="s">
        <v>2784</v>
      </c>
      <c r="O714" s="605"/>
    </row>
    <row r="715" spans="1:15" s="14" customFormat="1" x14ac:dyDescent="0.25">
      <c r="A715" s="14">
        <v>100</v>
      </c>
      <c r="B715" s="1" t="s">
        <v>3821</v>
      </c>
      <c r="C715" s="144" t="s">
        <v>3114</v>
      </c>
      <c r="D715" s="5">
        <v>1934</v>
      </c>
      <c r="E715" s="5">
        <v>2838.4</v>
      </c>
      <c r="F715" s="5"/>
      <c r="G715" s="4" t="s">
        <v>5</v>
      </c>
      <c r="H715" s="5">
        <v>32</v>
      </c>
      <c r="I715" s="5">
        <v>4</v>
      </c>
      <c r="J715" s="5">
        <v>4</v>
      </c>
      <c r="K715" s="5"/>
      <c r="L715" s="5"/>
      <c r="M715" s="28">
        <v>155</v>
      </c>
      <c r="N715" s="83" t="s">
        <v>2785</v>
      </c>
      <c r="O715" s="605"/>
    </row>
    <row r="716" spans="1:15" s="14" customFormat="1" x14ac:dyDescent="0.25">
      <c r="A716" s="14">
        <v>101</v>
      </c>
      <c r="B716" s="1" t="s">
        <v>3821</v>
      </c>
      <c r="C716" s="144" t="s">
        <v>3241</v>
      </c>
      <c r="D716" s="5">
        <v>1934</v>
      </c>
      <c r="E716" s="5">
        <v>2720.2</v>
      </c>
      <c r="F716" s="5"/>
      <c r="G716" s="4" t="s">
        <v>5</v>
      </c>
      <c r="H716" s="5">
        <v>32</v>
      </c>
      <c r="I716" s="5">
        <v>4</v>
      </c>
      <c r="J716" s="5">
        <v>4</v>
      </c>
      <c r="K716" s="5"/>
      <c r="L716" s="5"/>
      <c r="M716" s="28">
        <v>173</v>
      </c>
      <c r="N716" s="96" t="s">
        <v>2786</v>
      </c>
      <c r="O716" s="605"/>
    </row>
    <row r="717" spans="1:15" s="14" customFormat="1" x14ac:dyDescent="0.25">
      <c r="A717" s="14">
        <v>102</v>
      </c>
      <c r="B717" s="1" t="s">
        <v>3821</v>
      </c>
      <c r="C717" s="144" t="s">
        <v>3137</v>
      </c>
      <c r="D717" s="5">
        <v>1933</v>
      </c>
      <c r="E717" s="5">
        <v>1498.9</v>
      </c>
      <c r="F717" s="5"/>
      <c r="G717" s="4" t="s">
        <v>5</v>
      </c>
      <c r="H717" s="5">
        <v>16</v>
      </c>
      <c r="I717" s="5">
        <v>4</v>
      </c>
      <c r="J717" s="5">
        <v>4</v>
      </c>
      <c r="K717" s="5"/>
      <c r="L717" s="5"/>
      <c r="M717" s="28">
        <v>75</v>
      </c>
      <c r="N717" s="83" t="s">
        <v>2783</v>
      </c>
      <c r="O717" s="605"/>
    </row>
    <row r="718" spans="1:15" s="14" customFormat="1" x14ac:dyDescent="0.25">
      <c r="A718" s="14">
        <v>103</v>
      </c>
      <c r="B718" s="1" t="s">
        <v>3821</v>
      </c>
      <c r="C718" s="144" t="s">
        <v>3291</v>
      </c>
      <c r="D718" s="5">
        <v>1934</v>
      </c>
      <c r="E718" s="5">
        <v>3183.8</v>
      </c>
      <c r="F718" s="5"/>
      <c r="G718" s="4" t="s">
        <v>5</v>
      </c>
      <c r="H718" s="5">
        <v>34</v>
      </c>
      <c r="I718" s="5">
        <v>4</v>
      </c>
      <c r="J718" s="5">
        <v>4</v>
      </c>
      <c r="K718" s="5"/>
      <c r="L718" s="5"/>
      <c r="M718" s="28">
        <v>157</v>
      </c>
      <c r="N718" s="83" t="s">
        <v>2769</v>
      </c>
      <c r="O718" s="605"/>
    </row>
    <row r="719" spans="1:15" s="14" customFormat="1" x14ac:dyDescent="0.25">
      <c r="A719" s="14">
        <v>104</v>
      </c>
      <c r="B719" s="1" t="s">
        <v>3821</v>
      </c>
      <c r="C719" s="144" t="s">
        <v>3278</v>
      </c>
      <c r="D719" s="5">
        <v>1933</v>
      </c>
      <c r="E719" s="5">
        <v>2781.2</v>
      </c>
      <c r="F719" s="5"/>
      <c r="G719" s="4" t="s">
        <v>5</v>
      </c>
      <c r="H719" s="5">
        <v>32</v>
      </c>
      <c r="I719" s="5">
        <v>4</v>
      </c>
      <c r="J719" s="5">
        <v>4</v>
      </c>
      <c r="K719" s="5"/>
      <c r="L719" s="5"/>
      <c r="M719" s="28">
        <v>185</v>
      </c>
      <c r="N719" s="83" t="s">
        <v>2783</v>
      </c>
      <c r="O719" s="605"/>
    </row>
    <row r="720" spans="1:15" s="14" customFormat="1" x14ac:dyDescent="0.25">
      <c r="A720" s="14">
        <v>105</v>
      </c>
      <c r="B720" s="1" t="s">
        <v>3768</v>
      </c>
      <c r="C720" s="144" t="s">
        <v>3278</v>
      </c>
      <c r="D720" s="5">
        <v>1941</v>
      </c>
      <c r="E720" s="5">
        <v>5163.37</v>
      </c>
      <c r="F720" s="5"/>
      <c r="G720" s="4" t="s">
        <v>5</v>
      </c>
      <c r="H720" s="5">
        <v>56</v>
      </c>
      <c r="I720" s="5">
        <v>7</v>
      </c>
      <c r="J720" s="5">
        <v>4</v>
      </c>
      <c r="K720" s="5">
        <v>4</v>
      </c>
      <c r="L720" s="5"/>
      <c r="M720" s="28">
        <v>270</v>
      </c>
      <c r="N720" s="83" t="s">
        <v>2763</v>
      </c>
      <c r="O720" s="605"/>
    </row>
    <row r="721" spans="1:15" s="14" customFormat="1" x14ac:dyDescent="0.25">
      <c r="A721" s="14">
        <v>106</v>
      </c>
      <c r="B721" s="1" t="s">
        <v>3768</v>
      </c>
      <c r="C721" s="144" t="s">
        <v>3083</v>
      </c>
      <c r="D721" s="5">
        <v>1939</v>
      </c>
      <c r="E721" s="5">
        <v>6027.7</v>
      </c>
      <c r="F721" s="5"/>
      <c r="G721" s="4" t="s">
        <v>5</v>
      </c>
      <c r="H721" s="5">
        <v>56</v>
      </c>
      <c r="I721" s="5">
        <v>5</v>
      </c>
      <c r="J721" s="5">
        <v>7</v>
      </c>
      <c r="K721" s="5"/>
      <c r="L721" s="5"/>
      <c r="M721" s="28">
        <v>190</v>
      </c>
      <c r="N721" s="83" t="s">
        <v>2763</v>
      </c>
      <c r="O721" s="605"/>
    </row>
    <row r="722" spans="1:15" s="14" customFormat="1" x14ac:dyDescent="0.25">
      <c r="A722" s="14">
        <v>107</v>
      </c>
      <c r="B722" s="1" t="s">
        <v>3768</v>
      </c>
      <c r="C722" s="144" t="s">
        <v>3220</v>
      </c>
      <c r="D722" s="5">
        <v>1936</v>
      </c>
      <c r="E722" s="5">
        <v>9118.4</v>
      </c>
      <c r="F722" s="5"/>
      <c r="G722" s="4" t="s">
        <v>5</v>
      </c>
      <c r="H722" s="5">
        <v>104</v>
      </c>
      <c r="I722" s="5">
        <v>4</v>
      </c>
      <c r="J722" s="5">
        <v>12</v>
      </c>
      <c r="K722" s="5"/>
      <c r="L722" s="5"/>
      <c r="M722" s="28">
        <v>468</v>
      </c>
      <c r="N722" s="83" t="s">
        <v>2783</v>
      </c>
      <c r="O722" s="605"/>
    </row>
    <row r="723" spans="1:15" s="14" customFormat="1" x14ac:dyDescent="0.25">
      <c r="A723" s="14">
        <v>108</v>
      </c>
      <c r="B723" s="3" t="s">
        <v>3824</v>
      </c>
      <c r="C723" s="141" t="s">
        <v>3098</v>
      </c>
      <c r="D723" s="8">
        <v>1937</v>
      </c>
      <c r="E723" s="8">
        <v>4718.3</v>
      </c>
      <c r="F723" s="8"/>
      <c r="G723" s="4" t="s">
        <v>5</v>
      </c>
      <c r="H723" s="8">
        <v>70</v>
      </c>
      <c r="I723" s="8">
        <v>5</v>
      </c>
      <c r="J723" s="8">
        <v>7</v>
      </c>
      <c r="K723" s="8"/>
      <c r="L723" s="8"/>
      <c r="M723" s="28">
        <v>267</v>
      </c>
      <c r="N723" s="83" t="s">
        <v>2763</v>
      </c>
      <c r="O723" s="605"/>
    </row>
    <row r="724" spans="1:15" s="14" customFormat="1" x14ac:dyDescent="0.25">
      <c r="A724" s="14">
        <v>109</v>
      </c>
      <c r="B724" s="1" t="s">
        <v>3753</v>
      </c>
      <c r="C724" s="144" t="s">
        <v>3242</v>
      </c>
      <c r="D724" s="5">
        <v>1932</v>
      </c>
      <c r="E724" s="5">
        <v>1927.2</v>
      </c>
      <c r="F724" s="5"/>
      <c r="G724" s="4" t="s">
        <v>5</v>
      </c>
      <c r="H724" s="5">
        <v>42</v>
      </c>
      <c r="I724" s="5">
        <v>3</v>
      </c>
      <c r="J724" s="5">
        <v>7</v>
      </c>
      <c r="K724" s="5"/>
      <c r="L724" s="5"/>
      <c r="M724" s="28">
        <v>92</v>
      </c>
      <c r="N724" s="83" t="s">
        <v>2784</v>
      </c>
      <c r="O724" s="605"/>
    </row>
    <row r="725" spans="1:15" s="14" customFormat="1" x14ac:dyDescent="0.25">
      <c r="A725" s="14">
        <v>110</v>
      </c>
      <c r="B725" s="1" t="s">
        <v>3771</v>
      </c>
      <c r="C725" s="144" t="s">
        <v>3243</v>
      </c>
      <c r="D725" s="5">
        <v>1933</v>
      </c>
      <c r="E725" s="5">
        <v>1902.4</v>
      </c>
      <c r="F725" s="5"/>
      <c r="G725" s="4" t="s">
        <v>5</v>
      </c>
      <c r="H725" s="5">
        <v>42</v>
      </c>
      <c r="I725" s="5">
        <v>3</v>
      </c>
      <c r="J725" s="5">
        <v>7</v>
      </c>
      <c r="K725" s="5"/>
      <c r="L725" s="5"/>
      <c r="M725" s="28">
        <v>87</v>
      </c>
      <c r="N725" s="83" t="s">
        <v>2763</v>
      </c>
      <c r="O725" s="605"/>
    </row>
    <row r="726" spans="1:15" s="14" customFormat="1" x14ac:dyDescent="0.25">
      <c r="A726" s="14">
        <v>111</v>
      </c>
      <c r="B726" s="1" t="s">
        <v>3753</v>
      </c>
      <c r="C726" s="144" t="s">
        <v>3221</v>
      </c>
      <c r="D726" s="5">
        <v>1933</v>
      </c>
      <c r="E726" s="5">
        <v>1951.5</v>
      </c>
      <c r="F726" s="5"/>
      <c r="G726" s="4" t="s">
        <v>5</v>
      </c>
      <c r="H726" s="5">
        <v>42</v>
      </c>
      <c r="I726" s="5">
        <v>3</v>
      </c>
      <c r="J726" s="5">
        <v>7</v>
      </c>
      <c r="K726" s="5"/>
      <c r="L726" s="5"/>
      <c r="M726" s="28">
        <v>85</v>
      </c>
      <c r="N726" s="83" t="s">
        <v>2782</v>
      </c>
      <c r="O726" s="605"/>
    </row>
    <row r="727" spans="1:15" s="14" customFormat="1" x14ac:dyDescent="0.25">
      <c r="A727" s="14">
        <v>112</v>
      </c>
      <c r="B727" s="1" t="s">
        <v>3753</v>
      </c>
      <c r="C727" s="144" t="s">
        <v>3244</v>
      </c>
      <c r="D727" s="5">
        <v>1933</v>
      </c>
      <c r="E727" s="5">
        <v>1945.5</v>
      </c>
      <c r="F727" s="5"/>
      <c r="G727" s="4" t="s">
        <v>5</v>
      </c>
      <c r="H727" s="5">
        <v>42</v>
      </c>
      <c r="I727" s="5">
        <v>3</v>
      </c>
      <c r="J727" s="5">
        <v>7</v>
      </c>
      <c r="K727" s="5"/>
      <c r="L727" s="5"/>
      <c r="M727" s="28">
        <v>90</v>
      </c>
      <c r="N727" s="83" t="s">
        <v>2787</v>
      </c>
      <c r="O727" s="605"/>
    </row>
    <row r="728" spans="1:15" s="14" customFormat="1" x14ac:dyDescent="0.25">
      <c r="A728" s="14">
        <v>113</v>
      </c>
      <c r="B728" s="1" t="s">
        <v>3809</v>
      </c>
      <c r="C728" s="144" t="s">
        <v>3121</v>
      </c>
      <c r="D728" s="5">
        <v>1932</v>
      </c>
      <c r="E728" s="5">
        <v>1945</v>
      </c>
      <c r="F728" s="5"/>
      <c r="G728" s="4" t="s">
        <v>5</v>
      </c>
      <c r="H728" s="5">
        <v>42</v>
      </c>
      <c r="I728" s="5">
        <v>3</v>
      </c>
      <c r="J728" s="5">
        <v>7</v>
      </c>
      <c r="K728" s="5"/>
      <c r="L728" s="5"/>
      <c r="M728" s="28">
        <v>79</v>
      </c>
      <c r="N728" s="83" t="s">
        <v>2784</v>
      </c>
      <c r="O728" s="605"/>
    </row>
    <row r="729" spans="1:15" s="14" customFormat="1" x14ac:dyDescent="0.25">
      <c r="A729" s="14">
        <v>114</v>
      </c>
      <c r="B729" s="1" t="s">
        <v>3809</v>
      </c>
      <c r="C729" s="144" t="s">
        <v>3245</v>
      </c>
      <c r="D729" s="5">
        <v>1932</v>
      </c>
      <c r="E729" s="5">
        <v>1931.3</v>
      </c>
      <c r="F729" s="5"/>
      <c r="G729" s="4" t="s">
        <v>5</v>
      </c>
      <c r="H729" s="5">
        <v>42</v>
      </c>
      <c r="I729" s="5">
        <v>3</v>
      </c>
      <c r="J729" s="5">
        <v>7</v>
      </c>
      <c r="K729" s="5"/>
      <c r="L729" s="5"/>
      <c r="M729" s="28">
        <v>85</v>
      </c>
      <c r="N729" s="83" t="s">
        <v>2783</v>
      </c>
      <c r="O729" s="605"/>
    </row>
    <row r="730" spans="1:15" s="14" customFormat="1" x14ac:dyDescent="0.25">
      <c r="A730" s="14">
        <v>115</v>
      </c>
      <c r="B730" s="1" t="s">
        <v>3809</v>
      </c>
      <c r="C730" s="144" t="s">
        <v>3281</v>
      </c>
      <c r="D730" s="5">
        <v>1933</v>
      </c>
      <c r="E730" s="5">
        <v>1839.9</v>
      </c>
      <c r="F730" s="5"/>
      <c r="G730" s="4" t="s">
        <v>5</v>
      </c>
      <c r="H730" s="5">
        <v>40</v>
      </c>
      <c r="I730" s="5">
        <v>3</v>
      </c>
      <c r="J730" s="5">
        <v>7</v>
      </c>
      <c r="K730" s="5"/>
      <c r="L730" s="5"/>
      <c r="M730" s="28">
        <v>89</v>
      </c>
      <c r="N730" s="83" t="s">
        <v>2777</v>
      </c>
      <c r="O730" s="605"/>
    </row>
    <row r="731" spans="1:15" s="14" customFormat="1" x14ac:dyDescent="0.25">
      <c r="A731" s="14">
        <v>116</v>
      </c>
      <c r="B731" s="1" t="s">
        <v>3809</v>
      </c>
      <c r="C731" s="144" t="s">
        <v>3248</v>
      </c>
      <c r="D731" s="5">
        <v>1933</v>
      </c>
      <c r="E731" s="5">
        <v>2070</v>
      </c>
      <c r="F731" s="5"/>
      <c r="G731" s="4" t="s">
        <v>5</v>
      </c>
      <c r="H731" s="5">
        <v>38</v>
      </c>
      <c r="I731" s="5">
        <v>3</v>
      </c>
      <c r="J731" s="5">
        <v>7</v>
      </c>
      <c r="K731" s="5"/>
      <c r="L731" s="5"/>
      <c r="M731" s="28">
        <v>83</v>
      </c>
      <c r="N731" s="83" t="s">
        <v>2783</v>
      </c>
      <c r="O731" s="605"/>
    </row>
    <row r="732" spans="1:15" s="14" customFormat="1" x14ac:dyDescent="0.25">
      <c r="A732" s="14">
        <v>117</v>
      </c>
      <c r="B732" s="1" t="s">
        <v>3753</v>
      </c>
      <c r="C732" s="144" t="s">
        <v>3387</v>
      </c>
      <c r="D732" s="5">
        <v>1933</v>
      </c>
      <c r="E732" s="5">
        <v>1896.4</v>
      </c>
      <c r="F732" s="5"/>
      <c r="G732" s="4" t="s">
        <v>5</v>
      </c>
      <c r="H732" s="5">
        <v>36</v>
      </c>
      <c r="I732" s="5">
        <v>3</v>
      </c>
      <c r="J732" s="5">
        <v>7</v>
      </c>
      <c r="K732" s="5"/>
      <c r="L732" s="5"/>
      <c r="M732" s="28">
        <v>95</v>
      </c>
      <c r="N732" s="83" t="s">
        <v>2783</v>
      </c>
      <c r="O732" s="606"/>
    </row>
    <row r="733" spans="1:15" s="14" customFormat="1" x14ac:dyDescent="0.25">
      <c r="A733" s="14" t="s">
        <v>2355</v>
      </c>
      <c r="B733" s="1"/>
      <c r="C733" s="144"/>
      <c r="D733" s="5"/>
      <c r="E733" s="5">
        <f>SUM(E616:E732)</f>
        <v>298786.5</v>
      </c>
      <c r="F733" s="5"/>
      <c r="G733" s="5">
        <f t="shared" ref="G733:M733" si="20">SUM(G616:G732)</f>
        <v>0</v>
      </c>
      <c r="H733" s="5">
        <f t="shared" si="20"/>
        <v>4305</v>
      </c>
      <c r="I733" s="5">
        <f t="shared" si="20"/>
        <v>427</v>
      </c>
      <c r="J733" s="5">
        <f t="shared" si="20"/>
        <v>452</v>
      </c>
      <c r="K733" s="5">
        <f t="shared" si="20"/>
        <v>6</v>
      </c>
      <c r="L733" s="5">
        <f t="shared" si="20"/>
        <v>0</v>
      </c>
      <c r="M733" s="5">
        <f t="shared" si="20"/>
        <v>13388</v>
      </c>
      <c r="O733" s="4"/>
    </row>
    <row r="734" spans="1:15" ht="18.75" x14ac:dyDescent="0.25">
      <c r="A734" s="20">
        <v>1</v>
      </c>
      <c r="B734" s="61" t="s">
        <v>3685</v>
      </c>
      <c r="C734" s="152" t="s">
        <v>3089</v>
      </c>
      <c r="D734" s="4">
        <v>2001</v>
      </c>
      <c r="E734" s="43">
        <v>5516.77</v>
      </c>
      <c r="F734" s="42"/>
      <c r="G734" s="4" t="s">
        <v>646</v>
      </c>
      <c r="H734" s="22">
        <v>72</v>
      </c>
      <c r="I734" s="4">
        <v>9</v>
      </c>
      <c r="J734" s="4">
        <v>2</v>
      </c>
      <c r="K734" s="4">
        <v>2</v>
      </c>
      <c r="L734" s="4" t="s">
        <v>647</v>
      </c>
      <c r="M734" s="4">
        <v>207</v>
      </c>
      <c r="N734" s="103" t="s">
        <v>2879</v>
      </c>
      <c r="O734" s="604" t="s">
        <v>4131</v>
      </c>
    </row>
    <row r="735" spans="1:15" ht="18.75" x14ac:dyDescent="0.25">
      <c r="A735" s="20">
        <v>2</v>
      </c>
      <c r="B735" s="61" t="s">
        <v>3684</v>
      </c>
      <c r="C735" s="152" t="s">
        <v>3388</v>
      </c>
      <c r="D735" s="4">
        <v>2001</v>
      </c>
      <c r="E735" s="42">
        <v>5467.77</v>
      </c>
      <c r="F735" s="42"/>
      <c r="G735" s="4" t="s">
        <v>5</v>
      </c>
      <c r="H735" s="22">
        <v>72</v>
      </c>
      <c r="I735" s="4">
        <v>9</v>
      </c>
      <c r="J735" s="4">
        <v>2</v>
      </c>
      <c r="K735" s="4">
        <v>2</v>
      </c>
      <c r="L735" s="4" t="s">
        <v>647</v>
      </c>
      <c r="M735" s="4">
        <v>180</v>
      </c>
      <c r="N735" s="103" t="s">
        <v>2880</v>
      </c>
      <c r="O735" s="605"/>
    </row>
    <row r="736" spans="1:15" ht="18.75" x14ac:dyDescent="0.25">
      <c r="A736" s="20">
        <v>3</v>
      </c>
      <c r="B736" s="61" t="s">
        <v>3684</v>
      </c>
      <c r="C736" s="152" t="s">
        <v>3135</v>
      </c>
      <c r="D736" s="4">
        <v>2001</v>
      </c>
      <c r="E736" s="42">
        <v>7554.5</v>
      </c>
      <c r="F736" s="42"/>
      <c r="G736" s="4" t="s">
        <v>5</v>
      </c>
      <c r="H736" s="22">
        <v>120</v>
      </c>
      <c r="I736" s="4">
        <v>10</v>
      </c>
      <c r="J736" s="4">
        <v>3</v>
      </c>
      <c r="K736" s="4">
        <v>3</v>
      </c>
      <c r="L736" s="4" t="s">
        <v>647</v>
      </c>
      <c r="M736" s="4">
        <v>346</v>
      </c>
      <c r="N736" s="103" t="s">
        <v>2880</v>
      </c>
      <c r="O736" s="605"/>
    </row>
    <row r="737" spans="1:15" ht="18.75" x14ac:dyDescent="0.25">
      <c r="A737" s="20">
        <v>4</v>
      </c>
      <c r="B737" s="61" t="s">
        <v>3685</v>
      </c>
      <c r="C737" s="152" t="s">
        <v>3136</v>
      </c>
      <c r="D737" s="4">
        <v>2002</v>
      </c>
      <c r="E737" s="42">
        <v>7607.6</v>
      </c>
      <c r="F737" s="42"/>
      <c r="G737" s="4" t="s">
        <v>5</v>
      </c>
      <c r="H737" s="22">
        <v>120</v>
      </c>
      <c r="I737" s="4">
        <v>10</v>
      </c>
      <c r="J737" s="4">
        <v>3</v>
      </c>
      <c r="K737" s="4">
        <v>3</v>
      </c>
      <c r="L737" s="4" t="s">
        <v>647</v>
      </c>
      <c r="M737" s="4">
        <v>310</v>
      </c>
      <c r="N737" s="103" t="s">
        <v>2881</v>
      </c>
      <c r="O737" s="605"/>
    </row>
    <row r="738" spans="1:15" ht="18.75" x14ac:dyDescent="0.25">
      <c r="A738" s="20">
        <v>5</v>
      </c>
      <c r="B738" s="61" t="s">
        <v>3791</v>
      </c>
      <c r="C738" s="152" t="s">
        <v>3389</v>
      </c>
      <c r="D738" s="4">
        <v>200</v>
      </c>
      <c r="E738" s="42">
        <v>7734.44</v>
      </c>
      <c r="F738" s="42"/>
      <c r="G738" s="4" t="s">
        <v>5</v>
      </c>
      <c r="H738" s="22">
        <v>108</v>
      </c>
      <c r="I738" s="4">
        <v>9</v>
      </c>
      <c r="J738" s="4">
        <v>3</v>
      </c>
      <c r="K738" s="4">
        <v>3</v>
      </c>
      <c r="L738" s="4" t="s">
        <v>647</v>
      </c>
      <c r="M738" s="4">
        <v>299</v>
      </c>
      <c r="N738" s="103" t="s">
        <v>2882</v>
      </c>
      <c r="O738" s="605"/>
    </row>
    <row r="739" spans="1:15" ht="18.75" x14ac:dyDescent="0.25">
      <c r="A739" s="20">
        <v>6</v>
      </c>
      <c r="B739" s="61" t="s">
        <v>3791</v>
      </c>
      <c r="C739" s="152" t="s">
        <v>3385</v>
      </c>
      <c r="D739" s="4">
        <v>1998</v>
      </c>
      <c r="E739" s="42">
        <v>9870</v>
      </c>
      <c r="F739" s="42"/>
      <c r="G739" s="4" t="s">
        <v>5</v>
      </c>
      <c r="H739" s="22">
        <v>172</v>
      </c>
      <c r="I739" s="4">
        <v>9</v>
      </c>
      <c r="J739" s="4">
        <v>5</v>
      </c>
      <c r="K739" s="4">
        <v>5</v>
      </c>
      <c r="L739" s="4" t="s">
        <v>647</v>
      </c>
      <c r="M739" s="4">
        <v>457</v>
      </c>
      <c r="N739" s="103" t="s">
        <v>2883</v>
      </c>
      <c r="O739" s="605"/>
    </row>
    <row r="740" spans="1:15" ht="18.75" x14ac:dyDescent="0.25">
      <c r="A740" s="20">
        <v>7</v>
      </c>
      <c r="B740" s="61" t="s">
        <v>3791</v>
      </c>
      <c r="C740" s="152" t="s">
        <v>3390</v>
      </c>
      <c r="D740" s="4">
        <v>1998</v>
      </c>
      <c r="E740" s="42">
        <v>2247.6999999999998</v>
      </c>
      <c r="F740" s="42"/>
      <c r="G740" s="4" t="s">
        <v>5</v>
      </c>
      <c r="H740" s="22">
        <v>32</v>
      </c>
      <c r="I740" s="4">
        <v>9</v>
      </c>
      <c r="J740" s="4">
        <v>1</v>
      </c>
      <c r="K740" s="4">
        <v>1</v>
      </c>
      <c r="L740" s="4" t="s">
        <v>647</v>
      </c>
      <c r="M740" s="4">
        <v>75</v>
      </c>
      <c r="N740" s="103" t="s">
        <v>2884</v>
      </c>
      <c r="O740" s="605"/>
    </row>
    <row r="741" spans="1:15" ht="18.75" x14ac:dyDescent="0.25">
      <c r="A741" s="20">
        <v>8</v>
      </c>
      <c r="B741" s="61" t="s">
        <v>3790</v>
      </c>
      <c r="C741" s="152" t="s">
        <v>3386</v>
      </c>
      <c r="D741" s="4">
        <v>1992</v>
      </c>
      <c r="E741" s="42">
        <v>9559</v>
      </c>
      <c r="F741" s="42"/>
      <c r="G741" s="4" t="s">
        <v>5</v>
      </c>
      <c r="H741" s="22">
        <v>176</v>
      </c>
      <c r="I741" s="4">
        <v>9</v>
      </c>
      <c r="J741" s="4">
        <v>5</v>
      </c>
      <c r="K741" s="4">
        <v>5</v>
      </c>
      <c r="L741" s="4" t="s">
        <v>647</v>
      </c>
      <c r="M741" s="4">
        <v>491</v>
      </c>
      <c r="N741" s="103" t="s">
        <v>2883</v>
      </c>
      <c r="O741" s="605"/>
    </row>
    <row r="742" spans="1:15" ht="37.5" x14ac:dyDescent="0.25">
      <c r="A742" s="20">
        <v>9</v>
      </c>
      <c r="B742" s="61" t="s">
        <v>3787</v>
      </c>
      <c r="C742" s="152" t="s">
        <v>3391</v>
      </c>
      <c r="D742" s="4">
        <v>1999</v>
      </c>
      <c r="E742" s="42">
        <v>4886.8</v>
      </c>
      <c r="F742" s="42"/>
      <c r="G742" s="4" t="s">
        <v>5</v>
      </c>
      <c r="H742" s="22">
        <v>80</v>
      </c>
      <c r="I742" s="4">
        <v>5</v>
      </c>
      <c r="J742" s="4">
        <v>4</v>
      </c>
      <c r="K742" s="4" t="s">
        <v>648</v>
      </c>
      <c r="L742" s="4" t="s">
        <v>648</v>
      </c>
      <c r="M742" s="4">
        <v>204</v>
      </c>
      <c r="N742" s="103" t="s">
        <v>2885</v>
      </c>
      <c r="O742" s="605"/>
    </row>
    <row r="743" spans="1:15" ht="18.75" x14ac:dyDescent="0.25">
      <c r="A743" s="20">
        <v>10</v>
      </c>
      <c r="B743" s="61" t="s">
        <v>3787</v>
      </c>
      <c r="C743" s="152" t="s">
        <v>3392</v>
      </c>
      <c r="D743" s="4">
        <v>1998</v>
      </c>
      <c r="E743" s="42">
        <v>5802</v>
      </c>
      <c r="F743" s="42"/>
      <c r="G743" s="4" t="s">
        <v>5</v>
      </c>
      <c r="H743" s="22">
        <v>108</v>
      </c>
      <c r="I743" s="4">
        <v>9</v>
      </c>
      <c r="J743" s="4">
        <v>3</v>
      </c>
      <c r="K743" s="4">
        <v>3</v>
      </c>
      <c r="L743" s="4" t="s">
        <v>647</v>
      </c>
      <c r="M743" s="4">
        <v>286</v>
      </c>
      <c r="N743" s="103" t="s">
        <v>2886</v>
      </c>
      <c r="O743" s="605"/>
    </row>
    <row r="744" spans="1:15" ht="31.5" x14ac:dyDescent="0.25">
      <c r="A744" s="20">
        <v>11</v>
      </c>
      <c r="B744" s="61" t="s">
        <v>3825</v>
      </c>
      <c r="C744" s="152" t="s">
        <v>3129</v>
      </c>
      <c r="D744" s="4" t="s">
        <v>649</v>
      </c>
      <c r="E744" s="42">
        <v>4623.6000000000004</v>
      </c>
      <c r="F744" s="42"/>
      <c r="G744" s="4" t="s">
        <v>5</v>
      </c>
      <c r="H744" s="22">
        <v>68</v>
      </c>
      <c r="I744" s="4">
        <v>9</v>
      </c>
      <c r="J744" s="4">
        <v>2</v>
      </c>
      <c r="K744" s="4">
        <v>2</v>
      </c>
      <c r="L744" s="4" t="s">
        <v>647</v>
      </c>
      <c r="M744" s="4">
        <v>167</v>
      </c>
      <c r="N744" s="103" t="s">
        <v>2883</v>
      </c>
      <c r="O744" s="605"/>
    </row>
    <row r="745" spans="1:15" ht="18.75" x14ac:dyDescent="0.25">
      <c r="A745" s="20">
        <v>12</v>
      </c>
      <c r="B745" s="61" t="s">
        <v>3787</v>
      </c>
      <c r="C745" s="152" t="s">
        <v>3393</v>
      </c>
      <c r="D745" s="4">
        <v>200</v>
      </c>
      <c r="E745" s="42">
        <v>6757</v>
      </c>
      <c r="F745" s="42"/>
      <c r="G745" s="4" t="s">
        <v>5</v>
      </c>
      <c r="H745" s="22">
        <v>108</v>
      </c>
      <c r="I745" s="25" t="s">
        <v>650</v>
      </c>
      <c r="J745" s="4">
        <v>4</v>
      </c>
      <c r="K745" s="4">
        <v>2</v>
      </c>
      <c r="L745" s="4" t="s">
        <v>647</v>
      </c>
      <c r="M745" s="4">
        <v>295</v>
      </c>
      <c r="N745" s="103" t="s">
        <v>2883</v>
      </c>
      <c r="O745" s="605"/>
    </row>
    <row r="746" spans="1:15" ht="63" x14ac:dyDescent="0.25">
      <c r="A746" s="20">
        <v>13</v>
      </c>
      <c r="B746" s="61" t="s">
        <v>3687</v>
      </c>
      <c r="C746" s="152" t="s">
        <v>3394</v>
      </c>
      <c r="D746" s="4" t="s">
        <v>651</v>
      </c>
      <c r="E746" s="42">
        <v>9218.76</v>
      </c>
      <c r="F746" s="42"/>
      <c r="G746" s="4" t="s">
        <v>5</v>
      </c>
      <c r="H746" s="22">
        <v>168</v>
      </c>
      <c r="I746" s="4">
        <v>9</v>
      </c>
      <c r="J746" s="4">
        <v>5</v>
      </c>
      <c r="K746" s="4">
        <v>5</v>
      </c>
      <c r="L746" s="4" t="s">
        <v>647</v>
      </c>
      <c r="M746" s="4">
        <v>477</v>
      </c>
      <c r="N746" s="103" t="s">
        <v>2879</v>
      </c>
      <c r="O746" s="606"/>
    </row>
    <row r="747" spans="1:15" ht="18.75" x14ac:dyDescent="0.25">
      <c r="A747" s="20" t="s">
        <v>2355</v>
      </c>
      <c r="B747" s="21"/>
      <c r="C747" s="153"/>
      <c r="D747" s="4"/>
      <c r="E747" s="42">
        <f>SUM(E734:E746)</f>
        <v>86845.94</v>
      </c>
      <c r="F747" s="42"/>
      <c r="G747" s="42">
        <f t="shared" ref="G747:M747" si="21">SUM(G734:G746)</f>
        <v>0</v>
      </c>
      <c r="H747" s="42">
        <f t="shared" si="21"/>
        <v>1404</v>
      </c>
      <c r="I747" s="42">
        <f t="shared" si="21"/>
        <v>106</v>
      </c>
      <c r="J747" s="42">
        <f t="shared" si="21"/>
        <v>42</v>
      </c>
      <c r="K747" s="42">
        <f t="shared" si="21"/>
        <v>36</v>
      </c>
      <c r="L747" s="42">
        <f t="shared" si="21"/>
        <v>0</v>
      </c>
      <c r="M747" s="42">
        <f t="shared" si="21"/>
        <v>3794</v>
      </c>
    </row>
    <row r="748" spans="1:15" s="14" customFormat="1" x14ac:dyDescent="0.25">
      <c r="A748" s="14">
        <v>1</v>
      </c>
      <c r="B748" s="14" t="s">
        <v>3826</v>
      </c>
      <c r="C748" s="140" t="s">
        <v>3249</v>
      </c>
      <c r="D748" s="5">
        <v>2008</v>
      </c>
      <c r="E748" s="5">
        <v>3054.6</v>
      </c>
      <c r="F748" s="5"/>
      <c r="G748" s="5" t="s">
        <v>5</v>
      </c>
      <c r="H748" s="5">
        <v>45</v>
      </c>
      <c r="I748" s="5">
        <v>5</v>
      </c>
      <c r="J748" s="5">
        <v>3</v>
      </c>
      <c r="K748" s="5">
        <v>0</v>
      </c>
      <c r="L748" s="5">
        <v>0</v>
      </c>
      <c r="M748" s="5">
        <v>126</v>
      </c>
      <c r="N748" s="90" t="s">
        <v>2887</v>
      </c>
      <c r="O748" s="604" t="s">
        <v>4132</v>
      </c>
    </row>
    <row r="749" spans="1:15" s="14" customFormat="1" x14ac:dyDescent="0.25">
      <c r="A749" s="14">
        <v>2</v>
      </c>
      <c r="B749" s="14" t="s">
        <v>3827</v>
      </c>
      <c r="C749" s="140" t="s">
        <v>3138</v>
      </c>
      <c r="D749" s="5">
        <v>1980</v>
      </c>
      <c r="E749" s="5">
        <v>4840.3999999999996</v>
      </c>
      <c r="F749" s="5"/>
      <c r="G749" s="5" t="s">
        <v>5</v>
      </c>
      <c r="H749" s="5">
        <v>20</v>
      </c>
      <c r="I749" s="5">
        <v>9</v>
      </c>
      <c r="J749" s="5">
        <v>1</v>
      </c>
      <c r="K749" s="5">
        <v>1</v>
      </c>
      <c r="L749" s="5">
        <v>0</v>
      </c>
      <c r="M749" s="5">
        <v>253</v>
      </c>
      <c r="N749" s="90" t="s">
        <v>2888</v>
      </c>
      <c r="O749" s="605"/>
    </row>
    <row r="750" spans="1:15" s="14" customFormat="1" x14ac:dyDescent="0.25">
      <c r="A750" s="14">
        <v>3</v>
      </c>
      <c r="B750" s="14" t="s">
        <v>3827</v>
      </c>
      <c r="C750" s="140" t="s">
        <v>3101</v>
      </c>
      <c r="D750" s="5">
        <v>1980</v>
      </c>
      <c r="E750" s="5">
        <v>5010.5</v>
      </c>
      <c r="F750" s="5"/>
      <c r="G750" s="5" t="s">
        <v>5</v>
      </c>
      <c r="H750" s="5">
        <v>20</v>
      </c>
      <c r="I750" s="5">
        <v>9</v>
      </c>
      <c r="J750" s="5">
        <v>1</v>
      </c>
      <c r="K750" s="5">
        <v>1</v>
      </c>
      <c r="L750" s="5">
        <v>0</v>
      </c>
      <c r="M750" s="5">
        <v>255</v>
      </c>
      <c r="N750" s="90" t="s">
        <v>2889</v>
      </c>
      <c r="O750" s="605"/>
    </row>
    <row r="751" spans="1:15" s="14" customFormat="1" x14ac:dyDescent="0.25">
      <c r="A751" s="14">
        <v>4</v>
      </c>
      <c r="B751" s="14" t="s">
        <v>3828</v>
      </c>
      <c r="C751" s="140" t="s">
        <v>3101</v>
      </c>
      <c r="D751" s="5">
        <v>1957</v>
      </c>
      <c r="E751" s="5">
        <v>487.5</v>
      </c>
      <c r="F751" s="5"/>
      <c r="G751" s="5" t="s">
        <v>5</v>
      </c>
      <c r="H751" s="5">
        <v>8</v>
      </c>
      <c r="I751" s="5">
        <v>2</v>
      </c>
      <c r="J751" s="5">
        <v>1</v>
      </c>
      <c r="K751" s="5">
        <v>0</v>
      </c>
      <c r="L751" s="5">
        <v>0</v>
      </c>
      <c r="M751" s="5">
        <v>16</v>
      </c>
      <c r="N751" s="90" t="s">
        <v>2890</v>
      </c>
      <c r="O751" s="605"/>
    </row>
    <row r="752" spans="1:15" s="14" customFormat="1" x14ac:dyDescent="0.25">
      <c r="A752" s="14">
        <v>5</v>
      </c>
      <c r="B752" s="14" t="s">
        <v>3829</v>
      </c>
      <c r="C752" s="140" t="s">
        <v>3092</v>
      </c>
      <c r="D752" s="5">
        <v>1957</v>
      </c>
      <c r="E752" s="5">
        <v>487.5</v>
      </c>
      <c r="F752" s="5"/>
      <c r="G752" s="5" t="s">
        <v>5</v>
      </c>
      <c r="H752" s="5">
        <v>8</v>
      </c>
      <c r="I752" s="5">
        <v>2</v>
      </c>
      <c r="J752" s="5">
        <v>1</v>
      </c>
      <c r="K752" s="5">
        <v>0</v>
      </c>
      <c r="L752" s="5">
        <v>0</v>
      </c>
      <c r="M752" s="5">
        <v>13</v>
      </c>
      <c r="N752" s="90" t="s">
        <v>2891</v>
      </c>
      <c r="O752" s="605"/>
    </row>
    <row r="753" spans="1:15" x14ac:dyDescent="0.25">
      <c r="A753" s="20">
        <v>6</v>
      </c>
      <c r="B753" s="14" t="s">
        <v>3830</v>
      </c>
      <c r="C753" s="140" t="s">
        <v>3395</v>
      </c>
      <c r="D753" s="5">
        <v>1951</v>
      </c>
      <c r="E753" s="5">
        <v>981</v>
      </c>
      <c r="F753" s="5"/>
      <c r="G753" s="5" t="s">
        <v>247</v>
      </c>
      <c r="H753" s="5">
        <v>16</v>
      </c>
      <c r="I753" s="5">
        <v>2</v>
      </c>
      <c r="J753" s="5">
        <v>1</v>
      </c>
      <c r="K753" s="5">
        <v>0</v>
      </c>
      <c r="L753" s="5">
        <v>0</v>
      </c>
      <c r="M753" s="5">
        <v>25</v>
      </c>
      <c r="N753" s="90" t="s">
        <v>2892</v>
      </c>
      <c r="O753" s="605"/>
    </row>
    <row r="754" spans="1:15" x14ac:dyDescent="0.25">
      <c r="A754" s="20">
        <v>7</v>
      </c>
      <c r="B754" s="14" t="s">
        <v>3831</v>
      </c>
      <c r="C754" s="140" t="s">
        <v>3396</v>
      </c>
      <c r="D754" s="5">
        <v>1957</v>
      </c>
      <c r="E754" s="5">
        <v>606.29999999999995</v>
      </c>
      <c r="F754" s="5"/>
      <c r="G754" s="5" t="s">
        <v>247</v>
      </c>
      <c r="H754" s="5">
        <v>8</v>
      </c>
      <c r="I754" s="5">
        <v>2</v>
      </c>
      <c r="J754" s="5">
        <v>2</v>
      </c>
      <c r="K754" s="5">
        <v>0</v>
      </c>
      <c r="L754" s="5">
        <v>0</v>
      </c>
      <c r="M754" s="5">
        <v>24</v>
      </c>
      <c r="N754" s="90" t="s">
        <v>2893</v>
      </c>
      <c r="O754" s="605"/>
    </row>
    <row r="755" spans="1:15" x14ac:dyDescent="0.25">
      <c r="A755" s="20">
        <v>8</v>
      </c>
      <c r="B755" s="14" t="s">
        <v>3832</v>
      </c>
      <c r="C755" s="140" t="s">
        <v>3358</v>
      </c>
      <c r="D755" s="5">
        <v>1998</v>
      </c>
      <c r="E755" s="5">
        <v>2942.7</v>
      </c>
      <c r="F755" s="5"/>
      <c r="G755" s="5" t="s">
        <v>5</v>
      </c>
      <c r="H755" s="5">
        <v>40</v>
      </c>
      <c r="I755" s="5">
        <v>5</v>
      </c>
      <c r="J755" s="5">
        <v>2</v>
      </c>
      <c r="K755" s="5">
        <v>0</v>
      </c>
      <c r="L755" s="5">
        <v>0</v>
      </c>
      <c r="M755" s="5">
        <v>106</v>
      </c>
      <c r="N755" s="90" t="s">
        <v>2894</v>
      </c>
      <c r="O755" s="605"/>
    </row>
    <row r="756" spans="1:15" x14ac:dyDescent="0.25">
      <c r="A756" s="20">
        <v>9</v>
      </c>
      <c r="B756" s="14" t="s">
        <v>3833</v>
      </c>
      <c r="C756" s="140" t="s">
        <v>3281</v>
      </c>
      <c r="D756" s="5">
        <v>1966</v>
      </c>
      <c r="E756" s="5">
        <v>4064.88</v>
      </c>
      <c r="F756" s="5"/>
      <c r="G756" s="5" t="s">
        <v>5</v>
      </c>
      <c r="H756" s="5">
        <v>60</v>
      </c>
      <c r="I756" s="5">
        <v>5</v>
      </c>
      <c r="J756" s="5">
        <v>4</v>
      </c>
      <c r="K756" s="5">
        <v>0</v>
      </c>
      <c r="L756" s="5">
        <v>0</v>
      </c>
      <c r="M756" s="5">
        <v>116</v>
      </c>
      <c r="N756" s="90" t="s">
        <v>2895</v>
      </c>
      <c r="O756" s="605"/>
    </row>
    <row r="757" spans="1:15" x14ac:dyDescent="0.25">
      <c r="A757" s="20">
        <v>10</v>
      </c>
      <c r="B757" s="14" t="s">
        <v>3833</v>
      </c>
      <c r="C757" s="140" t="s">
        <v>3397</v>
      </c>
      <c r="D757" s="5">
        <v>1971</v>
      </c>
      <c r="E757" s="5">
        <v>4020.81</v>
      </c>
      <c r="F757" s="5"/>
      <c r="G757" s="5" t="s">
        <v>5</v>
      </c>
      <c r="H757" s="5">
        <v>60</v>
      </c>
      <c r="I757" s="5">
        <v>5</v>
      </c>
      <c r="J757" s="5">
        <v>4</v>
      </c>
      <c r="K757" s="5">
        <v>0</v>
      </c>
      <c r="L757" s="5">
        <v>0</v>
      </c>
      <c r="M757" s="5">
        <v>132</v>
      </c>
      <c r="N757" s="90" t="s">
        <v>2896</v>
      </c>
      <c r="O757" s="605"/>
    </row>
    <row r="758" spans="1:15" x14ac:dyDescent="0.25">
      <c r="A758" s="20">
        <v>11</v>
      </c>
      <c r="B758" s="14" t="s">
        <v>3834</v>
      </c>
      <c r="C758" s="140" t="s">
        <v>3398</v>
      </c>
      <c r="D758" s="5">
        <v>1970</v>
      </c>
      <c r="E758" s="5">
        <v>5333.3</v>
      </c>
      <c r="F758" s="5"/>
      <c r="G758" s="5" t="s">
        <v>5</v>
      </c>
      <c r="H758" s="5">
        <v>120</v>
      </c>
      <c r="I758" s="5">
        <v>5</v>
      </c>
      <c r="J758" s="5">
        <v>6</v>
      </c>
      <c r="K758" s="5">
        <v>0</v>
      </c>
      <c r="L758" s="5">
        <v>0</v>
      </c>
      <c r="M758" s="5">
        <v>216</v>
      </c>
      <c r="N758" s="90" t="s">
        <v>2897</v>
      </c>
      <c r="O758" s="605"/>
    </row>
    <row r="759" spans="1:15" x14ac:dyDescent="0.25">
      <c r="A759" s="20">
        <v>12</v>
      </c>
      <c r="B759" s="14" t="s">
        <v>3835</v>
      </c>
      <c r="C759" s="140" t="s">
        <v>3091</v>
      </c>
      <c r="D759" s="5">
        <v>1957</v>
      </c>
      <c r="E759" s="5">
        <v>949.7</v>
      </c>
      <c r="F759" s="5"/>
      <c r="G759" s="5" t="s">
        <v>5</v>
      </c>
      <c r="H759" s="5">
        <v>1</v>
      </c>
      <c r="I759" s="5">
        <v>2</v>
      </c>
      <c r="J759" s="5">
        <v>1</v>
      </c>
      <c r="K759" s="5">
        <v>0</v>
      </c>
      <c r="L759" s="5">
        <v>0</v>
      </c>
      <c r="M759" s="5">
        <v>42</v>
      </c>
      <c r="N759" s="90" t="s">
        <v>2898</v>
      </c>
      <c r="O759" s="605"/>
    </row>
    <row r="760" spans="1:15" ht="63" x14ac:dyDescent="0.25">
      <c r="A760" s="20">
        <v>13</v>
      </c>
      <c r="B760" s="14" t="s">
        <v>3685</v>
      </c>
      <c r="C760" s="140" t="s">
        <v>3275</v>
      </c>
      <c r="D760" s="5">
        <v>2014</v>
      </c>
      <c r="E760" s="5">
        <v>10258.9</v>
      </c>
      <c r="F760" s="5"/>
      <c r="G760" s="5" t="s">
        <v>5</v>
      </c>
      <c r="H760" s="5">
        <v>160</v>
      </c>
      <c r="I760" s="5">
        <v>10</v>
      </c>
      <c r="J760" s="5">
        <v>4</v>
      </c>
      <c r="K760" s="5">
        <v>4</v>
      </c>
      <c r="L760" s="5">
        <v>4</v>
      </c>
      <c r="M760" s="5">
        <v>262</v>
      </c>
      <c r="N760" s="90" t="s">
        <v>2697</v>
      </c>
      <c r="O760" s="605"/>
    </row>
    <row r="761" spans="1:15" x14ac:dyDescent="0.25">
      <c r="A761" s="20">
        <v>14</v>
      </c>
      <c r="B761" s="14" t="s">
        <v>3836</v>
      </c>
      <c r="C761" s="140" t="s">
        <v>3399</v>
      </c>
      <c r="D761" s="5">
        <v>2014</v>
      </c>
      <c r="E761" s="5">
        <v>1306.54</v>
      </c>
      <c r="F761" s="5"/>
      <c r="G761" s="5" t="s">
        <v>5</v>
      </c>
      <c r="H761" s="5">
        <v>24</v>
      </c>
      <c r="I761" s="5">
        <v>3</v>
      </c>
      <c r="J761" s="5">
        <v>2</v>
      </c>
      <c r="K761" s="5">
        <v>0</v>
      </c>
      <c r="L761" s="5">
        <v>0</v>
      </c>
      <c r="M761" s="5">
        <v>42</v>
      </c>
      <c r="N761" s="90" t="s">
        <v>2899</v>
      </c>
      <c r="O761" s="605"/>
    </row>
    <row r="762" spans="1:15" x14ac:dyDescent="0.25">
      <c r="A762" s="20">
        <v>15</v>
      </c>
      <c r="B762" s="14" t="s">
        <v>3789</v>
      </c>
      <c r="C762" s="140" t="s">
        <v>3067</v>
      </c>
      <c r="D762" s="5">
        <v>2008</v>
      </c>
      <c r="E762" s="5">
        <v>3302.7</v>
      </c>
      <c r="F762" s="5"/>
      <c r="G762" s="5" t="s">
        <v>5</v>
      </c>
      <c r="H762" s="5">
        <v>45</v>
      </c>
      <c r="I762" s="5">
        <v>9</v>
      </c>
      <c r="J762" s="5">
        <v>1</v>
      </c>
      <c r="K762" s="5">
        <v>1</v>
      </c>
      <c r="L762" s="5">
        <v>1</v>
      </c>
      <c r="M762" s="5">
        <v>64</v>
      </c>
      <c r="N762" s="90" t="s">
        <v>2900</v>
      </c>
      <c r="O762" s="606"/>
    </row>
    <row r="763" spans="1:15" x14ac:dyDescent="0.25">
      <c r="A763" s="20" t="s">
        <v>2355</v>
      </c>
      <c r="B763" s="14"/>
      <c r="C763" s="140"/>
      <c r="D763" s="5"/>
      <c r="E763" s="5">
        <f>SUM(E748:E762)</f>
        <v>47647.33</v>
      </c>
      <c r="F763" s="5"/>
      <c r="G763" s="5">
        <f t="shared" ref="G763:M763" si="22">SUM(G748:G762)</f>
        <v>0</v>
      </c>
      <c r="H763" s="5">
        <f t="shared" si="22"/>
        <v>635</v>
      </c>
      <c r="I763" s="5">
        <f t="shared" si="22"/>
        <v>75</v>
      </c>
      <c r="J763" s="5">
        <f t="shared" si="22"/>
        <v>34</v>
      </c>
      <c r="K763" s="5">
        <f t="shared" si="22"/>
        <v>7</v>
      </c>
      <c r="L763" s="5">
        <f t="shared" si="22"/>
        <v>5</v>
      </c>
      <c r="M763" s="5">
        <f t="shared" si="22"/>
        <v>1692</v>
      </c>
    </row>
    <row r="764" spans="1:15" x14ac:dyDescent="0.25">
      <c r="A764" s="20">
        <v>1</v>
      </c>
      <c r="B764" s="3" t="s">
        <v>3837</v>
      </c>
      <c r="C764" s="141" t="s">
        <v>3239</v>
      </c>
      <c r="D764" s="8">
        <v>1974</v>
      </c>
      <c r="E764" s="8">
        <v>2144.2600000000002</v>
      </c>
      <c r="F764" s="8"/>
      <c r="G764" s="8" t="s">
        <v>247</v>
      </c>
      <c r="H764" s="8">
        <v>21</v>
      </c>
      <c r="I764" s="8">
        <v>5</v>
      </c>
      <c r="J764" s="8">
        <v>1</v>
      </c>
      <c r="K764" s="8">
        <v>0</v>
      </c>
      <c r="L764" s="8">
        <v>0</v>
      </c>
      <c r="M764" s="8">
        <v>103</v>
      </c>
      <c r="N764" s="95" t="s">
        <v>2668</v>
      </c>
      <c r="O764" s="604" t="s">
        <v>4133</v>
      </c>
    </row>
    <row r="765" spans="1:15" x14ac:dyDescent="0.25">
      <c r="A765" s="20">
        <v>2</v>
      </c>
      <c r="B765" s="1" t="s">
        <v>3838</v>
      </c>
      <c r="C765" s="144" t="s">
        <v>3096</v>
      </c>
      <c r="D765" s="4">
        <v>1975</v>
      </c>
      <c r="E765" s="4">
        <v>2622.9</v>
      </c>
      <c r="F765" s="4"/>
      <c r="G765" s="4" t="s">
        <v>5</v>
      </c>
      <c r="H765" s="4">
        <v>60</v>
      </c>
      <c r="I765" s="4">
        <v>5</v>
      </c>
      <c r="J765" s="4">
        <v>4</v>
      </c>
      <c r="K765" s="4">
        <v>0</v>
      </c>
      <c r="L765" s="4">
        <v>0</v>
      </c>
      <c r="M765" s="4">
        <v>133</v>
      </c>
      <c r="N765" s="95" t="s">
        <v>2669</v>
      </c>
      <c r="O765" s="605"/>
    </row>
    <row r="766" spans="1:15" x14ac:dyDescent="0.25">
      <c r="A766" s="20">
        <v>3</v>
      </c>
      <c r="B766" s="1" t="s">
        <v>3839</v>
      </c>
      <c r="C766" s="144" t="s">
        <v>3097</v>
      </c>
      <c r="D766" s="4">
        <v>1973</v>
      </c>
      <c r="E766" s="4">
        <v>2637.4</v>
      </c>
      <c r="F766" s="4"/>
      <c r="G766" s="4" t="s">
        <v>5</v>
      </c>
      <c r="H766" s="4">
        <v>60</v>
      </c>
      <c r="I766" s="4">
        <v>5</v>
      </c>
      <c r="J766" s="4">
        <v>4</v>
      </c>
      <c r="K766" s="4">
        <v>0</v>
      </c>
      <c r="L766" s="4">
        <v>0</v>
      </c>
      <c r="M766" s="4">
        <v>128</v>
      </c>
      <c r="N766" s="95" t="s">
        <v>2670</v>
      </c>
      <c r="O766" s="605"/>
    </row>
    <row r="767" spans="1:15" x14ac:dyDescent="0.25">
      <c r="A767" s="20">
        <v>4</v>
      </c>
      <c r="B767" s="1" t="s">
        <v>3839</v>
      </c>
      <c r="C767" s="144" t="s">
        <v>3115</v>
      </c>
      <c r="D767" s="4">
        <v>1975</v>
      </c>
      <c r="E767" s="4">
        <v>2617.9</v>
      </c>
      <c r="F767" s="4"/>
      <c r="G767" s="4" t="s">
        <v>5</v>
      </c>
      <c r="H767" s="4">
        <v>60</v>
      </c>
      <c r="I767" s="4">
        <v>5</v>
      </c>
      <c r="J767" s="4">
        <v>4</v>
      </c>
      <c r="K767" s="8">
        <v>0</v>
      </c>
      <c r="L767" s="8">
        <v>0</v>
      </c>
      <c r="M767" s="4">
        <v>120</v>
      </c>
      <c r="N767" s="95" t="s">
        <v>2669</v>
      </c>
      <c r="O767" s="605"/>
    </row>
    <row r="768" spans="1:15" x14ac:dyDescent="0.25">
      <c r="A768" s="20">
        <v>5</v>
      </c>
      <c r="B768" s="1" t="s">
        <v>3838</v>
      </c>
      <c r="C768" s="144" t="s">
        <v>3099</v>
      </c>
      <c r="D768" s="4">
        <v>1996</v>
      </c>
      <c r="E768" s="4">
        <v>6540.3</v>
      </c>
      <c r="F768" s="4"/>
      <c r="G768" s="4" t="s">
        <v>5</v>
      </c>
      <c r="H768" s="4">
        <v>100</v>
      </c>
      <c r="I768" s="4">
        <v>5</v>
      </c>
      <c r="J768" s="4">
        <v>6</v>
      </c>
      <c r="K768" s="4">
        <v>0</v>
      </c>
      <c r="L768" s="4">
        <v>0</v>
      </c>
      <c r="M768" s="4">
        <v>291</v>
      </c>
      <c r="N768" s="95" t="s">
        <v>2671</v>
      </c>
      <c r="O768" s="605"/>
    </row>
    <row r="769" spans="1:15" x14ac:dyDescent="0.25">
      <c r="A769" s="20">
        <v>6</v>
      </c>
      <c r="B769" s="1" t="s">
        <v>3839</v>
      </c>
      <c r="C769" s="144" t="s">
        <v>3117</v>
      </c>
      <c r="D769" s="4">
        <v>1969</v>
      </c>
      <c r="E769" s="4">
        <v>1335.4</v>
      </c>
      <c r="F769" s="4"/>
      <c r="G769" s="8" t="s">
        <v>247</v>
      </c>
      <c r="H769" s="4">
        <v>24</v>
      </c>
      <c r="I769" s="4">
        <v>3</v>
      </c>
      <c r="J769" s="4">
        <v>3</v>
      </c>
      <c r="K769" s="4">
        <v>0</v>
      </c>
      <c r="L769" s="4">
        <v>0</v>
      </c>
      <c r="M769" s="4">
        <v>77</v>
      </c>
      <c r="N769" s="95" t="s">
        <v>2672</v>
      </c>
      <c r="O769" s="605"/>
    </row>
    <row r="770" spans="1:15" x14ac:dyDescent="0.25">
      <c r="A770" s="20">
        <v>7</v>
      </c>
      <c r="B770" s="1" t="s">
        <v>3838</v>
      </c>
      <c r="C770" s="144" t="s">
        <v>3134</v>
      </c>
      <c r="D770" s="4">
        <v>1960</v>
      </c>
      <c r="E770" s="4">
        <v>571.9</v>
      </c>
      <c r="F770" s="4"/>
      <c r="G770" s="8" t="s">
        <v>247</v>
      </c>
      <c r="H770" s="4">
        <v>14</v>
      </c>
      <c r="I770" s="4">
        <v>3</v>
      </c>
      <c r="J770" s="4">
        <v>2</v>
      </c>
      <c r="K770" s="8">
        <v>0</v>
      </c>
      <c r="L770" s="8">
        <v>0</v>
      </c>
      <c r="M770" s="4">
        <v>24</v>
      </c>
      <c r="N770" s="95" t="s">
        <v>2673</v>
      </c>
      <c r="O770" s="605"/>
    </row>
    <row r="771" spans="1:15" x14ac:dyDescent="0.25">
      <c r="A771" s="20">
        <v>8</v>
      </c>
      <c r="B771" s="1" t="s">
        <v>3838</v>
      </c>
      <c r="C771" s="144" t="s">
        <v>3092</v>
      </c>
      <c r="D771" s="4">
        <v>1985</v>
      </c>
      <c r="E771" s="4">
        <v>4376.8</v>
      </c>
      <c r="F771" s="4"/>
      <c r="G771" s="4" t="s">
        <v>5</v>
      </c>
      <c r="H771" s="4">
        <v>89</v>
      </c>
      <c r="I771" s="4">
        <v>5</v>
      </c>
      <c r="J771" s="4">
        <v>6</v>
      </c>
      <c r="K771" s="4">
        <v>0</v>
      </c>
      <c r="L771" s="4">
        <v>0</v>
      </c>
      <c r="M771" s="4">
        <v>200</v>
      </c>
      <c r="N771" s="95" t="s">
        <v>2674</v>
      </c>
      <c r="O771" s="605"/>
    </row>
    <row r="772" spans="1:15" x14ac:dyDescent="0.25">
      <c r="A772" s="20">
        <v>9</v>
      </c>
      <c r="B772" s="1" t="s">
        <v>3838</v>
      </c>
      <c r="C772" s="144" t="s">
        <v>3222</v>
      </c>
      <c r="D772" s="4">
        <v>1957</v>
      </c>
      <c r="E772" s="4">
        <v>755.2</v>
      </c>
      <c r="F772" s="4"/>
      <c r="G772" s="8" t="s">
        <v>247</v>
      </c>
      <c r="H772" s="4">
        <v>12</v>
      </c>
      <c r="I772" s="4">
        <v>2</v>
      </c>
      <c r="J772" s="4">
        <v>2</v>
      </c>
      <c r="K772" s="4">
        <v>0</v>
      </c>
      <c r="L772" s="4">
        <v>0</v>
      </c>
      <c r="M772" s="4">
        <v>36</v>
      </c>
      <c r="N772" s="95" t="s">
        <v>2675</v>
      </c>
      <c r="O772" s="605"/>
    </row>
    <row r="773" spans="1:15" x14ac:dyDescent="0.25">
      <c r="A773" s="20">
        <v>10</v>
      </c>
      <c r="B773" s="1" t="s">
        <v>3838</v>
      </c>
      <c r="C773" s="144" t="s">
        <v>3238</v>
      </c>
      <c r="D773" s="4">
        <v>1985</v>
      </c>
      <c r="E773" s="4">
        <v>4376.8</v>
      </c>
      <c r="F773" s="4"/>
      <c r="G773" s="4" t="s">
        <v>5</v>
      </c>
      <c r="H773" s="4">
        <v>89</v>
      </c>
      <c r="I773" s="4">
        <v>5</v>
      </c>
      <c r="J773" s="4">
        <v>6</v>
      </c>
      <c r="K773" s="8">
        <v>0</v>
      </c>
      <c r="L773" s="8">
        <v>0</v>
      </c>
      <c r="M773" s="4">
        <v>191</v>
      </c>
      <c r="N773" s="95" t="s">
        <v>2676</v>
      </c>
      <c r="O773" s="605"/>
    </row>
    <row r="774" spans="1:15" x14ac:dyDescent="0.25">
      <c r="A774" s="20">
        <v>11</v>
      </c>
      <c r="B774" s="1" t="s">
        <v>3838</v>
      </c>
      <c r="C774" s="144" t="s">
        <v>3223</v>
      </c>
      <c r="D774" s="4">
        <v>1959</v>
      </c>
      <c r="E774" s="4">
        <v>635</v>
      </c>
      <c r="F774" s="4"/>
      <c r="G774" s="8" t="s">
        <v>247</v>
      </c>
      <c r="H774" s="4">
        <v>16</v>
      </c>
      <c r="I774" s="4">
        <v>2</v>
      </c>
      <c r="J774" s="4">
        <v>2</v>
      </c>
      <c r="K774" s="4">
        <v>0</v>
      </c>
      <c r="L774" s="4">
        <v>0</v>
      </c>
      <c r="M774" s="4">
        <v>31</v>
      </c>
      <c r="N774" s="95" t="s">
        <v>2677</v>
      </c>
      <c r="O774" s="605"/>
    </row>
    <row r="775" spans="1:15" x14ac:dyDescent="0.25">
      <c r="A775" s="20">
        <v>12</v>
      </c>
      <c r="B775" s="1" t="s">
        <v>3838</v>
      </c>
      <c r="C775" s="144" t="s">
        <v>3084</v>
      </c>
      <c r="D775" s="4">
        <v>1957</v>
      </c>
      <c r="E775" s="4">
        <v>634.20000000000005</v>
      </c>
      <c r="F775" s="4"/>
      <c r="G775" s="8" t="s">
        <v>247</v>
      </c>
      <c r="H775" s="4">
        <v>16</v>
      </c>
      <c r="I775" s="4">
        <v>2</v>
      </c>
      <c r="J775" s="4">
        <v>2</v>
      </c>
      <c r="K775" s="4">
        <v>0</v>
      </c>
      <c r="L775" s="4">
        <v>0</v>
      </c>
      <c r="M775" s="4">
        <v>30</v>
      </c>
      <c r="N775" s="95" t="s">
        <v>2673</v>
      </c>
      <c r="O775" s="605"/>
    </row>
    <row r="776" spans="1:15" x14ac:dyDescent="0.25">
      <c r="A776" s="20">
        <v>13</v>
      </c>
      <c r="B776" s="1" t="s">
        <v>3838</v>
      </c>
      <c r="C776" s="144" t="s">
        <v>3080</v>
      </c>
      <c r="D776" s="4">
        <v>1960</v>
      </c>
      <c r="E776" s="4">
        <v>635.20000000000005</v>
      </c>
      <c r="F776" s="4"/>
      <c r="G776" s="8" t="s">
        <v>247</v>
      </c>
      <c r="H776" s="4">
        <v>16</v>
      </c>
      <c r="I776" s="4">
        <v>2</v>
      </c>
      <c r="J776" s="4">
        <v>2</v>
      </c>
      <c r="K776" s="8">
        <v>0</v>
      </c>
      <c r="L776" s="8">
        <v>0</v>
      </c>
      <c r="M776" s="4">
        <v>27</v>
      </c>
      <c r="N776" s="95" t="s">
        <v>2678</v>
      </c>
      <c r="O776" s="605"/>
    </row>
    <row r="777" spans="1:15" x14ac:dyDescent="0.25">
      <c r="A777" s="20">
        <v>14</v>
      </c>
      <c r="B777" s="1" t="s">
        <v>3839</v>
      </c>
      <c r="C777" s="144" t="s">
        <v>3081</v>
      </c>
      <c r="D777" s="4">
        <v>1954</v>
      </c>
      <c r="E777" s="4">
        <v>419.4</v>
      </c>
      <c r="F777" s="4"/>
      <c r="G777" s="8" t="s">
        <v>247</v>
      </c>
      <c r="H777" s="4">
        <v>8</v>
      </c>
      <c r="I777" s="4">
        <v>2</v>
      </c>
      <c r="J777" s="4">
        <v>2</v>
      </c>
      <c r="K777" s="4">
        <v>0</v>
      </c>
      <c r="L777" s="4">
        <v>0</v>
      </c>
      <c r="M777" s="4">
        <v>28</v>
      </c>
      <c r="N777" s="95" t="s">
        <v>2678</v>
      </c>
      <c r="O777" s="605"/>
    </row>
    <row r="778" spans="1:15" x14ac:dyDescent="0.25">
      <c r="A778" s="20">
        <v>15</v>
      </c>
      <c r="B778" s="1" t="s">
        <v>3838</v>
      </c>
      <c r="C778" s="144" t="s">
        <v>3082</v>
      </c>
      <c r="D778" s="4">
        <v>1954</v>
      </c>
      <c r="E778" s="4">
        <v>419.2</v>
      </c>
      <c r="F778" s="4"/>
      <c r="G778" s="8" t="s">
        <v>247</v>
      </c>
      <c r="H778" s="4">
        <v>8</v>
      </c>
      <c r="I778" s="4">
        <v>2</v>
      </c>
      <c r="J778" s="4">
        <v>2</v>
      </c>
      <c r="K778" s="4">
        <v>0</v>
      </c>
      <c r="L778" s="4">
        <v>0</v>
      </c>
      <c r="M778" s="4">
        <v>19</v>
      </c>
      <c r="N778" s="95" t="s">
        <v>2672</v>
      </c>
      <c r="O778" s="605"/>
    </row>
    <row r="779" spans="1:15" x14ac:dyDescent="0.25">
      <c r="A779" s="20">
        <v>16</v>
      </c>
      <c r="B779" s="1" t="s">
        <v>3838</v>
      </c>
      <c r="C779" s="144" t="s">
        <v>3243</v>
      </c>
      <c r="D779" s="4">
        <v>1993</v>
      </c>
      <c r="E779" s="4">
        <v>2502.5</v>
      </c>
      <c r="F779" s="4"/>
      <c r="G779" s="4" t="s">
        <v>5</v>
      </c>
      <c r="H779" s="4">
        <v>45</v>
      </c>
      <c r="I779" s="4">
        <v>5</v>
      </c>
      <c r="J779" s="4">
        <v>4</v>
      </c>
      <c r="K779" s="8">
        <v>0</v>
      </c>
      <c r="L779" s="8">
        <v>0</v>
      </c>
      <c r="M779" s="4">
        <v>108</v>
      </c>
      <c r="N779" s="95" t="s">
        <v>2676</v>
      </c>
      <c r="O779" s="605"/>
    </row>
    <row r="780" spans="1:15" x14ac:dyDescent="0.25">
      <c r="A780" s="20">
        <v>17</v>
      </c>
      <c r="B780" s="1" t="s">
        <v>3840</v>
      </c>
      <c r="C780" s="144" t="s">
        <v>3096</v>
      </c>
      <c r="D780" s="4">
        <v>1958</v>
      </c>
      <c r="E780" s="4">
        <v>160.5</v>
      </c>
      <c r="F780" s="4"/>
      <c r="G780" s="8" t="s">
        <v>247</v>
      </c>
      <c r="H780" s="4">
        <v>5</v>
      </c>
      <c r="I780" s="4">
        <v>1</v>
      </c>
      <c r="J780" s="4"/>
      <c r="K780" s="4">
        <v>0</v>
      </c>
      <c r="L780" s="4">
        <v>0</v>
      </c>
      <c r="M780" s="4">
        <v>15</v>
      </c>
      <c r="N780" s="95" t="s">
        <v>2679</v>
      </c>
      <c r="O780" s="605"/>
    </row>
    <row r="781" spans="1:15" x14ac:dyDescent="0.25">
      <c r="A781" s="20">
        <v>18</v>
      </c>
      <c r="B781" s="1" t="s">
        <v>3840</v>
      </c>
      <c r="C781" s="144" t="s">
        <v>3115</v>
      </c>
      <c r="D781" s="4">
        <v>1958</v>
      </c>
      <c r="E781" s="4">
        <v>153.6</v>
      </c>
      <c r="F781" s="4"/>
      <c r="G781" s="8" t="s">
        <v>247</v>
      </c>
      <c r="H781" s="4">
        <v>6</v>
      </c>
      <c r="I781" s="4">
        <v>1</v>
      </c>
      <c r="J781" s="4"/>
      <c r="K781" s="4">
        <v>0</v>
      </c>
      <c r="L781" s="4">
        <v>0</v>
      </c>
      <c r="M781" s="4">
        <v>15</v>
      </c>
      <c r="N781" s="95" t="s">
        <v>2680</v>
      </c>
      <c r="O781" s="605"/>
    </row>
    <row r="782" spans="1:15" x14ac:dyDescent="0.25">
      <c r="A782" s="20">
        <v>19</v>
      </c>
      <c r="B782" s="1" t="s">
        <v>3840</v>
      </c>
      <c r="C782" s="144" t="s">
        <v>3117</v>
      </c>
      <c r="D782" s="4">
        <v>1958</v>
      </c>
      <c r="E782" s="4">
        <v>145.6</v>
      </c>
      <c r="F782" s="4"/>
      <c r="G782" s="8" t="s">
        <v>247</v>
      </c>
      <c r="H782" s="4">
        <v>5</v>
      </c>
      <c r="I782" s="4">
        <v>1</v>
      </c>
      <c r="J782" s="4"/>
      <c r="K782" s="8">
        <v>0</v>
      </c>
      <c r="L782" s="8">
        <v>0</v>
      </c>
      <c r="M782" s="4">
        <v>24</v>
      </c>
      <c r="N782" s="95" t="s">
        <v>2679</v>
      </c>
      <c r="O782" s="605"/>
    </row>
    <row r="783" spans="1:15" x14ac:dyDescent="0.25">
      <c r="A783" s="20">
        <v>20</v>
      </c>
      <c r="B783" s="3" t="s">
        <v>3841</v>
      </c>
      <c r="C783" s="141" t="s">
        <v>3222</v>
      </c>
      <c r="D783" s="5">
        <v>1951</v>
      </c>
      <c r="E783" s="5">
        <v>79.8</v>
      </c>
      <c r="F783" s="5"/>
      <c r="G783" s="8" t="s">
        <v>247</v>
      </c>
      <c r="H783" s="5">
        <v>2</v>
      </c>
      <c r="I783" s="5">
        <v>1</v>
      </c>
      <c r="J783" s="5"/>
      <c r="K783" s="4">
        <v>0</v>
      </c>
      <c r="L783" s="4">
        <v>0</v>
      </c>
      <c r="M783" s="5">
        <v>7</v>
      </c>
      <c r="N783" s="95" t="s">
        <v>2672</v>
      </c>
      <c r="O783" s="605"/>
    </row>
    <row r="784" spans="1:15" x14ac:dyDescent="0.25">
      <c r="A784" s="20">
        <v>21</v>
      </c>
      <c r="B784" s="3" t="s">
        <v>3841</v>
      </c>
      <c r="C784" s="141" t="s">
        <v>3400</v>
      </c>
      <c r="D784" s="4">
        <v>1966</v>
      </c>
      <c r="E784" s="4">
        <v>165.1</v>
      </c>
      <c r="F784" s="4"/>
      <c r="G784" s="8" t="s">
        <v>247</v>
      </c>
      <c r="H784" s="4">
        <v>4</v>
      </c>
      <c r="I784" s="4">
        <v>2</v>
      </c>
      <c r="J784" s="4">
        <v>1</v>
      </c>
      <c r="K784" s="4">
        <v>0</v>
      </c>
      <c r="L784" s="4">
        <v>0</v>
      </c>
      <c r="M784" s="4">
        <v>8</v>
      </c>
      <c r="N784" s="95" t="s">
        <v>2672</v>
      </c>
      <c r="O784" s="605"/>
    </row>
    <row r="785" spans="1:15" x14ac:dyDescent="0.25">
      <c r="A785" s="20">
        <v>22</v>
      </c>
      <c r="B785" s="3" t="s">
        <v>3841</v>
      </c>
      <c r="C785" s="141" t="s">
        <v>3223</v>
      </c>
      <c r="D785" s="5">
        <v>1955</v>
      </c>
      <c r="E785" s="5">
        <v>400.6</v>
      </c>
      <c r="F785" s="5"/>
      <c r="G785" s="8" t="s">
        <v>247</v>
      </c>
      <c r="H785" s="5">
        <v>8</v>
      </c>
      <c r="I785" s="5">
        <v>2</v>
      </c>
      <c r="J785" s="5">
        <v>1</v>
      </c>
      <c r="K785" s="8">
        <v>0</v>
      </c>
      <c r="L785" s="8">
        <v>0</v>
      </c>
      <c r="M785" s="5">
        <v>25</v>
      </c>
      <c r="N785" s="95" t="s">
        <v>2680</v>
      </c>
      <c r="O785" s="605"/>
    </row>
    <row r="786" spans="1:15" x14ac:dyDescent="0.25">
      <c r="A786" s="20">
        <v>23</v>
      </c>
      <c r="B786" s="1" t="s">
        <v>3842</v>
      </c>
      <c r="C786" s="144" t="s">
        <v>3098</v>
      </c>
      <c r="D786" s="4">
        <v>1958</v>
      </c>
      <c r="E786" s="4">
        <v>147</v>
      </c>
      <c r="F786" s="4"/>
      <c r="G786" s="8" t="s">
        <v>247</v>
      </c>
      <c r="H786" s="4">
        <v>6</v>
      </c>
      <c r="I786" s="4">
        <v>1</v>
      </c>
      <c r="J786" s="4"/>
      <c r="K786" s="4">
        <v>0</v>
      </c>
      <c r="L786" s="4">
        <v>0</v>
      </c>
      <c r="M786" s="4">
        <v>20</v>
      </c>
      <c r="N786" s="95" t="s">
        <v>2680</v>
      </c>
      <c r="O786" s="605"/>
    </row>
    <row r="787" spans="1:15" x14ac:dyDescent="0.25">
      <c r="A787" s="20">
        <v>24</v>
      </c>
      <c r="B787" s="1" t="s">
        <v>3842</v>
      </c>
      <c r="C787" s="144" t="s">
        <v>3096</v>
      </c>
      <c r="D787" s="4">
        <v>1959</v>
      </c>
      <c r="E787" s="4">
        <v>145</v>
      </c>
      <c r="F787" s="4"/>
      <c r="G787" s="8" t="s">
        <v>247</v>
      </c>
      <c r="H787" s="4">
        <v>6</v>
      </c>
      <c r="I787" s="4">
        <v>1</v>
      </c>
      <c r="J787" s="4"/>
      <c r="K787" s="4">
        <v>0</v>
      </c>
      <c r="L787" s="4">
        <v>0</v>
      </c>
      <c r="M787" s="4">
        <v>23</v>
      </c>
      <c r="N787" s="95" t="s">
        <v>2679</v>
      </c>
      <c r="O787" s="605"/>
    </row>
    <row r="788" spans="1:15" x14ac:dyDescent="0.25">
      <c r="A788" s="20">
        <v>25</v>
      </c>
      <c r="B788" s="1" t="s">
        <v>3842</v>
      </c>
      <c r="C788" s="144" t="s">
        <v>1762</v>
      </c>
      <c r="D788" s="4">
        <v>1958</v>
      </c>
      <c r="E788" s="4">
        <v>139</v>
      </c>
      <c r="F788" s="4"/>
      <c r="G788" s="8" t="s">
        <v>247</v>
      </c>
      <c r="H788" s="4">
        <v>6</v>
      </c>
      <c r="I788" s="4">
        <v>1</v>
      </c>
      <c r="J788" s="4"/>
      <c r="K788" s="8">
        <v>0</v>
      </c>
      <c r="L788" s="8">
        <v>0</v>
      </c>
      <c r="M788" s="4">
        <v>18</v>
      </c>
      <c r="N788" s="95" t="s">
        <v>2679</v>
      </c>
      <c r="O788" s="605"/>
    </row>
    <row r="789" spans="1:15" x14ac:dyDescent="0.25">
      <c r="A789" s="20">
        <v>26</v>
      </c>
      <c r="B789" s="1" t="s">
        <v>3842</v>
      </c>
      <c r="C789" s="144" t="s">
        <v>3115</v>
      </c>
      <c r="D789" s="4">
        <v>1959</v>
      </c>
      <c r="E789" s="4">
        <v>144.30000000000001</v>
      </c>
      <c r="F789" s="4"/>
      <c r="G789" s="8" t="s">
        <v>247</v>
      </c>
      <c r="H789" s="4">
        <v>6</v>
      </c>
      <c r="I789" s="4">
        <v>1</v>
      </c>
      <c r="J789" s="5"/>
      <c r="K789" s="4">
        <v>0</v>
      </c>
      <c r="L789" s="4">
        <v>0</v>
      </c>
      <c r="M789" s="4">
        <v>20</v>
      </c>
      <c r="N789" s="95" t="s">
        <v>2680</v>
      </c>
      <c r="O789" s="605"/>
    </row>
    <row r="790" spans="1:15" x14ac:dyDescent="0.25">
      <c r="A790" s="20">
        <v>27</v>
      </c>
      <c r="B790" s="1" t="s">
        <v>3842</v>
      </c>
      <c r="C790" s="144" t="s">
        <v>3113</v>
      </c>
      <c r="D790" s="5">
        <v>1991</v>
      </c>
      <c r="E790" s="4">
        <v>83.2</v>
      </c>
      <c r="F790" s="4"/>
      <c r="G790" s="8" t="s">
        <v>247</v>
      </c>
      <c r="H790" s="4">
        <v>2</v>
      </c>
      <c r="I790" s="4">
        <v>1</v>
      </c>
      <c r="J790" s="5"/>
      <c r="K790" s="4">
        <v>0</v>
      </c>
      <c r="L790" s="4">
        <v>0</v>
      </c>
      <c r="M790" s="5">
        <v>10</v>
      </c>
      <c r="N790" s="95" t="s">
        <v>2681</v>
      </c>
      <c r="O790" s="605"/>
    </row>
    <row r="791" spans="1:15" x14ac:dyDescent="0.25">
      <c r="A791" s="20">
        <v>28</v>
      </c>
      <c r="B791" s="1" t="s">
        <v>3842</v>
      </c>
      <c r="C791" s="144" t="s">
        <v>3376</v>
      </c>
      <c r="D791" s="4">
        <v>1958</v>
      </c>
      <c r="E791" s="4">
        <v>163.80000000000001</v>
      </c>
      <c r="F791" s="4"/>
      <c r="G791" s="8" t="s">
        <v>247</v>
      </c>
      <c r="H791" s="4">
        <v>6</v>
      </c>
      <c r="I791" s="4">
        <v>1</v>
      </c>
      <c r="J791" s="4"/>
      <c r="K791" s="8">
        <v>0</v>
      </c>
      <c r="L791" s="8">
        <v>0</v>
      </c>
      <c r="M791" s="4">
        <v>13</v>
      </c>
      <c r="N791" s="95" t="s">
        <v>2668</v>
      </c>
      <c r="O791" s="605"/>
    </row>
    <row r="792" spans="1:15" x14ac:dyDescent="0.25">
      <c r="A792" s="20">
        <v>29</v>
      </c>
      <c r="B792" s="1" t="s">
        <v>3843</v>
      </c>
      <c r="C792" s="144" t="s">
        <v>3239</v>
      </c>
      <c r="D792" s="4">
        <v>1971</v>
      </c>
      <c r="E792" s="4">
        <v>4333.8</v>
      </c>
      <c r="F792" s="4"/>
      <c r="G792" s="4" t="s">
        <v>5</v>
      </c>
      <c r="H792" s="4">
        <v>88</v>
      </c>
      <c r="I792" s="4">
        <v>5</v>
      </c>
      <c r="J792" s="4">
        <v>6</v>
      </c>
      <c r="K792" s="4">
        <v>0</v>
      </c>
      <c r="L792" s="4">
        <v>0</v>
      </c>
      <c r="M792" s="4">
        <v>220</v>
      </c>
      <c r="N792" s="95" t="s">
        <v>2671</v>
      </c>
      <c r="O792" s="605"/>
    </row>
    <row r="793" spans="1:15" x14ac:dyDescent="0.25">
      <c r="A793" s="20">
        <v>30</v>
      </c>
      <c r="B793" s="1" t="s">
        <v>3843</v>
      </c>
      <c r="C793" s="144" t="s">
        <v>3098</v>
      </c>
      <c r="D793" s="4">
        <v>1971</v>
      </c>
      <c r="E793" s="4">
        <v>3159</v>
      </c>
      <c r="F793" s="4"/>
      <c r="G793" s="4" t="s">
        <v>5</v>
      </c>
      <c r="H793" s="4">
        <v>70</v>
      </c>
      <c r="I793" s="4">
        <v>5</v>
      </c>
      <c r="J793" s="4">
        <v>4</v>
      </c>
      <c r="K793" s="4">
        <v>0</v>
      </c>
      <c r="L793" s="4">
        <v>0</v>
      </c>
      <c r="M793" s="4">
        <v>140</v>
      </c>
      <c r="N793" s="95" t="s">
        <v>2682</v>
      </c>
      <c r="O793" s="605"/>
    </row>
    <row r="794" spans="1:15" x14ac:dyDescent="0.25">
      <c r="A794" s="20">
        <v>31</v>
      </c>
      <c r="B794" s="1" t="s">
        <v>3843</v>
      </c>
      <c r="C794" s="144" t="s">
        <v>3096</v>
      </c>
      <c r="D794" s="4">
        <v>2014</v>
      </c>
      <c r="E794" s="4">
        <v>914.7</v>
      </c>
      <c r="F794" s="4"/>
      <c r="G794" s="4" t="s">
        <v>5</v>
      </c>
      <c r="H794" s="4">
        <v>12</v>
      </c>
      <c r="I794" s="4">
        <v>3</v>
      </c>
      <c r="J794" s="4">
        <v>2</v>
      </c>
      <c r="K794" s="8">
        <v>0</v>
      </c>
      <c r="L794" s="8">
        <v>0</v>
      </c>
      <c r="M794" s="4">
        <v>28</v>
      </c>
      <c r="N794" s="95" t="s">
        <v>2683</v>
      </c>
      <c r="O794" s="605"/>
    </row>
    <row r="795" spans="1:15" x14ac:dyDescent="0.25">
      <c r="A795" s="20">
        <v>32</v>
      </c>
      <c r="B795" s="1" t="s">
        <v>3843</v>
      </c>
      <c r="C795" s="144" t="s">
        <v>3097</v>
      </c>
      <c r="D795" s="4">
        <v>2015</v>
      </c>
      <c r="E795" s="4">
        <v>960.6</v>
      </c>
      <c r="F795" s="4"/>
      <c r="G795" s="4" t="s">
        <v>5</v>
      </c>
      <c r="H795" s="4">
        <v>36</v>
      </c>
      <c r="I795" s="4">
        <v>3</v>
      </c>
      <c r="J795" s="4">
        <v>2</v>
      </c>
      <c r="K795" s="4">
        <v>0</v>
      </c>
      <c r="L795" s="4">
        <v>0</v>
      </c>
      <c r="M795" s="4">
        <v>39</v>
      </c>
      <c r="N795" s="95" t="s">
        <v>2683</v>
      </c>
      <c r="O795" s="605"/>
    </row>
    <row r="796" spans="1:15" x14ac:dyDescent="0.25">
      <c r="A796" s="20">
        <v>33</v>
      </c>
      <c r="B796" s="1" t="s">
        <v>3843</v>
      </c>
      <c r="C796" s="144" t="s">
        <v>1762</v>
      </c>
      <c r="D796" s="4">
        <v>1959</v>
      </c>
      <c r="E796" s="4">
        <v>279.7</v>
      </c>
      <c r="F796" s="4"/>
      <c r="G796" s="8" t="s">
        <v>247</v>
      </c>
      <c r="H796" s="4">
        <v>8</v>
      </c>
      <c r="I796" s="4">
        <v>2</v>
      </c>
      <c r="J796" s="4">
        <v>1</v>
      </c>
      <c r="K796" s="4">
        <v>0</v>
      </c>
      <c r="L796" s="4">
        <v>0</v>
      </c>
      <c r="M796" s="4">
        <v>26</v>
      </c>
      <c r="N796" s="95" t="s">
        <v>2673</v>
      </c>
      <c r="O796" s="605"/>
    </row>
    <row r="797" spans="1:15" x14ac:dyDescent="0.25">
      <c r="A797" s="20">
        <v>34</v>
      </c>
      <c r="B797" s="1" t="s">
        <v>3843</v>
      </c>
      <c r="C797" s="144" t="s">
        <v>3099</v>
      </c>
      <c r="D797" s="4">
        <v>1959</v>
      </c>
      <c r="E797" s="4">
        <v>279.7</v>
      </c>
      <c r="F797" s="4"/>
      <c r="G797" s="8" t="s">
        <v>247</v>
      </c>
      <c r="H797" s="4">
        <v>8</v>
      </c>
      <c r="I797" s="4">
        <v>2</v>
      </c>
      <c r="J797" s="4">
        <v>1</v>
      </c>
      <c r="K797" s="8">
        <v>0</v>
      </c>
      <c r="L797" s="8">
        <v>0</v>
      </c>
      <c r="M797" s="4">
        <v>17</v>
      </c>
      <c r="N797" s="95" t="s">
        <v>2673</v>
      </c>
      <c r="O797" s="605"/>
    </row>
    <row r="798" spans="1:15" x14ac:dyDescent="0.25">
      <c r="A798" s="20">
        <v>35</v>
      </c>
      <c r="B798" s="1" t="s">
        <v>3843</v>
      </c>
      <c r="C798" s="144" t="s">
        <v>3251</v>
      </c>
      <c r="D798" s="4">
        <v>1960</v>
      </c>
      <c r="E798" s="4">
        <v>1523.3</v>
      </c>
      <c r="F798" s="4"/>
      <c r="G798" s="4" t="s">
        <v>5</v>
      </c>
      <c r="H798" s="4">
        <v>36</v>
      </c>
      <c r="I798" s="4">
        <v>3</v>
      </c>
      <c r="J798" s="4">
        <v>3</v>
      </c>
      <c r="K798" s="4">
        <v>0</v>
      </c>
      <c r="L798" s="4">
        <v>0</v>
      </c>
      <c r="M798" s="4">
        <v>68</v>
      </c>
      <c r="N798" s="95" t="s">
        <v>2676</v>
      </c>
      <c r="O798" s="605"/>
    </row>
    <row r="799" spans="1:15" x14ac:dyDescent="0.25">
      <c r="A799" s="20">
        <v>36</v>
      </c>
      <c r="B799" s="1" t="s">
        <v>3843</v>
      </c>
      <c r="C799" s="144" t="s">
        <v>3117</v>
      </c>
      <c r="D799" s="4">
        <v>1937</v>
      </c>
      <c r="E799" s="4">
        <v>511.3</v>
      </c>
      <c r="F799" s="4"/>
      <c r="G799" s="8" t="s">
        <v>247</v>
      </c>
      <c r="H799" s="4">
        <v>7</v>
      </c>
      <c r="I799" s="4">
        <v>2</v>
      </c>
      <c r="J799" s="4">
        <v>2</v>
      </c>
      <c r="K799" s="4">
        <v>0</v>
      </c>
      <c r="L799" s="4">
        <v>0</v>
      </c>
      <c r="M799" s="4">
        <v>28</v>
      </c>
      <c r="N799" s="95" t="s">
        <v>2678</v>
      </c>
      <c r="O799" s="605"/>
    </row>
    <row r="800" spans="1:15" x14ac:dyDescent="0.25">
      <c r="A800" s="20">
        <v>37</v>
      </c>
      <c r="B800" s="1" t="s">
        <v>3843</v>
      </c>
      <c r="C800" s="144" t="s">
        <v>3138</v>
      </c>
      <c r="D800" s="4">
        <v>1958</v>
      </c>
      <c r="E800" s="4">
        <v>512.5</v>
      </c>
      <c r="F800" s="4"/>
      <c r="G800" s="8" t="s">
        <v>247</v>
      </c>
      <c r="H800" s="4">
        <v>15</v>
      </c>
      <c r="I800" s="4">
        <v>2</v>
      </c>
      <c r="J800" s="4">
        <v>2</v>
      </c>
      <c r="K800" s="8">
        <v>0</v>
      </c>
      <c r="L800" s="8">
        <v>0</v>
      </c>
      <c r="M800" s="4">
        <v>39</v>
      </c>
      <c r="N800" s="95" t="s">
        <v>2672</v>
      </c>
      <c r="O800" s="605"/>
    </row>
    <row r="801" spans="1:15" x14ac:dyDescent="0.25">
      <c r="A801" s="20">
        <v>38</v>
      </c>
      <c r="B801" s="1" t="s">
        <v>3843</v>
      </c>
      <c r="C801" s="144" t="s">
        <v>3134</v>
      </c>
      <c r="D801" s="4">
        <v>1958</v>
      </c>
      <c r="E801" s="4">
        <v>1513.4</v>
      </c>
      <c r="F801" s="4"/>
      <c r="G801" s="4" t="s">
        <v>5</v>
      </c>
      <c r="H801" s="4">
        <v>36</v>
      </c>
      <c r="I801" s="4">
        <v>3</v>
      </c>
      <c r="J801" s="4">
        <v>3</v>
      </c>
      <c r="K801" s="4">
        <v>0</v>
      </c>
      <c r="L801" s="4">
        <v>0</v>
      </c>
      <c r="M801" s="4">
        <v>69</v>
      </c>
      <c r="N801" s="95" t="s">
        <v>2674</v>
      </c>
      <c r="O801" s="605"/>
    </row>
    <row r="802" spans="1:15" x14ac:dyDescent="0.25">
      <c r="A802" s="20">
        <v>39</v>
      </c>
      <c r="B802" s="1" t="s">
        <v>3843</v>
      </c>
      <c r="C802" s="144" t="s">
        <v>3101</v>
      </c>
      <c r="D802" s="4">
        <v>1960</v>
      </c>
      <c r="E802" s="4">
        <v>963.3</v>
      </c>
      <c r="F802" s="4"/>
      <c r="G802" s="8" t="s">
        <v>247</v>
      </c>
      <c r="H802" s="4">
        <v>24</v>
      </c>
      <c r="I802" s="4">
        <v>3</v>
      </c>
      <c r="J802" s="4">
        <v>2</v>
      </c>
      <c r="K802" s="4">
        <v>0</v>
      </c>
      <c r="L802" s="4">
        <v>0</v>
      </c>
      <c r="M802" s="4">
        <v>40</v>
      </c>
      <c r="N802" s="95" t="s">
        <v>2681</v>
      </c>
      <c r="O802" s="605"/>
    </row>
    <row r="803" spans="1:15" x14ac:dyDescent="0.25">
      <c r="A803" s="20">
        <v>40</v>
      </c>
      <c r="B803" s="1" t="s">
        <v>3843</v>
      </c>
      <c r="C803" s="144" t="s">
        <v>3091</v>
      </c>
      <c r="D803" s="4">
        <v>1935</v>
      </c>
      <c r="E803" s="4">
        <v>969.6</v>
      </c>
      <c r="F803" s="4"/>
      <c r="G803" s="8" t="s">
        <v>247</v>
      </c>
      <c r="H803" s="4">
        <v>18</v>
      </c>
      <c r="I803" s="4">
        <v>3</v>
      </c>
      <c r="J803" s="4">
        <v>3</v>
      </c>
      <c r="K803" s="8">
        <v>0</v>
      </c>
      <c r="L803" s="8">
        <v>0</v>
      </c>
      <c r="M803" s="4">
        <v>47</v>
      </c>
      <c r="N803" s="95" t="s">
        <v>2681</v>
      </c>
      <c r="O803" s="605"/>
    </row>
    <row r="804" spans="1:15" x14ac:dyDescent="0.25">
      <c r="A804" s="20">
        <v>41</v>
      </c>
      <c r="B804" s="1" t="s">
        <v>3843</v>
      </c>
      <c r="C804" s="144" t="s">
        <v>3092</v>
      </c>
      <c r="D804" s="4">
        <v>1960</v>
      </c>
      <c r="E804" s="4">
        <v>841.3</v>
      </c>
      <c r="F804" s="4"/>
      <c r="G804" s="8" t="s">
        <v>247</v>
      </c>
      <c r="H804" s="4">
        <v>22</v>
      </c>
      <c r="I804" s="4">
        <v>3</v>
      </c>
      <c r="J804" s="4">
        <v>2</v>
      </c>
      <c r="K804" s="4">
        <v>0</v>
      </c>
      <c r="L804" s="4">
        <v>0</v>
      </c>
      <c r="M804" s="4">
        <v>41</v>
      </c>
      <c r="N804" s="95" t="s">
        <v>2684</v>
      </c>
      <c r="O804" s="605"/>
    </row>
    <row r="805" spans="1:15" x14ac:dyDescent="0.25">
      <c r="A805" s="20">
        <v>42</v>
      </c>
      <c r="B805" s="1" t="s">
        <v>3844</v>
      </c>
      <c r="C805" s="144" t="s">
        <v>3093</v>
      </c>
      <c r="D805" s="4">
        <v>1961</v>
      </c>
      <c r="E805" s="4">
        <v>964.4</v>
      </c>
      <c r="F805" s="4"/>
      <c r="G805" s="8" t="s">
        <v>247</v>
      </c>
      <c r="H805" s="4">
        <v>24</v>
      </c>
      <c r="I805" s="4">
        <v>3</v>
      </c>
      <c r="J805" s="4">
        <v>2</v>
      </c>
      <c r="K805" s="4">
        <v>0</v>
      </c>
      <c r="L805" s="4">
        <v>0</v>
      </c>
      <c r="M805" s="4">
        <v>51</v>
      </c>
      <c r="N805" s="95" t="s">
        <v>2673</v>
      </c>
      <c r="O805" s="605"/>
    </row>
    <row r="806" spans="1:15" x14ac:dyDescent="0.25">
      <c r="A806" s="20">
        <v>43</v>
      </c>
      <c r="B806" s="1" t="s">
        <v>3843</v>
      </c>
      <c r="C806" s="144" t="s">
        <v>3222</v>
      </c>
      <c r="D806" s="4">
        <v>1939</v>
      </c>
      <c r="E806" s="4">
        <v>1039.9000000000001</v>
      </c>
      <c r="F806" s="4"/>
      <c r="G806" s="8" t="s">
        <v>247</v>
      </c>
      <c r="H806" s="4">
        <v>18</v>
      </c>
      <c r="I806" s="4">
        <v>3</v>
      </c>
      <c r="J806" s="4">
        <v>3</v>
      </c>
      <c r="K806" s="8">
        <v>0</v>
      </c>
      <c r="L806" s="8">
        <v>0</v>
      </c>
      <c r="M806" s="4">
        <v>50</v>
      </c>
      <c r="N806" s="95" t="s">
        <v>2684</v>
      </c>
      <c r="O806" s="605"/>
    </row>
    <row r="807" spans="1:15" x14ac:dyDescent="0.25">
      <c r="A807" s="20">
        <v>44</v>
      </c>
      <c r="B807" s="1" t="s">
        <v>3656</v>
      </c>
      <c r="C807" s="144" t="s">
        <v>3238</v>
      </c>
      <c r="D807" s="5">
        <v>1961</v>
      </c>
      <c r="E807" s="4">
        <v>812</v>
      </c>
      <c r="F807" s="4"/>
      <c r="G807" s="8" t="s">
        <v>247</v>
      </c>
      <c r="H807" s="4">
        <v>22</v>
      </c>
      <c r="I807" s="4">
        <v>2</v>
      </c>
      <c r="J807" s="5">
        <v>2</v>
      </c>
      <c r="K807" s="4">
        <v>0</v>
      </c>
      <c r="L807" s="4">
        <v>0</v>
      </c>
      <c r="M807" s="5">
        <v>50</v>
      </c>
      <c r="N807" s="95" t="s">
        <v>2684</v>
      </c>
      <c r="O807" s="605"/>
    </row>
    <row r="808" spans="1:15" x14ac:dyDescent="0.25">
      <c r="A808" s="20">
        <v>45</v>
      </c>
      <c r="B808" s="1" t="s">
        <v>3843</v>
      </c>
      <c r="C808" s="144" t="s">
        <v>3223</v>
      </c>
      <c r="D808" s="4">
        <v>1933</v>
      </c>
      <c r="E808" s="4">
        <v>678.3</v>
      </c>
      <c r="F808" s="4"/>
      <c r="G808" s="8" t="s">
        <v>247</v>
      </c>
      <c r="H808" s="4">
        <v>12</v>
      </c>
      <c r="I808" s="4">
        <v>2</v>
      </c>
      <c r="J808" s="4">
        <v>3</v>
      </c>
      <c r="K808" s="4">
        <v>0</v>
      </c>
      <c r="L808" s="4">
        <v>0</v>
      </c>
      <c r="M808" s="4">
        <v>33</v>
      </c>
      <c r="N808" s="95" t="s">
        <v>2672</v>
      </c>
      <c r="O808" s="605"/>
    </row>
    <row r="809" spans="1:15" x14ac:dyDescent="0.25">
      <c r="A809" s="20">
        <v>46</v>
      </c>
      <c r="B809" s="3" t="s">
        <v>3843</v>
      </c>
      <c r="C809" s="141" t="s">
        <v>3084</v>
      </c>
      <c r="D809" s="8">
        <v>1987</v>
      </c>
      <c r="E809" s="8">
        <v>1843.7</v>
      </c>
      <c r="F809" s="8"/>
      <c r="G809" s="4" t="s">
        <v>5</v>
      </c>
      <c r="H809" s="8">
        <v>53</v>
      </c>
      <c r="I809" s="8">
        <v>5</v>
      </c>
      <c r="J809" s="8">
        <v>2</v>
      </c>
      <c r="K809" s="8">
        <v>0</v>
      </c>
      <c r="L809" s="8">
        <v>0</v>
      </c>
      <c r="M809" s="8">
        <v>152</v>
      </c>
      <c r="N809" s="95" t="s">
        <v>2685</v>
      </c>
      <c r="O809" s="605"/>
    </row>
    <row r="810" spans="1:15" x14ac:dyDescent="0.25">
      <c r="A810" s="20">
        <v>47</v>
      </c>
      <c r="B810" s="1" t="s">
        <v>3843</v>
      </c>
      <c r="C810" s="144" t="s">
        <v>3136</v>
      </c>
      <c r="D810" s="4">
        <v>1958</v>
      </c>
      <c r="E810" s="4">
        <v>781.54</v>
      </c>
      <c r="F810" s="4"/>
      <c r="G810" s="8" t="s">
        <v>247</v>
      </c>
      <c r="H810" s="4">
        <v>14</v>
      </c>
      <c r="I810" s="4">
        <v>2</v>
      </c>
      <c r="J810" s="4">
        <v>3</v>
      </c>
      <c r="K810" s="4">
        <v>0</v>
      </c>
      <c r="L810" s="4">
        <v>0</v>
      </c>
      <c r="M810" s="4">
        <v>34</v>
      </c>
      <c r="N810" s="95" t="s">
        <v>2680</v>
      </c>
      <c r="O810" s="605"/>
    </row>
    <row r="811" spans="1:15" x14ac:dyDescent="0.25">
      <c r="A811" s="20">
        <v>48</v>
      </c>
      <c r="B811" s="1" t="s">
        <v>3843</v>
      </c>
      <c r="C811" s="144" t="s">
        <v>3401</v>
      </c>
      <c r="D811" s="4">
        <v>1959</v>
      </c>
      <c r="E811" s="4">
        <v>991.54</v>
      </c>
      <c r="F811" s="4"/>
      <c r="G811" s="8" t="s">
        <v>247</v>
      </c>
      <c r="H811" s="4">
        <v>24</v>
      </c>
      <c r="I811" s="4">
        <v>3</v>
      </c>
      <c r="J811" s="4">
        <v>2</v>
      </c>
      <c r="K811" s="4">
        <v>0</v>
      </c>
      <c r="L811" s="4">
        <v>0</v>
      </c>
      <c r="M811" s="4">
        <v>45</v>
      </c>
      <c r="N811" s="95" t="s">
        <v>2680</v>
      </c>
      <c r="O811" s="605"/>
    </row>
    <row r="812" spans="1:15" x14ac:dyDescent="0.25">
      <c r="A812" s="20">
        <v>49</v>
      </c>
      <c r="B812" s="1" t="s">
        <v>3844</v>
      </c>
      <c r="C812" s="144" t="s">
        <v>3080</v>
      </c>
      <c r="D812" s="4">
        <v>1934</v>
      </c>
      <c r="E812" s="4">
        <v>678.8</v>
      </c>
      <c r="F812" s="4"/>
      <c r="G812" s="8" t="s">
        <v>247</v>
      </c>
      <c r="H812" s="4">
        <v>12</v>
      </c>
      <c r="I812" s="4">
        <v>2</v>
      </c>
      <c r="J812" s="4">
        <v>3</v>
      </c>
      <c r="K812" s="8">
        <v>0</v>
      </c>
      <c r="L812" s="8">
        <v>0</v>
      </c>
      <c r="M812" s="4">
        <v>31</v>
      </c>
      <c r="N812" s="95" t="s">
        <v>2686</v>
      </c>
      <c r="O812" s="605"/>
    </row>
    <row r="813" spans="1:15" x14ac:dyDescent="0.25">
      <c r="A813" s="20">
        <v>50</v>
      </c>
      <c r="B813" s="1" t="s">
        <v>3845</v>
      </c>
      <c r="C813" s="144" t="s">
        <v>3109</v>
      </c>
      <c r="D813" s="5">
        <v>1956</v>
      </c>
      <c r="E813" s="4">
        <v>723.2</v>
      </c>
      <c r="F813" s="4"/>
      <c r="G813" s="8" t="s">
        <v>247</v>
      </c>
      <c r="H813" s="4">
        <v>2</v>
      </c>
      <c r="I813" s="4">
        <v>2</v>
      </c>
      <c r="J813" s="5">
        <v>1</v>
      </c>
      <c r="K813" s="4">
        <v>0</v>
      </c>
      <c r="L813" s="4">
        <v>0</v>
      </c>
      <c r="M813" s="4">
        <v>59</v>
      </c>
      <c r="N813" s="95" t="s">
        <v>2687</v>
      </c>
      <c r="O813" s="605"/>
    </row>
    <row r="814" spans="1:15" x14ac:dyDescent="0.25">
      <c r="A814" s="20">
        <v>51</v>
      </c>
      <c r="B814" s="1" t="s">
        <v>3843</v>
      </c>
      <c r="C814" s="144" t="s">
        <v>3305</v>
      </c>
      <c r="D814" s="4">
        <v>1958</v>
      </c>
      <c r="E814" s="4">
        <v>1523.4</v>
      </c>
      <c r="F814" s="4"/>
      <c r="G814" s="4" t="s">
        <v>5</v>
      </c>
      <c r="H814" s="4">
        <v>36</v>
      </c>
      <c r="I814" s="4">
        <v>3</v>
      </c>
      <c r="J814" s="4">
        <v>3</v>
      </c>
      <c r="K814" s="4">
        <v>0</v>
      </c>
      <c r="L814" s="4">
        <v>0</v>
      </c>
      <c r="M814" s="4">
        <v>64</v>
      </c>
      <c r="N814" s="95" t="s">
        <v>2676</v>
      </c>
      <c r="O814" s="605"/>
    </row>
    <row r="815" spans="1:15" x14ac:dyDescent="0.25">
      <c r="A815" s="20">
        <v>52</v>
      </c>
      <c r="B815" s="1" t="s">
        <v>3843</v>
      </c>
      <c r="C815" s="144" t="s">
        <v>3081</v>
      </c>
      <c r="D815" s="4">
        <v>1934</v>
      </c>
      <c r="E815" s="4">
        <v>805.7</v>
      </c>
      <c r="F815" s="4"/>
      <c r="G815" s="8" t="s">
        <v>247</v>
      </c>
      <c r="H815" s="4">
        <v>12</v>
      </c>
      <c r="I815" s="4">
        <v>2</v>
      </c>
      <c r="J815" s="4">
        <v>3</v>
      </c>
      <c r="K815" s="8">
        <v>0</v>
      </c>
      <c r="L815" s="8">
        <v>0</v>
      </c>
      <c r="M815" s="4">
        <v>38</v>
      </c>
      <c r="N815" s="95" t="s">
        <v>2673</v>
      </c>
      <c r="O815" s="605"/>
    </row>
    <row r="816" spans="1:15" x14ac:dyDescent="0.25">
      <c r="A816" s="20">
        <v>53</v>
      </c>
      <c r="B816" s="1" t="s">
        <v>3843</v>
      </c>
      <c r="C816" s="144" t="s">
        <v>3086</v>
      </c>
      <c r="D816" s="4">
        <v>1956</v>
      </c>
      <c r="E816" s="4">
        <v>533</v>
      </c>
      <c r="F816" s="4"/>
      <c r="G816" s="8" t="s">
        <v>247</v>
      </c>
      <c r="H816" s="4">
        <v>8</v>
      </c>
      <c r="I816" s="4">
        <v>2</v>
      </c>
      <c r="J816" s="4">
        <v>1</v>
      </c>
      <c r="K816" s="4">
        <v>0</v>
      </c>
      <c r="L816" s="4">
        <v>0</v>
      </c>
      <c r="M816" s="4">
        <v>23</v>
      </c>
      <c r="N816" s="95" t="s">
        <v>2673</v>
      </c>
      <c r="O816" s="605"/>
    </row>
    <row r="817" spans="1:15" x14ac:dyDescent="0.25">
      <c r="A817" s="20">
        <v>54</v>
      </c>
      <c r="B817" s="1" t="s">
        <v>3844</v>
      </c>
      <c r="C817" s="144" t="s">
        <v>3082</v>
      </c>
      <c r="D817" s="4">
        <v>1934</v>
      </c>
      <c r="E817" s="4">
        <v>804.6</v>
      </c>
      <c r="F817" s="4"/>
      <c r="G817" s="8" t="s">
        <v>247</v>
      </c>
      <c r="H817" s="4">
        <v>12</v>
      </c>
      <c r="I817" s="4">
        <v>2</v>
      </c>
      <c r="J817" s="4">
        <v>3</v>
      </c>
      <c r="K817" s="4">
        <v>0</v>
      </c>
      <c r="L817" s="4">
        <v>0</v>
      </c>
      <c r="M817" s="4">
        <v>53</v>
      </c>
      <c r="N817" s="95" t="s">
        <v>2688</v>
      </c>
      <c r="O817" s="605"/>
    </row>
    <row r="818" spans="1:15" x14ac:dyDescent="0.25">
      <c r="A818" s="20">
        <v>55</v>
      </c>
      <c r="B818" s="1" t="s">
        <v>3843</v>
      </c>
      <c r="C818" s="144" t="s">
        <v>3113</v>
      </c>
      <c r="D818" s="4">
        <v>1957</v>
      </c>
      <c r="E818" s="4">
        <v>609.32000000000005</v>
      </c>
      <c r="F818" s="4"/>
      <c r="G818" s="8" t="s">
        <v>247</v>
      </c>
      <c r="H818" s="4">
        <v>11</v>
      </c>
      <c r="I818" s="4">
        <v>2</v>
      </c>
      <c r="J818" s="4">
        <v>3</v>
      </c>
      <c r="K818" s="8">
        <v>0</v>
      </c>
      <c r="L818" s="8">
        <v>0</v>
      </c>
      <c r="M818" s="4">
        <v>32</v>
      </c>
      <c r="N818" s="95" t="s">
        <v>2689</v>
      </c>
      <c r="O818" s="605"/>
    </row>
    <row r="819" spans="1:15" x14ac:dyDescent="0.25">
      <c r="A819" s="20">
        <v>56</v>
      </c>
      <c r="B819" s="1" t="s">
        <v>3844</v>
      </c>
      <c r="C819" s="144" t="s">
        <v>3378</v>
      </c>
      <c r="D819" s="4">
        <v>1954</v>
      </c>
      <c r="E819" s="4">
        <v>415.2</v>
      </c>
      <c r="F819" s="4"/>
      <c r="G819" s="8" t="s">
        <v>247</v>
      </c>
      <c r="H819" s="4">
        <v>8</v>
      </c>
      <c r="I819" s="4">
        <v>2</v>
      </c>
      <c r="J819" s="4">
        <v>2</v>
      </c>
      <c r="K819" s="4">
        <v>0</v>
      </c>
      <c r="L819" s="4">
        <v>0</v>
      </c>
      <c r="M819" s="4">
        <v>26</v>
      </c>
      <c r="N819" s="95" t="s">
        <v>2689</v>
      </c>
      <c r="O819" s="605"/>
    </row>
    <row r="820" spans="1:15" x14ac:dyDescent="0.25">
      <c r="A820" s="20">
        <v>57</v>
      </c>
      <c r="B820" s="1" t="s">
        <v>3844</v>
      </c>
      <c r="C820" s="144" t="s">
        <v>3114</v>
      </c>
      <c r="D820" s="4">
        <v>1958</v>
      </c>
      <c r="E820" s="4">
        <v>777</v>
      </c>
      <c r="F820" s="4"/>
      <c r="G820" s="8" t="s">
        <v>247</v>
      </c>
      <c r="H820" s="4">
        <v>14</v>
      </c>
      <c r="I820" s="4">
        <v>2</v>
      </c>
      <c r="J820" s="4">
        <v>3</v>
      </c>
      <c r="K820" s="4">
        <v>0</v>
      </c>
      <c r="L820" s="4">
        <v>0</v>
      </c>
      <c r="M820" s="4">
        <v>34</v>
      </c>
      <c r="N820" s="95" t="s">
        <v>2668</v>
      </c>
      <c r="O820" s="605"/>
    </row>
    <row r="821" spans="1:15" x14ac:dyDescent="0.25">
      <c r="A821" s="20">
        <v>58</v>
      </c>
      <c r="B821" s="3" t="s">
        <v>3844</v>
      </c>
      <c r="C821" s="141" t="s">
        <v>3402</v>
      </c>
      <c r="D821" s="8">
        <v>1952</v>
      </c>
      <c r="E821" s="8">
        <v>422.4</v>
      </c>
      <c r="F821" s="8"/>
      <c r="G821" s="8" t="s">
        <v>247</v>
      </c>
      <c r="H821" s="8">
        <v>8</v>
      </c>
      <c r="I821" s="8">
        <v>2</v>
      </c>
      <c r="J821" s="8">
        <v>2</v>
      </c>
      <c r="K821" s="8">
        <v>0</v>
      </c>
      <c r="L821" s="8">
        <v>0</v>
      </c>
      <c r="M821" s="8">
        <v>28</v>
      </c>
      <c r="N821" s="95" t="s">
        <v>2672</v>
      </c>
      <c r="O821" s="605"/>
    </row>
    <row r="822" spans="1:15" x14ac:dyDescent="0.25">
      <c r="A822" s="20">
        <v>59</v>
      </c>
      <c r="B822" s="1" t="s">
        <v>3844</v>
      </c>
      <c r="C822" s="144" t="s">
        <v>3137</v>
      </c>
      <c r="D822" s="4">
        <v>1961</v>
      </c>
      <c r="E822" s="4">
        <v>303.8</v>
      </c>
      <c r="F822" s="4"/>
      <c r="G822" s="8" t="s">
        <v>247</v>
      </c>
      <c r="H822" s="4">
        <v>8</v>
      </c>
      <c r="I822" s="4">
        <v>2</v>
      </c>
      <c r="J822" s="4">
        <v>1</v>
      </c>
      <c r="K822" s="4">
        <v>0</v>
      </c>
      <c r="L822" s="4">
        <v>0</v>
      </c>
      <c r="M822" s="4">
        <v>20</v>
      </c>
      <c r="N822" s="95" t="s">
        <v>2668</v>
      </c>
      <c r="O822" s="605"/>
    </row>
    <row r="823" spans="1:15" x14ac:dyDescent="0.25">
      <c r="A823" s="20">
        <v>60</v>
      </c>
      <c r="B823" s="1" t="s">
        <v>3844</v>
      </c>
      <c r="C823" s="144" t="s">
        <v>3403</v>
      </c>
      <c r="D823" s="4">
        <v>1994</v>
      </c>
      <c r="E823" s="4">
        <v>2905.58</v>
      </c>
      <c r="F823" s="4"/>
      <c r="G823" s="4" t="s">
        <v>5</v>
      </c>
      <c r="H823" s="4">
        <v>45</v>
      </c>
      <c r="I823" s="4">
        <v>5</v>
      </c>
      <c r="J823" s="4">
        <v>4</v>
      </c>
      <c r="K823" s="4">
        <v>0</v>
      </c>
      <c r="L823" s="4">
        <v>0</v>
      </c>
      <c r="M823" s="4">
        <v>128</v>
      </c>
      <c r="N823" s="95" t="s">
        <v>2671</v>
      </c>
      <c r="O823" s="605"/>
    </row>
    <row r="824" spans="1:15" x14ac:dyDescent="0.25">
      <c r="A824" s="20">
        <v>61</v>
      </c>
      <c r="B824" s="1" t="s">
        <v>3846</v>
      </c>
      <c r="C824" s="144" t="s">
        <v>3086</v>
      </c>
      <c r="D824" s="4">
        <v>1952</v>
      </c>
      <c r="E824" s="4">
        <v>546.1</v>
      </c>
      <c r="F824" s="4"/>
      <c r="G824" s="8" t="s">
        <v>247</v>
      </c>
      <c r="H824" s="4">
        <v>12</v>
      </c>
      <c r="I824" s="4">
        <v>2</v>
      </c>
      <c r="J824" s="4">
        <v>2</v>
      </c>
      <c r="K824" s="8">
        <v>0</v>
      </c>
      <c r="L824" s="8">
        <v>0</v>
      </c>
      <c r="M824" s="4">
        <v>26</v>
      </c>
      <c r="N824" s="95" t="s">
        <v>2678</v>
      </c>
      <c r="O824" s="605"/>
    </row>
    <row r="825" spans="1:15" x14ac:dyDescent="0.25">
      <c r="A825" s="20">
        <v>62</v>
      </c>
      <c r="B825" s="1" t="s">
        <v>3846</v>
      </c>
      <c r="C825" s="144" t="s">
        <v>3404</v>
      </c>
      <c r="D825" s="4">
        <v>1958</v>
      </c>
      <c r="E825" s="4">
        <v>180</v>
      </c>
      <c r="F825" s="4"/>
      <c r="G825" s="8" t="s">
        <v>247</v>
      </c>
      <c r="H825" s="4">
        <v>4</v>
      </c>
      <c r="I825" s="4">
        <v>1</v>
      </c>
      <c r="J825" s="4">
        <v>1</v>
      </c>
      <c r="K825" s="4">
        <v>0</v>
      </c>
      <c r="L825" s="4">
        <v>0</v>
      </c>
      <c r="M825" s="4">
        <v>10</v>
      </c>
      <c r="N825" s="95" t="s">
        <v>2672</v>
      </c>
      <c r="O825" s="605"/>
    </row>
    <row r="826" spans="1:15" x14ac:dyDescent="0.25">
      <c r="A826" s="20">
        <v>63</v>
      </c>
      <c r="B826" s="1" t="s">
        <v>3846</v>
      </c>
      <c r="C826" s="144" t="s">
        <v>3088</v>
      </c>
      <c r="D826" s="4">
        <v>1932</v>
      </c>
      <c r="E826" s="4">
        <v>148.19999999999999</v>
      </c>
      <c r="F826" s="4"/>
      <c r="G826" s="8" t="s">
        <v>247</v>
      </c>
      <c r="H826" s="4">
        <v>4</v>
      </c>
      <c r="I826" s="4">
        <v>1</v>
      </c>
      <c r="J826" s="4"/>
      <c r="K826" s="4">
        <v>0</v>
      </c>
      <c r="L826" s="4">
        <v>0</v>
      </c>
      <c r="M826" s="4">
        <v>1</v>
      </c>
      <c r="N826" s="95" t="s">
        <v>2668</v>
      </c>
      <c r="O826" s="605"/>
    </row>
    <row r="827" spans="1:15" x14ac:dyDescent="0.25">
      <c r="A827" s="20">
        <v>64</v>
      </c>
      <c r="B827" s="1" t="s">
        <v>3846</v>
      </c>
      <c r="C827" s="144" t="s">
        <v>3405</v>
      </c>
      <c r="D827" s="4">
        <v>1956</v>
      </c>
      <c r="E827" s="4">
        <v>173.4</v>
      </c>
      <c r="F827" s="4"/>
      <c r="G827" s="8" t="s">
        <v>247</v>
      </c>
      <c r="H827" s="4">
        <v>4</v>
      </c>
      <c r="I827" s="4">
        <v>1</v>
      </c>
      <c r="J827" s="4"/>
      <c r="K827" s="8">
        <v>0</v>
      </c>
      <c r="L827" s="8">
        <v>0</v>
      </c>
      <c r="M827" s="4">
        <v>8</v>
      </c>
      <c r="N827" s="95" t="s">
        <v>2679</v>
      </c>
      <c r="O827" s="605"/>
    </row>
    <row r="828" spans="1:15" x14ac:dyDescent="0.25">
      <c r="A828" s="20">
        <v>65</v>
      </c>
      <c r="B828" s="1" t="s">
        <v>3846</v>
      </c>
      <c r="C828" s="144" t="s">
        <v>3406</v>
      </c>
      <c r="D828" s="4">
        <v>1930</v>
      </c>
      <c r="E828" s="4">
        <v>278.5</v>
      </c>
      <c r="F828" s="4"/>
      <c r="G828" s="8" t="s">
        <v>247</v>
      </c>
      <c r="H828" s="4">
        <v>7</v>
      </c>
      <c r="I828" s="4">
        <v>2</v>
      </c>
      <c r="J828" s="4">
        <v>1</v>
      </c>
      <c r="K828" s="4">
        <v>0</v>
      </c>
      <c r="L828" s="4">
        <v>0</v>
      </c>
      <c r="M828" s="4">
        <v>10</v>
      </c>
      <c r="N828" s="95" t="s">
        <v>2678</v>
      </c>
      <c r="O828" s="605"/>
    </row>
    <row r="829" spans="1:15" x14ac:dyDescent="0.25">
      <c r="A829" s="20">
        <v>66</v>
      </c>
      <c r="B829" s="1" t="s">
        <v>3847</v>
      </c>
      <c r="C829" s="144" t="s">
        <v>3239</v>
      </c>
      <c r="D829" s="4">
        <v>1978</v>
      </c>
      <c r="E829" s="4">
        <v>3145.8</v>
      </c>
      <c r="F829" s="4"/>
      <c r="G829" s="4" t="s">
        <v>5</v>
      </c>
      <c r="H829" s="4">
        <v>66</v>
      </c>
      <c r="I829" s="4">
        <v>5</v>
      </c>
      <c r="J829" s="4">
        <v>4</v>
      </c>
      <c r="K829" s="4">
        <v>0</v>
      </c>
      <c r="L829" s="4">
        <v>0</v>
      </c>
      <c r="M829" s="4">
        <v>150</v>
      </c>
      <c r="N829" s="95" t="s">
        <v>2690</v>
      </c>
      <c r="O829" s="605"/>
    </row>
    <row r="830" spans="1:15" x14ac:dyDescent="0.25">
      <c r="A830" s="20">
        <v>67</v>
      </c>
      <c r="B830" s="1" t="s">
        <v>3847</v>
      </c>
      <c r="C830" s="144" t="s">
        <v>3098</v>
      </c>
      <c r="D830" s="4">
        <v>1977</v>
      </c>
      <c r="E830" s="4">
        <v>3954.5</v>
      </c>
      <c r="F830" s="4"/>
      <c r="G830" s="4" t="s">
        <v>5</v>
      </c>
      <c r="H830" s="4">
        <v>90</v>
      </c>
      <c r="I830" s="4">
        <v>5</v>
      </c>
      <c r="J830" s="4">
        <v>6</v>
      </c>
      <c r="K830" s="8">
        <v>0</v>
      </c>
      <c r="L830" s="8">
        <v>0</v>
      </c>
      <c r="M830" s="4">
        <v>174</v>
      </c>
      <c r="N830" s="95" t="s">
        <v>2676</v>
      </c>
      <c r="O830" s="605"/>
    </row>
    <row r="831" spans="1:15" x14ac:dyDescent="0.25">
      <c r="A831" s="20">
        <v>68</v>
      </c>
      <c r="B831" s="1" t="s">
        <v>3847</v>
      </c>
      <c r="C831" s="144" t="s">
        <v>3096</v>
      </c>
      <c r="D831" s="4">
        <v>2014</v>
      </c>
      <c r="E831" s="4">
        <v>1089.5</v>
      </c>
      <c r="F831" s="4"/>
      <c r="G831" s="4" t="s">
        <v>5</v>
      </c>
      <c r="H831" s="4">
        <v>21</v>
      </c>
      <c r="I831" s="4">
        <v>3</v>
      </c>
      <c r="J831" s="4">
        <v>2</v>
      </c>
      <c r="K831" s="4">
        <v>0</v>
      </c>
      <c r="L831" s="4">
        <v>0</v>
      </c>
      <c r="M831" s="4">
        <v>38</v>
      </c>
      <c r="N831" s="95" t="s">
        <v>2683</v>
      </c>
      <c r="O831" s="605"/>
    </row>
    <row r="832" spans="1:15" x14ac:dyDescent="0.25">
      <c r="A832" s="20">
        <v>69</v>
      </c>
      <c r="B832" s="1" t="s">
        <v>3847</v>
      </c>
      <c r="C832" s="144" t="s">
        <v>3097</v>
      </c>
      <c r="D832" s="4">
        <v>2014</v>
      </c>
      <c r="E832" s="4">
        <v>1143.7</v>
      </c>
      <c r="F832" s="4"/>
      <c r="G832" s="4" t="s">
        <v>5</v>
      </c>
      <c r="H832" s="4">
        <v>24</v>
      </c>
      <c r="I832" s="4">
        <v>3</v>
      </c>
      <c r="J832" s="4">
        <v>2</v>
      </c>
      <c r="K832" s="4">
        <v>0</v>
      </c>
      <c r="L832" s="4">
        <v>0</v>
      </c>
      <c r="M832" s="4">
        <v>26</v>
      </c>
      <c r="N832" s="95" t="s">
        <v>2683</v>
      </c>
      <c r="O832" s="605"/>
    </row>
    <row r="833" spans="1:15" x14ac:dyDescent="0.25">
      <c r="A833" s="20">
        <v>70</v>
      </c>
      <c r="B833" s="1" t="s">
        <v>3847</v>
      </c>
      <c r="C833" s="144" t="s">
        <v>3132</v>
      </c>
      <c r="D833" s="4">
        <v>2014</v>
      </c>
      <c r="E833" s="4">
        <v>1288.9000000000001</v>
      </c>
      <c r="F833" s="4"/>
      <c r="G833" s="4" t="s">
        <v>5</v>
      </c>
      <c r="H833" s="4">
        <v>24</v>
      </c>
      <c r="I833" s="4">
        <v>3</v>
      </c>
      <c r="J833" s="4">
        <v>2</v>
      </c>
      <c r="K833" s="8">
        <v>0</v>
      </c>
      <c r="L833" s="8">
        <v>0</v>
      </c>
      <c r="M833" s="4">
        <v>46</v>
      </c>
      <c r="N833" s="95" t="s">
        <v>2683</v>
      </c>
      <c r="O833" s="605"/>
    </row>
    <row r="834" spans="1:15" x14ac:dyDescent="0.25">
      <c r="A834" s="20">
        <v>71</v>
      </c>
      <c r="B834" s="1" t="s">
        <v>3847</v>
      </c>
      <c r="C834" s="144" t="s">
        <v>3302</v>
      </c>
      <c r="D834" s="4">
        <v>1990</v>
      </c>
      <c r="E834" s="4">
        <v>1399.3</v>
      </c>
      <c r="F834" s="4"/>
      <c r="G834" s="8" t="s">
        <v>247</v>
      </c>
      <c r="H834" s="4">
        <v>20</v>
      </c>
      <c r="I834" s="4">
        <v>5</v>
      </c>
      <c r="J834" s="4">
        <v>2</v>
      </c>
      <c r="K834" s="4">
        <v>0</v>
      </c>
      <c r="L834" s="4">
        <v>0</v>
      </c>
      <c r="M834" s="4">
        <v>58</v>
      </c>
      <c r="N834" s="95" t="s">
        <v>2691</v>
      </c>
      <c r="O834" s="605"/>
    </row>
    <row r="835" spans="1:15" x14ac:dyDescent="0.25">
      <c r="A835" s="20">
        <v>72</v>
      </c>
      <c r="B835" s="1" t="s">
        <v>3847</v>
      </c>
      <c r="C835" s="144" t="s">
        <v>3091</v>
      </c>
      <c r="D835" s="4">
        <v>1954</v>
      </c>
      <c r="E835" s="4">
        <v>425.6</v>
      </c>
      <c r="F835" s="4"/>
      <c r="G835" s="8" t="s">
        <v>247</v>
      </c>
      <c r="H835" s="4">
        <v>8</v>
      </c>
      <c r="I835" s="4">
        <v>2</v>
      </c>
      <c r="J835" s="4">
        <v>2</v>
      </c>
      <c r="K835" s="4">
        <v>0</v>
      </c>
      <c r="L835" s="4">
        <v>0</v>
      </c>
      <c r="M835" s="4">
        <v>21</v>
      </c>
      <c r="N835" s="95" t="s">
        <v>2672</v>
      </c>
      <c r="O835" s="605"/>
    </row>
    <row r="836" spans="1:15" x14ac:dyDescent="0.25">
      <c r="A836" s="20">
        <v>73</v>
      </c>
      <c r="B836" s="1" t="s">
        <v>3847</v>
      </c>
      <c r="C836" s="144" t="s">
        <v>3092</v>
      </c>
      <c r="D836" s="4">
        <v>1936</v>
      </c>
      <c r="E836" s="4">
        <v>397.85</v>
      </c>
      <c r="F836" s="4"/>
      <c r="G836" s="8" t="s">
        <v>247</v>
      </c>
      <c r="H836" s="4">
        <v>8</v>
      </c>
      <c r="I836" s="4">
        <v>2</v>
      </c>
      <c r="J836" s="4">
        <v>2</v>
      </c>
      <c r="K836" s="8">
        <v>0</v>
      </c>
      <c r="L836" s="8">
        <v>0</v>
      </c>
      <c r="M836" s="4">
        <v>28</v>
      </c>
      <c r="N836" s="95" t="s">
        <v>2684</v>
      </c>
      <c r="O836" s="605"/>
    </row>
    <row r="837" spans="1:15" x14ac:dyDescent="0.25">
      <c r="A837" s="20">
        <v>74</v>
      </c>
      <c r="B837" s="1" t="s">
        <v>3847</v>
      </c>
      <c r="C837" s="144" t="s">
        <v>3222</v>
      </c>
      <c r="D837" s="4">
        <v>1947</v>
      </c>
      <c r="E837" s="4">
        <v>468.9</v>
      </c>
      <c r="F837" s="4"/>
      <c r="G837" s="8" t="s">
        <v>247</v>
      </c>
      <c r="H837" s="4">
        <v>8</v>
      </c>
      <c r="I837" s="4">
        <v>2</v>
      </c>
      <c r="J837" s="4">
        <v>2</v>
      </c>
      <c r="K837" s="4">
        <v>0</v>
      </c>
      <c r="L837" s="4">
        <v>0</v>
      </c>
      <c r="M837" s="4">
        <v>31</v>
      </c>
      <c r="N837" s="95" t="s">
        <v>2684</v>
      </c>
      <c r="O837" s="605"/>
    </row>
    <row r="838" spans="1:15" x14ac:dyDescent="0.25">
      <c r="A838" s="20">
        <v>75</v>
      </c>
      <c r="B838" s="1" t="s">
        <v>3847</v>
      </c>
      <c r="C838" s="144" t="s">
        <v>3223</v>
      </c>
      <c r="D838" s="4">
        <v>1954</v>
      </c>
      <c r="E838" s="4">
        <v>385.5</v>
      </c>
      <c r="F838" s="4"/>
      <c r="G838" s="8" t="s">
        <v>247</v>
      </c>
      <c r="H838" s="4">
        <v>8</v>
      </c>
      <c r="I838" s="4">
        <v>2</v>
      </c>
      <c r="J838" s="4">
        <v>2</v>
      </c>
      <c r="K838" s="4">
        <v>0</v>
      </c>
      <c r="L838" s="4">
        <v>0</v>
      </c>
      <c r="M838" s="4">
        <v>18</v>
      </c>
      <c r="N838" s="95" t="s">
        <v>2692</v>
      </c>
      <c r="O838" s="605"/>
    </row>
    <row r="839" spans="1:15" x14ac:dyDescent="0.25">
      <c r="A839" s="20">
        <v>76</v>
      </c>
      <c r="B839" s="1" t="s">
        <v>3847</v>
      </c>
      <c r="C839" s="144" t="s">
        <v>3079</v>
      </c>
      <c r="D839" s="4">
        <v>1992</v>
      </c>
      <c r="E839" s="4">
        <v>2803.5</v>
      </c>
      <c r="F839" s="4"/>
      <c r="G839" s="4" t="s">
        <v>5</v>
      </c>
      <c r="H839" s="4">
        <v>45</v>
      </c>
      <c r="I839" s="4">
        <v>5</v>
      </c>
      <c r="J839" s="4">
        <v>4</v>
      </c>
      <c r="K839" s="8">
        <v>0</v>
      </c>
      <c r="L839" s="8">
        <v>0</v>
      </c>
      <c r="M839" s="4">
        <v>129</v>
      </c>
      <c r="N839" s="95" t="s">
        <v>2693</v>
      </c>
      <c r="O839" s="605"/>
    </row>
    <row r="840" spans="1:15" x14ac:dyDescent="0.25">
      <c r="A840" s="20">
        <v>77</v>
      </c>
      <c r="B840" s="1" t="s">
        <v>3847</v>
      </c>
      <c r="C840" s="144" t="s">
        <v>3135</v>
      </c>
      <c r="D840" s="4">
        <v>1934</v>
      </c>
      <c r="E840" s="4">
        <v>397.7</v>
      </c>
      <c r="F840" s="4"/>
      <c r="G840" s="8" t="s">
        <v>247</v>
      </c>
      <c r="H840" s="4">
        <v>8</v>
      </c>
      <c r="I840" s="4">
        <v>2</v>
      </c>
      <c r="J840" s="4">
        <v>2</v>
      </c>
      <c r="K840" s="4">
        <v>0</v>
      </c>
      <c r="L840" s="4">
        <v>0</v>
      </c>
      <c r="M840" s="4">
        <v>24</v>
      </c>
      <c r="N840" s="95" t="s">
        <v>2673</v>
      </c>
      <c r="O840" s="605"/>
    </row>
    <row r="841" spans="1:15" x14ac:dyDescent="0.25">
      <c r="A841" s="20">
        <v>78</v>
      </c>
      <c r="B841" s="1" t="s">
        <v>3847</v>
      </c>
      <c r="C841" s="144" t="s">
        <v>3090</v>
      </c>
      <c r="D841" s="4">
        <v>1955</v>
      </c>
      <c r="E841" s="4">
        <v>477.8</v>
      </c>
      <c r="F841" s="4"/>
      <c r="G841" s="8" t="s">
        <v>247</v>
      </c>
      <c r="H841" s="4">
        <v>8</v>
      </c>
      <c r="I841" s="4">
        <v>2</v>
      </c>
      <c r="J841" s="4">
        <v>1</v>
      </c>
      <c r="K841" s="4">
        <v>0</v>
      </c>
      <c r="L841" s="4">
        <v>0</v>
      </c>
      <c r="M841" s="4">
        <v>25</v>
      </c>
      <c r="N841" s="95" t="s">
        <v>2694</v>
      </c>
      <c r="O841" s="605"/>
    </row>
    <row r="842" spans="1:15" x14ac:dyDescent="0.25">
      <c r="A842" s="20">
        <v>79</v>
      </c>
      <c r="B842" s="1" t="s">
        <v>3848</v>
      </c>
      <c r="C842" s="144" t="s">
        <v>3136</v>
      </c>
      <c r="D842" s="4">
        <v>2000</v>
      </c>
      <c r="E842" s="4">
        <v>2771.7</v>
      </c>
      <c r="F842" s="4"/>
      <c r="G842" s="4" t="s">
        <v>5</v>
      </c>
      <c r="H842" s="4">
        <v>45</v>
      </c>
      <c r="I842" s="4">
        <v>5</v>
      </c>
      <c r="J842" s="5">
        <v>4</v>
      </c>
      <c r="K842" s="8">
        <v>0</v>
      </c>
      <c r="L842" s="8">
        <v>0</v>
      </c>
      <c r="M842" s="4">
        <v>119</v>
      </c>
      <c r="N842" s="95" t="s">
        <v>2674</v>
      </c>
      <c r="O842" s="605"/>
    </row>
    <row r="843" spans="1:15" x14ac:dyDescent="0.25">
      <c r="A843" s="20">
        <v>80</v>
      </c>
      <c r="B843" s="1" t="s">
        <v>3847</v>
      </c>
      <c r="C843" s="144" t="s">
        <v>3080</v>
      </c>
      <c r="D843" s="4">
        <v>1955</v>
      </c>
      <c r="E843" s="4">
        <v>398.7</v>
      </c>
      <c r="F843" s="4"/>
      <c r="G843" s="8" t="s">
        <v>247</v>
      </c>
      <c r="H843" s="4">
        <v>8</v>
      </c>
      <c r="I843" s="4">
        <v>2</v>
      </c>
      <c r="J843" s="4">
        <v>2</v>
      </c>
      <c r="K843" s="4">
        <v>0</v>
      </c>
      <c r="L843" s="4">
        <v>0</v>
      </c>
      <c r="M843" s="4">
        <v>18</v>
      </c>
      <c r="N843" s="95" t="s">
        <v>2688</v>
      </c>
      <c r="O843" s="605"/>
    </row>
    <row r="844" spans="1:15" x14ac:dyDescent="0.25">
      <c r="A844" s="20">
        <v>81</v>
      </c>
      <c r="B844" s="1" t="s">
        <v>3847</v>
      </c>
      <c r="C844" s="144" t="s">
        <v>3081</v>
      </c>
      <c r="D844" s="4">
        <v>1962</v>
      </c>
      <c r="E844" s="4">
        <v>545.4</v>
      </c>
      <c r="F844" s="4"/>
      <c r="G844" s="8" t="s">
        <v>247</v>
      </c>
      <c r="H844" s="4">
        <v>16</v>
      </c>
      <c r="I844" s="4">
        <v>2</v>
      </c>
      <c r="J844" s="4">
        <v>2</v>
      </c>
      <c r="K844" s="4">
        <v>0</v>
      </c>
      <c r="L844" s="4">
        <v>0</v>
      </c>
      <c r="M844" s="4">
        <v>21</v>
      </c>
      <c r="N844" s="95" t="s">
        <v>2686</v>
      </c>
      <c r="O844" s="605"/>
    </row>
    <row r="845" spans="1:15" x14ac:dyDescent="0.25">
      <c r="A845" s="20">
        <v>82</v>
      </c>
      <c r="B845" s="1" t="s">
        <v>3847</v>
      </c>
      <c r="C845" s="144" t="s">
        <v>3374</v>
      </c>
      <c r="D845" s="4">
        <v>1996</v>
      </c>
      <c r="E845" s="4">
        <v>2817.1</v>
      </c>
      <c r="F845" s="4"/>
      <c r="G845" s="4" t="s">
        <v>5</v>
      </c>
      <c r="H845" s="4">
        <v>45</v>
      </c>
      <c r="I845" s="4">
        <v>5</v>
      </c>
      <c r="J845" s="4">
        <v>4</v>
      </c>
      <c r="K845" s="8">
        <v>0</v>
      </c>
      <c r="L845" s="8">
        <v>0</v>
      </c>
      <c r="M845" s="4">
        <v>138</v>
      </c>
      <c r="N845" s="95" t="s">
        <v>2676</v>
      </c>
      <c r="O845" s="605"/>
    </row>
    <row r="846" spans="1:15" x14ac:dyDescent="0.25">
      <c r="A846" s="20">
        <v>83</v>
      </c>
      <c r="B846" s="1" t="s">
        <v>3847</v>
      </c>
      <c r="C846" s="144" t="s">
        <v>3082</v>
      </c>
      <c r="D846" s="4">
        <v>1993</v>
      </c>
      <c r="E846" s="4">
        <v>2864.3</v>
      </c>
      <c r="F846" s="4"/>
      <c r="G846" s="4" t="s">
        <v>5</v>
      </c>
      <c r="H846" s="4">
        <v>60</v>
      </c>
      <c r="I846" s="4">
        <v>5</v>
      </c>
      <c r="J846" s="4">
        <v>2</v>
      </c>
      <c r="K846" s="4">
        <v>0</v>
      </c>
      <c r="L846" s="4">
        <v>0</v>
      </c>
      <c r="M846" s="4">
        <v>153</v>
      </c>
      <c r="N846" s="95" t="s">
        <v>2688</v>
      </c>
      <c r="O846" s="605"/>
    </row>
    <row r="847" spans="1:15" x14ac:dyDescent="0.25">
      <c r="A847" s="20">
        <v>84</v>
      </c>
      <c r="B847" s="1" t="s">
        <v>3849</v>
      </c>
      <c r="C847" s="144" t="s">
        <v>3384</v>
      </c>
      <c r="D847" s="4">
        <v>1958</v>
      </c>
      <c r="E847" s="4">
        <v>147.1</v>
      </c>
      <c r="F847" s="4"/>
      <c r="G847" s="8" t="s">
        <v>247</v>
      </c>
      <c r="H847" s="4">
        <v>6</v>
      </c>
      <c r="I847" s="4">
        <v>1</v>
      </c>
      <c r="J847" s="4"/>
      <c r="K847" s="4">
        <v>0</v>
      </c>
      <c r="L847" s="4">
        <v>0</v>
      </c>
      <c r="M847" s="4">
        <v>10</v>
      </c>
      <c r="N847" s="95" t="s">
        <v>2689</v>
      </c>
      <c r="O847" s="605"/>
    </row>
    <row r="848" spans="1:15" x14ac:dyDescent="0.25">
      <c r="A848" s="20">
        <v>85</v>
      </c>
      <c r="B848" s="1" t="s">
        <v>3848</v>
      </c>
      <c r="C848" s="144" t="s">
        <v>3385</v>
      </c>
      <c r="D848" s="4">
        <v>1958</v>
      </c>
      <c r="E848" s="4">
        <v>148.80000000000001</v>
      </c>
      <c r="F848" s="4"/>
      <c r="G848" s="8" t="s">
        <v>247</v>
      </c>
      <c r="H848" s="4">
        <v>6</v>
      </c>
      <c r="I848" s="4">
        <v>1</v>
      </c>
      <c r="J848" s="4"/>
      <c r="K848" s="8">
        <v>0</v>
      </c>
      <c r="L848" s="8">
        <v>0</v>
      </c>
      <c r="M848" s="4">
        <v>12</v>
      </c>
      <c r="N848" s="95" t="s">
        <v>2671</v>
      </c>
      <c r="O848" s="605"/>
    </row>
    <row r="849" spans="1:15" x14ac:dyDescent="0.25">
      <c r="A849" s="20">
        <v>86</v>
      </c>
      <c r="B849" s="1" t="s">
        <v>3848</v>
      </c>
      <c r="C849" s="144" t="s">
        <v>3390</v>
      </c>
      <c r="D849" s="4">
        <v>1958</v>
      </c>
      <c r="E849" s="4">
        <v>136.69999999999999</v>
      </c>
      <c r="F849" s="4"/>
      <c r="G849" s="8" t="s">
        <v>247</v>
      </c>
      <c r="H849" s="4">
        <v>6</v>
      </c>
      <c r="I849" s="4">
        <v>1</v>
      </c>
      <c r="J849" s="4"/>
      <c r="K849" s="4">
        <v>0</v>
      </c>
      <c r="L849" s="4">
        <v>0</v>
      </c>
      <c r="M849" s="4">
        <v>17</v>
      </c>
      <c r="N849" s="95" t="s">
        <v>2685</v>
      </c>
      <c r="O849" s="605"/>
    </row>
    <row r="850" spans="1:15" x14ac:dyDescent="0.25">
      <c r="A850" s="20">
        <v>87</v>
      </c>
      <c r="B850" s="1" t="s">
        <v>3849</v>
      </c>
      <c r="C850" s="144" t="s">
        <v>3368</v>
      </c>
      <c r="D850" s="5">
        <v>1960</v>
      </c>
      <c r="E850" s="5">
        <v>143.69999999999999</v>
      </c>
      <c r="F850" s="5"/>
      <c r="G850" s="8" t="s">
        <v>247</v>
      </c>
      <c r="H850" s="5">
        <v>4</v>
      </c>
      <c r="I850" s="5">
        <v>1</v>
      </c>
      <c r="J850" s="5"/>
      <c r="K850" s="4">
        <v>0</v>
      </c>
      <c r="L850" s="4">
        <v>0</v>
      </c>
      <c r="M850" s="5">
        <v>3</v>
      </c>
      <c r="N850" s="95" t="s">
        <v>2679</v>
      </c>
      <c r="O850" s="605"/>
    </row>
    <row r="851" spans="1:15" x14ac:dyDescent="0.25">
      <c r="A851" s="20">
        <v>88</v>
      </c>
      <c r="B851" s="1" t="s">
        <v>3850</v>
      </c>
      <c r="C851" s="144" t="s">
        <v>3098</v>
      </c>
      <c r="D851" s="4">
        <v>1980</v>
      </c>
      <c r="E851" s="4">
        <v>3913.1</v>
      </c>
      <c r="F851" s="4"/>
      <c r="G851" s="4" t="s">
        <v>5</v>
      </c>
      <c r="H851" s="4">
        <v>89</v>
      </c>
      <c r="I851" s="4">
        <v>5</v>
      </c>
      <c r="J851" s="4">
        <v>6</v>
      </c>
      <c r="K851" s="8">
        <v>0</v>
      </c>
      <c r="L851" s="8">
        <v>0</v>
      </c>
      <c r="M851" s="4">
        <v>194</v>
      </c>
      <c r="N851" s="95" t="s">
        <v>2679</v>
      </c>
      <c r="O851" s="605"/>
    </row>
    <row r="852" spans="1:15" x14ac:dyDescent="0.25">
      <c r="A852" s="20">
        <v>89</v>
      </c>
      <c r="B852" s="1" t="s">
        <v>3850</v>
      </c>
      <c r="C852" s="144" t="s">
        <v>3297</v>
      </c>
      <c r="D852" s="4">
        <v>1962</v>
      </c>
      <c r="E852" s="4">
        <v>527.6</v>
      </c>
      <c r="F852" s="4"/>
      <c r="G852" s="8" t="s">
        <v>247</v>
      </c>
      <c r="H852" s="4">
        <v>16</v>
      </c>
      <c r="I852" s="4">
        <v>2</v>
      </c>
      <c r="J852" s="4">
        <v>2</v>
      </c>
      <c r="K852" s="4">
        <v>0</v>
      </c>
      <c r="L852" s="4">
        <v>0</v>
      </c>
      <c r="M852" s="4">
        <v>48</v>
      </c>
      <c r="N852" s="95" t="s">
        <v>2679</v>
      </c>
      <c r="O852" s="605"/>
    </row>
    <row r="853" spans="1:15" x14ac:dyDescent="0.25">
      <c r="A853" s="20">
        <v>90</v>
      </c>
      <c r="B853" s="1" t="s">
        <v>3850</v>
      </c>
      <c r="C853" s="144" t="s">
        <v>1762</v>
      </c>
      <c r="D853" s="4">
        <v>1980</v>
      </c>
      <c r="E853" s="4">
        <v>2644.6</v>
      </c>
      <c r="F853" s="4"/>
      <c r="G853" s="4" t="s">
        <v>5</v>
      </c>
      <c r="H853" s="4">
        <v>60</v>
      </c>
      <c r="I853" s="4">
        <v>5</v>
      </c>
      <c r="J853" s="4">
        <v>4</v>
      </c>
      <c r="K853" s="4">
        <v>0</v>
      </c>
      <c r="L853" s="4">
        <v>0</v>
      </c>
      <c r="M853" s="4">
        <v>149</v>
      </c>
      <c r="N853" s="95" t="s">
        <v>2679</v>
      </c>
      <c r="O853" s="605"/>
    </row>
    <row r="854" spans="1:15" x14ac:dyDescent="0.25">
      <c r="A854" s="20">
        <v>91</v>
      </c>
      <c r="B854" s="1" t="s">
        <v>3850</v>
      </c>
      <c r="C854" s="144" t="s">
        <v>3099</v>
      </c>
      <c r="D854" s="4">
        <v>1981</v>
      </c>
      <c r="E854" s="4">
        <v>3981.4</v>
      </c>
      <c r="F854" s="4"/>
      <c r="G854" s="4" t="s">
        <v>5</v>
      </c>
      <c r="H854" s="4">
        <v>89</v>
      </c>
      <c r="I854" s="4">
        <v>5</v>
      </c>
      <c r="J854" s="4">
        <v>6</v>
      </c>
      <c r="K854" s="8">
        <v>0</v>
      </c>
      <c r="L854" s="8">
        <v>0</v>
      </c>
      <c r="M854" s="4">
        <v>205</v>
      </c>
      <c r="N854" s="95" t="s">
        <v>2695</v>
      </c>
      <c r="O854" s="605"/>
    </row>
    <row r="855" spans="1:15" x14ac:dyDescent="0.25">
      <c r="A855" s="20">
        <v>92</v>
      </c>
      <c r="B855" s="1" t="s">
        <v>3850</v>
      </c>
      <c r="C855" s="144" t="s">
        <v>3138</v>
      </c>
      <c r="D855" s="4">
        <v>1988</v>
      </c>
      <c r="E855" s="4">
        <v>4356.7</v>
      </c>
      <c r="F855" s="4"/>
      <c r="G855" s="4" t="s">
        <v>5</v>
      </c>
      <c r="H855" s="4">
        <v>90</v>
      </c>
      <c r="I855" s="4">
        <v>5</v>
      </c>
      <c r="J855" s="4">
        <v>6</v>
      </c>
      <c r="K855" s="4">
        <v>0</v>
      </c>
      <c r="L855" s="4">
        <v>0</v>
      </c>
      <c r="M855" s="4">
        <v>214</v>
      </c>
      <c r="N855" s="95" t="s">
        <v>2689</v>
      </c>
      <c r="O855" s="605"/>
    </row>
    <row r="856" spans="1:15" x14ac:dyDescent="0.25">
      <c r="A856" s="20">
        <v>93</v>
      </c>
      <c r="B856" s="1" t="s">
        <v>3850</v>
      </c>
      <c r="C856" s="144" t="s">
        <v>3092</v>
      </c>
      <c r="D856" s="4">
        <v>1980</v>
      </c>
      <c r="E856" s="4">
        <v>1295.9000000000001</v>
      </c>
      <c r="F856" s="4"/>
      <c r="G856" s="8" t="s">
        <v>247</v>
      </c>
      <c r="H856" s="4">
        <v>27</v>
      </c>
      <c r="I856" s="4">
        <v>3</v>
      </c>
      <c r="J856" s="4">
        <v>3</v>
      </c>
      <c r="K856" s="4">
        <v>0</v>
      </c>
      <c r="L856" s="4">
        <v>0</v>
      </c>
      <c r="M856" s="4">
        <v>66</v>
      </c>
      <c r="N856" s="95" t="s">
        <v>2696</v>
      </c>
      <c r="O856" s="605"/>
    </row>
    <row r="857" spans="1:15" x14ac:dyDescent="0.25">
      <c r="A857" s="20">
        <v>94</v>
      </c>
      <c r="B857" s="1" t="s">
        <v>3850</v>
      </c>
      <c r="C857" s="144" t="s">
        <v>3093</v>
      </c>
      <c r="D857" s="4">
        <v>1979</v>
      </c>
      <c r="E857" s="4">
        <v>1274.5999999999999</v>
      </c>
      <c r="F857" s="4"/>
      <c r="G857" s="8" t="s">
        <v>247</v>
      </c>
      <c r="H857" s="4">
        <v>27</v>
      </c>
      <c r="I857" s="4">
        <v>3</v>
      </c>
      <c r="J857" s="4">
        <v>3</v>
      </c>
      <c r="K857" s="8">
        <v>0</v>
      </c>
      <c r="L857" s="8">
        <v>0</v>
      </c>
      <c r="M857" s="4">
        <v>54</v>
      </c>
      <c r="N857" s="95" t="s">
        <v>2671</v>
      </c>
      <c r="O857" s="605"/>
    </row>
    <row r="858" spans="1:15" x14ac:dyDescent="0.25">
      <c r="A858" s="20">
        <v>95</v>
      </c>
      <c r="B858" s="1" t="s">
        <v>3850</v>
      </c>
      <c r="C858" s="144" t="s">
        <v>3238</v>
      </c>
      <c r="D858" s="4">
        <v>1979</v>
      </c>
      <c r="E858" s="4">
        <v>1695.1</v>
      </c>
      <c r="F858" s="4"/>
      <c r="G858" s="4" t="s">
        <v>5</v>
      </c>
      <c r="H858" s="4">
        <v>36</v>
      </c>
      <c r="I858" s="4">
        <v>3</v>
      </c>
      <c r="J858" s="4">
        <v>3</v>
      </c>
      <c r="K858" s="4">
        <v>0</v>
      </c>
      <c r="L858" s="4">
        <v>0</v>
      </c>
      <c r="M858" s="4">
        <v>91</v>
      </c>
      <c r="N858" s="95" t="s">
        <v>2674</v>
      </c>
      <c r="O858" s="605"/>
    </row>
    <row r="859" spans="1:15" x14ac:dyDescent="0.25">
      <c r="A859" s="20">
        <v>96</v>
      </c>
      <c r="B859" s="1" t="s">
        <v>3850</v>
      </c>
      <c r="C859" s="144" t="s">
        <v>3136</v>
      </c>
      <c r="D859" s="4">
        <v>1985</v>
      </c>
      <c r="E859" s="4">
        <v>2914.6</v>
      </c>
      <c r="F859" s="4"/>
      <c r="G859" s="4" t="s">
        <v>5</v>
      </c>
      <c r="H859" s="4">
        <v>80</v>
      </c>
      <c r="I859" s="4">
        <v>5</v>
      </c>
      <c r="J859" s="4">
        <v>4</v>
      </c>
      <c r="K859" s="4">
        <v>0</v>
      </c>
      <c r="L859" s="4">
        <v>0</v>
      </c>
      <c r="M859" s="4">
        <v>153</v>
      </c>
      <c r="N859" s="95" t="s">
        <v>2692</v>
      </c>
      <c r="O859" s="605"/>
    </row>
    <row r="860" spans="1:15" x14ac:dyDescent="0.25">
      <c r="A860" s="20">
        <v>97</v>
      </c>
      <c r="B860" s="1" t="s">
        <v>3851</v>
      </c>
      <c r="C860" s="144" t="s">
        <v>3098</v>
      </c>
      <c r="D860" s="5">
        <v>1957</v>
      </c>
      <c r="E860" s="4">
        <v>160</v>
      </c>
      <c r="F860" s="4"/>
      <c r="G860" s="8" t="s">
        <v>247</v>
      </c>
      <c r="H860" s="4">
        <v>4</v>
      </c>
      <c r="I860" s="4">
        <v>1</v>
      </c>
      <c r="J860" s="5"/>
      <c r="K860" s="8">
        <v>0</v>
      </c>
      <c r="L860" s="8">
        <v>0</v>
      </c>
      <c r="M860" s="5">
        <v>8</v>
      </c>
      <c r="N860" s="95" t="s">
        <v>2674</v>
      </c>
      <c r="O860" s="605"/>
    </row>
    <row r="861" spans="1:15" x14ac:dyDescent="0.25">
      <c r="A861" s="20">
        <v>98</v>
      </c>
      <c r="B861" s="1" t="s">
        <v>3851</v>
      </c>
      <c r="C861" s="144" t="s">
        <v>3099</v>
      </c>
      <c r="D861" s="5">
        <v>1957</v>
      </c>
      <c r="E861" s="4">
        <v>173.7</v>
      </c>
      <c r="F861" s="4"/>
      <c r="G861" s="8" t="s">
        <v>247</v>
      </c>
      <c r="H861" s="4">
        <v>4</v>
      </c>
      <c r="I861" s="4">
        <v>1</v>
      </c>
      <c r="J861" s="5"/>
      <c r="K861" s="4">
        <v>0</v>
      </c>
      <c r="L861" s="4">
        <v>0</v>
      </c>
      <c r="M861" s="5">
        <v>12</v>
      </c>
      <c r="N861" s="95" t="s">
        <v>2674</v>
      </c>
      <c r="O861" s="606"/>
    </row>
    <row r="862" spans="1:15" x14ac:dyDescent="0.25">
      <c r="A862" s="20" t="s">
        <v>2355</v>
      </c>
      <c r="B862" s="4"/>
      <c r="C862" s="154"/>
      <c r="D862" s="5"/>
      <c r="E862" s="4">
        <f>SUM(E764:E861)</f>
        <v>121142.99000000002</v>
      </c>
      <c r="F862" s="4"/>
      <c r="G862" s="4">
        <f t="shared" ref="G862:M862" si="23">SUM(G764:G861)</f>
        <v>0</v>
      </c>
      <c r="H862" s="4">
        <f t="shared" si="23"/>
        <v>2510</v>
      </c>
      <c r="I862" s="4">
        <f t="shared" si="23"/>
        <v>268</v>
      </c>
      <c r="J862" s="4">
        <f t="shared" si="23"/>
        <v>221</v>
      </c>
      <c r="K862" s="4">
        <f t="shared" si="23"/>
        <v>0</v>
      </c>
      <c r="L862" s="4">
        <f t="shared" si="23"/>
        <v>0</v>
      </c>
      <c r="M862" s="4">
        <f t="shared" si="23"/>
        <v>6005</v>
      </c>
      <c r="N862" s="95"/>
    </row>
    <row r="863" spans="1:15" ht="31.5" x14ac:dyDescent="0.25">
      <c r="A863" s="20">
        <v>1</v>
      </c>
      <c r="B863" s="14" t="s">
        <v>3693</v>
      </c>
      <c r="C863" s="140" t="s">
        <v>3281</v>
      </c>
      <c r="D863" s="5">
        <v>1999</v>
      </c>
      <c r="E863" s="5">
        <v>15027.4</v>
      </c>
      <c r="F863" s="5"/>
      <c r="G863" s="5" t="s">
        <v>5</v>
      </c>
      <c r="H863" s="5">
        <v>162</v>
      </c>
      <c r="I863" s="5">
        <v>10</v>
      </c>
      <c r="J863" s="5">
        <v>5</v>
      </c>
      <c r="K863" s="5">
        <v>5</v>
      </c>
      <c r="L863" s="5">
        <v>5</v>
      </c>
      <c r="M863" s="5">
        <v>410</v>
      </c>
      <c r="N863" s="3" t="s">
        <v>2698</v>
      </c>
      <c r="O863" s="604" t="s">
        <v>4134</v>
      </c>
    </row>
    <row r="864" spans="1:15" ht="31.5" x14ac:dyDescent="0.25">
      <c r="A864" s="20">
        <v>2</v>
      </c>
      <c r="B864" s="14" t="s">
        <v>3852</v>
      </c>
      <c r="C864" s="140" t="s">
        <v>3407</v>
      </c>
      <c r="D864" s="5">
        <v>2000</v>
      </c>
      <c r="E864" s="5">
        <v>6795.58</v>
      </c>
      <c r="F864" s="5"/>
      <c r="G864" s="5" t="s">
        <v>5</v>
      </c>
      <c r="H864" s="5">
        <v>60</v>
      </c>
      <c r="I864" s="5">
        <v>6</v>
      </c>
      <c r="J864" s="5">
        <v>4</v>
      </c>
      <c r="K864" s="5">
        <v>0</v>
      </c>
      <c r="L864" s="5">
        <v>0</v>
      </c>
      <c r="M864" s="5">
        <v>195</v>
      </c>
      <c r="N864" s="3" t="s">
        <v>2698</v>
      </c>
      <c r="O864" s="606"/>
    </row>
    <row r="865" spans="1:15" x14ac:dyDescent="0.25">
      <c r="A865" s="20" t="s">
        <v>2355</v>
      </c>
      <c r="B865" s="14"/>
      <c r="C865" s="140"/>
      <c r="D865" s="5"/>
      <c r="E865" s="5">
        <f>E863+E864</f>
        <v>21822.98</v>
      </c>
      <c r="F865" s="5"/>
      <c r="G865" s="5" t="e">
        <f t="shared" ref="G865:M865" si="24">G863+G864</f>
        <v>#VALUE!</v>
      </c>
      <c r="H865" s="5">
        <f t="shared" si="24"/>
        <v>222</v>
      </c>
      <c r="I865" s="5">
        <f t="shared" si="24"/>
        <v>16</v>
      </c>
      <c r="J865" s="5">
        <f t="shared" si="24"/>
        <v>9</v>
      </c>
      <c r="K865" s="5">
        <f t="shared" si="24"/>
        <v>5</v>
      </c>
      <c r="L865" s="5">
        <f t="shared" si="24"/>
        <v>5</v>
      </c>
      <c r="M865" s="5">
        <f t="shared" si="24"/>
        <v>605</v>
      </c>
    </row>
    <row r="866" spans="1:15" x14ac:dyDescent="0.25">
      <c r="A866" s="14">
        <v>1</v>
      </c>
      <c r="B866" s="14" t="s">
        <v>3853</v>
      </c>
      <c r="C866" s="140" t="s">
        <v>3096</v>
      </c>
      <c r="D866" s="5">
        <v>1981</v>
      </c>
      <c r="E866" s="5">
        <v>4433.2</v>
      </c>
      <c r="F866" s="5"/>
      <c r="G866" s="5" t="s">
        <v>5</v>
      </c>
      <c r="H866" s="5">
        <v>68</v>
      </c>
      <c r="I866" s="5">
        <v>5</v>
      </c>
      <c r="J866" s="5">
        <v>4</v>
      </c>
      <c r="K866" s="5" t="s">
        <v>471</v>
      </c>
      <c r="L866" s="5" t="s">
        <v>471</v>
      </c>
      <c r="M866" s="5">
        <v>201</v>
      </c>
      <c r="N866" s="103" t="s">
        <v>2788</v>
      </c>
      <c r="O866" s="604" t="s">
        <v>4135</v>
      </c>
    </row>
    <row r="867" spans="1:15" x14ac:dyDescent="0.25">
      <c r="A867" s="14">
        <v>2</v>
      </c>
      <c r="B867" s="14" t="s">
        <v>3853</v>
      </c>
      <c r="C867" s="140" t="s">
        <v>3408</v>
      </c>
      <c r="D867" s="5">
        <v>1980</v>
      </c>
      <c r="E867" s="5">
        <v>6002.1</v>
      </c>
      <c r="F867" s="5"/>
      <c r="G867" s="5" t="s">
        <v>5</v>
      </c>
      <c r="H867" s="5">
        <v>160</v>
      </c>
      <c r="I867" s="5">
        <v>9</v>
      </c>
      <c r="J867" s="5">
        <v>1</v>
      </c>
      <c r="K867" s="5">
        <v>1</v>
      </c>
      <c r="L867" s="5">
        <v>1</v>
      </c>
      <c r="M867" s="5">
        <v>228</v>
      </c>
      <c r="N867" s="103" t="s">
        <v>2789</v>
      </c>
      <c r="O867" s="605"/>
    </row>
    <row r="868" spans="1:15" x14ac:dyDescent="0.25">
      <c r="A868" s="14">
        <v>3</v>
      </c>
      <c r="B868" s="14" t="s">
        <v>3854</v>
      </c>
      <c r="C868" s="140" t="s">
        <v>3115</v>
      </c>
      <c r="D868" s="5">
        <v>1979</v>
      </c>
      <c r="E868" s="5">
        <v>5355.9</v>
      </c>
      <c r="F868" s="5"/>
      <c r="G868" s="5" t="s">
        <v>5</v>
      </c>
      <c r="H868" s="5">
        <v>171</v>
      </c>
      <c r="I868" s="5">
        <v>9</v>
      </c>
      <c r="J868" s="5">
        <v>1</v>
      </c>
      <c r="K868" s="5">
        <v>1</v>
      </c>
      <c r="L868" s="5">
        <v>1</v>
      </c>
      <c r="M868" s="5">
        <v>233</v>
      </c>
      <c r="N868" s="103" t="s">
        <v>2789</v>
      </c>
      <c r="O868" s="605"/>
    </row>
    <row r="869" spans="1:15" x14ac:dyDescent="0.25">
      <c r="A869" s="14">
        <v>4</v>
      </c>
      <c r="B869" s="2" t="s">
        <v>3853</v>
      </c>
      <c r="C869" s="147" t="s">
        <v>3117</v>
      </c>
      <c r="D869" s="5">
        <v>1979</v>
      </c>
      <c r="E869" s="5">
        <v>5339.4</v>
      </c>
      <c r="F869" s="5"/>
      <c r="G869" s="5" t="s">
        <v>5</v>
      </c>
      <c r="H869" s="5">
        <v>171</v>
      </c>
      <c r="I869" s="5">
        <v>9</v>
      </c>
      <c r="J869" s="5">
        <v>1</v>
      </c>
      <c r="K869" s="5">
        <v>1</v>
      </c>
      <c r="L869" s="5">
        <v>1</v>
      </c>
      <c r="M869" s="5">
        <v>258</v>
      </c>
      <c r="N869" s="103" t="s">
        <v>2790</v>
      </c>
      <c r="O869" s="605"/>
    </row>
    <row r="870" spans="1:15" x14ac:dyDescent="0.25">
      <c r="A870" s="14">
        <v>5</v>
      </c>
      <c r="B870" s="3" t="s">
        <v>3855</v>
      </c>
      <c r="C870" s="141" t="s">
        <v>3182</v>
      </c>
      <c r="D870" s="5">
        <v>1991</v>
      </c>
      <c r="E870" s="5">
        <v>7195.3</v>
      </c>
      <c r="F870" s="5"/>
      <c r="G870" s="5" t="s">
        <v>5</v>
      </c>
      <c r="H870" s="5">
        <v>131</v>
      </c>
      <c r="I870" s="62" t="s">
        <v>757</v>
      </c>
      <c r="J870" s="5">
        <v>1</v>
      </c>
      <c r="K870" s="5">
        <v>2</v>
      </c>
      <c r="L870" s="5">
        <v>1</v>
      </c>
      <c r="M870" s="5">
        <v>235</v>
      </c>
      <c r="N870" s="103" t="s">
        <v>2790</v>
      </c>
      <c r="O870" s="605"/>
    </row>
    <row r="871" spans="1:15" x14ac:dyDescent="0.25">
      <c r="A871" s="14">
        <v>6</v>
      </c>
      <c r="B871" s="3" t="s">
        <v>3855</v>
      </c>
      <c r="C871" s="141" t="s">
        <v>3409</v>
      </c>
      <c r="D871" s="5">
        <v>1981</v>
      </c>
      <c r="E871" s="5">
        <v>12649.8</v>
      </c>
      <c r="F871" s="5"/>
      <c r="G871" s="5" t="s">
        <v>5</v>
      </c>
      <c r="H871" s="5">
        <v>192</v>
      </c>
      <c r="I871" s="5">
        <v>9</v>
      </c>
      <c r="J871" s="5">
        <v>4</v>
      </c>
      <c r="K871" s="5">
        <v>4</v>
      </c>
      <c r="L871" s="5">
        <v>4</v>
      </c>
      <c r="M871" s="5">
        <v>446</v>
      </c>
      <c r="N871" s="103" t="s">
        <v>2789</v>
      </c>
      <c r="O871" s="605"/>
    </row>
    <row r="872" spans="1:15" x14ac:dyDescent="0.25">
      <c r="A872" s="14">
        <v>7</v>
      </c>
      <c r="B872" s="3" t="s">
        <v>3855</v>
      </c>
      <c r="C872" s="141" t="s">
        <v>3188</v>
      </c>
      <c r="D872" s="5">
        <v>1980</v>
      </c>
      <c r="E872" s="5">
        <v>12578.9</v>
      </c>
      <c r="F872" s="5"/>
      <c r="G872" s="5" t="s">
        <v>5</v>
      </c>
      <c r="H872" s="5">
        <v>206</v>
      </c>
      <c r="I872" s="5">
        <v>9</v>
      </c>
      <c r="J872" s="5">
        <v>4</v>
      </c>
      <c r="K872" s="5">
        <v>4</v>
      </c>
      <c r="L872" s="5">
        <v>4</v>
      </c>
      <c r="M872" s="5">
        <v>426</v>
      </c>
      <c r="N872" s="103" t="s">
        <v>2789</v>
      </c>
      <c r="O872" s="605"/>
    </row>
    <row r="873" spans="1:15" x14ac:dyDescent="0.25">
      <c r="A873" s="14">
        <v>8</v>
      </c>
      <c r="B873" s="3" t="s">
        <v>3855</v>
      </c>
      <c r="C873" s="141" t="s">
        <v>3189</v>
      </c>
      <c r="D873" s="5">
        <v>1982</v>
      </c>
      <c r="E873" s="5">
        <v>5428.2</v>
      </c>
      <c r="F873" s="5"/>
      <c r="G873" s="5" t="s">
        <v>5</v>
      </c>
      <c r="H873" s="5">
        <v>165</v>
      </c>
      <c r="I873" s="5">
        <v>9</v>
      </c>
      <c r="J873" s="5">
        <v>1</v>
      </c>
      <c r="K873" s="5">
        <v>1</v>
      </c>
      <c r="L873" s="5">
        <v>1</v>
      </c>
      <c r="M873" s="5">
        <v>230</v>
      </c>
      <c r="N873" s="103" t="s">
        <v>2791</v>
      </c>
      <c r="O873" s="605"/>
    </row>
    <row r="874" spans="1:15" x14ac:dyDescent="0.25">
      <c r="A874" s="14">
        <v>9</v>
      </c>
      <c r="B874" s="2" t="s">
        <v>3856</v>
      </c>
      <c r="C874" s="147" t="s">
        <v>3410</v>
      </c>
      <c r="D874" s="5">
        <v>1979</v>
      </c>
      <c r="E874" s="5">
        <v>3101.8</v>
      </c>
      <c r="F874" s="5"/>
      <c r="G874" s="5" t="s">
        <v>5</v>
      </c>
      <c r="H874" s="5">
        <v>50</v>
      </c>
      <c r="I874" s="5">
        <v>9</v>
      </c>
      <c r="J874" s="5">
        <v>1</v>
      </c>
      <c r="K874" s="5">
        <v>1</v>
      </c>
      <c r="L874" s="5">
        <v>1</v>
      </c>
      <c r="M874" s="5">
        <v>113</v>
      </c>
      <c r="N874" s="103" t="s">
        <v>2790</v>
      </c>
      <c r="O874" s="605"/>
    </row>
    <row r="875" spans="1:15" x14ac:dyDescent="0.25">
      <c r="A875" s="14">
        <v>10</v>
      </c>
      <c r="B875" s="14" t="s">
        <v>3856</v>
      </c>
      <c r="C875" s="140" t="s">
        <v>3277</v>
      </c>
      <c r="D875" s="5">
        <v>1980</v>
      </c>
      <c r="E875" s="5">
        <v>9186.2999999999993</v>
      </c>
      <c r="F875" s="5"/>
      <c r="G875" s="5" t="s">
        <v>5</v>
      </c>
      <c r="H875" s="5">
        <v>84</v>
      </c>
      <c r="I875" s="5">
        <v>9</v>
      </c>
      <c r="J875" s="5">
        <v>3</v>
      </c>
      <c r="K875" s="5">
        <v>3</v>
      </c>
      <c r="L875" s="5">
        <v>3</v>
      </c>
      <c r="M875" s="5">
        <v>200</v>
      </c>
      <c r="N875" s="103" t="s">
        <v>2790</v>
      </c>
      <c r="O875" s="605"/>
    </row>
    <row r="876" spans="1:15" x14ac:dyDescent="0.25">
      <c r="A876" s="14">
        <v>11</v>
      </c>
      <c r="B876" s="14" t="s">
        <v>3856</v>
      </c>
      <c r="C876" s="140" t="s">
        <v>3291</v>
      </c>
      <c r="D876" s="5">
        <v>1980</v>
      </c>
      <c r="E876" s="5">
        <v>7303.3</v>
      </c>
      <c r="F876" s="5"/>
      <c r="G876" s="5" t="s">
        <v>5</v>
      </c>
      <c r="H876" s="5">
        <v>84</v>
      </c>
      <c r="I876" s="5">
        <v>9</v>
      </c>
      <c r="J876" s="5">
        <v>3</v>
      </c>
      <c r="K876" s="5">
        <v>3</v>
      </c>
      <c r="L876" s="5">
        <v>3</v>
      </c>
      <c r="M876" s="5">
        <v>199</v>
      </c>
      <c r="N876" s="103" t="s">
        <v>2790</v>
      </c>
      <c r="O876" s="605"/>
    </row>
    <row r="877" spans="1:15" x14ac:dyDescent="0.25">
      <c r="A877" s="14">
        <v>12</v>
      </c>
      <c r="B877" s="14" t="s">
        <v>3857</v>
      </c>
      <c r="C877" s="140" t="s">
        <v>3238</v>
      </c>
      <c r="D877" s="5">
        <v>1981</v>
      </c>
      <c r="E877" s="5">
        <v>13947.2</v>
      </c>
      <c r="F877" s="5"/>
      <c r="G877" s="5" t="s">
        <v>5</v>
      </c>
      <c r="H877" s="5">
        <v>190</v>
      </c>
      <c r="I877" s="5">
        <v>9</v>
      </c>
      <c r="J877" s="5">
        <v>6</v>
      </c>
      <c r="K877" s="5">
        <v>6</v>
      </c>
      <c r="L877" s="5">
        <v>6</v>
      </c>
      <c r="M877" s="5">
        <v>522</v>
      </c>
      <c r="N877" s="103" t="s">
        <v>2790</v>
      </c>
      <c r="O877" s="605"/>
    </row>
    <row r="878" spans="1:15" x14ac:dyDescent="0.25">
      <c r="A878" s="14">
        <v>13</v>
      </c>
      <c r="B878" s="14" t="s">
        <v>3857</v>
      </c>
      <c r="C878" s="140" t="s">
        <v>3135</v>
      </c>
      <c r="D878" s="5">
        <v>1979</v>
      </c>
      <c r="E878" s="5">
        <v>5334.7</v>
      </c>
      <c r="F878" s="5"/>
      <c r="G878" s="5" t="s">
        <v>5</v>
      </c>
      <c r="H878" s="5">
        <v>171</v>
      </c>
      <c r="I878" s="5">
        <v>9</v>
      </c>
      <c r="J878" s="5">
        <v>1</v>
      </c>
      <c r="K878" s="5">
        <v>1</v>
      </c>
      <c r="L878" s="5">
        <v>1</v>
      </c>
      <c r="M878" s="5">
        <v>244</v>
      </c>
      <c r="N878" s="103" t="s">
        <v>2791</v>
      </c>
      <c r="O878" s="605"/>
    </row>
    <row r="879" spans="1:15" x14ac:dyDescent="0.25">
      <c r="A879" s="14">
        <v>14</v>
      </c>
      <c r="B879" s="14" t="s">
        <v>3857</v>
      </c>
      <c r="C879" s="140" t="s">
        <v>3136</v>
      </c>
      <c r="D879" s="5">
        <v>1981</v>
      </c>
      <c r="E879" s="5">
        <v>14193.8</v>
      </c>
      <c r="F879" s="5"/>
      <c r="G879" s="5" t="s">
        <v>5</v>
      </c>
      <c r="H879" s="5">
        <v>184</v>
      </c>
      <c r="I879" s="5">
        <v>9</v>
      </c>
      <c r="J879" s="5">
        <v>6</v>
      </c>
      <c r="K879" s="5">
        <v>6</v>
      </c>
      <c r="L879" s="5">
        <v>6</v>
      </c>
      <c r="M879" s="5">
        <v>454</v>
      </c>
      <c r="N879" s="103" t="s">
        <v>2790</v>
      </c>
      <c r="O879" s="606"/>
    </row>
    <row r="880" spans="1:15" x14ac:dyDescent="0.25">
      <c r="A880" s="14" t="s">
        <v>2355</v>
      </c>
      <c r="B880" s="14"/>
      <c r="C880" s="140"/>
      <c r="D880" s="5"/>
      <c r="E880" s="5">
        <f>SUM(E866:E879)</f>
        <v>112049.9</v>
      </c>
      <c r="F880" s="5"/>
      <c r="G880" s="5">
        <f t="shared" ref="G880:M880" si="25">SUM(G866:G879)</f>
        <v>0</v>
      </c>
      <c r="H880" s="5">
        <f t="shared" si="25"/>
        <v>2027</v>
      </c>
      <c r="I880" s="5">
        <f t="shared" si="25"/>
        <v>113</v>
      </c>
      <c r="J880" s="5">
        <f t="shared" si="25"/>
        <v>37</v>
      </c>
      <c r="K880" s="5">
        <f t="shared" si="25"/>
        <v>34</v>
      </c>
      <c r="L880" s="5">
        <f t="shared" si="25"/>
        <v>33</v>
      </c>
      <c r="M880" s="5">
        <f t="shared" si="25"/>
        <v>3989</v>
      </c>
    </row>
    <row r="881" spans="1:15" x14ac:dyDescent="0.25">
      <c r="A881" s="14">
        <v>1</v>
      </c>
      <c r="B881" s="14" t="s">
        <v>3858</v>
      </c>
      <c r="C881" s="140" t="s">
        <v>3411</v>
      </c>
      <c r="D881" s="5">
        <v>2007</v>
      </c>
      <c r="E881" s="5">
        <v>10526.1</v>
      </c>
      <c r="F881" s="5"/>
      <c r="G881" s="5" t="s">
        <v>5</v>
      </c>
      <c r="H881" s="5">
        <v>192</v>
      </c>
      <c r="I881" s="5">
        <v>10</v>
      </c>
      <c r="J881" s="5">
        <v>4</v>
      </c>
      <c r="K881" s="5">
        <v>4</v>
      </c>
      <c r="L881" s="5">
        <v>0</v>
      </c>
      <c r="M881" s="5">
        <v>330</v>
      </c>
      <c r="N881" s="100" t="s">
        <v>2792</v>
      </c>
      <c r="O881" s="604" t="s">
        <v>4136</v>
      </c>
    </row>
    <row r="882" spans="1:15" x14ac:dyDescent="0.25">
      <c r="A882" s="14">
        <v>2</v>
      </c>
      <c r="B882" s="14" t="s">
        <v>3858</v>
      </c>
      <c r="C882" s="140" t="s">
        <v>3412</v>
      </c>
      <c r="D882" s="5">
        <v>2007</v>
      </c>
      <c r="E882" s="5">
        <v>5195.6000000000004</v>
      </c>
      <c r="F882" s="5"/>
      <c r="G882" s="5" t="s">
        <v>5</v>
      </c>
      <c r="H882" s="5">
        <v>63</v>
      </c>
      <c r="I882" s="5">
        <v>10</v>
      </c>
      <c r="J882" s="5">
        <v>2</v>
      </c>
      <c r="K882" s="5">
        <v>2</v>
      </c>
      <c r="L882" s="5">
        <v>0</v>
      </c>
      <c r="M882" s="5">
        <v>124</v>
      </c>
      <c r="N882" s="100" t="s">
        <v>2792</v>
      </c>
      <c r="O882" s="605"/>
    </row>
    <row r="883" spans="1:15" x14ac:dyDescent="0.25">
      <c r="A883" s="14">
        <v>3</v>
      </c>
      <c r="B883" s="14" t="s">
        <v>3858</v>
      </c>
      <c r="C883" s="140" t="s">
        <v>3413</v>
      </c>
      <c r="D883" s="5">
        <v>2007</v>
      </c>
      <c r="E883" s="5">
        <v>9125.6</v>
      </c>
      <c r="F883" s="5"/>
      <c r="G883" s="5" t="s">
        <v>5</v>
      </c>
      <c r="H883" s="5">
        <v>169</v>
      </c>
      <c r="I883" s="5">
        <v>10</v>
      </c>
      <c r="J883" s="5">
        <v>4</v>
      </c>
      <c r="K883" s="5">
        <v>4</v>
      </c>
      <c r="L883" s="5">
        <v>0</v>
      </c>
      <c r="M883" s="5">
        <v>323</v>
      </c>
      <c r="N883" s="100" t="s">
        <v>2792</v>
      </c>
      <c r="O883" s="605"/>
    </row>
    <row r="884" spans="1:15" x14ac:dyDescent="0.25">
      <c r="A884" s="14">
        <v>4</v>
      </c>
      <c r="B884" s="14" t="s">
        <v>3858</v>
      </c>
      <c r="C884" s="140" t="s">
        <v>3414</v>
      </c>
      <c r="D884" s="5">
        <v>2008</v>
      </c>
      <c r="E884" s="5">
        <v>8077.7</v>
      </c>
      <c r="F884" s="5"/>
      <c r="G884" s="5" t="s">
        <v>5</v>
      </c>
      <c r="H884" s="5">
        <v>129</v>
      </c>
      <c r="I884" s="5">
        <v>10</v>
      </c>
      <c r="J884" s="5">
        <v>4</v>
      </c>
      <c r="K884" s="5">
        <v>4</v>
      </c>
      <c r="L884" s="5">
        <v>0</v>
      </c>
      <c r="M884" s="5">
        <v>245</v>
      </c>
      <c r="N884" s="100" t="s">
        <v>2792</v>
      </c>
      <c r="O884" s="605"/>
    </row>
    <row r="885" spans="1:15" ht="31.5" x14ac:dyDescent="0.25">
      <c r="A885" s="14">
        <v>5</v>
      </c>
      <c r="B885" s="14" t="s">
        <v>3858</v>
      </c>
      <c r="C885" s="140" t="s">
        <v>3415</v>
      </c>
      <c r="D885" s="5">
        <v>2007</v>
      </c>
      <c r="E885" s="5">
        <v>10539.7</v>
      </c>
      <c r="F885" s="5"/>
      <c r="G885" s="5" t="s">
        <v>5</v>
      </c>
      <c r="H885" s="5">
        <v>192</v>
      </c>
      <c r="I885" s="5">
        <v>10</v>
      </c>
      <c r="J885" s="5">
        <v>4</v>
      </c>
      <c r="K885" s="5">
        <v>4</v>
      </c>
      <c r="L885" s="5">
        <v>0</v>
      </c>
      <c r="M885" s="5">
        <v>360</v>
      </c>
      <c r="N885" s="100" t="s">
        <v>2793</v>
      </c>
      <c r="O885" s="605"/>
    </row>
    <row r="886" spans="1:15" x14ac:dyDescent="0.25">
      <c r="A886" s="14">
        <v>6</v>
      </c>
      <c r="B886" s="14" t="s">
        <v>3858</v>
      </c>
      <c r="C886" s="140" t="s">
        <v>3416</v>
      </c>
      <c r="D886" s="5">
        <v>2008</v>
      </c>
      <c r="E886" s="5">
        <v>11068.1</v>
      </c>
      <c r="F886" s="5"/>
      <c r="G886" s="5" t="s">
        <v>5</v>
      </c>
      <c r="H886" s="5">
        <v>208</v>
      </c>
      <c r="I886" s="5">
        <v>10</v>
      </c>
      <c r="J886" s="5">
        <v>5</v>
      </c>
      <c r="K886" s="5">
        <v>5</v>
      </c>
      <c r="L886" s="5">
        <v>0</v>
      </c>
      <c r="M886" s="5">
        <v>378</v>
      </c>
      <c r="N886" s="100" t="s">
        <v>2792</v>
      </c>
      <c r="O886" s="605"/>
    </row>
    <row r="887" spans="1:15" x14ac:dyDescent="0.25">
      <c r="A887" s="14">
        <v>7</v>
      </c>
      <c r="B887" s="14" t="s">
        <v>3859</v>
      </c>
      <c r="C887" s="140" t="s">
        <v>3417</v>
      </c>
      <c r="D887" s="5">
        <v>2013</v>
      </c>
      <c r="E887" s="5">
        <v>10653.6</v>
      </c>
      <c r="F887" s="5"/>
      <c r="G887" s="5" t="s">
        <v>5</v>
      </c>
      <c r="H887" s="5">
        <v>162</v>
      </c>
      <c r="I887" s="5">
        <v>10</v>
      </c>
      <c r="J887" s="5">
        <v>5</v>
      </c>
      <c r="K887" s="5">
        <v>5</v>
      </c>
      <c r="L887" s="5">
        <v>0</v>
      </c>
      <c r="M887" s="5">
        <v>270</v>
      </c>
      <c r="N887" s="100" t="s">
        <v>2792</v>
      </c>
      <c r="O887" s="605"/>
    </row>
    <row r="888" spans="1:15" x14ac:dyDescent="0.25">
      <c r="A888" s="14">
        <v>8</v>
      </c>
      <c r="B888" s="14" t="s">
        <v>3860</v>
      </c>
      <c r="C888" s="140" t="s">
        <v>3137</v>
      </c>
      <c r="D888" s="5">
        <v>2008</v>
      </c>
      <c r="E888" s="5">
        <v>10347.200000000001</v>
      </c>
      <c r="F888" s="5"/>
      <c r="G888" s="5" t="s">
        <v>5</v>
      </c>
      <c r="H888" s="5">
        <v>144</v>
      </c>
      <c r="I888" s="5">
        <v>10</v>
      </c>
      <c r="J888" s="5">
        <v>5</v>
      </c>
      <c r="K888" s="5">
        <v>5</v>
      </c>
      <c r="L888" s="5">
        <v>0</v>
      </c>
      <c r="M888" s="5">
        <v>383</v>
      </c>
      <c r="N888" s="100" t="s">
        <v>2792</v>
      </c>
      <c r="O888" s="605"/>
    </row>
    <row r="889" spans="1:15" x14ac:dyDescent="0.25">
      <c r="A889" s="14">
        <v>9</v>
      </c>
      <c r="B889" s="14" t="s">
        <v>3861</v>
      </c>
      <c r="C889" s="140" t="s">
        <v>3418</v>
      </c>
      <c r="D889" s="5">
        <v>2008</v>
      </c>
      <c r="E889" s="5">
        <v>7591.5</v>
      </c>
      <c r="F889" s="5"/>
      <c r="G889" s="5" t="s">
        <v>5</v>
      </c>
      <c r="H889" s="5">
        <v>90</v>
      </c>
      <c r="I889" s="5">
        <v>10</v>
      </c>
      <c r="J889" s="5">
        <v>3</v>
      </c>
      <c r="K889" s="5">
        <v>3</v>
      </c>
      <c r="L889" s="5">
        <v>0</v>
      </c>
      <c r="M889" s="5">
        <v>209</v>
      </c>
      <c r="N889" s="100" t="s">
        <v>2792</v>
      </c>
      <c r="O889" s="605"/>
    </row>
    <row r="890" spans="1:15" x14ac:dyDescent="0.25">
      <c r="A890" s="14">
        <v>10</v>
      </c>
      <c r="B890" s="14" t="s">
        <v>3862</v>
      </c>
      <c r="C890" s="140" t="s">
        <v>3419</v>
      </c>
      <c r="D890" s="5">
        <v>2008</v>
      </c>
      <c r="E890" s="5">
        <v>8039.7</v>
      </c>
      <c r="F890" s="5"/>
      <c r="G890" s="5" t="s">
        <v>5</v>
      </c>
      <c r="H890" s="5">
        <v>149</v>
      </c>
      <c r="I890" s="5">
        <v>10</v>
      </c>
      <c r="J890" s="5">
        <v>4</v>
      </c>
      <c r="K890" s="5">
        <v>4</v>
      </c>
      <c r="L890" s="5">
        <v>0</v>
      </c>
      <c r="M890" s="5">
        <v>247</v>
      </c>
      <c r="N890" s="100" t="s">
        <v>2792</v>
      </c>
      <c r="O890" s="605"/>
    </row>
    <row r="891" spans="1:15" ht="31.5" x14ac:dyDescent="0.25">
      <c r="A891" s="14">
        <v>11</v>
      </c>
      <c r="B891" s="14" t="s">
        <v>3863</v>
      </c>
      <c r="C891" s="140" t="s">
        <v>3243</v>
      </c>
      <c r="D891" s="5">
        <v>2015</v>
      </c>
      <c r="E891" s="5">
        <v>1905.6</v>
      </c>
      <c r="F891" s="5"/>
      <c r="G891" s="5" t="s">
        <v>5</v>
      </c>
      <c r="H891" s="5">
        <v>40</v>
      </c>
      <c r="I891" s="5">
        <v>10</v>
      </c>
      <c r="J891" s="5">
        <v>1</v>
      </c>
      <c r="K891" s="5">
        <v>1</v>
      </c>
      <c r="L891" s="5">
        <v>0</v>
      </c>
      <c r="M891" s="5">
        <v>0</v>
      </c>
      <c r="N891" s="14" t="s">
        <v>2794</v>
      </c>
      <c r="O891" s="606"/>
    </row>
    <row r="892" spans="1:15" x14ac:dyDescent="0.25">
      <c r="A892" s="14" t="s">
        <v>2355</v>
      </c>
      <c r="B892" s="14"/>
      <c r="C892" s="140"/>
      <c r="D892" s="5"/>
      <c r="E892" s="5">
        <f>SUM(E881:E891)</f>
        <v>93070.399999999994</v>
      </c>
      <c r="F892" s="5"/>
      <c r="G892" s="5">
        <f t="shared" ref="G892:M892" si="26">SUM(G881:G891)</f>
        <v>0</v>
      </c>
      <c r="H892" s="5">
        <f t="shared" si="26"/>
        <v>1538</v>
      </c>
      <c r="I892" s="5">
        <f t="shared" si="26"/>
        <v>110</v>
      </c>
      <c r="J892" s="5">
        <f t="shared" si="26"/>
        <v>41</v>
      </c>
      <c r="K892" s="5">
        <f t="shared" si="26"/>
        <v>41</v>
      </c>
      <c r="L892" s="5">
        <f t="shared" si="26"/>
        <v>0</v>
      </c>
      <c r="M892" s="5">
        <f t="shared" si="26"/>
        <v>2869</v>
      </c>
    </row>
    <row r="893" spans="1:15" x14ac:dyDescent="0.25">
      <c r="A893" s="14">
        <v>1</v>
      </c>
      <c r="B893" s="3" t="s">
        <v>3864</v>
      </c>
      <c r="C893" s="141" t="s">
        <v>3377</v>
      </c>
      <c r="D893" s="8">
        <v>1944</v>
      </c>
      <c r="E893" s="8">
        <f>SUM(F893:F893)</f>
        <v>0</v>
      </c>
      <c r="F893" s="8"/>
      <c r="G893" s="8" t="s">
        <v>5</v>
      </c>
      <c r="H893" s="8">
        <v>18</v>
      </c>
      <c r="I893" s="8">
        <v>3</v>
      </c>
      <c r="J893" s="8">
        <v>2</v>
      </c>
      <c r="K893" s="8"/>
      <c r="L893" s="5"/>
      <c r="M893" s="5">
        <v>47</v>
      </c>
      <c r="N893" s="14" t="s">
        <v>2901</v>
      </c>
      <c r="O893" s="604" t="s">
        <v>4152</v>
      </c>
    </row>
    <row r="894" spans="1:15" ht="31.5" x14ac:dyDescent="0.25">
      <c r="A894" s="14">
        <v>2</v>
      </c>
      <c r="B894" s="3" t="s">
        <v>3865</v>
      </c>
      <c r="C894" s="141" t="s">
        <v>3293</v>
      </c>
      <c r="D894" s="8">
        <v>1944</v>
      </c>
      <c r="E894" s="8">
        <v>1092.21</v>
      </c>
      <c r="F894" s="8"/>
      <c r="G894" s="8" t="s">
        <v>5</v>
      </c>
      <c r="H894" s="8">
        <v>12</v>
      </c>
      <c r="I894" s="8">
        <v>3</v>
      </c>
      <c r="J894" s="8">
        <v>2</v>
      </c>
      <c r="K894" s="8"/>
      <c r="L894" s="5"/>
      <c r="M894" s="5">
        <v>29</v>
      </c>
      <c r="N894" s="14" t="s">
        <v>2795</v>
      </c>
      <c r="O894" s="605"/>
    </row>
    <row r="895" spans="1:15" ht="31.5" x14ac:dyDescent="0.25">
      <c r="A895" s="14">
        <v>3</v>
      </c>
      <c r="B895" s="3" t="s">
        <v>3866</v>
      </c>
      <c r="C895" s="141" t="s">
        <v>3279</v>
      </c>
      <c r="D895" s="8">
        <v>1960</v>
      </c>
      <c r="E895" s="8">
        <f t="shared" ref="E895:E898" si="27">SUM(F895:F895)</f>
        <v>0</v>
      </c>
      <c r="F895" s="8"/>
      <c r="G895" s="8" t="s">
        <v>5</v>
      </c>
      <c r="H895" s="8">
        <v>51</v>
      </c>
      <c r="I895" s="8">
        <v>4</v>
      </c>
      <c r="J895" s="8">
        <v>3</v>
      </c>
      <c r="K895" s="8"/>
      <c r="L895" s="5"/>
      <c r="M895" s="5">
        <v>125</v>
      </c>
      <c r="N895" s="14" t="s">
        <v>2796</v>
      </c>
      <c r="O895" s="605"/>
    </row>
    <row r="896" spans="1:15" ht="31.5" x14ac:dyDescent="0.25">
      <c r="A896" s="14">
        <v>4</v>
      </c>
      <c r="B896" s="3" t="s">
        <v>3867</v>
      </c>
      <c r="C896" s="141" t="s">
        <v>3239</v>
      </c>
      <c r="D896" s="8">
        <v>1959</v>
      </c>
      <c r="E896" s="8">
        <f t="shared" si="27"/>
        <v>0</v>
      </c>
      <c r="F896" s="8"/>
      <c r="G896" s="8" t="s">
        <v>5</v>
      </c>
      <c r="H896" s="8">
        <v>72</v>
      </c>
      <c r="I896" s="8">
        <v>4</v>
      </c>
      <c r="J896" s="8">
        <v>5</v>
      </c>
      <c r="K896" s="8"/>
      <c r="L896" s="5"/>
      <c r="M896" s="5">
        <v>153</v>
      </c>
      <c r="N896" s="14" t="s">
        <v>2796</v>
      </c>
      <c r="O896" s="605"/>
    </row>
    <row r="897" spans="1:15" ht="31.5" x14ac:dyDescent="0.25">
      <c r="A897" s="14">
        <v>5</v>
      </c>
      <c r="B897" s="3" t="s">
        <v>3868</v>
      </c>
      <c r="C897" s="141" t="s">
        <v>3354</v>
      </c>
      <c r="D897" s="8">
        <v>1950</v>
      </c>
      <c r="E897" s="8">
        <f t="shared" si="27"/>
        <v>0</v>
      </c>
      <c r="F897" s="8"/>
      <c r="G897" s="8" t="s">
        <v>5</v>
      </c>
      <c r="H897" s="8">
        <v>60</v>
      </c>
      <c r="I897" s="8">
        <v>5</v>
      </c>
      <c r="J897" s="8">
        <v>3</v>
      </c>
      <c r="K897" s="8"/>
      <c r="L897" s="5"/>
      <c r="M897" s="5">
        <v>186</v>
      </c>
      <c r="N897" s="14" t="s">
        <v>2795</v>
      </c>
      <c r="O897" s="605"/>
    </row>
    <row r="898" spans="1:15" ht="31.5" x14ac:dyDescent="0.25">
      <c r="A898" s="14">
        <v>6</v>
      </c>
      <c r="B898" s="3" t="s">
        <v>3869</v>
      </c>
      <c r="C898" s="141" t="s">
        <v>3223</v>
      </c>
      <c r="D898" s="8">
        <v>1938</v>
      </c>
      <c r="E898" s="8">
        <f t="shared" si="27"/>
        <v>0</v>
      </c>
      <c r="F898" s="8"/>
      <c r="G898" s="8" t="s">
        <v>5</v>
      </c>
      <c r="H898" s="8">
        <v>40</v>
      </c>
      <c r="I898" s="8">
        <v>5</v>
      </c>
      <c r="J898" s="8">
        <v>4</v>
      </c>
      <c r="K898" s="8"/>
      <c r="L898" s="5"/>
      <c r="M898" s="5">
        <v>131</v>
      </c>
      <c r="N898" s="14" t="s">
        <v>2795</v>
      </c>
      <c r="O898" s="605"/>
    </row>
    <row r="899" spans="1:15" s="14" customFormat="1" x14ac:dyDescent="0.25">
      <c r="A899" s="14">
        <v>7</v>
      </c>
      <c r="B899" s="1" t="s">
        <v>3768</v>
      </c>
      <c r="C899" s="144" t="s">
        <v>3137</v>
      </c>
      <c r="D899" s="5">
        <v>1939</v>
      </c>
      <c r="E899" s="5">
        <v>7793.9</v>
      </c>
      <c r="F899" s="5"/>
      <c r="G899" s="4" t="s">
        <v>5</v>
      </c>
      <c r="H899" s="5">
        <v>80</v>
      </c>
      <c r="I899" s="5">
        <v>7</v>
      </c>
      <c r="J899" s="5">
        <v>8</v>
      </c>
      <c r="K899" s="5">
        <v>1</v>
      </c>
      <c r="L899" s="5"/>
      <c r="M899" s="28">
        <v>223</v>
      </c>
      <c r="N899" s="83" t="s">
        <v>3055</v>
      </c>
      <c r="O899" s="605"/>
    </row>
    <row r="900" spans="1:15" s="14" customFormat="1" x14ac:dyDescent="0.25">
      <c r="A900" s="14">
        <v>8</v>
      </c>
      <c r="B900" s="2" t="s">
        <v>3754</v>
      </c>
      <c r="C900" s="147" t="s">
        <v>3222</v>
      </c>
      <c r="D900" s="4">
        <v>1947</v>
      </c>
      <c r="E900" s="4">
        <v>8663.7000000000007</v>
      </c>
      <c r="F900" s="4"/>
      <c r="G900" s="4" t="s">
        <v>5</v>
      </c>
      <c r="H900" s="4">
        <v>105</v>
      </c>
      <c r="I900" s="4">
        <v>5</v>
      </c>
      <c r="J900" s="5">
        <v>5</v>
      </c>
      <c r="K900" s="5"/>
      <c r="L900" s="5"/>
      <c r="M900" s="28">
        <v>274</v>
      </c>
      <c r="N900" s="83" t="s">
        <v>3055</v>
      </c>
      <c r="O900" s="605"/>
    </row>
    <row r="901" spans="1:15" ht="31.5" x14ac:dyDescent="0.25">
      <c r="A901" s="14">
        <v>9</v>
      </c>
      <c r="B901" s="3" t="s">
        <v>3870</v>
      </c>
      <c r="C901" s="141" t="s">
        <v>3091</v>
      </c>
      <c r="D901" s="5">
        <v>1938</v>
      </c>
      <c r="E901" s="5">
        <v>1894.14</v>
      </c>
      <c r="F901" s="5"/>
      <c r="G901" s="8" t="s">
        <v>5</v>
      </c>
      <c r="H901" s="5">
        <v>16</v>
      </c>
      <c r="I901" s="8">
        <v>4</v>
      </c>
      <c r="J901" s="8">
        <v>2</v>
      </c>
      <c r="K901" s="5"/>
      <c r="L901" s="5"/>
      <c r="M901" s="5">
        <v>75</v>
      </c>
      <c r="N901" s="14" t="s">
        <v>2797</v>
      </c>
      <c r="O901" s="606"/>
    </row>
    <row r="902" spans="1:15" x14ac:dyDescent="0.25">
      <c r="A902" s="14" t="s">
        <v>2355</v>
      </c>
      <c r="B902" s="8"/>
      <c r="C902" s="7"/>
      <c r="D902" s="5"/>
      <c r="E902" s="5">
        <f>SUM(E893:E901)</f>
        <v>19443.95</v>
      </c>
      <c r="F902" s="5"/>
      <c r="G902" s="5">
        <f t="shared" ref="G902:M902" si="28">SUM(G893:G901)</f>
        <v>0</v>
      </c>
      <c r="H902" s="5">
        <f t="shared" si="28"/>
        <v>454</v>
      </c>
      <c r="I902" s="5">
        <f t="shared" si="28"/>
        <v>40</v>
      </c>
      <c r="J902" s="5">
        <f t="shared" si="28"/>
        <v>34</v>
      </c>
      <c r="K902" s="5">
        <f t="shared" si="28"/>
        <v>1</v>
      </c>
      <c r="L902" s="5">
        <f t="shared" si="28"/>
        <v>0</v>
      </c>
      <c r="M902" s="5">
        <f t="shared" si="28"/>
        <v>1243</v>
      </c>
    </row>
    <row r="903" spans="1:15" x14ac:dyDescent="0.25">
      <c r="A903" s="14">
        <v>1</v>
      </c>
      <c r="B903" s="14" t="s">
        <v>3871</v>
      </c>
      <c r="C903" s="140" t="s">
        <v>3239</v>
      </c>
      <c r="D903" s="5">
        <v>1988</v>
      </c>
      <c r="E903" s="5">
        <v>3724.26</v>
      </c>
      <c r="F903" s="5"/>
      <c r="G903" s="5" t="s">
        <v>5</v>
      </c>
      <c r="H903" s="5">
        <v>56</v>
      </c>
      <c r="I903" s="5">
        <v>5</v>
      </c>
      <c r="J903" s="5">
        <v>4</v>
      </c>
      <c r="K903" s="5">
        <v>0</v>
      </c>
      <c r="L903" s="14" t="s">
        <v>768</v>
      </c>
      <c r="M903" s="5">
        <v>134</v>
      </c>
      <c r="N903" s="93" t="s">
        <v>2437</v>
      </c>
      <c r="O903" s="604" t="s">
        <v>4137</v>
      </c>
    </row>
    <row r="904" spans="1:15" x14ac:dyDescent="0.25">
      <c r="A904" s="14">
        <v>2</v>
      </c>
      <c r="B904" s="14" t="s">
        <v>3871</v>
      </c>
      <c r="C904" s="140" t="s">
        <v>3096</v>
      </c>
      <c r="D904" s="5">
        <v>1988</v>
      </c>
      <c r="E904" s="5">
        <v>3891.78</v>
      </c>
      <c r="F904" s="5"/>
      <c r="G904" s="5" t="s">
        <v>5</v>
      </c>
      <c r="H904" s="5">
        <v>56</v>
      </c>
      <c r="I904" s="5">
        <v>5</v>
      </c>
      <c r="J904" s="5">
        <v>4</v>
      </c>
      <c r="K904" s="5">
        <v>0</v>
      </c>
      <c r="L904" s="14" t="s">
        <v>768</v>
      </c>
      <c r="M904" s="5">
        <v>135</v>
      </c>
      <c r="N904" s="93" t="s">
        <v>2438</v>
      </c>
      <c r="O904" s="605"/>
    </row>
    <row r="905" spans="1:15" x14ac:dyDescent="0.25">
      <c r="A905" s="14">
        <v>3</v>
      </c>
      <c r="B905" s="14" t="s">
        <v>3871</v>
      </c>
      <c r="C905" s="140" t="s">
        <v>3115</v>
      </c>
      <c r="D905" s="5">
        <v>1989</v>
      </c>
      <c r="E905" s="5">
        <v>3860.1</v>
      </c>
      <c r="F905" s="5"/>
      <c r="G905" s="5" t="s">
        <v>5</v>
      </c>
      <c r="H905" s="5">
        <v>57</v>
      </c>
      <c r="I905" s="5">
        <v>5</v>
      </c>
      <c r="J905" s="5">
        <v>4</v>
      </c>
      <c r="K905" s="5">
        <v>0</v>
      </c>
      <c r="L905" s="14" t="s">
        <v>768</v>
      </c>
      <c r="M905" s="5">
        <v>130</v>
      </c>
      <c r="N905" s="93" t="s">
        <v>2439</v>
      </c>
      <c r="O905" s="605"/>
    </row>
    <row r="906" spans="1:15" x14ac:dyDescent="0.25">
      <c r="A906" s="14">
        <v>4</v>
      </c>
      <c r="B906" s="14" t="s">
        <v>3872</v>
      </c>
      <c r="C906" s="140" t="s">
        <v>3205</v>
      </c>
      <c r="D906" s="5">
        <v>1967</v>
      </c>
      <c r="E906" s="5">
        <v>3546.02</v>
      </c>
      <c r="F906" s="5"/>
      <c r="G906" s="5" t="s">
        <v>5</v>
      </c>
      <c r="H906" s="5">
        <v>56</v>
      </c>
      <c r="I906" s="5">
        <v>5</v>
      </c>
      <c r="J906" s="5">
        <v>4</v>
      </c>
      <c r="K906" s="5">
        <v>0</v>
      </c>
      <c r="L906" s="14" t="s">
        <v>768</v>
      </c>
      <c r="M906" s="5">
        <v>149</v>
      </c>
      <c r="N906" s="93" t="s">
        <v>2438</v>
      </c>
      <c r="O906" s="605"/>
    </row>
    <row r="907" spans="1:15" x14ac:dyDescent="0.25">
      <c r="A907" s="14">
        <v>5</v>
      </c>
      <c r="B907" s="14" t="s">
        <v>3872</v>
      </c>
      <c r="C907" s="140" t="s">
        <v>3207</v>
      </c>
      <c r="D907" s="5">
        <v>1965</v>
      </c>
      <c r="E907" s="5">
        <v>3486.37</v>
      </c>
      <c r="F907" s="5"/>
      <c r="G907" s="5" t="s">
        <v>5</v>
      </c>
      <c r="H907" s="5">
        <v>62</v>
      </c>
      <c r="I907" s="5">
        <v>4</v>
      </c>
      <c r="J907" s="5">
        <v>4</v>
      </c>
      <c r="K907" s="5">
        <v>0</v>
      </c>
      <c r="L907" s="14" t="s">
        <v>768</v>
      </c>
      <c r="M907" s="5">
        <v>129</v>
      </c>
      <c r="N907" s="93" t="s">
        <v>2440</v>
      </c>
      <c r="O907" s="605"/>
    </row>
    <row r="908" spans="1:15" x14ac:dyDescent="0.25">
      <c r="A908" s="14">
        <v>6</v>
      </c>
      <c r="B908" s="14" t="s">
        <v>3872</v>
      </c>
      <c r="C908" s="140" t="s">
        <v>3420</v>
      </c>
      <c r="D908" s="5">
        <v>1965</v>
      </c>
      <c r="E908" s="5">
        <v>3391.62</v>
      </c>
      <c r="F908" s="5"/>
      <c r="G908" s="5" t="s">
        <v>5</v>
      </c>
      <c r="H908" s="5">
        <v>60</v>
      </c>
      <c r="I908" s="5">
        <v>4</v>
      </c>
      <c r="J908" s="5">
        <v>4</v>
      </c>
      <c r="K908" s="5">
        <v>0</v>
      </c>
      <c r="L908" s="14" t="s">
        <v>768</v>
      </c>
      <c r="M908" s="5">
        <v>150</v>
      </c>
      <c r="N908" s="93" t="s">
        <v>2438</v>
      </c>
      <c r="O908" s="605"/>
    </row>
    <row r="909" spans="1:15" x14ac:dyDescent="0.25">
      <c r="A909" s="14">
        <v>7</v>
      </c>
      <c r="B909" s="14" t="s">
        <v>3872</v>
      </c>
      <c r="C909" s="140" t="s">
        <v>3421</v>
      </c>
      <c r="D909" s="5">
        <v>1961</v>
      </c>
      <c r="E909" s="5">
        <v>4235.84</v>
      </c>
      <c r="F909" s="5"/>
      <c r="G909" s="5" t="s">
        <v>5</v>
      </c>
      <c r="H909" s="5">
        <v>64</v>
      </c>
      <c r="I909" s="5">
        <v>5</v>
      </c>
      <c r="J909" s="5">
        <v>4</v>
      </c>
      <c r="K909" s="5">
        <v>0</v>
      </c>
      <c r="L909" s="14" t="s">
        <v>768</v>
      </c>
      <c r="M909" s="5">
        <v>135</v>
      </c>
      <c r="N909" s="93" t="s">
        <v>2438</v>
      </c>
      <c r="O909" s="605"/>
    </row>
    <row r="910" spans="1:15" x14ac:dyDescent="0.25">
      <c r="A910" s="14">
        <v>8</v>
      </c>
      <c r="B910" s="14" t="s">
        <v>3872</v>
      </c>
      <c r="C910" s="140" t="s">
        <v>3422</v>
      </c>
      <c r="D910" s="5">
        <v>1963</v>
      </c>
      <c r="E910" s="5">
        <v>3767.02</v>
      </c>
      <c r="F910" s="5"/>
      <c r="G910" s="5" t="s">
        <v>5</v>
      </c>
      <c r="H910" s="5">
        <v>64</v>
      </c>
      <c r="I910" s="5">
        <v>5</v>
      </c>
      <c r="J910" s="5">
        <v>4</v>
      </c>
      <c r="K910" s="5">
        <v>0</v>
      </c>
      <c r="L910" s="14" t="s">
        <v>768</v>
      </c>
      <c r="M910" s="5">
        <v>142</v>
      </c>
      <c r="N910" s="93" t="s">
        <v>2438</v>
      </c>
      <c r="O910" s="605"/>
    </row>
    <row r="911" spans="1:15" x14ac:dyDescent="0.25">
      <c r="A911" s="14">
        <v>9</v>
      </c>
      <c r="B911" s="14" t="s">
        <v>3872</v>
      </c>
      <c r="C911" s="140" t="s">
        <v>3423</v>
      </c>
      <c r="D911" s="5">
        <v>1967</v>
      </c>
      <c r="E911" s="5">
        <v>4453.29</v>
      </c>
      <c r="F911" s="5"/>
      <c r="G911" s="5" t="s">
        <v>5</v>
      </c>
      <c r="H911" s="5">
        <v>70</v>
      </c>
      <c r="I911" s="5">
        <v>5</v>
      </c>
      <c r="J911" s="5">
        <v>4</v>
      </c>
      <c r="K911" s="5">
        <v>0</v>
      </c>
      <c r="L911" s="14" t="s">
        <v>768</v>
      </c>
      <c r="M911" s="5">
        <v>157</v>
      </c>
      <c r="N911" s="93" t="s">
        <v>2441</v>
      </c>
      <c r="O911" s="605"/>
    </row>
    <row r="912" spans="1:15" x14ac:dyDescent="0.25">
      <c r="A912" s="14">
        <v>10</v>
      </c>
      <c r="B912" s="14" t="s">
        <v>3872</v>
      </c>
      <c r="C912" s="140" t="s">
        <v>3208</v>
      </c>
      <c r="D912" s="5">
        <v>1963</v>
      </c>
      <c r="E912" s="5">
        <v>3400.6</v>
      </c>
      <c r="F912" s="5"/>
      <c r="G912" s="5" t="s">
        <v>5</v>
      </c>
      <c r="H912" s="5">
        <v>60</v>
      </c>
      <c r="I912" s="5">
        <v>4</v>
      </c>
      <c r="J912" s="5">
        <v>4</v>
      </c>
      <c r="K912" s="5">
        <v>0</v>
      </c>
      <c r="L912" s="14" t="s">
        <v>768</v>
      </c>
      <c r="M912" s="5">
        <v>167</v>
      </c>
      <c r="N912" s="93" t="s">
        <v>2438</v>
      </c>
      <c r="O912" s="605"/>
    </row>
    <row r="913" spans="1:15" x14ac:dyDescent="0.25">
      <c r="A913" s="14">
        <v>11</v>
      </c>
      <c r="B913" s="14" t="s">
        <v>3872</v>
      </c>
      <c r="C913" s="140" t="s">
        <v>3424</v>
      </c>
      <c r="D913" s="5">
        <v>1963</v>
      </c>
      <c r="E913" s="5">
        <v>3276.87</v>
      </c>
      <c r="F913" s="5"/>
      <c r="G913" s="5" t="s">
        <v>5</v>
      </c>
      <c r="H913" s="5">
        <v>60</v>
      </c>
      <c r="I913" s="5">
        <v>5</v>
      </c>
      <c r="J913" s="5">
        <v>3</v>
      </c>
      <c r="K913" s="5">
        <v>0</v>
      </c>
      <c r="L913" s="14" t="s">
        <v>768</v>
      </c>
      <c r="M913" s="5">
        <v>160</v>
      </c>
      <c r="N913" s="93" t="s">
        <v>2438</v>
      </c>
      <c r="O913" s="605"/>
    </row>
    <row r="914" spans="1:15" x14ac:dyDescent="0.25">
      <c r="A914" s="14">
        <v>12</v>
      </c>
      <c r="B914" s="14" t="s">
        <v>3872</v>
      </c>
      <c r="C914" s="140" t="s">
        <v>3425</v>
      </c>
      <c r="D914" s="5">
        <v>1971</v>
      </c>
      <c r="E914" s="5">
        <v>3141.03</v>
      </c>
      <c r="F914" s="5"/>
      <c r="G914" s="5" t="s">
        <v>5</v>
      </c>
      <c r="H914" s="5">
        <v>48</v>
      </c>
      <c r="I914" s="5">
        <v>9</v>
      </c>
      <c r="J914" s="5">
        <v>1</v>
      </c>
      <c r="K914" s="5">
        <v>1</v>
      </c>
      <c r="L914" s="14" t="s">
        <v>768</v>
      </c>
      <c r="M914" s="5">
        <v>97</v>
      </c>
      <c r="N914" s="93" t="s">
        <v>2439</v>
      </c>
      <c r="O914" s="605"/>
    </row>
    <row r="915" spans="1:15" x14ac:dyDescent="0.25">
      <c r="A915" s="14">
        <v>13</v>
      </c>
      <c r="B915" s="14" t="s">
        <v>3872</v>
      </c>
      <c r="C915" s="140" t="s">
        <v>3211</v>
      </c>
      <c r="D915" s="5">
        <v>1970</v>
      </c>
      <c r="E915" s="5">
        <v>3147.49</v>
      </c>
      <c r="F915" s="5"/>
      <c r="G915" s="5" t="s">
        <v>5</v>
      </c>
      <c r="H915" s="5">
        <v>48</v>
      </c>
      <c r="I915" s="5">
        <v>9</v>
      </c>
      <c r="J915" s="5">
        <v>1</v>
      </c>
      <c r="K915" s="5">
        <v>1</v>
      </c>
      <c r="L915" s="14" t="s">
        <v>768</v>
      </c>
      <c r="M915" s="5">
        <v>106</v>
      </c>
      <c r="N915" s="93" t="s">
        <v>2442</v>
      </c>
      <c r="O915" s="605"/>
    </row>
    <row r="916" spans="1:15" x14ac:dyDescent="0.25">
      <c r="A916" s="14">
        <v>14</v>
      </c>
      <c r="B916" s="14" t="s">
        <v>3872</v>
      </c>
      <c r="C916" s="140" t="s">
        <v>3212</v>
      </c>
      <c r="D916" s="5">
        <v>1969</v>
      </c>
      <c r="E916" s="5">
        <v>3174.32</v>
      </c>
      <c r="F916" s="5"/>
      <c r="G916" s="5" t="s">
        <v>5</v>
      </c>
      <c r="H916" s="5">
        <v>49</v>
      </c>
      <c r="I916" s="5">
        <v>9</v>
      </c>
      <c r="J916" s="5">
        <v>1</v>
      </c>
      <c r="K916" s="5">
        <v>1</v>
      </c>
      <c r="L916" s="14" t="s">
        <v>768</v>
      </c>
      <c r="M916" s="5">
        <v>96</v>
      </c>
      <c r="N916" s="93" t="s">
        <v>2440</v>
      </c>
      <c r="O916" s="605"/>
    </row>
    <row r="917" spans="1:15" x14ac:dyDescent="0.25">
      <c r="A917" s="14">
        <v>15</v>
      </c>
      <c r="B917" s="14" t="s">
        <v>3872</v>
      </c>
      <c r="C917" s="140" t="s">
        <v>3255</v>
      </c>
      <c r="D917" s="5">
        <v>1966</v>
      </c>
      <c r="E917" s="5">
        <v>3448.39</v>
      </c>
      <c r="F917" s="5"/>
      <c r="G917" s="5" t="s">
        <v>5</v>
      </c>
      <c r="H917" s="5">
        <v>60</v>
      </c>
      <c r="I917" s="5">
        <v>5</v>
      </c>
      <c r="J917" s="5">
        <v>3</v>
      </c>
      <c r="K917" s="5">
        <v>0</v>
      </c>
      <c r="L917" s="14" t="s">
        <v>768</v>
      </c>
      <c r="M917" s="5">
        <v>129</v>
      </c>
      <c r="N917" s="93" t="s">
        <v>2437</v>
      </c>
      <c r="O917" s="605"/>
    </row>
    <row r="918" spans="1:15" x14ac:dyDescent="0.25">
      <c r="A918" s="14">
        <v>16</v>
      </c>
      <c r="B918" s="14" t="s">
        <v>3872</v>
      </c>
      <c r="C918" s="140" t="s">
        <v>3214</v>
      </c>
      <c r="D918" s="5">
        <v>1968</v>
      </c>
      <c r="E918" s="5">
        <v>3250.32</v>
      </c>
      <c r="F918" s="5"/>
      <c r="G918" s="5" t="s">
        <v>5</v>
      </c>
      <c r="H918" s="5">
        <v>49</v>
      </c>
      <c r="I918" s="5">
        <v>9</v>
      </c>
      <c r="J918" s="5">
        <v>1</v>
      </c>
      <c r="K918" s="5">
        <v>1</v>
      </c>
      <c r="L918" s="14" t="s">
        <v>768</v>
      </c>
      <c r="M918" s="5">
        <v>105</v>
      </c>
      <c r="N918" s="93" t="s">
        <v>2438</v>
      </c>
      <c r="O918" s="605"/>
    </row>
    <row r="919" spans="1:15" x14ac:dyDescent="0.25">
      <c r="A919" s="14">
        <v>17</v>
      </c>
      <c r="B919" s="14" t="s">
        <v>3873</v>
      </c>
      <c r="C919" s="140" t="s">
        <v>3215</v>
      </c>
      <c r="D919" s="5">
        <v>1966</v>
      </c>
      <c r="E919" s="5">
        <v>3576.87</v>
      </c>
      <c r="F919" s="5"/>
      <c r="G919" s="5" t="s">
        <v>5</v>
      </c>
      <c r="H919" s="5">
        <v>60</v>
      </c>
      <c r="I919" s="5">
        <v>5</v>
      </c>
      <c r="J919" s="5">
        <v>4</v>
      </c>
      <c r="K919" s="5">
        <v>0</v>
      </c>
      <c r="L919" s="14" t="s">
        <v>768</v>
      </c>
      <c r="M919" s="5">
        <v>124</v>
      </c>
      <c r="N919" s="93" t="s">
        <v>2438</v>
      </c>
      <c r="O919" s="605"/>
    </row>
    <row r="920" spans="1:15" x14ac:dyDescent="0.25">
      <c r="A920" s="14">
        <v>18</v>
      </c>
      <c r="B920" s="14" t="s">
        <v>3873</v>
      </c>
      <c r="C920" s="140" t="s">
        <v>3258</v>
      </c>
      <c r="D920" s="5">
        <v>1960</v>
      </c>
      <c r="E920" s="5">
        <v>4073.6</v>
      </c>
      <c r="F920" s="5"/>
      <c r="G920" s="5" t="s">
        <v>5</v>
      </c>
      <c r="H920" s="5">
        <v>76</v>
      </c>
      <c r="I920" s="5">
        <v>5</v>
      </c>
      <c r="J920" s="5">
        <v>4</v>
      </c>
      <c r="K920" s="5">
        <v>0</v>
      </c>
      <c r="L920" s="14" t="s">
        <v>768</v>
      </c>
      <c r="M920" s="5">
        <v>167</v>
      </c>
      <c r="N920" s="93" t="s">
        <v>2440</v>
      </c>
      <c r="O920" s="605"/>
    </row>
    <row r="921" spans="1:15" x14ac:dyDescent="0.25">
      <c r="A921" s="14">
        <v>19</v>
      </c>
      <c r="B921" s="14" t="s">
        <v>3873</v>
      </c>
      <c r="C921" s="140" t="s">
        <v>3260</v>
      </c>
      <c r="D921" s="5">
        <v>1960</v>
      </c>
      <c r="E921" s="5">
        <v>4038.08</v>
      </c>
      <c r="F921" s="5"/>
      <c r="G921" s="5" t="s">
        <v>5</v>
      </c>
      <c r="H921" s="5">
        <v>76</v>
      </c>
      <c r="I921" s="5">
        <v>5</v>
      </c>
      <c r="J921" s="5">
        <v>4</v>
      </c>
      <c r="K921" s="5">
        <v>0</v>
      </c>
      <c r="L921" s="14" t="s">
        <v>768</v>
      </c>
      <c r="M921" s="5">
        <v>151</v>
      </c>
      <c r="N921" s="93" t="s">
        <v>2442</v>
      </c>
      <c r="O921" s="605"/>
    </row>
    <row r="922" spans="1:15" x14ac:dyDescent="0.25">
      <c r="A922" s="14">
        <v>20</v>
      </c>
      <c r="B922" s="14" t="s">
        <v>3873</v>
      </c>
      <c r="C922" s="140" t="s">
        <v>3426</v>
      </c>
      <c r="D922" s="5">
        <v>1960</v>
      </c>
      <c r="E922" s="5">
        <v>3445.8</v>
      </c>
      <c r="F922" s="5"/>
      <c r="G922" s="5" t="s">
        <v>5</v>
      </c>
      <c r="H922" s="5">
        <v>64</v>
      </c>
      <c r="I922" s="5">
        <v>4</v>
      </c>
      <c r="J922" s="5">
        <v>4</v>
      </c>
      <c r="K922" s="5">
        <v>0</v>
      </c>
      <c r="L922" s="14" t="s">
        <v>768</v>
      </c>
      <c r="M922" s="5">
        <v>130</v>
      </c>
      <c r="N922" s="93" t="s">
        <v>2442</v>
      </c>
      <c r="O922" s="605"/>
    </row>
    <row r="923" spans="1:15" x14ac:dyDescent="0.25">
      <c r="A923" s="14">
        <v>21</v>
      </c>
      <c r="B923" s="14" t="s">
        <v>3873</v>
      </c>
      <c r="C923" s="140" t="s">
        <v>3161</v>
      </c>
      <c r="D923" s="5">
        <v>1972</v>
      </c>
      <c r="E923" s="5">
        <v>3573.6</v>
      </c>
      <c r="F923" s="5"/>
      <c r="G923" s="5" t="s">
        <v>5</v>
      </c>
      <c r="H923" s="5">
        <v>48</v>
      </c>
      <c r="I923" s="5">
        <v>9</v>
      </c>
      <c r="J923" s="5">
        <v>1</v>
      </c>
      <c r="K923" s="5">
        <v>1</v>
      </c>
      <c r="L923" s="14" t="s">
        <v>768</v>
      </c>
      <c r="M923" s="5">
        <v>100</v>
      </c>
      <c r="N923" s="93" t="s">
        <v>2439</v>
      </c>
      <c r="O923" s="605"/>
    </row>
    <row r="924" spans="1:15" x14ac:dyDescent="0.25">
      <c r="A924" s="14">
        <v>22</v>
      </c>
      <c r="B924" s="14" t="s">
        <v>3873</v>
      </c>
      <c r="C924" s="140" t="s">
        <v>3164</v>
      </c>
      <c r="D924" s="5">
        <v>1968</v>
      </c>
      <c r="E924" s="5">
        <v>5653.4</v>
      </c>
      <c r="F924" s="5"/>
      <c r="G924" s="5" t="s">
        <v>5</v>
      </c>
      <c r="H924" s="5">
        <v>100</v>
      </c>
      <c r="I924" s="5">
        <v>5</v>
      </c>
      <c r="J924" s="5">
        <v>6</v>
      </c>
      <c r="K924" s="5">
        <v>0</v>
      </c>
      <c r="L924" s="14" t="s">
        <v>768</v>
      </c>
      <c r="M924" s="5">
        <v>222</v>
      </c>
      <c r="N924" s="93" t="s">
        <v>2443</v>
      </c>
      <c r="O924" s="605"/>
    </row>
    <row r="925" spans="1:15" x14ac:dyDescent="0.25">
      <c r="A925" s="14">
        <v>23</v>
      </c>
      <c r="B925" s="14" t="s">
        <v>3873</v>
      </c>
      <c r="C925" s="140" t="s">
        <v>3165</v>
      </c>
      <c r="D925" s="5">
        <v>1968</v>
      </c>
      <c r="E925" s="5">
        <v>4234.7</v>
      </c>
      <c r="F925" s="5"/>
      <c r="G925" s="5" t="s">
        <v>5</v>
      </c>
      <c r="H925" s="5">
        <v>70</v>
      </c>
      <c r="I925" s="5">
        <v>5</v>
      </c>
      <c r="J925" s="5">
        <v>4</v>
      </c>
      <c r="K925" s="5">
        <v>0</v>
      </c>
      <c r="L925" s="14" t="s">
        <v>768</v>
      </c>
      <c r="M925" s="5">
        <v>168</v>
      </c>
      <c r="N925" s="93" t="s">
        <v>2444</v>
      </c>
      <c r="O925" s="605"/>
    </row>
    <row r="926" spans="1:15" x14ac:dyDescent="0.25">
      <c r="A926" s="14">
        <v>24</v>
      </c>
      <c r="B926" s="14" t="s">
        <v>3873</v>
      </c>
      <c r="C926" s="140" t="s">
        <v>3274</v>
      </c>
      <c r="D926" s="5">
        <v>1967</v>
      </c>
      <c r="E926" s="5">
        <v>3481.74</v>
      </c>
      <c r="F926" s="5"/>
      <c r="G926" s="5" t="s">
        <v>5</v>
      </c>
      <c r="H926" s="5">
        <v>60</v>
      </c>
      <c r="I926" s="5">
        <v>5</v>
      </c>
      <c r="J926" s="5">
        <v>4</v>
      </c>
      <c r="K926" s="5">
        <v>0</v>
      </c>
      <c r="L926" s="14" t="s">
        <v>768</v>
      </c>
      <c r="M926" s="5">
        <v>154</v>
      </c>
      <c r="N926" s="93" t="s">
        <v>2445</v>
      </c>
      <c r="O926" s="605"/>
    </row>
    <row r="927" spans="1:15" x14ac:dyDescent="0.25">
      <c r="A927" s="14">
        <v>25</v>
      </c>
      <c r="B927" s="14" t="s">
        <v>3873</v>
      </c>
      <c r="C927" s="140" t="s">
        <v>3175</v>
      </c>
      <c r="D927" s="5">
        <v>1973</v>
      </c>
      <c r="E927" s="5">
        <v>3333.03</v>
      </c>
      <c r="F927" s="5"/>
      <c r="G927" s="5" t="s">
        <v>5</v>
      </c>
      <c r="H927" s="5">
        <v>48</v>
      </c>
      <c r="I927" s="5">
        <v>9</v>
      </c>
      <c r="J927" s="5">
        <v>1</v>
      </c>
      <c r="K927" s="5">
        <v>1</v>
      </c>
      <c r="L927" s="14" t="s">
        <v>768</v>
      </c>
      <c r="M927" s="5">
        <v>91</v>
      </c>
      <c r="N927" s="93" t="s">
        <v>2446</v>
      </c>
      <c r="O927" s="605"/>
    </row>
    <row r="928" spans="1:15" x14ac:dyDescent="0.25">
      <c r="A928" s="14">
        <v>26</v>
      </c>
      <c r="B928" s="14" t="s">
        <v>3872</v>
      </c>
      <c r="C928" s="140" t="s">
        <v>3427</v>
      </c>
      <c r="D928" s="5">
        <v>1972</v>
      </c>
      <c r="E928" s="5">
        <v>2835.41</v>
      </c>
      <c r="F928" s="5"/>
      <c r="G928" s="5" t="s">
        <v>5</v>
      </c>
      <c r="H928" s="5">
        <v>54</v>
      </c>
      <c r="I928" s="5">
        <v>9</v>
      </c>
      <c r="J928" s="5">
        <v>1</v>
      </c>
      <c r="K928" s="5">
        <v>1</v>
      </c>
      <c r="L928" s="14" t="s">
        <v>768</v>
      </c>
      <c r="M928" s="5">
        <v>115</v>
      </c>
      <c r="N928" s="93" t="s">
        <v>2447</v>
      </c>
      <c r="O928" s="605"/>
    </row>
    <row r="929" spans="1:15" x14ac:dyDescent="0.25">
      <c r="A929" s="14">
        <v>27</v>
      </c>
      <c r="B929" s="14" t="s">
        <v>3873</v>
      </c>
      <c r="C929" s="140" t="s">
        <v>3428</v>
      </c>
      <c r="D929" s="5">
        <v>1973</v>
      </c>
      <c r="E929" s="5">
        <v>2835.37</v>
      </c>
      <c r="F929" s="5"/>
      <c r="G929" s="5" t="s">
        <v>5</v>
      </c>
      <c r="H929" s="5">
        <v>54</v>
      </c>
      <c r="I929" s="5">
        <v>9</v>
      </c>
      <c r="J929" s="5">
        <v>1</v>
      </c>
      <c r="K929" s="5">
        <v>1</v>
      </c>
      <c r="L929" s="14" t="s">
        <v>768</v>
      </c>
      <c r="M929" s="5">
        <v>118</v>
      </c>
      <c r="N929" s="93" t="s">
        <v>2445</v>
      </c>
      <c r="O929" s="605"/>
    </row>
    <row r="930" spans="1:15" x14ac:dyDescent="0.25">
      <c r="A930" s="14">
        <v>28</v>
      </c>
      <c r="B930" s="14" t="s">
        <v>3874</v>
      </c>
      <c r="C930" s="140" t="s">
        <v>3082</v>
      </c>
      <c r="D930" s="5">
        <v>1961</v>
      </c>
      <c r="E930" s="5">
        <v>2803.4</v>
      </c>
      <c r="F930" s="5"/>
      <c r="G930" s="5" t="s">
        <v>5</v>
      </c>
      <c r="H930" s="5">
        <v>64</v>
      </c>
      <c r="I930" s="5">
        <v>4</v>
      </c>
      <c r="J930" s="5">
        <v>4</v>
      </c>
      <c r="K930" s="5">
        <v>0</v>
      </c>
      <c r="L930" s="14" t="s">
        <v>768</v>
      </c>
      <c r="M930" s="5">
        <v>122</v>
      </c>
      <c r="N930" s="93" t="s">
        <v>2448</v>
      </c>
      <c r="O930" s="605"/>
    </row>
    <row r="931" spans="1:15" x14ac:dyDescent="0.25">
      <c r="A931" s="14">
        <v>29</v>
      </c>
      <c r="B931" s="14" t="s">
        <v>3874</v>
      </c>
      <c r="C931" s="140" t="s">
        <v>3292</v>
      </c>
      <c r="D931" s="5">
        <v>1967</v>
      </c>
      <c r="E931" s="5">
        <v>2734.18</v>
      </c>
      <c r="F931" s="5"/>
      <c r="G931" s="5" t="s">
        <v>5</v>
      </c>
      <c r="H931" s="5">
        <v>48</v>
      </c>
      <c r="I931" s="5">
        <v>4</v>
      </c>
      <c r="J931" s="5">
        <v>3</v>
      </c>
      <c r="K931" s="5">
        <v>0</v>
      </c>
      <c r="L931" s="14" t="s">
        <v>768</v>
      </c>
      <c r="M931" s="5">
        <v>110</v>
      </c>
      <c r="N931" s="93" t="s">
        <v>2449</v>
      </c>
      <c r="O931" s="605"/>
    </row>
    <row r="932" spans="1:15" x14ac:dyDescent="0.25">
      <c r="A932" s="14">
        <v>30</v>
      </c>
      <c r="B932" s="14" t="s">
        <v>3875</v>
      </c>
      <c r="C932" s="140" t="s">
        <v>3277</v>
      </c>
      <c r="D932" s="5">
        <v>1968</v>
      </c>
      <c r="E932" s="5">
        <v>3646.7</v>
      </c>
      <c r="F932" s="5"/>
      <c r="G932" s="5" t="s">
        <v>5</v>
      </c>
      <c r="H932" s="5">
        <v>60</v>
      </c>
      <c r="I932" s="5">
        <v>5</v>
      </c>
      <c r="J932" s="5">
        <v>4</v>
      </c>
      <c r="K932" s="5">
        <v>0</v>
      </c>
      <c r="L932" s="14" t="s">
        <v>768</v>
      </c>
      <c r="M932" s="5">
        <v>123</v>
      </c>
      <c r="N932" s="93" t="s">
        <v>2442</v>
      </c>
      <c r="O932" s="605"/>
    </row>
    <row r="933" spans="1:15" x14ac:dyDescent="0.25">
      <c r="A933" s="14">
        <v>31</v>
      </c>
      <c r="B933" s="14" t="s">
        <v>3874</v>
      </c>
      <c r="C933" s="140" t="s">
        <v>3240</v>
      </c>
      <c r="D933" s="5">
        <v>1958</v>
      </c>
      <c r="E933" s="5">
        <v>2330.8000000000002</v>
      </c>
      <c r="F933" s="5"/>
      <c r="G933" s="5" t="s">
        <v>5</v>
      </c>
      <c r="H933" s="5">
        <v>31</v>
      </c>
      <c r="I933" s="5">
        <v>4</v>
      </c>
      <c r="J933" s="5">
        <v>4</v>
      </c>
      <c r="K933" s="5">
        <v>0</v>
      </c>
      <c r="L933" s="14" t="s">
        <v>768</v>
      </c>
      <c r="M933" s="5">
        <v>85</v>
      </c>
      <c r="N933" s="93" t="s">
        <v>2448</v>
      </c>
      <c r="O933" s="605"/>
    </row>
    <row r="934" spans="1:15" x14ac:dyDescent="0.25">
      <c r="A934" s="14">
        <v>32</v>
      </c>
      <c r="B934" s="14" t="s">
        <v>3874</v>
      </c>
      <c r="C934" s="140" t="s">
        <v>3291</v>
      </c>
      <c r="D934" s="5">
        <v>1959</v>
      </c>
      <c r="E934" s="5">
        <v>2961.3</v>
      </c>
      <c r="F934" s="5"/>
      <c r="G934" s="5" t="s">
        <v>5</v>
      </c>
      <c r="H934" s="5">
        <v>31</v>
      </c>
      <c r="I934" s="5">
        <v>4</v>
      </c>
      <c r="J934" s="5">
        <v>4</v>
      </c>
      <c r="K934" s="5">
        <v>0</v>
      </c>
      <c r="L934" s="14" t="s">
        <v>768</v>
      </c>
      <c r="M934" s="5">
        <v>78</v>
      </c>
      <c r="N934" s="93" t="s">
        <v>2442</v>
      </c>
      <c r="O934" s="605"/>
    </row>
    <row r="935" spans="1:15" x14ac:dyDescent="0.25">
      <c r="A935" s="14">
        <v>33</v>
      </c>
      <c r="B935" s="14" t="s">
        <v>3874</v>
      </c>
      <c r="C935" s="140" t="s">
        <v>3242</v>
      </c>
      <c r="D935" s="5">
        <v>1951</v>
      </c>
      <c r="E935" s="5">
        <v>1058.5999999999999</v>
      </c>
      <c r="F935" s="5"/>
      <c r="G935" s="5" t="s">
        <v>247</v>
      </c>
      <c r="H935" s="5">
        <v>12</v>
      </c>
      <c r="I935" s="5">
        <v>2</v>
      </c>
      <c r="J935" s="5">
        <v>2</v>
      </c>
      <c r="K935" s="5">
        <v>0</v>
      </c>
      <c r="L935" s="14" t="s">
        <v>768</v>
      </c>
      <c r="M935" s="5">
        <v>24</v>
      </c>
      <c r="N935" s="93" t="s">
        <v>2450</v>
      </c>
      <c r="O935" s="605"/>
    </row>
    <row r="936" spans="1:15" x14ac:dyDescent="0.25">
      <c r="A936" s="14">
        <v>34</v>
      </c>
      <c r="B936" s="14" t="s">
        <v>3874</v>
      </c>
      <c r="C936" s="140" t="s">
        <v>3243</v>
      </c>
      <c r="D936" s="5">
        <v>1951</v>
      </c>
      <c r="E936" s="5">
        <v>1048.8</v>
      </c>
      <c r="F936" s="5"/>
      <c r="G936" s="5" t="s">
        <v>247</v>
      </c>
      <c r="H936" s="5">
        <v>16</v>
      </c>
      <c r="I936" s="5">
        <v>2</v>
      </c>
      <c r="J936" s="5">
        <v>2</v>
      </c>
      <c r="K936" s="5">
        <v>0</v>
      </c>
      <c r="L936" s="14" t="s">
        <v>768</v>
      </c>
      <c r="M936" s="5">
        <v>33</v>
      </c>
      <c r="N936" s="93" t="s">
        <v>2451</v>
      </c>
      <c r="O936" s="605"/>
    </row>
    <row r="937" spans="1:15" x14ac:dyDescent="0.25">
      <c r="A937" s="14">
        <v>35</v>
      </c>
      <c r="B937" s="14" t="s">
        <v>3874</v>
      </c>
      <c r="C937" s="140" t="s">
        <v>3221</v>
      </c>
      <c r="D937" s="5">
        <v>1951</v>
      </c>
      <c r="E937" s="5">
        <v>1060.3</v>
      </c>
      <c r="F937" s="5"/>
      <c r="G937" s="5" t="s">
        <v>247</v>
      </c>
      <c r="H937" s="5">
        <v>16</v>
      </c>
      <c r="I937" s="5">
        <v>2</v>
      </c>
      <c r="J937" s="5">
        <v>2</v>
      </c>
      <c r="K937" s="5">
        <v>0</v>
      </c>
      <c r="L937" s="14" t="s">
        <v>768</v>
      </c>
      <c r="M937" s="5">
        <v>29</v>
      </c>
      <c r="N937" s="93" t="s">
        <v>2451</v>
      </c>
      <c r="O937" s="605"/>
    </row>
    <row r="938" spans="1:15" x14ac:dyDescent="0.25">
      <c r="A938" s="14">
        <v>36</v>
      </c>
      <c r="B938" s="14" t="s">
        <v>3874</v>
      </c>
      <c r="C938" s="140" t="s">
        <v>3244</v>
      </c>
      <c r="D938" s="5">
        <v>1951</v>
      </c>
      <c r="E938" s="5">
        <v>1057.0999999999999</v>
      </c>
      <c r="F938" s="5"/>
      <c r="G938" s="5" t="s">
        <v>247</v>
      </c>
      <c r="H938" s="5">
        <v>16</v>
      </c>
      <c r="I938" s="5">
        <v>2</v>
      </c>
      <c r="J938" s="5">
        <v>2</v>
      </c>
      <c r="K938" s="5">
        <v>0</v>
      </c>
      <c r="L938" s="14" t="s">
        <v>768</v>
      </c>
      <c r="M938" s="5">
        <v>33</v>
      </c>
      <c r="N938" s="93" t="s">
        <v>2452</v>
      </c>
      <c r="O938" s="605"/>
    </row>
    <row r="939" spans="1:15" x14ac:dyDescent="0.25">
      <c r="A939" s="14">
        <v>37</v>
      </c>
      <c r="B939" s="14" t="s">
        <v>3876</v>
      </c>
      <c r="C939" s="140" t="s">
        <v>3297</v>
      </c>
      <c r="D939" s="5">
        <v>1948</v>
      </c>
      <c r="E939" s="5">
        <v>1033.1199999999999</v>
      </c>
      <c r="F939" s="5"/>
      <c r="G939" s="5" t="s">
        <v>247</v>
      </c>
      <c r="H939" s="5">
        <v>16</v>
      </c>
      <c r="I939" s="5">
        <v>2</v>
      </c>
      <c r="J939" s="5">
        <v>2</v>
      </c>
      <c r="K939" s="5">
        <v>0</v>
      </c>
      <c r="L939" s="14" t="s">
        <v>768</v>
      </c>
      <c r="M939" s="5">
        <v>47</v>
      </c>
      <c r="N939" s="93" t="s">
        <v>2453</v>
      </c>
      <c r="O939" s="605"/>
    </row>
    <row r="940" spans="1:15" x14ac:dyDescent="0.25">
      <c r="A940" s="14">
        <v>38</v>
      </c>
      <c r="B940" s="14" t="s">
        <v>3876</v>
      </c>
      <c r="C940" s="140" t="s">
        <v>1762</v>
      </c>
      <c r="D940" s="5">
        <v>1948</v>
      </c>
      <c r="E940" s="5">
        <v>2891.3</v>
      </c>
      <c r="F940" s="5"/>
      <c r="G940" s="5" t="s">
        <v>5</v>
      </c>
      <c r="H940" s="5">
        <v>36</v>
      </c>
      <c r="I940" s="5">
        <v>3</v>
      </c>
      <c r="J940" s="5">
        <v>4</v>
      </c>
      <c r="K940" s="5">
        <v>0</v>
      </c>
      <c r="L940" s="14" t="s">
        <v>768</v>
      </c>
      <c r="M940" s="5">
        <v>85</v>
      </c>
      <c r="N940" s="93" t="s">
        <v>2454</v>
      </c>
      <c r="O940" s="605"/>
    </row>
    <row r="941" spans="1:15" x14ac:dyDescent="0.25">
      <c r="A941" s="14">
        <v>39</v>
      </c>
      <c r="B941" s="14" t="s">
        <v>3876</v>
      </c>
      <c r="C941" s="140" t="s">
        <v>3099</v>
      </c>
      <c r="D941" s="5">
        <v>1948</v>
      </c>
      <c r="E941" s="5">
        <v>1948.9</v>
      </c>
      <c r="F941" s="5"/>
      <c r="G941" s="5" t="s">
        <v>5</v>
      </c>
      <c r="H941" s="5">
        <v>20</v>
      </c>
      <c r="I941" s="5">
        <v>3</v>
      </c>
      <c r="J941" s="5">
        <v>2</v>
      </c>
      <c r="K941" s="5">
        <v>0</v>
      </c>
      <c r="L941" s="14" t="s">
        <v>768</v>
      </c>
      <c r="M941" s="5">
        <v>39</v>
      </c>
      <c r="N941" s="93" t="s">
        <v>2455</v>
      </c>
      <c r="O941" s="605"/>
    </row>
    <row r="942" spans="1:15" x14ac:dyDescent="0.25">
      <c r="A942" s="14">
        <v>40</v>
      </c>
      <c r="B942" s="14" t="s">
        <v>3876</v>
      </c>
      <c r="C942" s="140" t="s">
        <v>3251</v>
      </c>
      <c r="D942" s="5">
        <v>1948</v>
      </c>
      <c r="E942" s="5">
        <v>1057.0999999999999</v>
      </c>
      <c r="F942" s="5"/>
      <c r="G942" s="5" t="s">
        <v>247</v>
      </c>
      <c r="H942" s="5">
        <v>16</v>
      </c>
      <c r="I942" s="5">
        <v>2</v>
      </c>
      <c r="J942" s="5">
        <v>2</v>
      </c>
      <c r="K942" s="5">
        <v>0</v>
      </c>
      <c r="L942" s="14" t="s">
        <v>768</v>
      </c>
      <c r="M942" s="5">
        <v>29</v>
      </c>
      <c r="N942" s="93" t="s">
        <v>2456</v>
      </c>
      <c r="O942" s="605"/>
    </row>
    <row r="943" spans="1:15" x14ac:dyDescent="0.25">
      <c r="A943" s="14">
        <v>41</v>
      </c>
      <c r="B943" s="14" t="s">
        <v>3877</v>
      </c>
      <c r="C943" s="140" t="s">
        <v>3239</v>
      </c>
      <c r="D943" s="5">
        <v>1959</v>
      </c>
      <c r="E943" s="5">
        <v>2180.5</v>
      </c>
      <c r="F943" s="5"/>
      <c r="G943" s="5" t="s">
        <v>5</v>
      </c>
      <c r="H943" s="5">
        <v>29</v>
      </c>
      <c r="I943" s="5">
        <v>5</v>
      </c>
      <c r="J943" s="5">
        <v>1</v>
      </c>
      <c r="K943" s="5">
        <v>0</v>
      </c>
      <c r="L943" s="14" t="s">
        <v>768</v>
      </c>
      <c r="M943" s="5">
        <v>54</v>
      </c>
      <c r="N943" s="93" t="s">
        <v>2442</v>
      </c>
      <c r="O943" s="605"/>
    </row>
    <row r="944" spans="1:15" x14ac:dyDescent="0.25">
      <c r="A944" s="14">
        <v>42</v>
      </c>
      <c r="B944" s="14" t="s">
        <v>3877</v>
      </c>
      <c r="C944" s="140" t="s">
        <v>3096</v>
      </c>
      <c r="D944" s="5">
        <v>1958</v>
      </c>
      <c r="E944" s="5">
        <v>3178.23</v>
      </c>
      <c r="F944" s="5"/>
      <c r="G944" s="5" t="s">
        <v>5</v>
      </c>
      <c r="H944" s="5">
        <v>40</v>
      </c>
      <c r="I944" s="5">
        <v>5</v>
      </c>
      <c r="J944" s="5">
        <v>4</v>
      </c>
      <c r="K944" s="5">
        <v>0</v>
      </c>
      <c r="L944" s="14" t="s">
        <v>768</v>
      </c>
      <c r="M944" s="5">
        <v>98</v>
      </c>
      <c r="N944" s="93" t="s">
        <v>2457</v>
      </c>
      <c r="O944" s="605"/>
    </row>
    <row r="945" spans="1:15" x14ac:dyDescent="0.25">
      <c r="A945" s="14">
        <v>43</v>
      </c>
      <c r="B945" s="14" t="s">
        <v>3877</v>
      </c>
      <c r="C945" s="140" t="s">
        <v>1762</v>
      </c>
      <c r="D945" s="5">
        <v>1959</v>
      </c>
      <c r="E945" s="5">
        <v>3168.17</v>
      </c>
      <c r="F945" s="5"/>
      <c r="G945" s="5" t="s">
        <v>5</v>
      </c>
      <c r="H945" s="5">
        <v>60</v>
      </c>
      <c r="I945" s="5">
        <v>5</v>
      </c>
      <c r="J945" s="5">
        <v>3</v>
      </c>
      <c r="K945" s="5">
        <v>0</v>
      </c>
      <c r="L945" s="14" t="s">
        <v>811</v>
      </c>
      <c r="M945" s="5">
        <v>131</v>
      </c>
      <c r="N945" s="93" t="s">
        <v>2437</v>
      </c>
      <c r="O945" s="605"/>
    </row>
    <row r="946" spans="1:15" x14ac:dyDescent="0.25">
      <c r="A946" s="14">
        <v>44</v>
      </c>
      <c r="B946" s="14" t="s">
        <v>3878</v>
      </c>
      <c r="C946" s="140" t="s">
        <v>3115</v>
      </c>
      <c r="D946" s="5">
        <v>1959</v>
      </c>
      <c r="E946" s="5">
        <v>3439.9</v>
      </c>
      <c r="F946" s="5"/>
      <c r="G946" s="5" t="s">
        <v>5</v>
      </c>
      <c r="H946" s="5">
        <v>40</v>
      </c>
      <c r="I946" s="5">
        <v>5</v>
      </c>
      <c r="J946" s="5">
        <v>4</v>
      </c>
      <c r="K946" s="5">
        <v>0</v>
      </c>
      <c r="L946" s="14" t="s">
        <v>768</v>
      </c>
      <c r="M946" s="5">
        <v>108</v>
      </c>
      <c r="N946" s="93" t="s">
        <v>2449</v>
      </c>
      <c r="O946" s="605"/>
    </row>
    <row r="947" spans="1:15" x14ac:dyDescent="0.25">
      <c r="A947" s="14">
        <v>45</v>
      </c>
      <c r="B947" s="14" t="s">
        <v>3878</v>
      </c>
      <c r="C947" s="140" t="s">
        <v>3099</v>
      </c>
      <c r="D947" s="5">
        <v>1959</v>
      </c>
      <c r="E947" s="5">
        <v>2020.97</v>
      </c>
      <c r="F947" s="5"/>
      <c r="G947" s="5" t="s">
        <v>5</v>
      </c>
      <c r="H947" s="5">
        <v>40</v>
      </c>
      <c r="I947" s="5">
        <v>5</v>
      </c>
      <c r="J947" s="5">
        <v>2</v>
      </c>
      <c r="K947" s="5">
        <v>0</v>
      </c>
      <c r="L947" s="14" t="s">
        <v>768</v>
      </c>
      <c r="M947" s="5">
        <v>83</v>
      </c>
      <c r="N947" s="93" t="s">
        <v>2449</v>
      </c>
      <c r="O947" s="605"/>
    </row>
    <row r="948" spans="1:15" x14ac:dyDescent="0.25">
      <c r="A948" s="14">
        <v>46</v>
      </c>
      <c r="B948" s="14" t="s">
        <v>3878</v>
      </c>
      <c r="C948" s="140" t="s">
        <v>3117</v>
      </c>
      <c r="D948" s="5">
        <v>1958</v>
      </c>
      <c r="E948" s="5">
        <v>2180.5</v>
      </c>
      <c r="F948" s="5"/>
      <c r="G948" s="5" t="s">
        <v>5</v>
      </c>
      <c r="H948" s="5">
        <v>30</v>
      </c>
      <c r="I948" s="5">
        <v>5</v>
      </c>
      <c r="J948" s="5">
        <v>2</v>
      </c>
      <c r="K948" s="5">
        <v>0</v>
      </c>
      <c r="L948" s="14" t="s">
        <v>768</v>
      </c>
      <c r="M948" s="5">
        <v>59</v>
      </c>
      <c r="N948" s="93" t="s">
        <v>2447</v>
      </c>
      <c r="O948" s="605"/>
    </row>
    <row r="949" spans="1:15" x14ac:dyDescent="0.25">
      <c r="A949" s="14">
        <v>47</v>
      </c>
      <c r="B949" s="14" t="s">
        <v>3877</v>
      </c>
      <c r="C949" s="140" t="s">
        <v>3138</v>
      </c>
      <c r="D949" s="5">
        <v>1960</v>
      </c>
      <c r="E949" s="5">
        <v>2056.3000000000002</v>
      </c>
      <c r="F949" s="5"/>
      <c r="G949" s="5" t="s">
        <v>5</v>
      </c>
      <c r="H949" s="5">
        <v>40</v>
      </c>
      <c r="I949" s="5">
        <v>5</v>
      </c>
      <c r="J949" s="5">
        <v>2</v>
      </c>
      <c r="K949" s="5">
        <v>0</v>
      </c>
      <c r="L949" s="14" t="s">
        <v>816</v>
      </c>
      <c r="M949" s="5">
        <v>67</v>
      </c>
      <c r="N949" s="93" t="s">
        <v>2442</v>
      </c>
      <c r="O949" s="605"/>
    </row>
    <row r="950" spans="1:15" x14ac:dyDescent="0.25">
      <c r="A950" s="14">
        <v>48</v>
      </c>
      <c r="B950" s="14" t="s">
        <v>3877</v>
      </c>
      <c r="C950" s="140" t="s">
        <v>3101</v>
      </c>
      <c r="D950" s="5">
        <v>1960</v>
      </c>
      <c r="E950" s="5">
        <v>3205.06</v>
      </c>
      <c r="F950" s="5"/>
      <c r="G950" s="5" t="s">
        <v>5</v>
      </c>
      <c r="H950" s="5">
        <v>60</v>
      </c>
      <c r="I950" s="5">
        <v>5</v>
      </c>
      <c r="J950" s="5">
        <v>3</v>
      </c>
      <c r="K950" s="5">
        <v>0</v>
      </c>
      <c r="L950" s="14" t="s">
        <v>768</v>
      </c>
      <c r="M950" s="5">
        <v>101</v>
      </c>
      <c r="N950" s="93" t="s">
        <v>2448</v>
      </c>
      <c r="O950" s="605"/>
    </row>
    <row r="951" spans="1:15" x14ac:dyDescent="0.25">
      <c r="A951" s="14">
        <v>49</v>
      </c>
      <c r="B951" s="14" t="s">
        <v>3877</v>
      </c>
      <c r="C951" s="140" t="s">
        <v>3092</v>
      </c>
      <c r="D951" s="5">
        <v>1962</v>
      </c>
      <c r="E951" s="5">
        <v>1721.97</v>
      </c>
      <c r="F951" s="5"/>
      <c r="G951" s="5" t="s">
        <v>5</v>
      </c>
      <c r="H951" s="5">
        <v>32</v>
      </c>
      <c r="I951" s="5">
        <v>4</v>
      </c>
      <c r="J951" s="5">
        <v>2</v>
      </c>
      <c r="K951" s="5">
        <v>0</v>
      </c>
      <c r="L951" s="14" t="s">
        <v>768</v>
      </c>
      <c r="M951" s="5">
        <v>64</v>
      </c>
      <c r="N951" s="93" t="s">
        <v>2438</v>
      </c>
      <c r="O951" s="605"/>
    </row>
    <row r="952" spans="1:15" x14ac:dyDescent="0.25">
      <c r="A952" s="14">
        <v>50</v>
      </c>
      <c r="B952" s="14" t="s">
        <v>3879</v>
      </c>
      <c r="C952" s="140" t="s">
        <v>3096</v>
      </c>
      <c r="D952" s="5">
        <v>1965</v>
      </c>
      <c r="E952" s="5">
        <v>3576.2</v>
      </c>
      <c r="F952" s="5"/>
      <c r="G952" s="5" t="s">
        <v>5</v>
      </c>
      <c r="H952" s="5">
        <v>60</v>
      </c>
      <c r="I952" s="5">
        <v>5</v>
      </c>
      <c r="J952" s="5">
        <v>4</v>
      </c>
      <c r="K952" s="5">
        <v>0</v>
      </c>
      <c r="L952" s="14" t="s">
        <v>768</v>
      </c>
      <c r="M952" s="5">
        <v>135</v>
      </c>
      <c r="N952" s="93" t="s">
        <v>2438</v>
      </c>
      <c r="O952" s="605"/>
    </row>
    <row r="953" spans="1:15" x14ac:dyDescent="0.25">
      <c r="A953" s="14">
        <v>51</v>
      </c>
      <c r="B953" s="14" t="s">
        <v>3880</v>
      </c>
      <c r="C953" s="140" t="s">
        <v>3115</v>
      </c>
      <c r="D953" s="5">
        <v>1963</v>
      </c>
      <c r="E953" s="5">
        <v>3228.64</v>
      </c>
      <c r="F953" s="5"/>
      <c r="G953" s="5" t="s">
        <v>5</v>
      </c>
      <c r="H953" s="5">
        <v>60</v>
      </c>
      <c r="I953" s="5">
        <v>5</v>
      </c>
      <c r="J953" s="5">
        <v>3</v>
      </c>
      <c r="K953" s="5">
        <v>0</v>
      </c>
      <c r="L953" s="14" t="s">
        <v>768</v>
      </c>
      <c r="M953" s="5">
        <v>116</v>
      </c>
      <c r="N953" s="93" t="s">
        <v>2438</v>
      </c>
      <c r="O953" s="605"/>
    </row>
    <row r="954" spans="1:15" x14ac:dyDescent="0.25">
      <c r="A954" s="14">
        <v>52</v>
      </c>
      <c r="B954" s="14" t="s">
        <v>3880</v>
      </c>
      <c r="C954" s="140" t="s">
        <v>3099</v>
      </c>
      <c r="D954" s="5">
        <v>1963</v>
      </c>
      <c r="E954" s="5">
        <v>4453.5</v>
      </c>
      <c r="F954" s="5"/>
      <c r="G954" s="5" t="s">
        <v>5</v>
      </c>
      <c r="H954" s="5">
        <v>73</v>
      </c>
      <c r="I954" s="5">
        <v>5</v>
      </c>
      <c r="J954" s="5">
        <v>4</v>
      </c>
      <c r="K954" s="5">
        <v>0</v>
      </c>
      <c r="L954" s="14" t="s">
        <v>768</v>
      </c>
      <c r="M954" s="5">
        <v>182</v>
      </c>
      <c r="N954" s="93" t="s">
        <v>2437</v>
      </c>
      <c r="O954" s="605"/>
    </row>
    <row r="955" spans="1:15" x14ac:dyDescent="0.25">
      <c r="A955" s="14">
        <v>53</v>
      </c>
      <c r="B955" s="14" t="s">
        <v>3880</v>
      </c>
      <c r="C955" s="140" t="s">
        <v>3117</v>
      </c>
      <c r="D955" s="5">
        <v>1963</v>
      </c>
      <c r="E955" s="5">
        <v>1709.24</v>
      </c>
      <c r="F955" s="5"/>
      <c r="G955" s="5" t="s">
        <v>5</v>
      </c>
      <c r="H955" s="5">
        <v>32</v>
      </c>
      <c r="I955" s="5">
        <v>4</v>
      </c>
      <c r="J955" s="5">
        <v>2</v>
      </c>
      <c r="K955" s="5">
        <v>0</v>
      </c>
      <c r="L955" s="14" t="s">
        <v>768</v>
      </c>
      <c r="M955" s="5">
        <v>69</v>
      </c>
      <c r="N955" s="93" t="s">
        <v>2437</v>
      </c>
      <c r="O955" s="605"/>
    </row>
    <row r="956" spans="1:15" x14ac:dyDescent="0.25">
      <c r="A956" s="14">
        <v>54</v>
      </c>
      <c r="B956" s="14" t="s">
        <v>3880</v>
      </c>
      <c r="C956" s="140" t="s">
        <v>3118</v>
      </c>
      <c r="D956" s="5">
        <v>1964</v>
      </c>
      <c r="E956" s="5">
        <v>2747.8</v>
      </c>
      <c r="F956" s="5"/>
      <c r="G956" s="5" t="s">
        <v>5</v>
      </c>
      <c r="H956" s="5">
        <v>48</v>
      </c>
      <c r="I956" s="5">
        <v>4</v>
      </c>
      <c r="J956" s="5">
        <v>3</v>
      </c>
      <c r="K956" s="5">
        <v>0</v>
      </c>
      <c r="L956" s="14" t="s">
        <v>768</v>
      </c>
      <c r="M956" s="5">
        <v>92</v>
      </c>
      <c r="N956" s="93" t="s">
        <v>2458</v>
      </c>
      <c r="O956" s="605"/>
    </row>
    <row r="957" spans="1:15" x14ac:dyDescent="0.25">
      <c r="A957" s="14">
        <v>55</v>
      </c>
      <c r="B957" s="14" t="s">
        <v>3880</v>
      </c>
      <c r="C957" s="140" t="s">
        <v>3100</v>
      </c>
      <c r="D957" s="5">
        <v>1963</v>
      </c>
      <c r="E957" s="5">
        <v>4152.8999999999996</v>
      </c>
      <c r="F957" s="5"/>
      <c r="G957" s="5" t="s">
        <v>5</v>
      </c>
      <c r="H957" s="5">
        <v>80</v>
      </c>
      <c r="I957" s="5">
        <v>5</v>
      </c>
      <c r="J957" s="5">
        <v>4</v>
      </c>
      <c r="K957" s="5">
        <v>0</v>
      </c>
      <c r="L957" s="14" t="s">
        <v>768</v>
      </c>
      <c r="M957" s="5">
        <v>174</v>
      </c>
      <c r="N957" s="93" t="s">
        <v>2442</v>
      </c>
      <c r="O957" s="605"/>
    </row>
    <row r="958" spans="1:15" x14ac:dyDescent="0.25">
      <c r="A958" s="14">
        <v>56</v>
      </c>
      <c r="B958" s="14" t="s">
        <v>3880</v>
      </c>
      <c r="C958" s="140" t="s">
        <v>3134</v>
      </c>
      <c r="D958" s="5">
        <v>1962</v>
      </c>
      <c r="E958" s="5">
        <v>3275.4</v>
      </c>
      <c r="F958" s="5"/>
      <c r="G958" s="5" t="s">
        <v>5</v>
      </c>
      <c r="H958" s="5">
        <v>60</v>
      </c>
      <c r="I958" s="5">
        <v>5</v>
      </c>
      <c r="J958" s="5">
        <v>3</v>
      </c>
      <c r="K958" s="5">
        <v>0</v>
      </c>
      <c r="L958" s="14" t="s">
        <v>768</v>
      </c>
      <c r="M958" s="5">
        <v>127</v>
      </c>
      <c r="N958" s="93" t="s">
        <v>2438</v>
      </c>
      <c r="O958" s="605"/>
    </row>
    <row r="959" spans="1:15" x14ac:dyDescent="0.25">
      <c r="A959" s="14">
        <v>57</v>
      </c>
      <c r="B959" s="14" t="s">
        <v>3880</v>
      </c>
      <c r="C959" s="140" t="s">
        <v>3101</v>
      </c>
      <c r="D959" s="5">
        <v>1962</v>
      </c>
      <c r="E959" s="5">
        <v>4146.97</v>
      </c>
      <c r="F959" s="5"/>
      <c r="G959" s="5" t="s">
        <v>5</v>
      </c>
      <c r="H959" s="5">
        <v>80</v>
      </c>
      <c r="I959" s="5">
        <v>5</v>
      </c>
      <c r="J959" s="5">
        <v>4</v>
      </c>
      <c r="K959" s="5">
        <v>0</v>
      </c>
      <c r="L959" s="14" t="s">
        <v>768</v>
      </c>
      <c r="M959" s="5">
        <v>177</v>
      </c>
      <c r="N959" s="93" t="s">
        <v>2438</v>
      </c>
      <c r="O959" s="605"/>
    </row>
    <row r="960" spans="1:15" x14ac:dyDescent="0.25">
      <c r="A960" s="14">
        <v>58</v>
      </c>
      <c r="B960" s="14" t="s">
        <v>3880</v>
      </c>
      <c r="C960" s="140" t="s">
        <v>3092</v>
      </c>
      <c r="D960" s="5">
        <v>1963</v>
      </c>
      <c r="E960" s="5">
        <v>3556.67</v>
      </c>
      <c r="F960" s="5"/>
      <c r="G960" s="5" t="s">
        <v>5</v>
      </c>
      <c r="H960" s="5">
        <v>64</v>
      </c>
      <c r="I960" s="5">
        <v>4</v>
      </c>
      <c r="J960" s="5">
        <v>4</v>
      </c>
      <c r="K960" s="5">
        <v>0</v>
      </c>
      <c r="L960" s="14" t="s">
        <v>828</v>
      </c>
      <c r="M960" s="5">
        <v>145</v>
      </c>
      <c r="N960" s="93" t="s">
        <v>2438</v>
      </c>
      <c r="O960" s="605"/>
    </row>
    <row r="961" spans="1:15" x14ac:dyDescent="0.25">
      <c r="A961" s="14">
        <v>59</v>
      </c>
      <c r="B961" s="14" t="s">
        <v>3880</v>
      </c>
      <c r="C961" s="140" t="s">
        <v>3093</v>
      </c>
      <c r="D961" s="5">
        <v>1963</v>
      </c>
      <c r="E961" s="5">
        <v>4163.3999999999996</v>
      </c>
      <c r="F961" s="5"/>
      <c r="G961" s="5" t="s">
        <v>5</v>
      </c>
      <c r="H961" s="5">
        <v>64</v>
      </c>
      <c r="I961" s="5">
        <v>5</v>
      </c>
      <c r="J961" s="5">
        <v>4</v>
      </c>
      <c r="K961" s="5">
        <v>0</v>
      </c>
      <c r="L961" s="14" t="s">
        <v>768</v>
      </c>
      <c r="M961" s="5">
        <v>114</v>
      </c>
      <c r="N961" s="93" t="s">
        <v>2438</v>
      </c>
      <c r="O961" s="605"/>
    </row>
    <row r="962" spans="1:15" x14ac:dyDescent="0.25">
      <c r="A962" s="14">
        <v>60</v>
      </c>
      <c r="B962" s="14" t="s">
        <v>3880</v>
      </c>
      <c r="C962" s="140" t="s">
        <v>3103</v>
      </c>
      <c r="D962" s="5">
        <v>1962</v>
      </c>
      <c r="E962" s="5">
        <v>2122.6999999999998</v>
      </c>
      <c r="F962" s="5"/>
      <c r="G962" s="5" t="s">
        <v>5</v>
      </c>
      <c r="H962" s="5">
        <v>40</v>
      </c>
      <c r="I962" s="5">
        <v>5</v>
      </c>
      <c r="J962" s="5">
        <v>2</v>
      </c>
      <c r="K962" s="5">
        <v>0</v>
      </c>
      <c r="L962" s="14" t="s">
        <v>768</v>
      </c>
      <c r="M962" s="5">
        <v>83</v>
      </c>
      <c r="N962" s="93" t="s">
        <v>2438</v>
      </c>
      <c r="O962" s="605"/>
    </row>
    <row r="963" spans="1:15" x14ac:dyDescent="0.25">
      <c r="A963" s="14">
        <v>61</v>
      </c>
      <c r="B963" s="14" t="s">
        <v>3880</v>
      </c>
      <c r="C963" s="140" t="s">
        <v>3222</v>
      </c>
      <c r="D963" s="5">
        <v>1953</v>
      </c>
      <c r="E963" s="5">
        <v>4469.8999999999996</v>
      </c>
      <c r="F963" s="5"/>
      <c r="G963" s="5" t="s">
        <v>5</v>
      </c>
      <c r="H963" s="5">
        <v>60</v>
      </c>
      <c r="I963" s="5">
        <v>3</v>
      </c>
      <c r="J963" s="5">
        <v>6</v>
      </c>
      <c r="K963" s="5">
        <v>0</v>
      </c>
      <c r="L963" s="14" t="s">
        <v>768</v>
      </c>
      <c r="M963" s="5">
        <v>123</v>
      </c>
      <c r="N963" s="93" t="s">
        <v>2437</v>
      </c>
      <c r="O963" s="605"/>
    </row>
    <row r="964" spans="1:15" x14ac:dyDescent="0.25">
      <c r="A964" s="14">
        <v>62</v>
      </c>
      <c r="B964" s="14" t="s">
        <v>3880</v>
      </c>
      <c r="C964" s="140" t="s">
        <v>3238</v>
      </c>
      <c r="D964" s="5">
        <v>1962</v>
      </c>
      <c r="E964" s="5">
        <v>4480.0200000000004</v>
      </c>
      <c r="F964" s="5"/>
      <c r="G964" s="5" t="s">
        <v>5</v>
      </c>
      <c r="H964" s="5">
        <v>83</v>
      </c>
      <c r="I964" s="5">
        <v>5</v>
      </c>
      <c r="J964" s="5">
        <v>4</v>
      </c>
      <c r="K964" s="5">
        <v>0</v>
      </c>
      <c r="L964" s="14" t="s">
        <v>768</v>
      </c>
      <c r="M964" s="5">
        <v>183</v>
      </c>
      <c r="N964" s="93" t="s">
        <v>2459</v>
      </c>
      <c r="O964" s="605"/>
    </row>
    <row r="965" spans="1:15" x14ac:dyDescent="0.25">
      <c r="A965" s="14">
        <v>63</v>
      </c>
      <c r="B965" s="14" t="s">
        <v>3880</v>
      </c>
      <c r="C965" s="140" t="s">
        <v>3223</v>
      </c>
      <c r="D965" s="5">
        <v>1954</v>
      </c>
      <c r="E965" s="5">
        <v>3008.7</v>
      </c>
      <c r="F965" s="5"/>
      <c r="G965" s="5" t="s">
        <v>5</v>
      </c>
      <c r="H965" s="5">
        <v>40</v>
      </c>
      <c r="I965" s="5">
        <v>5</v>
      </c>
      <c r="J965" s="5">
        <v>2</v>
      </c>
      <c r="K965" s="5">
        <v>0</v>
      </c>
      <c r="L965" s="14" t="s">
        <v>768</v>
      </c>
      <c r="M965" s="5">
        <v>113</v>
      </c>
      <c r="N965" s="93" t="s">
        <v>2459</v>
      </c>
      <c r="O965" s="605"/>
    </row>
    <row r="966" spans="1:15" x14ac:dyDescent="0.25">
      <c r="A966" s="14">
        <v>64</v>
      </c>
      <c r="B966" s="14" t="s">
        <v>3880</v>
      </c>
      <c r="C966" s="140" t="s">
        <v>3135</v>
      </c>
      <c r="D966" s="5">
        <v>1955</v>
      </c>
      <c r="E966" s="5">
        <v>6192.44</v>
      </c>
      <c r="F966" s="5"/>
      <c r="G966" s="5" t="s">
        <v>5</v>
      </c>
      <c r="H966" s="5">
        <v>76</v>
      </c>
      <c r="I966" s="5">
        <v>4</v>
      </c>
      <c r="J966" s="5">
        <v>6</v>
      </c>
      <c r="K966" s="5">
        <v>0</v>
      </c>
      <c r="L966" s="14" t="s">
        <v>768</v>
      </c>
      <c r="M966" s="5">
        <v>176</v>
      </c>
      <c r="N966" s="93" t="s">
        <v>2460</v>
      </c>
      <c r="O966" s="605"/>
    </row>
    <row r="967" spans="1:15" x14ac:dyDescent="0.25">
      <c r="A967" s="14">
        <v>65</v>
      </c>
      <c r="B967" s="14" t="s">
        <v>3880</v>
      </c>
      <c r="C967" s="140" t="s">
        <v>3090</v>
      </c>
      <c r="D967" s="5">
        <v>1956</v>
      </c>
      <c r="E967" s="5">
        <v>2098.6</v>
      </c>
      <c r="F967" s="5"/>
      <c r="G967" s="5" t="s">
        <v>247</v>
      </c>
      <c r="H967" s="5">
        <v>24</v>
      </c>
      <c r="I967" s="5">
        <v>3</v>
      </c>
      <c r="J967" s="5">
        <v>2</v>
      </c>
      <c r="K967" s="5">
        <v>0</v>
      </c>
      <c r="L967" s="14" t="s">
        <v>768</v>
      </c>
      <c r="M967" s="5">
        <v>56</v>
      </c>
      <c r="N967" s="93" t="s">
        <v>2461</v>
      </c>
      <c r="O967" s="605"/>
    </row>
    <row r="968" spans="1:15" x14ac:dyDescent="0.25">
      <c r="A968" s="14">
        <v>66</v>
      </c>
      <c r="B968" s="14" t="s">
        <v>3880</v>
      </c>
      <c r="C968" s="140" t="s">
        <v>3084</v>
      </c>
      <c r="D968" s="5">
        <v>1953</v>
      </c>
      <c r="E968" s="5">
        <v>5692.29</v>
      </c>
      <c r="F968" s="5"/>
      <c r="G968" s="5" t="s">
        <v>5</v>
      </c>
      <c r="H968" s="5">
        <v>80</v>
      </c>
      <c r="I968" s="5">
        <v>4</v>
      </c>
      <c r="J968" s="5">
        <v>6</v>
      </c>
      <c r="K968" s="5">
        <v>0</v>
      </c>
      <c r="L968" s="14" t="s">
        <v>768</v>
      </c>
      <c r="M968" s="5">
        <v>155</v>
      </c>
      <c r="N968" s="93" t="s">
        <v>2459</v>
      </c>
      <c r="O968" s="605"/>
    </row>
    <row r="969" spans="1:15" x14ac:dyDescent="0.25">
      <c r="A969" s="14">
        <v>67</v>
      </c>
      <c r="B969" s="14" t="s">
        <v>3880</v>
      </c>
      <c r="C969" s="140" t="s">
        <v>3136</v>
      </c>
      <c r="D969" s="5">
        <v>1955</v>
      </c>
      <c r="E969" s="5">
        <v>4918.18</v>
      </c>
      <c r="F969" s="5"/>
      <c r="G969" s="5" t="s">
        <v>5</v>
      </c>
      <c r="H969" s="5">
        <v>59</v>
      </c>
      <c r="I969" s="5">
        <v>5</v>
      </c>
      <c r="J969" s="5">
        <v>3</v>
      </c>
      <c r="K969" s="5">
        <v>0</v>
      </c>
      <c r="L969" s="14" t="s">
        <v>768</v>
      </c>
      <c r="M969" s="5">
        <v>160</v>
      </c>
      <c r="N969" s="93" t="s">
        <v>2455</v>
      </c>
      <c r="O969" s="605"/>
    </row>
    <row r="970" spans="1:15" x14ac:dyDescent="0.25">
      <c r="A970" s="14">
        <v>68</v>
      </c>
      <c r="B970" s="14" t="s">
        <v>3880</v>
      </c>
      <c r="C970" s="140" t="s">
        <v>3401</v>
      </c>
      <c r="D970" s="5">
        <v>1956</v>
      </c>
      <c r="E970" s="5">
        <v>3384.4</v>
      </c>
      <c r="F970" s="5"/>
      <c r="G970" s="5" t="s">
        <v>5</v>
      </c>
      <c r="H970" s="5">
        <v>40</v>
      </c>
      <c r="I970" s="5">
        <v>3</v>
      </c>
      <c r="J970" s="5">
        <v>4</v>
      </c>
      <c r="K970" s="5">
        <v>0</v>
      </c>
      <c r="L970" s="14" t="s">
        <v>768</v>
      </c>
      <c r="M970" s="5">
        <v>94</v>
      </c>
      <c r="N970" s="93" t="s">
        <v>2442</v>
      </c>
      <c r="O970" s="605"/>
    </row>
    <row r="971" spans="1:15" x14ac:dyDescent="0.25">
      <c r="A971" s="14">
        <v>69</v>
      </c>
      <c r="B971" s="14" t="s">
        <v>3880</v>
      </c>
      <c r="C971" s="140" t="s">
        <v>3109</v>
      </c>
      <c r="D971" s="5">
        <v>1953</v>
      </c>
      <c r="E971" s="5">
        <v>5490.8</v>
      </c>
      <c r="F971" s="5"/>
      <c r="G971" s="5" t="s">
        <v>5</v>
      </c>
      <c r="H971" s="5">
        <v>76</v>
      </c>
      <c r="I971" s="5">
        <v>4</v>
      </c>
      <c r="J971" s="5">
        <v>6</v>
      </c>
      <c r="K971" s="5">
        <v>0</v>
      </c>
      <c r="L971" s="14" t="s">
        <v>768</v>
      </c>
      <c r="M971" s="5">
        <v>139</v>
      </c>
      <c r="N971" s="93" t="s">
        <v>2446</v>
      </c>
      <c r="O971" s="605"/>
    </row>
    <row r="972" spans="1:15" x14ac:dyDescent="0.25">
      <c r="A972" s="14">
        <v>70</v>
      </c>
      <c r="B972" s="14" t="s">
        <v>3880</v>
      </c>
      <c r="C972" s="140" t="s">
        <v>3086</v>
      </c>
      <c r="D972" s="5">
        <v>1958</v>
      </c>
      <c r="E972" s="5">
        <v>1820.9</v>
      </c>
      <c r="F972" s="5"/>
      <c r="G972" s="5" t="s">
        <v>247</v>
      </c>
      <c r="H972" s="5">
        <v>30</v>
      </c>
      <c r="I972" s="5">
        <v>5</v>
      </c>
      <c r="J972" s="5">
        <v>2</v>
      </c>
      <c r="K972" s="5">
        <v>0</v>
      </c>
      <c r="L972" s="14" t="s">
        <v>768</v>
      </c>
      <c r="M972" s="5">
        <v>69</v>
      </c>
      <c r="N972" s="93" t="s">
        <v>2462</v>
      </c>
      <c r="O972" s="605"/>
    </row>
    <row r="973" spans="1:15" x14ac:dyDescent="0.25">
      <c r="A973" s="14">
        <v>71</v>
      </c>
      <c r="B973" s="14" t="s">
        <v>3880</v>
      </c>
      <c r="C973" s="140" t="s">
        <v>3404</v>
      </c>
      <c r="D973" s="5">
        <v>1961</v>
      </c>
      <c r="E973" s="5">
        <v>2074.6</v>
      </c>
      <c r="F973" s="5"/>
      <c r="G973" s="5" t="s">
        <v>5</v>
      </c>
      <c r="H973" s="5">
        <v>32</v>
      </c>
      <c r="I973" s="5">
        <v>5</v>
      </c>
      <c r="J973" s="5">
        <v>2</v>
      </c>
      <c r="K973" s="5">
        <v>0</v>
      </c>
      <c r="L973" s="14" t="s">
        <v>768</v>
      </c>
      <c r="M973" s="5">
        <v>67</v>
      </c>
      <c r="N973" s="93" t="s">
        <v>2447</v>
      </c>
      <c r="O973" s="605"/>
    </row>
    <row r="974" spans="1:15" x14ac:dyDescent="0.25">
      <c r="A974" s="14">
        <v>72</v>
      </c>
      <c r="B974" s="14" t="s">
        <v>3880</v>
      </c>
      <c r="C974" s="140" t="s">
        <v>3082</v>
      </c>
      <c r="D974" s="5">
        <v>1952</v>
      </c>
      <c r="E974" s="5">
        <v>1967.58</v>
      </c>
      <c r="F974" s="5"/>
      <c r="G974" s="5" t="s">
        <v>247</v>
      </c>
      <c r="H974" s="5">
        <v>3</v>
      </c>
      <c r="I974" s="5">
        <v>3</v>
      </c>
      <c r="J974" s="5">
        <v>2</v>
      </c>
      <c r="K974" s="5">
        <v>0</v>
      </c>
      <c r="L974" s="14" t="s">
        <v>768</v>
      </c>
      <c r="M974" s="5">
        <v>118</v>
      </c>
      <c r="N974" s="93" t="s">
        <v>2463</v>
      </c>
      <c r="O974" s="605"/>
    </row>
    <row r="975" spans="1:15" x14ac:dyDescent="0.25">
      <c r="A975" s="14">
        <v>73</v>
      </c>
      <c r="B975" s="14" t="s">
        <v>3880</v>
      </c>
      <c r="C975" s="140" t="s">
        <v>3088</v>
      </c>
      <c r="D975" s="5">
        <v>1958</v>
      </c>
      <c r="E975" s="5">
        <v>3549.1</v>
      </c>
      <c r="F975" s="5"/>
      <c r="G975" s="5" t="s">
        <v>5</v>
      </c>
      <c r="H975" s="5">
        <v>36</v>
      </c>
      <c r="I975" s="5">
        <v>5</v>
      </c>
      <c r="J975" s="5">
        <v>4</v>
      </c>
      <c r="K975" s="5">
        <v>0</v>
      </c>
      <c r="L975" s="14" t="s">
        <v>768</v>
      </c>
      <c r="M975" s="5">
        <v>78</v>
      </c>
      <c r="N975" s="93" t="s">
        <v>2437</v>
      </c>
      <c r="O975" s="605"/>
    </row>
    <row r="976" spans="1:15" x14ac:dyDescent="0.25">
      <c r="A976" s="14">
        <v>74</v>
      </c>
      <c r="B976" s="14" t="s">
        <v>3880</v>
      </c>
      <c r="C976" s="140" t="s">
        <v>3277</v>
      </c>
      <c r="D976" s="5">
        <v>1952</v>
      </c>
      <c r="E976" s="5">
        <v>1585.2</v>
      </c>
      <c r="F976" s="5"/>
      <c r="G976" s="5" t="s">
        <v>247</v>
      </c>
      <c r="H976" s="5">
        <v>24</v>
      </c>
      <c r="I976" s="5">
        <v>3</v>
      </c>
      <c r="J976" s="5">
        <v>2</v>
      </c>
      <c r="K976" s="5">
        <v>0</v>
      </c>
      <c r="L976" s="14" t="s">
        <v>768</v>
      </c>
      <c r="M976" s="5">
        <v>66</v>
      </c>
      <c r="N976" s="93" t="s">
        <v>2464</v>
      </c>
      <c r="O976" s="605"/>
    </row>
    <row r="977" spans="1:15" x14ac:dyDescent="0.25">
      <c r="A977" s="14">
        <v>75</v>
      </c>
      <c r="B977" s="14" t="s">
        <v>3880</v>
      </c>
      <c r="C977" s="140" t="s">
        <v>3241</v>
      </c>
      <c r="D977" s="5">
        <v>1962</v>
      </c>
      <c r="E977" s="5">
        <v>2737.3</v>
      </c>
      <c r="F977" s="5"/>
      <c r="G977" s="5" t="s">
        <v>5</v>
      </c>
      <c r="H977" s="5">
        <v>36</v>
      </c>
      <c r="I977" s="5">
        <v>4</v>
      </c>
      <c r="J977" s="5">
        <v>3</v>
      </c>
      <c r="K977" s="5">
        <v>0</v>
      </c>
      <c r="L977" s="14" t="s">
        <v>768</v>
      </c>
      <c r="M977" s="5">
        <v>71</v>
      </c>
      <c r="N977" s="93" t="s">
        <v>2441</v>
      </c>
      <c r="O977" s="605"/>
    </row>
    <row r="978" spans="1:15" x14ac:dyDescent="0.25">
      <c r="A978" s="14">
        <v>76</v>
      </c>
      <c r="B978" s="14" t="s">
        <v>3880</v>
      </c>
      <c r="C978" s="140" t="s">
        <v>3137</v>
      </c>
      <c r="D978" s="5">
        <v>1959</v>
      </c>
      <c r="E978" s="5">
        <v>3213</v>
      </c>
      <c r="F978" s="5"/>
      <c r="G978" s="5" t="s">
        <v>5</v>
      </c>
      <c r="H978" s="5">
        <v>55</v>
      </c>
      <c r="I978" s="5">
        <v>5</v>
      </c>
      <c r="J978" s="5">
        <v>3</v>
      </c>
      <c r="K978" s="5">
        <v>0</v>
      </c>
      <c r="L978" s="14" t="s">
        <v>768</v>
      </c>
      <c r="M978" s="5">
        <v>109</v>
      </c>
      <c r="N978" s="93" t="s">
        <v>2438</v>
      </c>
      <c r="O978" s="605"/>
    </row>
    <row r="979" spans="1:15" x14ac:dyDescent="0.25">
      <c r="A979" s="14">
        <v>77</v>
      </c>
      <c r="B979" s="14" t="s">
        <v>3880</v>
      </c>
      <c r="C979" s="140" t="s">
        <v>3278</v>
      </c>
      <c r="D979" s="5">
        <v>1951</v>
      </c>
      <c r="E979" s="5">
        <v>1910.9</v>
      </c>
      <c r="F979" s="5"/>
      <c r="G979" s="5" t="s">
        <v>247</v>
      </c>
      <c r="H979" s="5">
        <v>23</v>
      </c>
      <c r="I979" s="5">
        <v>3</v>
      </c>
      <c r="J979" s="5">
        <v>2</v>
      </c>
      <c r="K979" s="5">
        <v>0</v>
      </c>
      <c r="L979" s="14" t="s">
        <v>768</v>
      </c>
      <c r="M979" s="5">
        <v>47</v>
      </c>
      <c r="N979" s="93" t="s">
        <v>2465</v>
      </c>
      <c r="O979" s="605"/>
    </row>
    <row r="980" spans="1:15" x14ac:dyDescent="0.25">
      <c r="A980" s="14">
        <v>78</v>
      </c>
      <c r="B980" s="14" t="s">
        <v>3880</v>
      </c>
      <c r="C980" s="140" t="s">
        <v>3083</v>
      </c>
      <c r="D980" s="5">
        <v>1952</v>
      </c>
      <c r="E980" s="5">
        <v>2143.6999999999998</v>
      </c>
      <c r="F980" s="5"/>
      <c r="G980" s="5" t="s">
        <v>247</v>
      </c>
      <c r="H980" s="5">
        <v>26</v>
      </c>
      <c r="I980" s="5">
        <v>3</v>
      </c>
      <c r="J980" s="5">
        <v>2</v>
      </c>
      <c r="K980" s="5">
        <v>0</v>
      </c>
      <c r="L980" s="14" t="s">
        <v>768</v>
      </c>
      <c r="M980" s="5">
        <v>54</v>
      </c>
      <c r="N980" s="93" t="s">
        <v>2466</v>
      </c>
      <c r="O980" s="605"/>
    </row>
    <row r="981" spans="1:15" x14ac:dyDescent="0.25">
      <c r="A981" s="14">
        <v>79</v>
      </c>
      <c r="B981" s="14" t="s">
        <v>3880</v>
      </c>
      <c r="C981" s="140" t="s">
        <v>3243</v>
      </c>
      <c r="D981" s="5">
        <v>1952</v>
      </c>
      <c r="E981" s="5">
        <v>3404.6</v>
      </c>
      <c r="F981" s="5"/>
      <c r="G981" s="5" t="s">
        <v>5</v>
      </c>
      <c r="H981" s="5">
        <v>1</v>
      </c>
      <c r="I981" s="5">
        <v>4</v>
      </c>
      <c r="J981" s="5">
        <v>2</v>
      </c>
      <c r="K981" s="5">
        <v>0</v>
      </c>
      <c r="L981" s="14" t="s">
        <v>768</v>
      </c>
      <c r="M981" s="5">
        <v>39</v>
      </c>
      <c r="N981" s="93" t="s">
        <v>2439</v>
      </c>
      <c r="O981" s="605"/>
    </row>
    <row r="982" spans="1:15" x14ac:dyDescent="0.25">
      <c r="A982" s="14">
        <v>80</v>
      </c>
      <c r="B982" s="14" t="s">
        <v>3880</v>
      </c>
      <c r="C982" s="140" t="s">
        <v>3220</v>
      </c>
      <c r="D982" s="5">
        <v>1953</v>
      </c>
      <c r="E982" s="5">
        <v>1982.3</v>
      </c>
      <c r="F982" s="5"/>
      <c r="G982" s="5" t="s">
        <v>247</v>
      </c>
      <c r="H982" s="5">
        <v>26</v>
      </c>
      <c r="I982" s="5">
        <v>3</v>
      </c>
      <c r="J982" s="5">
        <v>2</v>
      </c>
      <c r="K982" s="5">
        <v>0</v>
      </c>
      <c r="L982" s="14" t="s">
        <v>768</v>
      </c>
      <c r="M982" s="5">
        <v>54</v>
      </c>
      <c r="N982" s="93" t="s">
        <v>2467</v>
      </c>
      <c r="O982" s="605"/>
    </row>
    <row r="983" spans="1:15" x14ac:dyDescent="0.25">
      <c r="A983" s="14">
        <v>81</v>
      </c>
      <c r="B983" s="14" t="s">
        <v>3880</v>
      </c>
      <c r="C983" s="140" t="s">
        <v>3221</v>
      </c>
      <c r="D983" s="5">
        <v>1954</v>
      </c>
      <c r="E983" s="5">
        <v>4479.1000000000004</v>
      </c>
      <c r="F983" s="5"/>
      <c r="G983" s="5" t="s">
        <v>5</v>
      </c>
      <c r="H983" s="5">
        <v>57</v>
      </c>
      <c r="I983" s="5">
        <v>5</v>
      </c>
      <c r="J983" s="5">
        <v>4</v>
      </c>
      <c r="K983" s="5">
        <v>0</v>
      </c>
      <c r="L983" s="14" t="s">
        <v>768</v>
      </c>
      <c r="M983" s="5">
        <v>113</v>
      </c>
      <c r="N983" s="93" t="s">
        <v>2439</v>
      </c>
      <c r="O983" s="605"/>
    </row>
    <row r="984" spans="1:15" x14ac:dyDescent="0.25">
      <c r="A984" s="14">
        <v>82</v>
      </c>
      <c r="B984" s="14" t="s">
        <v>3880</v>
      </c>
      <c r="C984" s="140" t="s">
        <v>3279</v>
      </c>
      <c r="D984" s="5">
        <v>1953</v>
      </c>
      <c r="E984" s="5">
        <v>2357.8000000000002</v>
      </c>
      <c r="F984" s="5"/>
      <c r="G984" s="5" t="s">
        <v>5</v>
      </c>
      <c r="H984" s="5">
        <v>32</v>
      </c>
      <c r="I984" s="5">
        <v>4</v>
      </c>
      <c r="J984" s="5">
        <v>2</v>
      </c>
      <c r="K984" s="5">
        <v>0</v>
      </c>
      <c r="L984" s="14" t="s">
        <v>768</v>
      </c>
      <c r="M984" s="5">
        <v>73</v>
      </c>
      <c r="N984" s="93" t="s">
        <v>2447</v>
      </c>
      <c r="O984" s="605"/>
    </row>
    <row r="985" spans="1:15" x14ac:dyDescent="0.25">
      <c r="A985" s="14">
        <v>83</v>
      </c>
      <c r="B985" s="14" t="s">
        <v>3880</v>
      </c>
      <c r="C985" s="140" t="s">
        <v>3280</v>
      </c>
      <c r="D985" s="5">
        <v>1953</v>
      </c>
      <c r="E985" s="5">
        <v>2339.9</v>
      </c>
      <c r="F985" s="5"/>
      <c r="G985" s="5" t="s">
        <v>5</v>
      </c>
      <c r="H985" s="5">
        <v>30</v>
      </c>
      <c r="I985" s="5">
        <v>4</v>
      </c>
      <c r="J985" s="5">
        <v>2</v>
      </c>
      <c r="K985" s="5">
        <v>0</v>
      </c>
      <c r="L985" s="14" t="s">
        <v>768</v>
      </c>
      <c r="M985" s="5">
        <v>69</v>
      </c>
      <c r="N985" s="93" t="s">
        <v>2468</v>
      </c>
      <c r="O985" s="605"/>
    </row>
    <row r="986" spans="1:15" x14ac:dyDescent="0.25">
      <c r="A986" s="14">
        <v>84</v>
      </c>
      <c r="B986" s="14" t="s">
        <v>3880</v>
      </c>
      <c r="C986" s="140" t="s">
        <v>3382</v>
      </c>
      <c r="D986" s="5">
        <v>1954</v>
      </c>
      <c r="E986" s="5">
        <v>3130.97</v>
      </c>
      <c r="F986" s="5"/>
      <c r="G986" s="5" t="s">
        <v>5</v>
      </c>
      <c r="H986" s="5">
        <v>36</v>
      </c>
      <c r="I986" s="5">
        <v>4</v>
      </c>
      <c r="J986" s="5">
        <v>3</v>
      </c>
      <c r="K986" s="5">
        <v>0</v>
      </c>
      <c r="L986" s="14" t="s">
        <v>768</v>
      </c>
      <c r="M986" s="5">
        <v>68</v>
      </c>
      <c r="N986" s="93" t="s">
        <v>2438</v>
      </c>
      <c r="O986" s="605"/>
    </row>
    <row r="987" spans="1:15" x14ac:dyDescent="0.25">
      <c r="A987" s="14">
        <v>85</v>
      </c>
      <c r="B987" s="14" t="s">
        <v>3881</v>
      </c>
      <c r="C987" s="140" t="s">
        <v>3098</v>
      </c>
      <c r="D987" s="5">
        <v>1948</v>
      </c>
      <c r="E987" s="5">
        <v>3648.19</v>
      </c>
      <c r="F987" s="5"/>
      <c r="G987" s="5" t="s">
        <v>5</v>
      </c>
      <c r="H987" s="5">
        <v>32</v>
      </c>
      <c r="I987" s="5">
        <v>3</v>
      </c>
      <c r="J987" s="5">
        <v>5</v>
      </c>
      <c r="K987" s="5">
        <v>0</v>
      </c>
      <c r="L987" s="14" t="s">
        <v>768</v>
      </c>
      <c r="M987" s="5">
        <v>62</v>
      </c>
      <c r="N987" s="93" t="s">
        <v>2449</v>
      </c>
      <c r="O987" s="605"/>
    </row>
    <row r="988" spans="1:15" x14ac:dyDescent="0.25">
      <c r="A988" s="14">
        <v>86</v>
      </c>
      <c r="B988" s="14" t="s">
        <v>3881</v>
      </c>
      <c r="C988" s="140" t="s">
        <v>1762</v>
      </c>
      <c r="D988" s="5">
        <v>1947</v>
      </c>
      <c r="E988" s="5">
        <v>2681.3</v>
      </c>
      <c r="F988" s="5"/>
      <c r="G988" s="5" t="s">
        <v>5</v>
      </c>
      <c r="H988" s="5">
        <v>32</v>
      </c>
      <c r="I988" s="5">
        <v>3</v>
      </c>
      <c r="J988" s="5">
        <v>4</v>
      </c>
      <c r="K988" s="5">
        <v>0</v>
      </c>
      <c r="L988" s="14" t="s">
        <v>768</v>
      </c>
      <c r="M988" s="5">
        <v>66</v>
      </c>
      <c r="N988" s="93" t="s">
        <v>2458</v>
      </c>
      <c r="O988" s="605"/>
    </row>
    <row r="989" spans="1:15" x14ac:dyDescent="0.25">
      <c r="A989" s="14">
        <v>87</v>
      </c>
      <c r="B989" s="14" t="s">
        <v>3881</v>
      </c>
      <c r="C989" s="140" t="s">
        <v>3138</v>
      </c>
      <c r="D989" s="5">
        <v>1947</v>
      </c>
      <c r="E989" s="5">
        <v>2194.8000000000002</v>
      </c>
      <c r="F989" s="5"/>
      <c r="G989" s="5" t="s">
        <v>247</v>
      </c>
      <c r="H989" s="5">
        <v>27</v>
      </c>
      <c r="I989" s="5">
        <v>3</v>
      </c>
      <c r="J989" s="5">
        <v>2</v>
      </c>
      <c r="K989" s="5">
        <v>0</v>
      </c>
      <c r="L989" s="14" t="s">
        <v>858</v>
      </c>
      <c r="M989" s="5">
        <v>67</v>
      </c>
      <c r="N989" s="93" t="s">
        <v>2462</v>
      </c>
      <c r="O989" s="605"/>
    </row>
    <row r="990" spans="1:15" x14ac:dyDescent="0.25">
      <c r="A990" s="14">
        <v>88</v>
      </c>
      <c r="B990" s="14" t="s">
        <v>3881</v>
      </c>
      <c r="C990" s="140" t="s">
        <v>3101</v>
      </c>
      <c r="D990" s="5">
        <v>1947</v>
      </c>
      <c r="E990" s="5">
        <v>1433.46</v>
      </c>
      <c r="F990" s="5"/>
      <c r="G990" s="5" t="s">
        <v>247</v>
      </c>
      <c r="H990" s="5">
        <v>16</v>
      </c>
      <c r="I990" s="5">
        <v>3</v>
      </c>
      <c r="J990" s="5">
        <v>2</v>
      </c>
      <c r="K990" s="5">
        <v>0</v>
      </c>
      <c r="L990" s="14" t="s">
        <v>768</v>
      </c>
      <c r="M990" s="5">
        <v>28</v>
      </c>
      <c r="N990" s="93" t="s">
        <v>2469</v>
      </c>
      <c r="O990" s="605"/>
    </row>
    <row r="991" spans="1:15" x14ac:dyDescent="0.25">
      <c r="A991" s="14">
        <v>89</v>
      </c>
      <c r="B991" s="14" t="s">
        <v>3881</v>
      </c>
      <c r="C991" s="140" t="s">
        <v>3092</v>
      </c>
      <c r="D991" s="5">
        <v>1947</v>
      </c>
      <c r="E991" s="5">
        <v>1011.6</v>
      </c>
      <c r="F991" s="5"/>
      <c r="G991" s="5" t="s">
        <v>247</v>
      </c>
      <c r="H991" s="5">
        <v>12</v>
      </c>
      <c r="I991" s="5">
        <v>2</v>
      </c>
      <c r="J991" s="5">
        <v>2</v>
      </c>
      <c r="K991" s="5">
        <v>0</v>
      </c>
      <c r="L991" s="14" t="s">
        <v>768</v>
      </c>
      <c r="M991" s="5">
        <v>24</v>
      </c>
      <c r="N991" s="93" t="s">
        <v>2469</v>
      </c>
      <c r="O991" s="605"/>
    </row>
    <row r="992" spans="1:15" x14ac:dyDescent="0.25">
      <c r="A992" s="14">
        <v>90</v>
      </c>
      <c r="B992" s="14" t="s">
        <v>3881</v>
      </c>
      <c r="C992" s="140" t="s">
        <v>3238</v>
      </c>
      <c r="D992" s="5">
        <v>1948</v>
      </c>
      <c r="E992" s="5">
        <v>2692.8</v>
      </c>
      <c r="F992" s="5"/>
      <c r="G992" s="5" t="s">
        <v>5</v>
      </c>
      <c r="H992" s="5">
        <v>34</v>
      </c>
      <c r="I992" s="5">
        <v>3</v>
      </c>
      <c r="J992" s="5">
        <v>4</v>
      </c>
      <c r="K992" s="5">
        <v>0</v>
      </c>
      <c r="L992" s="14" t="s">
        <v>768</v>
      </c>
      <c r="M992" s="5">
        <v>75</v>
      </c>
      <c r="N992" s="93" t="s">
        <v>2442</v>
      </c>
      <c r="O992" s="605"/>
    </row>
    <row r="993" spans="1:15" x14ac:dyDescent="0.25">
      <c r="A993" s="14">
        <v>91</v>
      </c>
      <c r="B993" s="14" t="s">
        <v>3881</v>
      </c>
      <c r="C993" s="140" t="s">
        <v>3136</v>
      </c>
      <c r="D993" s="5">
        <v>1948</v>
      </c>
      <c r="E993" s="5">
        <v>2941.6</v>
      </c>
      <c r="F993" s="5"/>
      <c r="G993" s="5" t="s">
        <v>5</v>
      </c>
      <c r="H993" s="5">
        <v>36</v>
      </c>
      <c r="I993" s="5">
        <v>3</v>
      </c>
      <c r="J993" s="5">
        <v>4</v>
      </c>
      <c r="K993" s="5">
        <v>0</v>
      </c>
      <c r="L993" s="14" t="s">
        <v>768</v>
      </c>
      <c r="M993" s="5">
        <v>65</v>
      </c>
      <c r="N993" s="93" t="s">
        <v>2437</v>
      </c>
      <c r="O993" s="605"/>
    </row>
    <row r="994" spans="1:15" x14ac:dyDescent="0.25">
      <c r="A994" s="14">
        <v>92</v>
      </c>
      <c r="B994" s="14" t="s">
        <v>3881</v>
      </c>
      <c r="C994" s="140" t="s">
        <v>3109</v>
      </c>
      <c r="D994" s="5">
        <v>1948</v>
      </c>
      <c r="E994" s="5">
        <v>1468.4</v>
      </c>
      <c r="F994" s="5"/>
      <c r="G994" s="5" t="s">
        <v>5</v>
      </c>
      <c r="H994" s="5">
        <v>10</v>
      </c>
      <c r="I994" s="5">
        <v>3</v>
      </c>
      <c r="J994" s="5">
        <v>2</v>
      </c>
      <c r="K994" s="5">
        <v>0</v>
      </c>
      <c r="L994" s="14" t="s">
        <v>768</v>
      </c>
      <c r="M994" s="5">
        <v>26</v>
      </c>
      <c r="N994" s="93" t="s">
        <v>2439</v>
      </c>
      <c r="O994" s="605"/>
    </row>
    <row r="995" spans="1:15" x14ac:dyDescent="0.25">
      <c r="A995" s="14">
        <v>93</v>
      </c>
      <c r="B995" s="14" t="s">
        <v>3881</v>
      </c>
      <c r="C995" s="140" t="s">
        <v>3086</v>
      </c>
      <c r="D995" s="5">
        <v>1948</v>
      </c>
      <c r="E995" s="5">
        <v>4492.2</v>
      </c>
      <c r="F995" s="5"/>
      <c r="G995" s="5" t="s">
        <v>5</v>
      </c>
      <c r="H995" s="5">
        <v>56</v>
      </c>
      <c r="I995" s="5">
        <v>4</v>
      </c>
      <c r="J995" s="5">
        <v>6</v>
      </c>
      <c r="K995" s="5">
        <v>0</v>
      </c>
      <c r="L995" s="14" t="s">
        <v>768</v>
      </c>
      <c r="M995" s="5">
        <v>103</v>
      </c>
      <c r="N995" s="93" t="s">
        <v>2438</v>
      </c>
      <c r="O995" s="605"/>
    </row>
    <row r="996" spans="1:15" x14ac:dyDescent="0.25">
      <c r="A996" s="14">
        <v>94</v>
      </c>
      <c r="B996" s="14" t="s">
        <v>3882</v>
      </c>
      <c r="C996" s="140" t="s">
        <v>3114</v>
      </c>
      <c r="D996" s="5">
        <v>1958</v>
      </c>
      <c r="E996" s="5">
        <v>3267.1</v>
      </c>
      <c r="F996" s="5"/>
      <c r="G996" s="5" t="s">
        <v>5</v>
      </c>
      <c r="H996" s="5">
        <v>40</v>
      </c>
      <c r="I996" s="5">
        <v>4</v>
      </c>
      <c r="J996" s="5">
        <v>4</v>
      </c>
      <c r="K996" s="5">
        <v>0</v>
      </c>
      <c r="L996" s="14" t="s">
        <v>768</v>
      </c>
      <c r="M996" s="5">
        <v>85</v>
      </c>
      <c r="N996" s="93" t="s">
        <v>2441</v>
      </c>
      <c r="O996" s="605"/>
    </row>
    <row r="997" spans="1:15" x14ac:dyDescent="0.25">
      <c r="A997" s="14">
        <v>95</v>
      </c>
      <c r="B997" s="14" t="s">
        <v>3881</v>
      </c>
      <c r="C997" s="140" t="s">
        <v>3220</v>
      </c>
      <c r="D997" s="5">
        <v>1953</v>
      </c>
      <c r="E997" s="5">
        <v>2175.6</v>
      </c>
      <c r="F997" s="5"/>
      <c r="G997" s="5" t="s">
        <v>5</v>
      </c>
      <c r="H997" s="5">
        <v>24</v>
      </c>
      <c r="I997" s="5">
        <v>2</v>
      </c>
      <c r="J997" s="5">
        <v>4</v>
      </c>
      <c r="K997" s="5">
        <v>0</v>
      </c>
      <c r="L997" s="14" t="s">
        <v>768</v>
      </c>
      <c r="M997" s="5">
        <v>57</v>
      </c>
      <c r="N997" s="93" t="s">
        <v>2468</v>
      </c>
      <c r="O997" s="605"/>
    </row>
    <row r="998" spans="1:15" x14ac:dyDescent="0.25">
      <c r="A998" s="14">
        <v>96</v>
      </c>
      <c r="B998" s="14" t="s">
        <v>3881</v>
      </c>
      <c r="C998" s="140" t="s">
        <v>3279</v>
      </c>
      <c r="D998" s="5">
        <v>1958</v>
      </c>
      <c r="E998" s="5">
        <v>2545.1999999999998</v>
      </c>
      <c r="F998" s="5"/>
      <c r="G998" s="5" t="s">
        <v>247</v>
      </c>
      <c r="H998" s="5">
        <v>28</v>
      </c>
      <c r="I998" s="5">
        <v>3</v>
      </c>
      <c r="J998" s="5">
        <v>3</v>
      </c>
      <c r="K998" s="5">
        <v>0</v>
      </c>
      <c r="L998" s="14" t="s">
        <v>768</v>
      </c>
      <c r="M998" s="5">
        <v>61</v>
      </c>
      <c r="N998" s="93" t="s">
        <v>2470</v>
      </c>
      <c r="O998" s="605"/>
    </row>
    <row r="999" spans="1:15" x14ac:dyDescent="0.25">
      <c r="A999" s="14">
        <v>97</v>
      </c>
      <c r="B999" s="14" t="s">
        <v>3881</v>
      </c>
      <c r="C999" s="140" t="s">
        <v>3280</v>
      </c>
      <c r="D999" s="5">
        <v>1958</v>
      </c>
      <c r="E999" s="5">
        <v>3240.4</v>
      </c>
      <c r="F999" s="5"/>
      <c r="G999" s="5" t="s">
        <v>5</v>
      </c>
      <c r="H999" s="5">
        <v>39</v>
      </c>
      <c r="I999" s="5">
        <v>3</v>
      </c>
      <c r="J999" s="5">
        <v>4</v>
      </c>
      <c r="K999" s="5">
        <v>0</v>
      </c>
      <c r="L999" s="14" t="s">
        <v>768</v>
      </c>
      <c r="M999" s="5">
        <v>96</v>
      </c>
      <c r="N999" s="93" t="s">
        <v>2448</v>
      </c>
      <c r="O999" s="605"/>
    </row>
    <row r="1000" spans="1:15" x14ac:dyDescent="0.25">
      <c r="A1000" s="14">
        <v>98</v>
      </c>
      <c r="B1000" s="14" t="s">
        <v>3883</v>
      </c>
      <c r="C1000" s="140" t="s">
        <v>3239</v>
      </c>
      <c r="D1000" s="5">
        <v>1960</v>
      </c>
      <c r="E1000" s="5">
        <v>4191.7</v>
      </c>
      <c r="F1000" s="5"/>
      <c r="G1000" s="5" t="s">
        <v>5</v>
      </c>
      <c r="H1000" s="5">
        <v>76</v>
      </c>
      <c r="I1000" s="5">
        <v>5</v>
      </c>
      <c r="J1000" s="5">
        <v>4</v>
      </c>
      <c r="K1000" s="5">
        <v>0</v>
      </c>
      <c r="L1000" s="14" t="s">
        <v>768</v>
      </c>
      <c r="M1000" s="5">
        <v>131</v>
      </c>
      <c r="N1000" s="93" t="s">
        <v>2458</v>
      </c>
      <c r="O1000" s="605"/>
    </row>
    <row r="1001" spans="1:15" x14ac:dyDescent="0.25">
      <c r="A1001" s="14">
        <v>99</v>
      </c>
      <c r="B1001" s="14" t="s">
        <v>3883</v>
      </c>
      <c r="C1001" s="140" t="s">
        <v>3095</v>
      </c>
      <c r="D1001" s="5">
        <v>1959</v>
      </c>
      <c r="E1001" s="5">
        <v>3347.1</v>
      </c>
      <c r="F1001" s="5"/>
      <c r="G1001" s="5" t="s">
        <v>5</v>
      </c>
      <c r="H1001" s="5">
        <v>48</v>
      </c>
      <c r="I1001" s="5">
        <v>4</v>
      </c>
      <c r="J1001" s="5">
        <v>3</v>
      </c>
      <c r="K1001" s="5">
        <v>0</v>
      </c>
      <c r="L1001" s="14" t="s">
        <v>768</v>
      </c>
      <c r="M1001" s="5">
        <v>95</v>
      </c>
      <c r="N1001" s="93" t="s">
        <v>2441</v>
      </c>
      <c r="O1001" s="605"/>
    </row>
    <row r="1002" spans="1:15" x14ac:dyDescent="0.25">
      <c r="A1002" s="14">
        <v>100</v>
      </c>
      <c r="B1002" s="14" t="s">
        <v>3692</v>
      </c>
      <c r="C1002" s="140" t="s">
        <v>3298</v>
      </c>
      <c r="D1002" s="5">
        <v>1964</v>
      </c>
      <c r="E1002" s="5">
        <v>2750.2</v>
      </c>
      <c r="F1002" s="5"/>
      <c r="G1002" s="5" t="s">
        <v>5</v>
      </c>
      <c r="H1002" s="5">
        <v>48</v>
      </c>
      <c r="I1002" s="5">
        <v>4</v>
      </c>
      <c r="J1002" s="5">
        <v>3</v>
      </c>
      <c r="K1002" s="5">
        <v>0</v>
      </c>
      <c r="L1002" s="14" t="s">
        <v>768</v>
      </c>
      <c r="M1002" s="5">
        <v>103</v>
      </c>
      <c r="N1002" s="93" t="s">
        <v>2459</v>
      </c>
      <c r="O1002" s="605"/>
    </row>
    <row r="1003" spans="1:15" x14ac:dyDescent="0.25">
      <c r="A1003" s="14">
        <v>101</v>
      </c>
      <c r="B1003" s="14" t="s">
        <v>3692</v>
      </c>
      <c r="C1003" s="140" t="s">
        <v>3096</v>
      </c>
      <c r="D1003" s="5">
        <v>1960</v>
      </c>
      <c r="E1003" s="5">
        <v>3233.88</v>
      </c>
      <c r="F1003" s="5"/>
      <c r="G1003" s="5" t="s">
        <v>5</v>
      </c>
      <c r="H1003" s="5">
        <v>60</v>
      </c>
      <c r="I1003" s="5">
        <v>5</v>
      </c>
      <c r="J1003" s="5">
        <v>3</v>
      </c>
      <c r="K1003" s="5">
        <v>0</v>
      </c>
      <c r="L1003" s="14" t="s">
        <v>768</v>
      </c>
      <c r="M1003" s="5">
        <v>139</v>
      </c>
      <c r="N1003" s="93" t="s">
        <v>2438</v>
      </c>
      <c r="O1003" s="605"/>
    </row>
    <row r="1004" spans="1:15" x14ac:dyDescent="0.25">
      <c r="A1004" s="14">
        <v>102</v>
      </c>
      <c r="B1004" s="14" t="s">
        <v>3883</v>
      </c>
      <c r="C1004" s="140" t="s">
        <v>3097</v>
      </c>
      <c r="D1004" s="5">
        <v>1959</v>
      </c>
      <c r="E1004" s="5">
        <v>5061.01</v>
      </c>
      <c r="F1004" s="5"/>
      <c r="G1004" s="5" t="s">
        <v>5</v>
      </c>
      <c r="H1004" s="5">
        <v>60</v>
      </c>
      <c r="I1004" s="5">
        <v>4</v>
      </c>
      <c r="J1004" s="5">
        <v>3</v>
      </c>
      <c r="K1004" s="5">
        <v>0</v>
      </c>
      <c r="L1004" s="14" t="s">
        <v>768</v>
      </c>
      <c r="M1004" s="5">
        <v>132</v>
      </c>
      <c r="N1004" s="93" t="s">
        <v>2438</v>
      </c>
      <c r="O1004" s="605"/>
    </row>
    <row r="1005" spans="1:15" x14ac:dyDescent="0.25">
      <c r="A1005" s="14">
        <v>103</v>
      </c>
      <c r="B1005" s="14" t="s">
        <v>3692</v>
      </c>
      <c r="C1005" s="140" t="s">
        <v>1762</v>
      </c>
      <c r="D1005" s="5">
        <v>1962</v>
      </c>
      <c r="E1005" s="5">
        <v>3268.1</v>
      </c>
      <c r="F1005" s="5"/>
      <c r="G1005" s="5" t="s">
        <v>5</v>
      </c>
      <c r="H1005" s="5">
        <v>60</v>
      </c>
      <c r="I1005" s="5">
        <v>5</v>
      </c>
      <c r="J1005" s="5">
        <v>3</v>
      </c>
      <c r="K1005" s="5">
        <v>0</v>
      </c>
      <c r="L1005" s="14" t="s">
        <v>768</v>
      </c>
      <c r="M1005" s="5">
        <v>118</v>
      </c>
      <c r="N1005" s="93" t="s">
        <v>2438</v>
      </c>
      <c r="O1005" s="605"/>
    </row>
    <row r="1006" spans="1:15" x14ac:dyDescent="0.25">
      <c r="A1006" s="14">
        <v>104</v>
      </c>
      <c r="B1006" s="14" t="s">
        <v>3883</v>
      </c>
      <c r="C1006" s="140" t="s">
        <v>3302</v>
      </c>
      <c r="D1006" s="5">
        <v>1965</v>
      </c>
      <c r="E1006" s="5">
        <v>1715.02</v>
      </c>
      <c r="F1006" s="5"/>
      <c r="G1006" s="5" t="s">
        <v>5</v>
      </c>
      <c r="H1006" s="5">
        <v>32</v>
      </c>
      <c r="I1006" s="5">
        <v>4</v>
      </c>
      <c r="J1006" s="5">
        <v>2</v>
      </c>
      <c r="K1006" s="5">
        <v>0</v>
      </c>
      <c r="L1006" s="14" t="s">
        <v>768</v>
      </c>
      <c r="M1006" s="5">
        <v>69</v>
      </c>
      <c r="N1006" s="93" t="s">
        <v>2438</v>
      </c>
      <c r="O1006" s="605"/>
    </row>
    <row r="1007" spans="1:15" x14ac:dyDescent="0.25">
      <c r="A1007" s="14">
        <v>105</v>
      </c>
      <c r="B1007" s="14" t="s">
        <v>3883</v>
      </c>
      <c r="C1007" s="140" t="s">
        <v>3115</v>
      </c>
      <c r="D1007" s="5">
        <v>1959</v>
      </c>
      <c r="E1007" s="5">
        <v>4570.7</v>
      </c>
      <c r="F1007" s="5"/>
      <c r="G1007" s="5" t="s">
        <v>5</v>
      </c>
      <c r="H1007" s="5">
        <v>56</v>
      </c>
      <c r="I1007" s="5">
        <v>5</v>
      </c>
      <c r="J1007" s="5">
        <v>3</v>
      </c>
      <c r="K1007" s="5">
        <v>0</v>
      </c>
      <c r="L1007" s="14" t="s">
        <v>768</v>
      </c>
      <c r="M1007" s="5">
        <v>130</v>
      </c>
      <c r="N1007" s="93" t="s">
        <v>2439</v>
      </c>
      <c r="O1007" s="605"/>
    </row>
    <row r="1008" spans="1:15" x14ac:dyDescent="0.25">
      <c r="A1008" s="14">
        <v>106</v>
      </c>
      <c r="B1008" s="14" t="s">
        <v>3883</v>
      </c>
      <c r="C1008" s="140" t="s">
        <v>3099</v>
      </c>
      <c r="D1008" s="5">
        <v>1959</v>
      </c>
      <c r="E1008" s="5">
        <v>3115.9</v>
      </c>
      <c r="F1008" s="5"/>
      <c r="G1008" s="5" t="s">
        <v>5</v>
      </c>
      <c r="H1008" s="5">
        <v>60</v>
      </c>
      <c r="I1008" s="5">
        <v>5</v>
      </c>
      <c r="J1008" s="5">
        <v>3</v>
      </c>
      <c r="K1008" s="5">
        <v>0</v>
      </c>
      <c r="L1008" s="14" t="s">
        <v>768</v>
      </c>
      <c r="M1008" s="5">
        <v>119</v>
      </c>
      <c r="N1008" s="93" t="s">
        <v>2458</v>
      </c>
      <c r="O1008" s="605"/>
    </row>
    <row r="1009" spans="1:15" x14ac:dyDescent="0.25">
      <c r="A1009" s="14">
        <v>107</v>
      </c>
      <c r="B1009" s="14" t="s">
        <v>3692</v>
      </c>
      <c r="C1009" s="140" t="s">
        <v>3117</v>
      </c>
      <c r="D1009" s="5">
        <v>1958</v>
      </c>
      <c r="E1009" s="5">
        <v>7031.8</v>
      </c>
      <c r="F1009" s="5"/>
      <c r="G1009" s="5" t="s">
        <v>5</v>
      </c>
      <c r="H1009" s="5">
        <v>85</v>
      </c>
      <c r="I1009" s="5">
        <v>5</v>
      </c>
      <c r="J1009" s="5">
        <v>7</v>
      </c>
      <c r="K1009" s="5">
        <v>0</v>
      </c>
      <c r="L1009" s="14" t="s">
        <v>768</v>
      </c>
      <c r="M1009" s="5">
        <v>206</v>
      </c>
      <c r="N1009" s="93" t="s">
        <v>2459</v>
      </c>
      <c r="O1009" s="605"/>
    </row>
    <row r="1010" spans="1:15" x14ac:dyDescent="0.25">
      <c r="A1010" s="14">
        <v>108</v>
      </c>
      <c r="B1010" s="14" t="s">
        <v>3692</v>
      </c>
      <c r="C1010" s="140" t="s">
        <v>3138</v>
      </c>
      <c r="D1010" s="5">
        <v>1958</v>
      </c>
      <c r="E1010" s="5">
        <v>10578.6</v>
      </c>
      <c r="F1010" s="5"/>
      <c r="G1010" s="5" t="s">
        <v>5</v>
      </c>
      <c r="H1010" s="5">
        <v>102</v>
      </c>
      <c r="I1010" s="5">
        <v>5</v>
      </c>
      <c r="J1010" s="5">
        <v>6</v>
      </c>
      <c r="K1010" s="5">
        <v>2</v>
      </c>
      <c r="L1010" s="14" t="s">
        <v>768</v>
      </c>
      <c r="M1010" s="5">
        <v>247</v>
      </c>
      <c r="N1010" s="93" t="s">
        <v>2446</v>
      </c>
      <c r="O1010" s="605"/>
    </row>
    <row r="1011" spans="1:15" x14ac:dyDescent="0.25">
      <c r="A1011" s="14">
        <v>109</v>
      </c>
      <c r="B1011" s="14" t="s">
        <v>3692</v>
      </c>
      <c r="C1011" s="140" t="s">
        <v>3134</v>
      </c>
      <c r="D1011" s="5">
        <v>1952</v>
      </c>
      <c r="E1011" s="5">
        <v>5817.4</v>
      </c>
      <c r="F1011" s="5"/>
      <c r="G1011" s="5" t="s">
        <v>5</v>
      </c>
      <c r="H1011" s="5">
        <v>70</v>
      </c>
      <c r="I1011" s="5">
        <v>5</v>
      </c>
      <c r="J1011" s="5">
        <v>4</v>
      </c>
      <c r="K1011" s="5">
        <v>0</v>
      </c>
      <c r="L1011" s="14" t="s">
        <v>768</v>
      </c>
      <c r="M1011" s="5">
        <v>164</v>
      </c>
      <c r="N1011" s="93" t="s">
        <v>2438</v>
      </c>
      <c r="O1011" s="605"/>
    </row>
    <row r="1012" spans="1:15" x14ac:dyDescent="0.25">
      <c r="A1012" s="14">
        <v>110</v>
      </c>
      <c r="B1012" s="14" t="s">
        <v>3692</v>
      </c>
      <c r="C1012" s="140" t="s">
        <v>3101</v>
      </c>
      <c r="D1012" s="5">
        <v>1957</v>
      </c>
      <c r="E1012" s="5">
        <v>8139.73</v>
      </c>
      <c r="F1012" s="5"/>
      <c r="G1012" s="5" t="s">
        <v>5</v>
      </c>
      <c r="H1012" s="5">
        <v>85</v>
      </c>
      <c r="I1012" s="5">
        <v>5</v>
      </c>
      <c r="J1012" s="5">
        <v>7</v>
      </c>
      <c r="K1012" s="5">
        <v>0</v>
      </c>
      <c r="L1012" s="14" t="s">
        <v>768</v>
      </c>
      <c r="M1012" s="5">
        <v>194</v>
      </c>
      <c r="N1012" s="93" t="s">
        <v>2439</v>
      </c>
      <c r="O1012" s="605"/>
    </row>
    <row r="1013" spans="1:15" x14ac:dyDescent="0.25">
      <c r="A1013" s="14">
        <v>111</v>
      </c>
      <c r="B1013" s="14" t="s">
        <v>3883</v>
      </c>
      <c r="C1013" s="140" t="s">
        <v>3102</v>
      </c>
      <c r="D1013" s="5">
        <v>1957</v>
      </c>
      <c r="E1013" s="5">
        <v>1573.5</v>
      </c>
      <c r="F1013" s="5"/>
      <c r="G1013" s="5" t="s">
        <v>247</v>
      </c>
      <c r="H1013" s="5">
        <v>24</v>
      </c>
      <c r="I1013" s="5">
        <v>3</v>
      </c>
      <c r="J1013" s="5">
        <v>2</v>
      </c>
      <c r="K1013" s="5">
        <v>0</v>
      </c>
      <c r="L1013" s="14" t="s">
        <v>768</v>
      </c>
      <c r="M1013" s="5">
        <v>56</v>
      </c>
      <c r="N1013" s="93" t="s">
        <v>2462</v>
      </c>
      <c r="O1013" s="605"/>
    </row>
    <row r="1014" spans="1:15" x14ac:dyDescent="0.25">
      <c r="A1014" s="14">
        <v>112</v>
      </c>
      <c r="B1014" s="14" t="s">
        <v>3883</v>
      </c>
      <c r="C1014" s="140" t="s">
        <v>3223</v>
      </c>
      <c r="D1014" s="5">
        <v>1946</v>
      </c>
      <c r="E1014" s="5">
        <v>4078.5</v>
      </c>
      <c r="F1014" s="5"/>
      <c r="G1014" s="5" t="s">
        <v>5</v>
      </c>
      <c r="H1014" s="5">
        <v>42</v>
      </c>
      <c r="I1014" s="5">
        <v>4</v>
      </c>
      <c r="J1014" s="5">
        <v>3</v>
      </c>
      <c r="K1014" s="5">
        <v>0</v>
      </c>
      <c r="L1014" s="14" t="s">
        <v>768</v>
      </c>
      <c r="M1014" s="5">
        <v>89</v>
      </c>
      <c r="N1014" s="93" t="s">
        <v>2459</v>
      </c>
      <c r="O1014" s="605"/>
    </row>
    <row r="1015" spans="1:15" x14ac:dyDescent="0.25">
      <c r="A1015" s="14">
        <v>113</v>
      </c>
      <c r="B1015" s="14" t="s">
        <v>3883</v>
      </c>
      <c r="C1015" s="140" t="s">
        <v>3084</v>
      </c>
      <c r="D1015" s="5">
        <v>1946</v>
      </c>
      <c r="E1015" s="5">
        <v>2714.52</v>
      </c>
      <c r="F1015" s="5"/>
      <c r="G1015" s="5" t="s">
        <v>5</v>
      </c>
      <c r="H1015" s="5">
        <v>36</v>
      </c>
      <c r="I1015" s="5">
        <v>3</v>
      </c>
      <c r="J1015" s="5">
        <v>3</v>
      </c>
      <c r="K1015" s="5">
        <v>0</v>
      </c>
      <c r="L1015" s="14" t="s">
        <v>768</v>
      </c>
      <c r="M1015" s="5">
        <v>103</v>
      </c>
      <c r="N1015" s="93" t="s">
        <v>2471</v>
      </c>
      <c r="O1015" s="605"/>
    </row>
    <row r="1016" spans="1:15" x14ac:dyDescent="0.25">
      <c r="A1016" s="14">
        <v>114</v>
      </c>
      <c r="B1016" s="14" t="s">
        <v>3692</v>
      </c>
      <c r="C1016" s="140" t="s">
        <v>3419</v>
      </c>
      <c r="D1016" s="5">
        <v>1943</v>
      </c>
      <c r="E1016" s="5">
        <v>3099.4</v>
      </c>
      <c r="F1016" s="5"/>
      <c r="G1016" s="5" t="s">
        <v>247</v>
      </c>
      <c r="H1016" s="5">
        <v>28</v>
      </c>
      <c r="I1016" s="5">
        <v>3</v>
      </c>
      <c r="J1016" s="5">
        <v>3</v>
      </c>
      <c r="K1016" s="5">
        <v>0</v>
      </c>
      <c r="L1016" s="14" t="s">
        <v>768</v>
      </c>
      <c r="M1016" s="5">
        <v>77</v>
      </c>
      <c r="N1016" s="93" t="s">
        <v>2465</v>
      </c>
      <c r="O1016" s="605"/>
    </row>
    <row r="1017" spans="1:15" x14ac:dyDescent="0.25">
      <c r="A1017" s="14">
        <v>115</v>
      </c>
      <c r="B1017" s="14" t="s">
        <v>3883</v>
      </c>
      <c r="C1017" s="140" t="s">
        <v>3429</v>
      </c>
      <c r="D1017" s="5">
        <v>1943</v>
      </c>
      <c r="E1017" s="5">
        <v>3052.48</v>
      </c>
      <c r="F1017" s="5"/>
      <c r="G1017" s="5" t="s">
        <v>5</v>
      </c>
      <c r="H1017" s="5">
        <v>42</v>
      </c>
      <c r="I1017" s="5">
        <v>3</v>
      </c>
      <c r="J1017" s="5">
        <v>3</v>
      </c>
      <c r="K1017" s="5">
        <v>0</v>
      </c>
      <c r="L1017" s="14" t="s">
        <v>768</v>
      </c>
      <c r="M1017" s="5">
        <v>100</v>
      </c>
      <c r="N1017" s="93" t="s">
        <v>2472</v>
      </c>
      <c r="O1017" s="605"/>
    </row>
    <row r="1018" spans="1:15" x14ac:dyDescent="0.25">
      <c r="A1018" s="14">
        <v>116</v>
      </c>
      <c r="B1018" s="14" t="s">
        <v>3692</v>
      </c>
      <c r="C1018" s="140" t="s">
        <v>3080</v>
      </c>
      <c r="D1018" s="5">
        <v>1947</v>
      </c>
      <c r="E1018" s="5">
        <v>5567</v>
      </c>
      <c r="F1018" s="5"/>
      <c r="G1018" s="5" t="s">
        <v>5</v>
      </c>
      <c r="H1018" s="5">
        <v>71</v>
      </c>
      <c r="I1018" s="5">
        <v>4</v>
      </c>
      <c r="J1018" s="5">
        <v>5</v>
      </c>
      <c r="K1018" s="5">
        <v>0</v>
      </c>
      <c r="L1018" s="14" t="s">
        <v>768</v>
      </c>
      <c r="M1018" s="5">
        <v>173</v>
      </c>
      <c r="N1018" s="93" t="s">
        <v>2447</v>
      </c>
      <c r="O1018" s="605"/>
    </row>
    <row r="1019" spans="1:15" x14ac:dyDescent="0.25">
      <c r="A1019" s="14">
        <v>117</v>
      </c>
      <c r="B1019" s="14" t="s">
        <v>3692</v>
      </c>
      <c r="C1019" s="140" t="s">
        <v>3085</v>
      </c>
      <c r="D1019" s="5">
        <v>1943</v>
      </c>
      <c r="E1019" s="5">
        <v>1576.2</v>
      </c>
      <c r="F1019" s="5"/>
      <c r="G1019" s="5" t="s">
        <v>247</v>
      </c>
      <c r="H1019" s="5">
        <v>24</v>
      </c>
      <c r="I1019" s="5">
        <v>3</v>
      </c>
      <c r="J1019" s="5">
        <v>2</v>
      </c>
      <c r="K1019" s="5">
        <v>0</v>
      </c>
      <c r="L1019" s="14" t="s">
        <v>768</v>
      </c>
      <c r="M1019" s="5">
        <v>81</v>
      </c>
      <c r="N1019" s="93" t="s">
        <v>2462</v>
      </c>
      <c r="O1019" s="605"/>
    </row>
    <row r="1020" spans="1:15" x14ac:dyDescent="0.25">
      <c r="A1020" s="14">
        <v>118</v>
      </c>
      <c r="B1020" s="14" t="s">
        <v>3883</v>
      </c>
      <c r="C1020" s="140" t="s">
        <v>3381</v>
      </c>
      <c r="D1020" s="5">
        <v>1944</v>
      </c>
      <c r="E1020" s="5">
        <v>1568.7</v>
      </c>
      <c r="F1020" s="5"/>
      <c r="G1020" s="5" t="s">
        <v>247</v>
      </c>
      <c r="H1020" s="5">
        <v>24</v>
      </c>
      <c r="I1020" s="5">
        <v>3</v>
      </c>
      <c r="J1020" s="5">
        <v>2</v>
      </c>
      <c r="K1020" s="5">
        <v>0</v>
      </c>
      <c r="L1020" s="14" t="s">
        <v>768</v>
      </c>
      <c r="M1020" s="5">
        <v>65</v>
      </c>
      <c r="N1020" s="93" t="s">
        <v>2465</v>
      </c>
      <c r="O1020" s="605"/>
    </row>
    <row r="1021" spans="1:15" x14ac:dyDescent="0.25">
      <c r="A1021" s="14">
        <v>119</v>
      </c>
      <c r="B1021" s="14" t="s">
        <v>3692</v>
      </c>
      <c r="C1021" s="140" t="s">
        <v>3430</v>
      </c>
      <c r="D1021" s="5">
        <v>1945</v>
      </c>
      <c r="E1021" s="5">
        <v>1749.7</v>
      </c>
      <c r="F1021" s="5"/>
      <c r="G1021" s="5" t="s">
        <v>247</v>
      </c>
      <c r="H1021" s="5">
        <v>24</v>
      </c>
      <c r="I1021" s="5">
        <v>3</v>
      </c>
      <c r="J1021" s="5">
        <v>2</v>
      </c>
      <c r="K1021" s="5">
        <v>0</v>
      </c>
      <c r="L1021" s="14" t="s">
        <v>768</v>
      </c>
      <c r="M1021" s="5">
        <v>60</v>
      </c>
      <c r="N1021" s="93" t="s">
        <v>2462</v>
      </c>
      <c r="O1021" s="605"/>
    </row>
    <row r="1022" spans="1:15" x14ac:dyDescent="0.25">
      <c r="A1022" s="14">
        <v>120</v>
      </c>
      <c r="B1022" s="14" t="s">
        <v>3692</v>
      </c>
      <c r="C1022" s="140" t="s">
        <v>3431</v>
      </c>
      <c r="D1022" s="5">
        <v>1945</v>
      </c>
      <c r="E1022" s="5">
        <v>1739.77</v>
      </c>
      <c r="F1022" s="5"/>
      <c r="G1022" s="5" t="s">
        <v>5</v>
      </c>
      <c r="H1022" s="5">
        <v>24</v>
      </c>
      <c r="I1022" s="5">
        <v>3</v>
      </c>
      <c r="J1022" s="5">
        <v>2</v>
      </c>
      <c r="K1022" s="5">
        <v>0</v>
      </c>
      <c r="L1022" s="14" t="s">
        <v>768</v>
      </c>
      <c r="M1022" s="5">
        <v>65</v>
      </c>
      <c r="N1022" s="93" t="s">
        <v>2449</v>
      </c>
      <c r="O1022" s="605"/>
    </row>
    <row r="1023" spans="1:15" x14ac:dyDescent="0.25">
      <c r="A1023" s="14">
        <v>121</v>
      </c>
      <c r="B1023" s="14" t="s">
        <v>3692</v>
      </c>
      <c r="C1023" s="140" t="s">
        <v>3081</v>
      </c>
      <c r="D1023" s="5">
        <v>1947</v>
      </c>
      <c r="E1023" s="5">
        <v>2533.6</v>
      </c>
      <c r="F1023" s="5"/>
      <c r="G1023" s="5" t="s">
        <v>5</v>
      </c>
      <c r="H1023" s="5">
        <v>34</v>
      </c>
      <c r="I1023" s="5">
        <v>3</v>
      </c>
      <c r="J1023" s="5">
        <v>3</v>
      </c>
      <c r="K1023" s="5">
        <v>0</v>
      </c>
      <c r="L1023" s="14" t="s">
        <v>768</v>
      </c>
      <c r="M1023" s="5">
        <v>65</v>
      </c>
      <c r="N1023" s="93" t="s">
        <v>2472</v>
      </c>
      <c r="O1023" s="605"/>
    </row>
    <row r="1024" spans="1:15" x14ac:dyDescent="0.25">
      <c r="A1024" s="14">
        <v>122</v>
      </c>
      <c r="B1024" s="14" t="s">
        <v>3692</v>
      </c>
      <c r="C1024" s="140" t="s">
        <v>3432</v>
      </c>
      <c r="D1024" s="5">
        <v>1947</v>
      </c>
      <c r="E1024" s="5">
        <v>2728.5</v>
      </c>
      <c r="F1024" s="5"/>
      <c r="G1024" s="5" t="s">
        <v>247</v>
      </c>
      <c r="H1024" s="5">
        <v>28</v>
      </c>
      <c r="I1024" s="5">
        <v>3</v>
      </c>
      <c r="J1024" s="5">
        <v>3</v>
      </c>
      <c r="K1024" s="5">
        <v>0</v>
      </c>
      <c r="L1024" s="14" t="s">
        <v>768</v>
      </c>
      <c r="M1024" s="5">
        <v>78</v>
      </c>
      <c r="N1024" s="93" t="s">
        <v>2473</v>
      </c>
      <c r="O1024" s="605"/>
    </row>
    <row r="1025" spans="1:15" x14ac:dyDescent="0.25">
      <c r="A1025" s="14">
        <v>123</v>
      </c>
      <c r="B1025" s="14" t="s">
        <v>3883</v>
      </c>
      <c r="C1025" s="140" t="s">
        <v>3433</v>
      </c>
      <c r="D1025" s="5">
        <v>1945</v>
      </c>
      <c r="E1025" s="5">
        <v>3158.7</v>
      </c>
      <c r="F1025" s="5"/>
      <c r="G1025" s="5" t="s">
        <v>5</v>
      </c>
      <c r="H1025" s="5">
        <v>42</v>
      </c>
      <c r="I1025" s="5">
        <v>3</v>
      </c>
      <c r="J1025" s="5">
        <v>3</v>
      </c>
      <c r="K1025" s="5">
        <v>0</v>
      </c>
      <c r="L1025" s="14" t="s">
        <v>768</v>
      </c>
      <c r="M1025" s="5">
        <v>110</v>
      </c>
      <c r="N1025" s="93" t="s">
        <v>2471</v>
      </c>
      <c r="O1025" s="605"/>
    </row>
    <row r="1026" spans="1:15" x14ac:dyDescent="0.25">
      <c r="A1026" s="14">
        <v>124</v>
      </c>
      <c r="B1026" s="14" t="s">
        <v>3883</v>
      </c>
      <c r="C1026" s="140" t="s">
        <v>3434</v>
      </c>
      <c r="D1026" s="5">
        <v>1945</v>
      </c>
      <c r="E1026" s="5">
        <v>3040.49</v>
      </c>
      <c r="F1026" s="5"/>
      <c r="G1026" s="5" t="s">
        <v>5</v>
      </c>
      <c r="H1026" s="5">
        <v>42</v>
      </c>
      <c r="I1026" s="5">
        <v>3</v>
      </c>
      <c r="J1026" s="5">
        <v>3</v>
      </c>
      <c r="K1026" s="5">
        <v>0</v>
      </c>
      <c r="L1026" s="14" t="s">
        <v>768</v>
      </c>
      <c r="M1026" s="5">
        <v>102</v>
      </c>
      <c r="N1026" s="93" t="s">
        <v>2458</v>
      </c>
      <c r="O1026" s="605"/>
    </row>
    <row r="1027" spans="1:15" x14ac:dyDescent="0.25">
      <c r="A1027" s="14">
        <v>125</v>
      </c>
      <c r="B1027" s="14" t="s">
        <v>3692</v>
      </c>
      <c r="C1027" s="140" t="s">
        <v>3277</v>
      </c>
      <c r="D1027" s="5">
        <v>1948</v>
      </c>
      <c r="E1027" s="5">
        <v>1336.84</v>
      </c>
      <c r="F1027" s="5"/>
      <c r="G1027" s="5" t="s">
        <v>247</v>
      </c>
      <c r="H1027" s="5">
        <v>16</v>
      </c>
      <c r="I1027" s="5">
        <v>3</v>
      </c>
      <c r="J1027" s="5">
        <v>2</v>
      </c>
      <c r="K1027" s="5">
        <v>0</v>
      </c>
      <c r="L1027" s="14" t="s">
        <v>768</v>
      </c>
      <c r="M1027" s="5">
        <v>28</v>
      </c>
      <c r="N1027" s="93" t="s">
        <v>2474</v>
      </c>
      <c r="O1027" s="605"/>
    </row>
    <row r="1028" spans="1:15" x14ac:dyDescent="0.25">
      <c r="A1028" s="14">
        <v>126</v>
      </c>
      <c r="B1028" s="14" t="s">
        <v>3692</v>
      </c>
      <c r="C1028" s="140" t="s">
        <v>3435</v>
      </c>
      <c r="D1028" s="5">
        <v>1948</v>
      </c>
      <c r="E1028" s="5">
        <v>1043.3</v>
      </c>
      <c r="F1028" s="5"/>
      <c r="G1028" s="5" t="s">
        <v>247</v>
      </c>
      <c r="H1028" s="5">
        <v>16</v>
      </c>
      <c r="I1028" s="5">
        <v>2</v>
      </c>
      <c r="J1028" s="5">
        <v>2</v>
      </c>
      <c r="K1028" s="5">
        <v>0</v>
      </c>
      <c r="L1028" s="14" t="s">
        <v>768</v>
      </c>
      <c r="M1028" s="5">
        <v>37</v>
      </c>
      <c r="N1028" s="93" t="s">
        <v>2474</v>
      </c>
      <c r="O1028" s="605"/>
    </row>
    <row r="1029" spans="1:15" x14ac:dyDescent="0.25">
      <c r="A1029" s="14">
        <v>127</v>
      </c>
      <c r="B1029" s="14" t="s">
        <v>3692</v>
      </c>
      <c r="C1029" s="140" t="s">
        <v>3114</v>
      </c>
      <c r="D1029" s="5">
        <v>1954</v>
      </c>
      <c r="E1029" s="5">
        <v>2729.3</v>
      </c>
      <c r="F1029" s="5"/>
      <c r="G1029" s="5" t="s">
        <v>5</v>
      </c>
      <c r="H1029" s="5">
        <v>31</v>
      </c>
      <c r="I1029" s="5">
        <v>4</v>
      </c>
      <c r="J1029" s="5">
        <v>4</v>
      </c>
      <c r="K1029" s="5">
        <v>0</v>
      </c>
      <c r="L1029" s="14" t="s">
        <v>768</v>
      </c>
      <c r="M1029" s="5">
        <v>63</v>
      </c>
      <c r="N1029" s="93" t="s">
        <v>2457</v>
      </c>
      <c r="O1029" s="605"/>
    </row>
    <row r="1030" spans="1:15" x14ac:dyDescent="0.25">
      <c r="A1030" s="14">
        <v>128</v>
      </c>
      <c r="B1030" s="14" t="s">
        <v>3692</v>
      </c>
      <c r="C1030" s="140" t="s">
        <v>3076</v>
      </c>
      <c r="D1030" s="5">
        <v>1948</v>
      </c>
      <c r="E1030" s="5">
        <v>1078.7</v>
      </c>
      <c r="F1030" s="5"/>
      <c r="G1030" s="5" t="s">
        <v>247</v>
      </c>
      <c r="H1030" s="5">
        <v>16</v>
      </c>
      <c r="I1030" s="5">
        <v>2</v>
      </c>
      <c r="J1030" s="5">
        <v>2</v>
      </c>
      <c r="K1030" s="5">
        <v>0</v>
      </c>
      <c r="L1030" s="14" t="s">
        <v>768</v>
      </c>
      <c r="M1030" s="5">
        <v>27</v>
      </c>
      <c r="N1030" s="93" t="s">
        <v>2475</v>
      </c>
      <c r="O1030" s="605"/>
    </row>
    <row r="1031" spans="1:15" x14ac:dyDescent="0.25">
      <c r="A1031" s="14">
        <v>129</v>
      </c>
      <c r="B1031" s="14" t="s">
        <v>3884</v>
      </c>
      <c r="C1031" s="140" t="s">
        <v>3239</v>
      </c>
      <c r="D1031" s="5">
        <v>1950</v>
      </c>
      <c r="E1031" s="5">
        <v>3280.8</v>
      </c>
      <c r="F1031" s="5"/>
      <c r="G1031" s="5" t="s">
        <v>5</v>
      </c>
      <c r="H1031" s="5">
        <v>49</v>
      </c>
      <c r="I1031" s="5">
        <v>3</v>
      </c>
      <c r="J1031" s="5">
        <v>5</v>
      </c>
      <c r="K1031" s="5">
        <v>0</v>
      </c>
      <c r="L1031" s="14" t="s">
        <v>768</v>
      </c>
      <c r="M1031" s="5">
        <v>114</v>
      </c>
      <c r="N1031" s="93" t="s">
        <v>2449</v>
      </c>
      <c r="O1031" s="605"/>
    </row>
    <row r="1032" spans="1:15" x14ac:dyDescent="0.25">
      <c r="A1032" s="14">
        <v>130</v>
      </c>
      <c r="B1032" s="14" t="s">
        <v>3884</v>
      </c>
      <c r="C1032" s="140" t="s">
        <v>3096</v>
      </c>
      <c r="D1032" s="5">
        <v>1949</v>
      </c>
      <c r="E1032" s="5">
        <v>963.9</v>
      </c>
      <c r="F1032" s="5"/>
      <c r="G1032" s="5" t="s">
        <v>247</v>
      </c>
      <c r="H1032" s="5">
        <v>16</v>
      </c>
      <c r="I1032" s="5">
        <v>2</v>
      </c>
      <c r="J1032" s="5">
        <v>2</v>
      </c>
      <c r="K1032" s="5">
        <v>0</v>
      </c>
      <c r="L1032" s="14" t="s">
        <v>768</v>
      </c>
      <c r="M1032" s="5">
        <v>46</v>
      </c>
      <c r="N1032" s="93" t="s">
        <v>2476</v>
      </c>
      <c r="O1032" s="605"/>
    </row>
    <row r="1033" spans="1:15" x14ac:dyDescent="0.25">
      <c r="A1033" s="14">
        <v>131</v>
      </c>
      <c r="B1033" s="14" t="s">
        <v>3885</v>
      </c>
      <c r="C1033" s="140" t="s">
        <v>3115</v>
      </c>
      <c r="D1033" s="5">
        <v>1950</v>
      </c>
      <c r="E1033" s="5">
        <v>1033</v>
      </c>
      <c r="F1033" s="5"/>
      <c r="G1033" s="5" t="s">
        <v>247</v>
      </c>
      <c r="H1033" s="5">
        <v>14</v>
      </c>
      <c r="I1033" s="5">
        <v>2</v>
      </c>
      <c r="J1033" s="5">
        <v>2</v>
      </c>
      <c r="K1033" s="5">
        <v>0</v>
      </c>
      <c r="L1033" s="14" t="s">
        <v>768</v>
      </c>
      <c r="M1033" s="5">
        <v>35</v>
      </c>
      <c r="N1033" s="93" t="s">
        <v>2477</v>
      </c>
      <c r="O1033" s="605"/>
    </row>
    <row r="1034" spans="1:15" x14ac:dyDescent="0.25">
      <c r="A1034" s="14">
        <v>132</v>
      </c>
      <c r="B1034" s="14" t="s">
        <v>3885</v>
      </c>
      <c r="C1034" s="140" t="s">
        <v>3116</v>
      </c>
      <c r="D1034" s="5">
        <v>1950</v>
      </c>
      <c r="E1034" s="5">
        <v>1175.7</v>
      </c>
      <c r="F1034" s="5"/>
      <c r="G1034" s="5" t="s">
        <v>247</v>
      </c>
      <c r="H1034" s="5">
        <v>19</v>
      </c>
      <c r="I1034" s="5">
        <v>2</v>
      </c>
      <c r="J1034" s="5">
        <v>2</v>
      </c>
      <c r="K1034" s="5">
        <v>0</v>
      </c>
      <c r="L1034" s="14" t="s">
        <v>768</v>
      </c>
      <c r="M1034" s="5">
        <v>47</v>
      </c>
      <c r="N1034" s="93" t="s">
        <v>2462</v>
      </c>
      <c r="O1034" s="605"/>
    </row>
    <row r="1035" spans="1:15" x14ac:dyDescent="0.25">
      <c r="A1035" s="14">
        <v>133</v>
      </c>
      <c r="B1035" s="14" t="s">
        <v>3885</v>
      </c>
      <c r="C1035" s="140" t="s">
        <v>3099</v>
      </c>
      <c r="D1035" s="5">
        <v>1956</v>
      </c>
      <c r="E1035" s="5">
        <v>2822.7</v>
      </c>
      <c r="F1035" s="5"/>
      <c r="G1035" s="5" t="s">
        <v>5</v>
      </c>
      <c r="H1035" s="5">
        <v>37</v>
      </c>
      <c r="I1035" s="5">
        <v>4</v>
      </c>
      <c r="J1035" s="5">
        <v>3</v>
      </c>
      <c r="K1035" s="5">
        <v>0</v>
      </c>
      <c r="L1035" s="14" t="s">
        <v>768</v>
      </c>
      <c r="M1035" s="5">
        <v>94</v>
      </c>
      <c r="N1035" s="93" t="s">
        <v>2478</v>
      </c>
      <c r="O1035" s="605"/>
    </row>
    <row r="1036" spans="1:15" x14ac:dyDescent="0.25">
      <c r="A1036" s="14">
        <v>134</v>
      </c>
      <c r="B1036" s="14" t="s">
        <v>3885</v>
      </c>
      <c r="C1036" s="140" t="s">
        <v>3370</v>
      </c>
      <c r="D1036" s="5">
        <v>1958</v>
      </c>
      <c r="E1036" s="5">
        <v>1365.1</v>
      </c>
      <c r="F1036" s="5"/>
      <c r="G1036" s="5" t="s">
        <v>5</v>
      </c>
      <c r="H1036" s="5">
        <v>18</v>
      </c>
      <c r="I1036" s="5">
        <v>2</v>
      </c>
      <c r="J1036" s="5">
        <v>2</v>
      </c>
      <c r="K1036" s="5">
        <v>0</v>
      </c>
      <c r="L1036" s="14" t="s">
        <v>768</v>
      </c>
      <c r="M1036" s="5">
        <v>41</v>
      </c>
      <c r="N1036" s="93" t="s">
        <v>2437</v>
      </c>
      <c r="O1036" s="605"/>
    </row>
    <row r="1037" spans="1:15" x14ac:dyDescent="0.25">
      <c r="A1037" s="14">
        <v>135</v>
      </c>
      <c r="B1037" s="14" t="s">
        <v>3885</v>
      </c>
      <c r="C1037" s="140" t="s">
        <v>3371</v>
      </c>
      <c r="D1037" s="5">
        <v>1958</v>
      </c>
      <c r="E1037" s="5">
        <v>1944.2</v>
      </c>
      <c r="F1037" s="5"/>
      <c r="G1037" s="5" t="s">
        <v>5</v>
      </c>
      <c r="H1037" s="5">
        <v>27</v>
      </c>
      <c r="I1037" s="5">
        <v>3</v>
      </c>
      <c r="J1037" s="5">
        <v>3</v>
      </c>
      <c r="K1037" s="5">
        <v>0</v>
      </c>
      <c r="L1037" s="14" t="s">
        <v>768</v>
      </c>
      <c r="M1037" s="5">
        <v>66</v>
      </c>
      <c r="N1037" s="93" t="s">
        <v>2479</v>
      </c>
      <c r="O1037" s="605"/>
    </row>
    <row r="1038" spans="1:15" x14ac:dyDescent="0.25">
      <c r="A1038" s="14">
        <v>136</v>
      </c>
      <c r="B1038" s="14" t="s">
        <v>3884</v>
      </c>
      <c r="C1038" s="140" t="s">
        <v>3134</v>
      </c>
      <c r="D1038" s="5">
        <v>1950</v>
      </c>
      <c r="E1038" s="5">
        <v>1025.07</v>
      </c>
      <c r="F1038" s="5"/>
      <c r="G1038" s="5" t="s">
        <v>247</v>
      </c>
      <c r="H1038" s="5">
        <v>14</v>
      </c>
      <c r="I1038" s="5">
        <v>2</v>
      </c>
      <c r="J1038" s="5">
        <v>2</v>
      </c>
      <c r="K1038" s="5">
        <v>0</v>
      </c>
      <c r="L1038" s="14" t="s">
        <v>816</v>
      </c>
      <c r="M1038" s="5">
        <v>33</v>
      </c>
      <c r="N1038" s="93" t="s">
        <v>2480</v>
      </c>
      <c r="O1038" s="605"/>
    </row>
    <row r="1039" spans="1:15" x14ac:dyDescent="0.25">
      <c r="A1039" s="14">
        <v>137</v>
      </c>
      <c r="B1039" s="14" t="s">
        <v>3885</v>
      </c>
      <c r="C1039" s="140" t="s">
        <v>3436</v>
      </c>
      <c r="D1039" s="5">
        <v>1949</v>
      </c>
      <c r="E1039" s="5">
        <v>1083.3</v>
      </c>
      <c r="F1039" s="5"/>
      <c r="G1039" s="5" t="s">
        <v>247</v>
      </c>
      <c r="H1039" s="5">
        <v>16</v>
      </c>
      <c r="I1039" s="5">
        <v>2</v>
      </c>
      <c r="J1039" s="5">
        <v>2</v>
      </c>
      <c r="K1039" s="5">
        <v>0</v>
      </c>
      <c r="L1039" s="14" t="s">
        <v>768</v>
      </c>
      <c r="M1039" s="5">
        <v>25</v>
      </c>
      <c r="N1039" s="93" t="s">
        <v>2456</v>
      </c>
      <c r="O1039" s="605"/>
    </row>
    <row r="1040" spans="1:15" x14ac:dyDescent="0.25">
      <c r="A1040" s="14">
        <v>138</v>
      </c>
      <c r="B1040" s="14" t="s">
        <v>3885</v>
      </c>
      <c r="C1040" s="140" t="s">
        <v>3101</v>
      </c>
      <c r="D1040" s="5">
        <v>1958</v>
      </c>
      <c r="E1040" s="5">
        <v>2192.6</v>
      </c>
      <c r="F1040" s="5"/>
      <c r="G1040" s="5" t="s">
        <v>5</v>
      </c>
      <c r="H1040" s="5">
        <v>24</v>
      </c>
      <c r="I1040" s="5">
        <v>3</v>
      </c>
      <c r="J1040" s="5">
        <v>3</v>
      </c>
      <c r="K1040" s="5">
        <v>0</v>
      </c>
      <c r="L1040" s="14" t="s">
        <v>768</v>
      </c>
      <c r="M1040" s="5">
        <v>69</v>
      </c>
      <c r="N1040" s="93" t="s">
        <v>2449</v>
      </c>
      <c r="O1040" s="605"/>
    </row>
    <row r="1041" spans="1:15" x14ac:dyDescent="0.25">
      <c r="A1041" s="14">
        <v>139</v>
      </c>
      <c r="B1041" s="14" t="s">
        <v>3885</v>
      </c>
      <c r="C1041" s="140" t="s">
        <v>3102</v>
      </c>
      <c r="D1041" s="5">
        <v>1958</v>
      </c>
      <c r="E1041" s="5">
        <v>1383</v>
      </c>
      <c r="F1041" s="5"/>
      <c r="G1041" s="5" t="s">
        <v>247</v>
      </c>
      <c r="H1041" s="5">
        <v>19</v>
      </c>
      <c r="I1041" s="5">
        <v>3</v>
      </c>
      <c r="J1041" s="5">
        <v>2</v>
      </c>
      <c r="K1041" s="5">
        <v>0</v>
      </c>
      <c r="L1041" s="14" t="s">
        <v>768</v>
      </c>
      <c r="M1041" s="5">
        <v>38</v>
      </c>
      <c r="N1041" s="93" t="s">
        <v>2465</v>
      </c>
      <c r="O1041" s="605"/>
    </row>
    <row r="1042" spans="1:15" x14ac:dyDescent="0.25">
      <c r="A1042" s="14">
        <v>140</v>
      </c>
      <c r="B1042" s="14" t="s">
        <v>3885</v>
      </c>
      <c r="C1042" s="140" t="s">
        <v>3222</v>
      </c>
      <c r="D1042" s="5">
        <v>1948</v>
      </c>
      <c r="E1042" s="5">
        <v>1645.54</v>
      </c>
      <c r="F1042" s="5"/>
      <c r="G1042" s="5" t="s">
        <v>247</v>
      </c>
      <c r="H1042" s="5">
        <v>22</v>
      </c>
      <c r="I1042" s="5">
        <v>2</v>
      </c>
      <c r="J1042" s="5">
        <v>3</v>
      </c>
      <c r="K1042" s="5">
        <v>0</v>
      </c>
      <c r="L1042" s="14" t="s">
        <v>768</v>
      </c>
      <c r="M1042" s="5">
        <v>58</v>
      </c>
      <c r="N1042" s="93" t="s">
        <v>2470</v>
      </c>
      <c r="O1042" s="605"/>
    </row>
    <row r="1043" spans="1:15" x14ac:dyDescent="0.25">
      <c r="A1043" s="14">
        <v>141</v>
      </c>
      <c r="B1043" s="14" t="s">
        <v>3885</v>
      </c>
      <c r="C1043" s="140" t="s">
        <v>3223</v>
      </c>
      <c r="D1043" s="5">
        <v>1947</v>
      </c>
      <c r="E1043" s="5">
        <v>1142</v>
      </c>
      <c r="F1043" s="5"/>
      <c r="G1043" s="5" t="s">
        <v>247</v>
      </c>
      <c r="H1043" s="5">
        <v>16</v>
      </c>
      <c r="I1043" s="5">
        <v>2</v>
      </c>
      <c r="J1043" s="5">
        <v>2</v>
      </c>
      <c r="K1043" s="5">
        <v>0</v>
      </c>
      <c r="L1043" s="14" t="s">
        <v>768</v>
      </c>
      <c r="M1043" s="5">
        <v>29</v>
      </c>
      <c r="N1043" s="93" t="s">
        <v>2469</v>
      </c>
      <c r="O1043" s="605"/>
    </row>
    <row r="1044" spans="1:15" x14ac:dyDescent="0.25">
      <c r="A1044" s="14">
        <v>142</v>
      </c>
      <c r="B1044" s="14" t="s">
        <v>3885</v>
      </c>
      <c r="C1044" s="140" t="s">
        <v>3084</v>
      </c>
      <c r="D1044" s="5">
        <v>1947</v>
      </c>
      <c r="E1044" s="5">
        <v>1043.3</v>
      </c>
      <c r="F1044" s="5"/>
      <c r="G1044" s="5" t="s">
        <v>247</v>
      </c>
      <c r="H1044" s="5">
        <v>14</v>
      </c>
      <c r="I1044" s="5">
        <v>2</v>
      </c>
      <c r="J1044" s="5">
        <v>2</v>
      </c>
      <c r="K1044" s="5">
        <v>0</v>
      </c>
      <c r="L1044" s="14" t="s">
        <v>768</v>
      </c>
      <c r="M1044" s="5">
        <v>39</v>
      </c>
      <c r="N1044" s="93" t="s">
        <v>2481</v>
      </c>
      <c r="O1044" s="605"/>
    </row>
    <row r="1045" spans="1:15" x14ac:dyDescent="0.25">
      <c r="A1045" s="14">
        <v>143</v>
      </c>
      <c r="B1045" s="14" t="s">
        <v>3884</v>
      </c>
      <c r="C1045" s="140" t="s">
        <v>3275</v>
      </c>
      <c r="D1045" s="5">
        <v>1946</v>
      </c>
      <c r="E1045" s="5">
        <v>1087.4000000000001</v>
      </c>
      <c r="F1045" s="5"/>
      <c r="G1045" s="5" t="s">
        <v>247</v>
      </c>
      <c r="H1045" s="5">
        <v>16</v>
      </c>
      <c r="I1045" s="5">
        <v>2</v>
      </c>
      <c r="J1045" s="5">
        <v>2</v>
      </c>
      <c r="K1045" s="5">
        <v>0</v>
      </c>
      <c r="L1045" s="14" t="s">
        <v>768</v>
      </c>
      <c r="M1045" s="5">
        <v>34</v>
      </c>
      <c r="N1045" s="93" t="s">
        <v>2481</v>
      </c>
      <c r="O1045" s="605"/>
    </row>
    <row r="1046" spans="1:15" x14ac:dyDescent="0.25">
      <c r="A1046" s="14">
        <v>144</v>
      </c>
      <c r="B1046" s="14" t="s">
        <v>3885</v>
      </c>
      <c r="C1046" s="140" t="s">
        <v>3080</v>
      </c>
      <c r="D1046" s="5">
        <v>1947</v>
      </c>
      <c r="E1046" s="5">
        <v>1000.97</v>
      </c>
      <c r="F1046" s="5"/>
      <c r="G1046" s="5" t="s">
        <v>247</v>
      </c>
      <c r="H1046" s="5">
        <v>14</v>
      </c>
      <c r="I1046" s="5">
        <v>2</v>
      </c>
      <c r="J1046" s="5">
        <v>2</v>
      </c>
      <c r="K1046" s="5">
        <v>0</v>
      </c>
      <c r="L1046" s="14" t="s">
        <v>768</v>
      </c>
      <c r="M1046" s="5">
        <v>29</v>
      </c>
      <c r="N1046" s="93" t="s">
        <v>2481</v>
      </c>
      <c r="O1046" s="605"/>
    </row>
    <row r="1047" spans="1:15" x14ac:dyDescent="0.25">
      <c r="A1047" s="14">
        <v>145</v>
      </c>
      <c r="B1047" s="14" t="s">
        <v>3885</v>
      </c>
      <c r="C1047" s="140" t="s">
        <v>3085</v>
      </c>
      <c r="D1047" s="5">
        <v>1947</v>
      </c>
      <c r="E1047" s="5">
        <v>1017.7</v>
      </c>
      <c r="F1047" s="5"/>
      <c r="G1047" s="5" t="s">
        <v>247</v>
      </c>
      <c r="H1047" s="5">
        <v>16</v>
      </c>
      <c r="I1047" s="5">
        <v>2</v>
      </c>
      <c r="J1047" s="5">
        <v>2</v>
      </c>
      <c r="K1047" s="5">
        <v>0</v>
      </c>
      <c r="L1047" s="14" t="s">
        <v>768</v>
      </c>
      <c r="M1047" s="5">
        <v>38</v>
      </c>
      <c r="N1047" s="93" t="s">
        <v>2469</v>
      </c>
      <c r="O1047" s="605"/>
    </row>
    <row r="1048" spans="1:15" x14ac:dyDescent="0.25">
      <c r="A1048" s="14">
        <v>146</v>
      </c>
      <c r="B1048" s="14" t="s">
        <v>3885</v>
      </c>
      <c r="C1048" s="140" t="s">
        <v>3081</v>
      </c>
      <c r="D1048" s="5">
        <v>1947</v>
      </c>
      <c r="E1048" s="5">
        <v>1031.17</v>
      </c>
      <c r="F1048" s="5"/>
      <c r="G1048" s="5" t="s">
        <v>247</v>
      </c>
      <c r="H1048" s="5">
        <v>16</v>
      </c>
      <c r="I1048" s="5">
        <v>2</v>
      </c>
      <c r="J1048" s="5">
        <v>2</v>
      </c>
      <c r="K1048" s="5">
        <v>0</v>
      </c>
      <c r="L1048" s="14" t="s">
        <v>768</v>
      </c>
      <c r="M1048" s="5">
        <v>34</v>
      </c>
      <c r="N1048" s="93" t="s">
        <v>2481</v>
      </c>
      <c r="O1048" s="605"/>
    </row>
    <row r="1049" spans="1:15" x14ac:dyDescent="0.25">
      <c r="A1049" s="14">
        <v>147</v>
      </c>
      <c r="B1049" s="14" t="s">
        <v>3885</v>
      </c>
      <c r="C1049" s="140" t="s">
        <v>3082</v>
      </c>
      <c r="D1049" s="5">
        <v>1947</v>
      </c>
      <c r="E1049" s="5">
        <v>1160.5999999999999</v>
      </c>
      <c r="F1049" s="5"/>
      <c r="G1049" s="5" t="s">
        <v>247</v>
      </c>
      <c r="H1049" s="5">
        <v>16</v>
      </c>
      <c r="I1049" s="5">
        <v>2</v>
      </c>
      <c r="J1049" s="5">
        <v>2</v>
      </c>
      <c r="K1049" s="5">
        <v>0</v>
      </c>
      <c r="L1049" s="14" t="s">
        <v>768</v>
      </c>
      <c r="M1049" s="5">
        <v>37</v>
      </c>
      <c r="N1049" s="93" t="s">
        <v>2481</v>
      </c>
      <c r="O1049" s="605"/>
    </row>
    <row r="1050" spans="1:15" x14ac:dyDescent="0.25">
      <c r="A1050" s="14">
        <v>148</v>
      </c>
      <c r="B1050" s="14" t="s">
        <v>3884</v>
      </c>
      <c r="C1050" s="140" t="s">
        <v>3277</v>
      </c>
      <c r="D1050" s="5">
        <v>1948</v>
      </c>
      <c r="E1050" s="5">
        <v>1278.0999999999999</v>
      </c>
      <c r="F1050" s="5"/>
      <c r="G1050" s="5" t="s">
        <v>247</v>
      </c>
      <c r="H1050" s="5">
        <v>15</v>
      </c>
      <c r="I1050" s="5">
        <v>3</v>
      </c>
      <c r="J1050" s="5">
        <v>4</v>
      </c>
      <c r="K1050" s="5">
        <v>0</v>
      </c>
      <c r="L1050" s="14" t="s">
        <v>768</v>
      </c>
      <c r="M1050" s="5">
        <v>38</v>
      </c>
      <c r="N1050" s="93" t="s">
        <v>2482</v>
      </c>
      <c r="O1050" s="605"/>
    </row>
    <row r="1051" spans="1:15" x14ac:dyDescent="0.25">
      <c r="A1051" s="14">
        <v>149</v>
      </c>
      <c r="B1051" s="14" t="s">
        <v>3774</v>
      </c>
      <c r="C1051" s="140" t="s">
        <v>3098</v>
      </c>
      <c r="D1051" s="5">
        <v>1970</v>
      </c>
      <c r="E1051" s="5">
        <v>7504.52</v>
      </c>
      <c r="F1051" s="5"/>
      <c r="G1051" s="5" t="s">
        <v>5</v>
      </c>
      <c r="H1051" s="5">
        <v>119</v>
      </c>
      <c r="I1051" s="5">
        <v>5</v>
      </c>
      <c r="J1051" s="5">
        <v>8</v>
      </c>
      <c r="K1051" s="5">
        <v>0</v>
      </c>
      <c r="L1051" s="14" t="s">
        <v>768</v>
      </c>
      <c r="M1051" s="5">
        <v>267</v>
      </c>
      <c r="N1051" s="93" t="s">
        <v>2479</v>
      </c>
      <c r="O1051" s="605"/>
    </row>
    <row r="1052" spans="1:15" x14ac:dyDescent="0.25">
      <c r="A1052" s="14">
        <v>150</v>
      </c>
      <c r="B1052" s="14" t="s">
        <v>3774</v>
      </c>
      <c r="C1052" s="140" t="s">
        <v>3297</v>
      </c>
      <c r="D1052" s="5">
        <v>1969</v>
      </c>
      <c r="E1052" s="5">
        <v>3544.54</v>
      </c>
      <c r="F1052" s="5"/>
      <c r="G1052" s="5" t="s">
        <v>5</v>
      </c>
      <c r="H1052" s="5">
        <v>56</v>
      </c>
      <c r="I1052" s="5">
        <v>5</v>
      </c>
      <c r="J1052" s="5">
        <v>4</v>
      </c>
      <c r="K1052" s="5">
        <v>0</v>
      </c>
      <c r="L1052" s="14" t="s">
        <v>768</v>
      </c>
      <c r="M1052" s="5">
        <v>142</v>
      </c>
      <c r="N1052" s="93" t="s">
        <v>2483</v>
      </c>
      <c r="O1052" s="605"/>
    </row>
    <row r="1053" spans="1:15" x14ac:dyDescent="0.25">
      <c r="A1053" s="14">
        <v>151</v>
      </c>
      <c r="B1053" s="14" t="s">
        <v>3886</v>
      </c>
      <c r="C1053" s="140" t="s">
        <v>1762</v>
      </c>
      <c r="D1053" s="5">
        <v>1969</v>
      </c>
      <c r="E1053" s="5">
        <v>3523.19</v>
      </c>
      <c r="F1053" s="5"/>
      <c r="G1053" s="5" t="s">
        <v>5</v>
      </c>
      <c r="H1053" s="5">
        <v>60</v>
      </c>
      <c r="I1053" s="5">
        <v>5</v>
      </c>
      <c r="J1053" s="5">
        <v>4</v>
      </c>
      <c r="K1053" s="5">
        <v>0</v>
      </c>
      <c r="L1053" s="14" t="s">
        <v>768</v>
      </c>
      <c r="M1053" s="5">
        <v>124</v>
      </c>
      <c r="N1053" s="93" t="s">
        <v>2483</v>
      </c>
      <c r="O1053" s="605"/>
    </row>
    <row r="1054" spans="1:15" x14ac:dyDescent="0.25">
      <c r="A1054" s="14">
        <v>152</v>
      </c>
      <c r="B1054" s="14" t="s">
        <v>3886</v>
      </c>
      <c r="C1054" s="140" t="s">
        <v>3099</v>
      </c>
      <c r="D1054" s="5">
        <v>1968</v>
      </c>
      <c r="E1054" s="5">
        <v>7574.87</v>
      </c>
      <c r="F1054" s="5"/>
      <c r="G1054" s="5" t="s">
        <v>5</v>
      </c>
      <c r="H1054" s="5">
        <v>119</v>
      </c>
      <c r="I1054" s="5">
        <v>5</v>
      </c>
      <c r="J1054" s="5">
        <v>8</v>
      </c>
      <c r="K1054" s="5">
        <v>0</v>
      </c>
      <c r="L1054" s="14" t="s">
        <v>768</v>
      </c>
      <c r="M1054" s="5">
        <v>299</v>
      </c>
      <c r="N1054" s="93" t="s">
        <v>2479</v>
      </c>
      <c r="O1054" s="605"/>
    </row>
    <row r="1055" spans="1:15" x14ac:dyDescent="0.25">
      <c r="A1055" s="14">
        <v>153</v>
      </c>
      <c r="B1055" s="14" t="s">
        <v>3774</v>
      </c>
      <c r="C1055" s="140" t="s">
        <v>3138</v>
      </c>
      <c r="D1055" s="5">
        <v>1962</v>
      </c>
      <c r="E1055" s="5">
        <v>4152.1400000000003</v>
      </c>
      <c r="F1055" s="5"/>
      <c r="G1055" s="5" t="s">
        <v>5</v>
      </c>
      <c r="H1055" s="5">
        <v>64</v>
      </c>
      <c r="I1055" s="5">
        <v>5</v>
      </c>
      <c r="J1055" s="5">
        <v>4</v>
      </c>
      <c r="K1055" s="5">
        <v>0</v>
      </c>
      <c r="L1055" s="14" t="s">
        <v>768</v>
      </c>
      <c r="M1055" s="5">
        <v>134</v>
      </c>
      <c r="N1055" s="93" t="s">
        <v>2447</v>
      </c>
      <c r="O1055" s="605"/>
    </row>
    <row r="1056" spans="1:15" x14ac:dyDescent="0.25">
      <c r="A1056" s="14">
        <v>154</v>
      </c>
      <c r="B1056" s="14" t="s">
        <v>3774</v>
      </c>
      <c r="C1056" s="140" t="s">
        <v>3101</v>
      </c>
      <c r="D1056" s="5">
        <v>1966</v>
      </c>
      <c r="E1056" s="5">
        <v>2387.9</v>
      </c>
      <c r="F1056" s="5"/>
      <c r="G1056" s="5" t="s">
        <v>5</v>
      </c>
      <c r="H1056" s="5">
        <v>38</v>
      </c>
      <c r="I1056" s="5">
        <v>5</v>
      </c>
      <c r="J1056" s="5">
        <v>2</v>
      </c>
      <c r="K1056" s="5">
        <v>0</v>
      </c>
      <c r="L1056" s="14" t="s">
        <v>768</v>
      </c>
      <c r="M1056" s="5">
        <v>90</v>
      </c>
      <c r="N1056" s="93" t="s">
        <v>2442</v>
      </c>
      <c r="O1056" s="605"/>
    </row>
    <row r="1057" spans="1:15" x14ac:dyDescent="0.25">
      <c r="A1057" s="14">
        <v>155</v>
      </c>
      <c r="B1057" s="14" t="s">
        <v>3886</v>
      </c>
      <c r="C1057" s="140" t="s">
        <v>3091</v>
      </c>
      <c r="D1057" s="5">
        <v>1951</v>
      </c>
      <c r="E1057" s="5">
        <v>2179.5</v>
      </c>
      <c r="F1057" s="5"/>
      <c r="G1057" s="5" t="s">
        <v>247</v>
      </c>
      <c r="H1057" s="5">
        <v>30</v>
      </c>
      <c r="I1057" s="5">
        <v>2</v>
      </c>
      <c r="J1057" s="5">
        <v>2</v>
      </c>
      <c r="K1057" s="5">
        <v>0</v>
      </c>
      <c r="L1057" s="14" t="s">
        <v>768</v>
      </c>
      <c r="M1057" s="5">
        <v>108</v>
      </c>
      <c r="N1057" s="93" t="s">
        <v>2461</v>
      </c>
      <c r="O1057" s="605"/>
    </row>
    <row r="1058" spans="1:15" x14ac:dyDescent="0.25">
      <c r="A1058" s="14">
        <v>156</v>
      </c>
      <c r="B1058" s="14" t="s">
        <v>3886</v>
      </c>
      <c r="C1058" s="140" t="s">
        <v>3092</v>
      </c>
      <c r="D1058" s="5">
        <v>1961</v>
      </c>
      <c r="E1058" s="5">
        <v>3942.53</v>
      </c>
      <c r="F1058" s="5"/>
      <c r="G1058" s="5" t="s">
        <v>5</v>
      </c>
      <c r="H1058" s="5">
        <v>80</v>
      </c>
      <c r="I1058" s="5">
        <v>5</v>
      </c>
      <c r="J1058" s="5">
        <v>4</v>
      </c>
      <c r="K1058" s="5">
        <v>0</v>
      </c>
      <c r="L1058" s="14" t="s">
        <v>768</v>
      </c>
      <c r="M1058" s="5">
        <v>165</v>
      </c>
      <c r="N1058" s="93" t="s">
        <v>2446</v>
      </c>
      <c r="O1058" s="605"/>
    </row>
    <row r="1059" spans="1:15" x14ac:dyDescent="0.25">
      <c r="A1059" s="14">
        <v>157</v>
      </c>
      <c r="B1059" s="14" t="s">
        <v>3774</v>
      </c>
      <c r="C1059" s="140" t="s">
        <v>3093</v>
      </c>
      <c r="D1059" s="5">
        <v>1961</v>
      </c>
      <c r="E1059" s="5">
        <v>3407.1</v>
      </c>
      <c r="F1059" s="5"/>
      <c r="G1059" s="5" t="s">
        <v>5</v>
      </c>
      <c r="H1059" s="5">
        <v>64</v>
      </c>
      <c r="I1059" s="5">
        <v>4</v>
      </c>
      <c r="J1059" s="5">
        <v>4</v>
      </c>
      <c r="K1059" s="5">
        <v>0</v>
      </c>
      <c r="L1059" s="14" t="s">
        <v>768</v>
      </c>
      <c r="M1059" s="5">
        <v>143</v>
      </c>
      <c r="N1059" s="93" t="s">
        <v>2446</v>
      </c>
      <c r="O1059" s="605"/>
    </row>
    <row r="1060" spans="1:15" x14ac:dyDescent="0.25">
      <c r="A1060" s="14">
        <v>158</v>
      </c>
      <c r="B1060" s="14" t="s">
        <v>3886</v>
      </c>
      <c r="C1060" s="140" t="s">
        <v>3103</v>
      </c>
      <c r="D1060" s="5">
        <v>1961</v>
      </c>
      <c r="E1060" s="5">
        <v>1721.16</v>
      </c>
      <c r="F1060" s="5"/>
      <c r="G1060" s="5" t="s">
        <v>5</v>
      </c>
      <c r="H1060" s="5">
        <v>32</v>
      </c>
      <c r="I1060" s="5">
        <v>4</v>
      </c>
      <c r="J1060" s="5">
        <v>2</v>
      </c>
      <c r="K1060" s="5">
        <v>0</v>
      </c>
      <c r="L1060" s="14" t="s">
        <v>768</v>
      </c>
      <c r="M1060" s="5">
        <v>78</v>
      </c>
      <c r="N1060" s="93" t="s">
        <v>2458</v>
      </c>
      <c r="O1060" s="605"/>
    </row>
    <row r="1061" spans="1:15" x14ac:dyDescent="0.25">
      <c r="A1061" s="14">
        <v>159</v>
      </c>
      <c r="B1061" s="14" t="s">
        <v>3886</v>
      </c>
      <c r="C1061" s="140" t="s">
        <v>3222</v>
      </c>
      <c r="D1061" s="5">
        <v>1950</v>
      </c>
      <c r="E1061" s="5">
        <v>1035.5</v>
      </c>
      <c r="F1061" s="5"/>
      <c r="G1061" s="5" t="s">
        <v>247</v>
      </c>
      <c r="H1061" s="5">
        <v>16</v>
      </c>
      <c r="I1061" s="5">
        <v>2</v>
      </c>
      <c r="J1061" s="5">
        <v>1</v>
      </c>
      <c r="K1061" s="5">
        <v>0</v>
      </c>
      <c r="L1061" s="14" t="s">
        <v>768</v>
      </c>
      <c r="M1061" s="5">
        <v>48</v>
      </c>
      <c r="N1061" s="93" t="s">
        <v>2484</v>
      </c>
      <c r="O1061" s="605"/>
    </row>
    <row r="1062" spans="1:15" x14ac:dyDescent="0.25">
      <c r="A1062" s="14">
        <v>160</v>
      </c>
      <c r="B1062" s="14" t="s">
        <v>3774</v>
      </c>
      <c r="C1062" s="140" t="s">
        <v>3078</v>
      </c>
      <c r="D1062" s="5">
        <v>1951</v>
      </c>
      <c r="E1062" s="5">
        <v>1100.8</v>
      </c>
      <c r="F1062" s="5"/>
      <c r="G1062" s="5" t="s">
        <v>247</v>
      </c>
      <c r="H1062" s="5">
        <v>1</v>
      </c>
      <c r="I1062" s="5">
        <v>2</v>
      </c>
      <c r="J1062" s="5">
        <v>1</v>
      </c>
      <c r="K1062" s="5">
        <v>0</v>
      </c>
      <c r="L1062" s="14" t="s">
        <v>768</v>
      </c>
      <c r="M1062" s="5">
        <v>40</v>
      </c>
      <c r="N1062" s="93" t="s">
        <v>2485</v>
      </c>
      <c r="O1062" s="605"/>
    </row>
    <row r="1063" spans="1:15" x14ac:dyDescent="0.25">
      <c r="A1063" s="14">
        <v>161</v>
      </c>
      <c r="B1063" s="14" t="s">
        <v>3886</v>
      </c>
      <c r="C1063" s="140" t="s">
        <v>3400</v>
      </c>
      <c r="D1063" s="5">
        <v>1950</v>
      </c>
      <c r="E1063" s="5">
        <v>1022.5</v>
      </c>
      <c r="F1063" s="5"/>
      <c r="G1063" s="5" t="s">
        <v>247</v>
      </c>
      <c r="H1063" s="5">
        <v>3</v>
      </c>
      <c r="I1063" s="5">
        <v>2</v>
      </c>
      <c r="J1063" s="5">
        <v>1</v>
      </c>
      <c r="K1063" s="5">
        <v>0</v>
      </c>
      <c r="L1063" s="14" t="s">
        <v>768</v>
      </c>
      <c r="M1063" s="5">
        <v>73</v>
      </c>
      <c r="N1063" s="93" t="s">
        <v>2485</v>
      </c>
      <c r="O1063" s="605"/>
    </row>
    <row r="1064" spans="1:15" x14ac:dyDescent="0.25">
      <c r="A1064" s="14">
        <v>162</v>
      </c>
      <c r="B1064" s="14" t="s">
        <v>3774</v>
      </c>
      <c r="C1064" s="140" t="s">
        <v>3135</v>
      </c>
      <c r="D1064" s="5">
        <v>1959</v>
      </c>
      <c r="E1064" s="5">
        <v>8128.51</v>
      </c>
      <c r="F1064" s="5"/>
      <c r="G1064" s="5" t="s">
        <v>5</v>
      </c>
      <c r="H1064" s="5">
        <v>100</v>
      </c>
      <c r="I1064" s="5">
        <v>5</v>
      </c>
      <c r="J1064" s="5">
        <v>5</v>
      </c>
      <c r="K1064" s="5">
        <v>0</v>
      </c>
      <c r="L1064" s="14" t="s">
        <v>768</v>
      </c>
      <c r="M1064" s="5">
        <v>231</v>
      </c>
      <c r="N1064" s="93" t="s">
        <v>2448</v>
      </c>
      <c r="O1064" s="605"/>
    </row>
    <row r="1065" spans="1:15" x14ac:dyDescent="0.25">
      <c r="A1065" s="14">
        <v>163</v>
      </c>
      <c r="B1065" s="14" t="s">
        <v>3774</v>
      </c>
      <c r="C1065" s="140" t="s">
        <v>3275</v>
      </c>
      <c r="D1065" s="5">
        <v>1951</v>
      </c>
      <c r="E1065" s="5">
        <v>905.9</v>
      </c>
      <c r="F1065" s="5"/>
      <c r="G1065" s="5" t="s">
        <v>247</v>
      </c>
      <c r="H1065" s="5">
        <v>18</v>
      </c>
      <c r="I1065" s="5">
        <v>2</v>
      </c>
      <c r="J1065" s="5">
        <v>1</v>
      </c>
      <c r="K1065" s="5">
        <v>0</v>
      </c>
      <c r="L1065" s="14" t="s">
        <v>768</v>
      </c>
      <c r="M1065" s="5">
        <v>51</v>
      </c>
      <c r="N1065" s="93" t="s">
        <v>2486</v>
      </c>
      <c r="O1065" s="605"/>
    </row>
    <row r="1066" spans="1:15" x14ac:dyDescent="0.25">
      <c r="A1066" s="14">
        <v>164</v>
      </c>
      <c r="B1066" s="14" t="s">
        <v>3886</v>
      </c>
      <c r="C1066" s="140" t="s">
        <v>3419</v>
      </c>
      <c r="D1066" s="5">
        <v>1951</v>
      </c>
      <c r="E1066" s="5">
        <v>999.7</v>
      </c>
      <c r="F1066" s="5"/>
      <c r="G1066" s="5" t="s">
        <v>247</v>
      </c>
      <c r="H1066" s="5">
        <v>18</v>
      </c>
      <c r="I1066" s="5">
        <v>2</v>
      </c>
      <c r="J1066" s="5">
        <v>1</v>
      </c>
      <c r="K1066" s="5">
        <v>0</v>
      </c>
      <c r="L1066" s="14" t="s">
        <v>768</v>
      </c>
      <c r="M1066" s="5">
        <v>36</v>
      </c>
      <c r="N1066" s="93" t="s">
        <v>2487</v>
      </c>
      <c r="O1066" s="605"/>
    </row>
    <row r="1067" spans="1:15" x14ac:dyDescent="0.25">
      <c r="A1067" s="14">
        <v>165</v>
      </c>
      <c r="B1067" s="14" t="s">
        <v>3886</v>
      </c>
      <c r="C1067" s="140" t="s">
        <v>3085</v>
      </c>
      <c r="D1067" s="5">
        <v>1951</v>
      </c>
      <c r="E1067" s="5">
        <v>938.7</v>
      </c>
      <c r="F1067" s="5"/>
      <c r="G1067" s="5" t="s">
        <v>247</v>
      </c>
      <c r="H1067" s="5">
        <v>2</v>
      </c>
      <c r="I1067" s="5">
        <v>2</v>
      </c>
      <c r="J1067" s="5">
        <v>1</v>
      </c>
      <c r="K1067" s="5">
        <v>0</v>
      </c>
      <c r="L1067" s="14" t="s">
        <v>768</v>
      </c>
      <c r="M1067" s="5">
        <v>73</v>
      </c>
      <c r="N1067" s="93" t="s">
        <v>2488</v>
      </c>
      <c r="O1067" s="605"/>
    </row>
    <row r="1068" spans="1:15" x14ac:dyDescent="0.25">
      <c r="A1068" s="14">
        <v>166</v>
      </c>
      <c r="B1068" s="14" t="s">
        <v>3774</v>
      </c>
      <c r="C1068" s="140" t="s">
        <v>3381</v>
      </c>
      <c r="D1068" s="5">
        <v>1950</v>
      </c>
      <c r="E1068" s="5">
        <v>1002.86</v>
      </c>
      <c r="F1068" s="5"/>
      <c r="G1068" s="5" t="s">
        <v>247</v>
      </c>
      <c r="H1068" s="5">
        <v>2</v>
      </c>
      <c r="I1068" s="5">
        <v>2</v>
      </c>
      <c r="J1068" s="5">
        <v>1</v>
      </c>
      <c r="K1068" s="5">
        <v>0</v>
      </c>
      <c r="L1068" s="14" t="s">
        <v>768</v>
      </c>
      <c r="M1068" s="5">
        <v>67</v>
      </c>
      <c r="N1068" s="93" t="s">
        <v>2489</v>
      </c>
      <c r="O1068" s="605"/>
    </row>
    <row r="1069" spans="1:15" x14ac:dyDescent="0.25">
      <c r="A1069" s="14">
        <v>167</v>
      </c>
      <c r="B1069" s="14" t="s">
        <v>3886</v>
      </c>
      <c r="C1069" s="140" t="s">
        <v>3430</v>
      </c>
      <c r="D1069" s="5">
        <v>1950</v>
      </c>
      <c r="E1069" s="5">
        <v>1015.88</v>
      </c>
      <c r="F1069" s="5"/>
      <c r="G1069" s="5" t="s">
        <v>247</v>
      </c>
      <c r="H1069" s="5">
        <v>3</v>
      </c>
      <c r="I1069" s="5">
        <v>2</v>
      </c>
      <c r="J1069" s="5">
        <v>1</v>
      </c>
      <c r="K1069" s="5">
        <v>0</v>
      </c>
      <c r="L1069" s="14" t="s">
        <v>768</v>
      </c>
      <c r="M1069" s="5">
        <v>68</v>
      </c>
      <c r="N1069" s="93" t="s">
        <v>2490</v>
      </c>
      <c r="O1069" s="605"/>
    </row>
    <row r="1070" spans="1:15" x14ac:dyDescent="0.25">
      <c r="A1070" s="14">
        <v>168</v>
      </c>
      <c r="B1070" s="14" t="s">
        <v>3886</v>
      </c>
      <c r="C1070" s="140" t="s">
        <v>3109</v>
      </c>
      <c r="D1070" s="5">
        <v>1959</v>
      </c>
      <c r="E1070" s="5">
        <v>2639.2</v>
      </c>
      <c r="F1070" s="5"/>
      <c r="G1070" s="5" t="s">
        <v>5</v>
      </c>
      <c r="H1070" s="614" t="s">
        <v>939</v>
      </c>
      <c r="I1070" s="614"/>
      <c r="J1070" s="614"/>
      <c r="K1070" s="614"/>
      <c r="L1070" s="614"/>
      <c r="M1070" s="5"/>
      <c r="N1070" s="93" t="s">
        <v>2458</v>
      </c>
      <c r="O1070" s="605"/>
    </row>
    <row r="1071" spans="1:15" x14ac:dyDescent="0.25">
      <c r="A1071" s="14">
        <v>169</v>
      </c>
      <c r="B1071" s="14" t="s">
        <v>3886</v>
      </c>
      <c r="C1071" s="140" t="s">
        <v>3086</v>
      </c>
      <c r="D1071" s="5">
        <v>1959</v>
      </c>
      <c r="E1071" s="5">
        <v>2815.5</v>
      </c>
      <c r="F1071" s="5"/>
      <c r="G1071" s="5" t="s">
        <v>5</v>
      </c>
      <c r="H1071" s="5">
        <v>48</v>
      </c>
      <c r="I1071" s="5">
        <v>5</v>
      </c>
      <c r="J1071" s="5">
        <v>3</v>
      </c>
      <c r="K1071" s="5">
        <v>0</v>
      </c>
      <c r="L1071" s="14" t="s">
        <v>768</v>
      </c>
      <c r="M1071" s="5">
        <v>104</v>
      </c>
      <c r="N1071" s="93" t="s">
        <v>2437</v>
      </c>
      <c r="O1071" s="605"/>
    </row>
    <row r="1072" spans="1:15" x14ac:dyDescent="0.25">
      <c r="A1072" s="14">
        <v>170</v>
      </c>
      <c r="B1072" s="14" t="s">
        <v>3886</v>
      </c>
      <c r="C1072" s="140" t="s">
        <v>3088</v>
      </c>
      <c r="D1072" s="5">
        <v>1961</v>
      </c>
      <c r="E1072" s="5">
        <v>2786.86</v>
      </c>
      <c r="F1072" s="5"/>
      <c r="G1072" s="5" t="s">
        <v>5</v>
      </c>
      <c r="H1072" s="5">
        <v>58</v>
      </c>
      <c r="I1072" s="5">
        <v>5</v>
      </c>
      <c r="J1072" s="5">
        <v>3</v>
      </c>
      <c r="K1072" s="5">
        <v>0</v>
      </c>
      <c r="L1072" s="14" t="s">
        <v>768</v>
      </c>
      <c r="M1072" s="5">
        <v>143</v>
      </c>
      <c r="N1072" s="93" t="s">
        <v>2458</v>
      </c>
      <c r="O1072" s="605"/>
    </row>
    <row r="1073" spans="1:15" x14ac:dyDescent="0.25">
      <c r="A1073" s="14">
        <v>171</v>
      </c>
      <c r="B1073" s="14" t="s">
        <v>3886</v>
      </c>
      <c r="C1073" s="140" t="s">
        <v>3111</v>
      </c>
      <c r="D1073" s="5">
        <v>1964</v>
      </c>
      <c r="E1073" s="5">
        <v>3290.06</v>
      </c>
      <c r="F1073" s="5"/>
      <c r="G1073" s="5" t="s">
        <v>5</v>
      </c>
      <c r="H1073" s="5">
        <v>60</v>
      </c>
      <c r="I1073" s="5">
        <v>5</v>
      </c>
      <c r="J1073" s="5">
        <v>2</v>
      </c>
      <c r="K1073" s="5">
        <v>0</v>
      </c>
      <c r="L1073" s="14" t="s">
        <v>768</v>
      </c>
      <c r="M1073" s="5">
        <v>114</v>
      </c>
      <c r="N1073" s="93" t="s">
        <v>2459</v>
      </c>
      <c r="O1073" s="605"/>
    </row>
    <row r="1074" spans="1:15" x14ac:dyDescent="0.25">
      <c r="A1074" s="14">
        <v>172</v>
      </c>
      <c r="B1074" s="14" t="s">
        <v>3774</v>
      </c>
      <c r="C1074" s="140" t="s">
        <v>3277</v>
      </c>
      <c r="D1074" s="5">
        <v>1963</v>
      </c>
      <c r="E1074" s="5">
        <v>2752.8</v>
      </c>
      <c r="F1074" s="5"/>
      <c r="G1074" s="5" t="s">
        <v>5</v>
      </c>
      <c r="H1074" s="5">
        <v>44</v>
      </c>
      <c r="I1074" s="5">
        <v>4</v>
      </c>
      <c r="J1074" s="5">
        <v>3</v>
      </c>
      <c r="K1074" s="5">
        <v>0</v>
      </c>
      <c r="L1074" s="14" t="s">
        <v>768</v>
      </c>
      <c r="M1074" s="5">
        <v>77</v>
      </c>
      <c r="N1074" s="93" t="s">
        <v>2458</v>
      </c>
      <c r="O1074" s="605"/>
    </row>
    <row r="1075" spans="1:15" x14ac:dyDescent="0.25">
      <c r="A1075" s="14">
        <v>173</v>
      </c>
      <c r="B1075" s="14" t="s">
        <v>3886</v>
      </c>
      <c r="C1075" s="140" t="s">
        <v>3113</v>
      </c>
      <c r="D1075" s="5">
        <v>1962</v>
      </c>
      <c r="E1075" s="5">
        <v>4183.3</v>
      </c>
      <c r="F1075" s="5"/>
      <c r="G1075" s="5" t="s">
        <v>5</v>
      </c>
      <c r="H1075" s="5">
        <v>64</v>
      </c>
      <c r="I1075" s="5">
        <v>5</v>
      </c>
      <c r="J1075" s="5">
        <v>4</v>
      </c>
      <c r="K1075" s="5">
        <v>0</v>
      </c>
      <c r="L1075" s="14" t="s">
        <v>768</v>
      </c>
      <c r="M1075" s="5">
        <v>129</v>
      </c>
      <c r="N1075" s="93" t="s">
        <v>2449</v>
      </c>
      <c r="O1075" s="605"/>
    </row>
    <row r="1076" spans="1:15" x14ac:dyDescent="0.25">
      <c r="A1076" s="14">
        <v>174</v>
      </c>
      <c r="B1076" s="14" t="s">
        <v>3886</v>
      </c>
      <c r="C1076" s="140" t="s">
        <v>3378</v>
      </c>
      <c r="D1076" s="5">
        <v>1963</v>
      </c>
      <c r="E1076" s="5">
        <v>2763.7</v>
      </c>
      <c r="F1076" s="5"/>
      <c r="G1076" s="5" t="s">
        <v>5</v>
      </c>
      <c r="H1076" s="5">
        <v>36</v>
      </c>
      <c r="I1076" s="5">
        <v>4</v>
      </c>
      <c r="J1076" s="5">
        <v>3</v>
      </c>
      <c r="K1076" s="5">
        <v>0</v>
      </c>
      <c r="L1076" s="14" t="s">
        <v>768</v>
      </c>
      <c r="M1076" s="5">
        <v>89</v>
      </c>
      <c r="N1076" s="93" t="s">
        <v>2446</v>
      </c>
      <c r="O1076" s="605"/>
    </row>
    <row r="1077" spans="1:15" x14ac:dyDescent="0.25">
      <c r="A1077" s="14">
        <v>175</v>
      </c>
      <c r="B1077" s="14" t="s">
        <v>3886</v>
      </c>
      <c r="C1077" s="140" t="s">
        <v>3437</v>
      </c>
      <c r="D1077" s="5">
        <v>1964</v>
      </c>
      <c r="E1077" s="5">
        <v>2737.8</v>
      </c>
      <c r="F1077" s="5"/>
      <c r="G1077" s="5" t="s">
        <v>5</v>
      </c>
      <c r="H1077" s="5">
        <v>38</v>
      </c>
      <c r="I1077" s="5">
        <v>4</v>
      </c>
      <c r="J1077" s="5">
        <v>3</v>
      </c>
      <c r="K1077" s="5">
        <v>0</v>
      </c>
      <c r="L1077" s="14" t="s">
        <v>768</v>
      </c>
      <c r="M1077" s="5">
        <v>99</v>
      </c>
      <c r="N1077" s="93" t="s">
        <v>2446</v>
      </c>
      <c r="O1077" s="605"/>
    </row>
    <row r="1078" spans="1:15" x14ac:dyDescent="0.25">
      <c r="A1078" s="14">
        <v>176</v>
      </c>
      <c r="B1078" s="14" t="s">
        <v>3774</v>
      </c>
      <c r="C1078" s="140" t="s">
        <v>3240</v>
      </c>
      <c r="D1078" s="5">
        <v>1963</v>
      </c>
      <c r="E1078" s="5">
        <v>1730.77</v>
      </c>
      <c r="F1078" s="5"/>
      <c r="G1078" s="5" t="s">
        <v>5</v>
      </c>
      <c r="H1078" s="5">
        <v>32</v>
      </c>
      <c r="I1078" s="5">
        <v>4</v>
      </c>
      <c r="J1078" s="5">
        <v>2</v>
      </c>
      <c r="K1078" s="5">
        <v>0</v>
      </c>
      <c r="L1078" s="14" t="s">
        <v>768</v>
      </c>
      <c r="M1078" s="5">
        <v>59</v>
      </c>
      <c r="N1078" s="93" t="s">
        <v>2438</v>
      </c>
      <c r="O1078" s="605"/>
    </row>
    <row r="1079" spans="1:15" x14ac:dyDescent="0.25">
      <c r="A1079" s="14">
        <v>177</v>
      </c>
      <c r="B1079" s="14" t="s">
        <v>3886</v>
      </c>
      <c r="C1079" s="140" t="s">
        <v>3242</v>
      </c>
      <c r="D1079" s="5">
        <v>1951</v>
      </c>
      <c r="E1079" s="5">
        <v>4383.2</v>
      </c>
      <c r="F1079" s="5"/>
      <c r="G1079" s="5" t="s">
        <v>5</v>
      </c>
      <c r="H1079" s="5">
        <v>51</v>
      </c>
      <c r="I1079" s="5">
        <v>3</v>
      </c>
      <c r="J1079" s="5">
        <v>6</v>
      </c>
      <c r="K1079" s="5">
        <v>0</v>
      </c>
      <c r="L1079" s="14" t="s">
        <v>768</v>
      </c>
      <c r="M1079" s="5">
        <v>105</v>
      </c>
      <c r="N1079" s="93" t="s">
        <v>2448</v>
      </c>
      <c r="O1079" s="605"/>
    </row>
    <row r="1080" spans="1:15" x14ac:dyDescent="0.25">
      <c r="A1080" s="14">
        <v>178</v>
      </c>
      <c r="B1080" s="14" t="s">
        <v>3774</v>
      </c>
      <c r="C1080" s="140" t="s">
        <v>3243</v>
      </c>
      <c r="D1080" s="5">
        <v>1951</v>
      </c>
      <c r="E1080" s="5">
        <v>1982.4</v>
      </c>
      <c r="F1080" s="5"/>
      <c r="G1080" s="5" t="s">
        <v>5</v>
      </c>
      <c r="H1080" s="5">
        <v>26</v>
      </c>
      <c r="I1080" s="5">
        <v>3</v>
      </c>
      <c r="J1080" s="5">
        <v>3</v>
      </c>
      <c r="K1080" s="5">
        <v>0</v>
      </c>
      <c r="L1080" s="14" t="s">
        <v>768</v>
      </c>
      <c r="M1080" s="5">
        <v>65</v>
      </c>
      <c r="N1080" s="93" t="s">
        <v>2446</v>
      </c>
      <c r="O1080" s="605"/>
    </row>
    <row r="1081" spans="1:15" x14ac:dyDescent="0.25">
      <c r="A1081" s="14">
        <v>179</v>
      </c>
      <c r="B1081" s="14" t="s">
        <v>3886</v>
      </c>
      <c r="C1081" s="140" t="s">
        <v>3221</v>
      </c>
      <c r="D1081" s="5">
        <v>1951</v>
      </c>
      <c r="E1081" s="5">
        <v>4940.1000000000004</v>
      </c>
      <c r="F1081" s="5"/>
      <c r="G1081" s="5" t="s">
        <v>5</v>
      </c>
      <c r="H1081" s="5">
        <v>60</v>
      </c>
      <c r="I1081" s="5">
        <v>3</v>
      </c>
      <c r="J1081" s="5">
        <v>6</v>
      </c>
      <c r="K1081" s="5">
        <v>0</v>
      </c>
      <c r="L1081" s="14" t="s">
        <v>768</v>
      </c>
      <c r="M1081" s="5">
        <v>113</v>
      </c>
      <c r="N1081" s="93" t="s">
        <v>2437</v>
      </c>
      <c r="O1081" s="605"/>
    </row>
    <row r="1082" spans="1:15" x14ac:dyDescent="0.25">
      <c r="A1082" s="14">
        <v>180</v>
      </c>
      <c r="B1082" s="14" t="s">
        <v>3886</v>
      </c>
      <c r="C1082" s="140" t="s">
        <v>3245</v>
      </c>
      <c r="D1082" s="5">
        <v>1956</v>
      </c>
      <c r="E1082" s="5">
        <v>2484.3000000000002</v>
      </c>
      <c r="F1082" s="5"/>
      <c r="G1082" s="5" t="s">
        <v>5</v>
      </c>
      <c r="H1082" s="5">
        <v>35</v>
      </c>
      <c r="I1082" s="5">
        <v>4</v>
      </c>
      <c r="J1082" s="5">
        <v>3</v>
      </c>
      <c r="K1082" s="5">
        <v>0</v>
      </c>
      <c r="L1082" s="14" t="s">
        <v>768</v>
      </c>
      <c r="M1082" s="5">
        <v>75</v>
      </c>
      <c r="N1082" s="93" t="s">
        <v>2438</v>
      </c>
      <c r="O1082" s="605"/>
    </row>
    <row r="1083" spans="1:15" x14ac:dyDescent="0.25">
      <c r="A1083" s="14">
        <v>181</v>
      </c>
      <c r="B1083" s="14" t="s">
        <v>3886</v>
      </c>
      <c r="C1083" s="140" t="s">
        <v>3282</v>
      </c>
      <c r="D1083" s="5">
        <v>1961</v>
      </c>
      <c r="E1083" s="5">
        <v>2596</v>
      </c>
      <c r="F1083" s="5"/>
      <c r="G1083" s="5" t="s">
        <v>5</v>
      </c>
      <c r="H1083" s="5">
        <v>48</v>
      </c>
      <c r="I1083" s="5">
        <v>3</v>
      </c>
      <c r="J1083" s="5">
        <v>4</v>
      </c>
      <c r="K1083" s="5">
        <v>0</v>
      </c>
      <c r="L1083" s="14" t="s">
        <v>768</v>
      </c>
      <c r="M1083" s="5">
        <v>100</v>
      </c>
      <c r="N1083" s="93" t="s">
        <v>2449</v>
      </c>
      <c r="O1083" s="605"/>
    </row>
    <row r="1084" spans="1:15" x14ac:dyDescent="0.25">
      <c r="A1084" s="14">
        <v>182</v>
      </c>
      <c r="B1084" s="14" t="s">
        <v>3886</v>
      </c>
      <c r="C1084" s="140" t="s">
        <v>3122</v>
      </c>
      <c r="D1084" s="5">
        <v>1962</v>
      </c>
      <c r="E1084" s="5">
        <v>3192.17</v>
      </c>
      <c r="F1084" s="5"/>
      <c r="G1084" s="5" t="s">
        <v>5</v>
      </c>
      <c r="H1084" s="5">
        <v>63</v>
      </c>
      <c r="I1084" s="5">
        <v>4</v>
      </c>
      <c r="J1084" s="5">
        <v>4</v>
      </c>
      <c r="K1084" s="5">
        <v>0</v>
      </c>
      <c r="L1084" s="14" t="s">
        <v>768</v>
      </c>
      <c r="M1084" s="5">
        <v>140</v>
      </c>
      <c r="N1084" s="93" t="s">
        <v>2447</v>
      </c>
      <c r="O1084" s="605"/>
    </row>
    <row r="1085" spans="1:15" x14ac:dyDescent="0.25">
      <c r="A1085" s="14">
        <v>183</v>
      </c>
      <c r="B1085" s="14" t="s">
        <v>3886</v>
      </c>
      <c r="C1085" s="140" t="s">
        <v>3438</v>
      </c>
      <c r="D1085" s="5">
        <v>1961</v>
      </c>
      <c r="E1085" s="5">
        <v>1224.4000000000001</v>
      </c>
      <c r="F1085" s="5"/>
      <c r="G1085" s="5" t="s">
        <v>5</v>
      </c>
      <c r="H1085" s="5">
        <v>24</v>
      </c>
      <c r="I1085" s="5">
        <v>3</v>
      </c>
      <c r="J1085" s="5">
        <v>2</v>
      </c>
      <c r="K1085" s="5">
        <v>0</v>
      </c>
      <c r="L1085" s="14" t="s">
        <v>768</v>
      </c>
      <c r="M1085" s="5">
        <v>47</v>
      </c>
      <c r="N1085" s="93" t="s">
        <v>2448</v>
      </c>
      <c r="O1085" s="605"/>
    </row>
    <row r="1086" spans="1:15" x14ac:dyDescent="0.25">
      <c r="A1086" s="14">
        <v>184</v>
      </c>
      <c r="B1086" s="14" t="s">
        <v>3887</v>
      </c>
      <c r="C1086" s="140" t="s">
        <v>3239</v>
      </c>
      <c r="D1086" s="5">
        <v>1969</v>
      </c>
      <c r="E1086" s="5">
        <v>3581.4</v>
      </c>
      <c r="F1086" s="5"/>
      <c r="G1086" s="5" t="s">
        <v>5</v>
      </c>
      <c r="H1086" s="5">
        <v>70</v>
      </c>
      <c r="I1086" s="5">
        <v>5</v>
      </c>
      <c r="J1086" s="5">
        <v>4</v>
      </c>
      <c r="K1086" s="5">
        <v>0</v>
      </c>
      <c r="L1086" s="14" t="s">
        <v>768</v>
      </c>
      <c r="M1086" s="5">
        <v>122</v>
      </c>
      <c r="N1086" s="93" t="s">
        <v>2439</v>
      </c>
      <c r="O1086" s="605"/>
    </row>
    <row r="1087" spans="1:15" x14ac:dyDescent="0.25">
      <c r="A1087" s="14">
        <v>185</v>
      </c>
      <c r="B1087" s="14" t="s">
        <v>3887</v>
      </c>
      <c r="C1087" s="140" t="s">
        <v>3098</v>
      </c>
      <c r="D1087" s="5">
        <v>1964</v>
      </c>
      <c r="E1087" s="5">
        <v>2116.4</v>
      </c>
      <c r="F1087" s="5"/>
      <c r="G1087" s="5" t="s">
        <v>5</v>
      </c>
      <c r="H1087" s="5">
        <v>40</v>
      </c>
      <c r="I1087" s="5">
        <v>5</v>
      </c>
      <c r="J1087" s="5">
        <v>2</v>
      </c>
      <c r="K1087" s="5">
        <v>0</v>
      </c>
      <c r="L1087" s="14" t="s">
        <v>768</v>
      </c>
      <c r="M1087" s="5">
        <v>71</v>
      </c>
      <c r="N1087" s="93" t="s">
        <v>2438</v>
      </c>
      <c r="O1087" s="605"/>
    </row>
    <row r="1088" spans="1:15" x14ac:dyDescent="0.25">
      <c r="A1088" s="14">
        <v>186</v>
      </c>
      <c r="B1088" s="14" t="s">
        <v>3887</v>
      </c>
      <c r="C1088" s="140" t="s">
        <v>3096</v>
      </c>
      <c r="D1088" s="5">
        <v>1969</v>
      </c>
      <c r="E1088" s="5">
        <v>3590.7</v>
      </c>
      <c r="F1088" s="5"/>
      <c r="G1088" s="5" t="s">
        <v>5</v>
      </c>
      <c r="H1088" s="5">
        <v>70</v>
      </c>
      <c r="I1088" s="5">
        <v>5</v>
      </c>
      <c r="J1088" s="5">
        <v>4</v>
      </c>
      <c r="K1088" s="5">
        <v>0</v>
      </c>
      <c r="L1088" s="14" t="s">
        <v>768</v>
      </c>
      <c r="M1088" s="5">
        <v>123</v>
      </c>
      <c r="N1088" s="93" t="s">
        <v>2444</v>
      </c>
      <c r="O1088" s="605"/>
    </row>
    <row r="1089" spans="1:15" x14ac:dyDescent="0.25">
      <c r="A1089" s="14">
        <v>187</v>
      </c>
      <c r="B1089" s="14" t="s">
        <v>3888</v>
      </c>
      <c r="C1089" s="140" t="s">
        <v>1762</v>
      </c>
      <c r="D1089" s="5">
        <v>1961</v>
      </c>
      <c r="E1089" s="5">
        <v>3470.5</v>
      </c>
      <c r="F1089" s="5"/>
      <c r="G1089" s="5" t="s">
        <v>5</v>
      </c>
      <c r="H1089" s="5">
        <v>64</v>
      </c>
      <c r="I1089" s="5">
        <v>4</v>
      </c>
      <c r="J1089" s="5">
        <v>4</v>
      </c>
      <c r="K1089" s="5">
        <v>0</v>
      </c>
      <c r="L1089" s="14" t="s">
        <v>768</v>
      </c>
      <c r="M1089" s="5">
        <v>141</v>
      </c>
      <c r="N1089" s="93" t="s">
        <v>2458</v>
      </c>
      <c r="O1089" s="605"/>
    </row>
    <row r="1090" spans="1:15" x14ac:dyDescent="0.25">
      <c r="A1090" s="14">
        <v>188</v>
      </c>
      <c r="B1090" s="14" t="s">
        <v>3887</v>
      </c>
      <c r="C1090" s="140" t="s">
        <v>3099</v>
      </c>
      <c r="D1090" s="5">
        <v>1962</v>
      </c>
      <c r="E1090" s="5">
        <v>3126.5</v>
      </c>
      <c r="F1090" s="5"/>
      <c r="G1090" s="5" t="s">
        <v>5</v>
      </c>
      <c r="H1090" s="5">
        <v>64</v>
      </c>
      <c r="I1090" s="5">
        <v>4</v>
      </c>
      <c r="J1090" s="5">
        <v>4</v>
      </c>
      <c r="K1090" s="5">
        <v>0</v>
      </c>
      <c r="L1090" s="14" t="s">
        <v>768</v>
      </c>
      <c r="M1090" s="5">
        <v>151</v>
      </c>
      <c r="N1090" s="93" t="s">
        <v>2458</v>
      </c>
      <c r="O1090" s="605"/>
    </row>
    <row r="1091" spans="1:15" x14ac:dyDescent="0.25">
      <c r="A1091" s="14">
        <v>189</v>
      </c>
      <c r="B1091" s="14" t="s">
        <v>3887</v>
      </c>
      <c r="C1091" s="140" t="s">
        <v>3134</v>
      </c>
      <c r="D1091" s="5">
        <v>1951</v>
      </c>
      <c r="E1091" s="5">
        <v>1846.7</v>
      </c>
      <c r="F1091" s="5"/>
      <c r="G1091" s="5" t="s">
        <v>247</v>
      </c>
      <c r="H1091" s="5">
        <v>3</v>
      </c>
      <c r="I1091" s="5">
        <v>2</v>
      </c>
      <c r="J1091" s="5">
        <v>2</v>
      </c>
      <c r="K1091" s="5">
        <v>0</v>
      </c>
      <c r="L1091" s="14" t="s">
        <v>768</v>
      </c>
      <c r="M1091" s="5">
        <v>114</v>
      </c>
      <c r="N1091" s="93" t="s">
        <v>2491</v>
      </c>
      <c r="O1091" s="605"/>
    </row>
    <row r="1092" spans="1:15" x14ac:dyDescent="0.25">
      <c r="A1092" s="14">
        <v>190</v>
      </c>
      <c r="B1092" s="14" t="s">
        <v>3887</v>
      </c>
      <c r="C1092" s="140" t="s">
        <v>3092</v>
      </c>
      <c r="D1092" s="5">
        <v>1970</v>
      </c>
      <c r="E1092" s="5">
        <v>1744.9</v>
      </c>
      <c r="F1092" s="5"/>
      <c r="G1092" s="5" t="s">
        <v>5</v>
      </c>
      <c r="H1092" s="5">
        <v>32</v>
      </c>
      <c r="I1092" s="5">
        <v>4</v>
      </c>
      <c r="J1092" s="5">
        <v>2</v>
      </c>
      <c r="K1092" s="5">
        <v>0</v>
      </c>
      <c r="L1092" s="14" t="s">
        <v>858</v>
      </c>
      <c r="M1092" s="5">
        <v>71</v>
      </c>
      <c r="N1092" s="93" t="s">
        <v>2471</v>
      </c>
      <c r="O1092" s="605"/>
    </row>
    <row r="1093" spans="1:15" x14ac:dyDescent="0.25">
      <c r="A1093" s="14">
        <v>191</v>
      </c>
      <c r="B1093" s="14" t="s">
        <v>3888</v>
      </c>
      <c r="C1093" s="140" t="s">
        <v>3222</v>
      </c>
      <c r="D1093" s="5">
        <v>1949</v>
      </c>
      <c r="E1093" s="5">
        <v>1002.3</v>
      </c>
      <c r="F1093" s="5"/>
      <c r="G1093" s="5" t="s">
        <v>247</v>
      </c>
      <c r="H1093" s="5">
        <v>16</v>
      </c>
      <c r="I1093" s="5">
        <v>2</v>
      </c>
      <c r="J1093" s="5">
        <v>1</v>
      </c>
      <c r="K1093" s="5">
        <v>0</v>
      </c>
      <c r="L1093" s="14" t="s">
        <v>768</v>
      </c>
      <c r="M1093" s="5">
        <v>42</v>
      </c>
      <c r="N1093" s="93" t="s">
        <v>2492</v>
      </c>
      <c r="O1093" s="605"/>
    </row>
    <row r="1094" spans="1:15" x14ac:dyDescent="0.25">
      <c r="A1094" s="14">
        <v>192</v>
      </c>
      <c r="B1094" s="14" t="s">
        <v>3887</v>
      </c>
      <c r="C1094" s="140" t="s">
        <v>3079</v>
      </c>
      <c r="D1094" s="5">
        <v>1949</v>
      </c>
      <c r="E1094" s="5">
        <v>927.2</v>
      </c>
      <c r="F1094" s="5"/>
      <c r="G1094" s="5" t="s">
        <v>247</v>
      </c>
      <c r="H1094" s="5">
        <v>3</v>
      </c>
      <c r="I1094" s="5">
        <v>2</v>
      </c>
      <c r="J1094" s="5">
        <v>1</v>
      </c>
      <c r="K1094" s="5">
        <v>0</v>
      </c>
      <c r="L1094" s="14" t="s">
        <v>768</v>
      </c>
      <c r="M1094" s="5">
        <v>64</v>
      </c>
      <c r="N1094" s="93" t="s">
        <v>2493</v>
      </c>
      <c r="O1094" s="605"/>
    </row>
    <row r="1095" spans="1:15" x14ac:dyDescent="0.25">
      <c r="A1095" s="14">
        <v>193</v>
      </c>
      <c r="B1095" s="14" t="s">
        <v>3888</v>
      </c>
      <c r="C1095" s="140" t="s">
        <v>3395</v>
      </c>
      <c r="D1095" s="5">
        <v>1949</v>
      </c>
      <c r="E1095" s="5">
        <v>925.6</v>
      </c>
      <c r="F1095" s="5"/>
      <c r="G1095" s="5" t="s">
        <v>247</v>
      </c>
      <c r="H1095" s="5">
        <v>3</v>
      </c>
      <c r="I1095" s="5">
        <v>2</v>
      </c>
      <c r="J1095" s="5">
        <v>1</v>
      </c>
      <c r="K1095" s="5">
        <v>0</v>
      </c>
      <c r="L1095" s="14" t="s">
        <v>768</v>
      </c>
      <c r="M1095" s="5">
        <v>68</v>
      </c>
      <c r="N1095" s="93" t="s">
        <v>2494</v>
      </c>
      <c r="O1095" s="605"/>
    </row>
    <row r="1096" spans="1:15" x14ac:dyDescent="0.25">
      <c r="A1096" s="14">
        <v>194</v>
      </c>
      <c r="B1096" s="14" t="s">
        <v>3888</v>
      </c>
      <c r="C1096" s="140" t="s">
        <v>3109</v>
      </c>
      <c r="D1096" s="5">
        <v>1959</v>
      </c>
      <c r="E1096" s="5">
        <v>2030.1</v>
      </c>
      <c r="F1096" s="5"/>
      <c r="G1096" s="5" t="s">
        <v>5</v>
      </c>
      <c r="H1096" s="5">
        <v>43</v>
      </c>
      <c r="I1096" s="5">
        <v>5</v>
      </c>
      <c r="J1096" s="5">
        <v>2</v>
      </c>
      <c r="K1096" s="5">
        <v>0</v>
      </c>
      <c r="L1096" s="14" t="s">
        <v>768</v>
      </c>
      <c r="M1096" s="5">
        <v>96</v>
      </c>
      <c r="N1096" s="93" t="s">
        <v>2443</v>
      </c>
      <c r="O1096" s="605"/>
    </row>
    <row r="1097" spans="1:15" x14ac:dyDescent="0.25">
      <c r="A1097" s="14">
        <v>195</v>
      </c>
      <c r="B1097" s="14" t="s">
        <v>3887</v>
      </c>
      <c r="C1097" s="140" t="s">
        <v>3305</v>
      </c>
      <c r="D1097" s="5">
        <v>1959</v>
      </c>
      <c r="E1097" s="5">
        <v>2048.9</v>
      </c>
      <c r="F1097" s="5"/>
      <c r="G1097" s="5" t="s">
        <v>5</v>
      </c>
      <c r="H1097" s="5">
        <v>40</v>
      </c>
      <c r="I1097" s="5">
        <v>5</v>
      </c>
      <c r="J1097" s="5">
        <v>2</v>
      </c>
      <c r="K1097" s="5">
        <v>0</v>
      </c>
      <c r="L1097" s="14" t="s">
        <v>768</v>
      </c>
      <c r="M1097" s="5">
        <v>94</v>
      </c>
      <c r="N1097" s="93" t="s">
        <v>2437</v>
      </c>
      <c r="O1097" s="605"/>
    </row>
    <row r="1098" spans="1:15" x14ac:dyDescent="0.25">
      <c r="A1098" s="14">
        <v>196</v>
      </c>
      <c r="B1098" s="14" t="s">
        <v>3888</v>
      </c>
      <c r="C1098" s="140" t="s">
        <v>3439</v>
      </c>
      <c r="D1098" s="5">
        <v>1960</v>
      </c>
      <c r="E1098" s="5">
        <v>4026.1</v>
      </c>
      <c r="F1098" s="5"/>
      <c r="G1098" s="5" t="s">
        <v>5</v>
      </c>
      <c r="H1098" s="5">
        <v>80</v>
      </c>
      <c r="I1098" s="5">
        <v>5</v>
      </c>
      <c r="J1098" s="5">
        <v>4</v>
      </c>
      <c r="K1098" s="5">
        <v>0</v>
      </c>
      <c r="L1098" s="14" t="s">
        <v>768</v>
      </c>
      <c r="M1098" s="5">
        <v>178</v>
      </c>
      <c r="N1098" s="93" t="s">
        <v>2442</v>
      </c>
      <c r="O1098" s="605"/>
    </row>
    <row r="1099" spans="1:15" x14ac:dyDescent="0.25">
      <c r="A1099" s="14">
        <v>197</v>
      </c>
      <c r="B1099" s="14" t="s">
        <v>3888</v>
      </c>
      <c r="C1099" s="140" t="s">
        <v>3081</v>
      </c>
      <c r="D1099" s="5">
        <v>1961</v>
      </c>
      <c r="E1099" s="5">
        <v>1715.2</v>
      </c>
      <c r="F1099" s="5"/>
      <c r="G1099" s="5" t="s">
        <v>5</v>
      </c>
      <c r="H1099" s="5">
        <v>26</v>
      </c>
      <c r="I1099" s="5">
        <v>3</v>
      </c>
      <c r="J1099" s="5">
        <v>2</v>
      </c>
      <c r="K1099" s="5">
        <v>0</v>
      </c>
      <c r="L1099" s="14" t="s">
        <v>768</v>
      </c>
      <c r="M1099" s="5">
        <v>64</v>
      </c>
      <c r="N1099" s="93" t="s">
        <v>2440</v>
      </c>
      <c r="O1099" s="605"/>
    </row>
    <row r="1100" spans="1:15" x14ac:dyDescent="0.25">
      <c r="A1100" s="14">
        <v>198</v>
      </c>
      <c r="B1100" s="14" t="s">
        <v>3888</v>
      </c>
      <c r="C1100" s="140" t="s">
        <v>3086</v>
      </c>
      <c r="D1100" s="5">
        <v>1959</v>
      </c>
      <c r="E1100" s="5">
        <v>3426.72</v>
      </c>
      <c r="F1100" s="5"/>
      <c r="G1100" s="5" t="s">
        <v>5</v>
      </c>
      <c r="H1100" s="5">
        <v>40</v>
      </c>
      <c r="I1100" s="5">
        <v>5</v>
      </c>
      <c r="J1100" s="5">
        <v>4</v>
      </c>
      <c r="K1100" s="5">
        <v>0</v>
      </c>
      <c r="L1100" s="14" t="s">
        <v>768</v>
      </c>
      <c r="M1100" s="5">
        <v>110</v>
      </c>
      <c r="N1100" s="93" t="s">
        <v>2447</v>
      </c>
      <c r="O1100" s="605"/>
    </row>
    <row r="1101" spans="1:15" x14ac:dyDescent="0.25">
      <c r="A1101" s="14">
        <v>199</v>
      </c>
      <c r="B1101" s="14" t="s">
        <v>3888</v>
      </c>
      <c r="C1101" s="140" t="s">
        <v>3082</v>
      </c>
      <c r="D1101" s="5">
        <v>1961</v>
      </c>
      <c r="E1101" s="5">
        <v>1920.85</v>
      </c>
      <c r="F1101" s="5"/>
      <c r="G1101" s="5" t="s">
        <v>247</v>
      </c>
      <c r="H1101" s="5">
        <v>12</v>
      </c>
      <c r="I1101" s="5">
        <v>3</v>
      </c>
      <c r="J1101" s="5">
        <v>2</v>
      </c>
      <c r="K1101" s="5">
        <v>0</v>
      </c>
      <c r="L1101" s="14" t="s">
        <v>768</v>
      </c>
      <c r="M1101" s="5">
        <v>113</v>
      </c>
      <c r="N1101" s="93" t="s">
        <v>2495</v>
      </c>
      <c r="O1101" s="605"/>
    </row>
    <row r="1102" spans="1:15" x14ac:dyDescent="0.25">
      <c r="A1102" s="14">
        <v>200</v>
      </c>
      <c r="B1102" s="14" t="s">
        <v>3888</v>
      </c>
      <c r="C1102" s="140" t="s">
        <v>3113</v>
      </c>
      <c r="D1102" s="5">
        <v>1950</v>
      </c>
      <c r="E1102" s="5">
        <v>1408.2</v>
      </c>
      <c r="F1102" s="5"/>
      <c r="G1102" s="5" t="s">
        <v>5</v>
      </c>
      <c r="H1102" s="5">
        <v>17</v>
      </c>
      <c r="I1102" s="5">
        <v>2</v>
      </c>
      <c r="J1102" s="5">
        <v>2</v>
      </c>
      <c r="K1102" s="5">
        <v>0</v>
      </c>
      <c r="L1102" s="14" t="s">
        <v>768</v>
      </c>
      <c r="M1102" s="5">
        <v>36</v>
      </c>
      <c r="N1102" s="93" t="s">
        <v>2444</v>
      </c>
      <c r="O1102" s="605"/>
    </row>
    <row r="1103" spans="1:15" x14ac:dyDescent="0.25">
      <c r="A1103" s="14">
        <v>201</v>
      </c>
      <c r="B1103" s="14" t="s">
        <v>3888</v>
      </c>
      <c r="C1103" s="140" t="s">
        <v>3114</v>
      </c>
      <c r="D1103" s="5">
        <v>1950</v>
      </c>
      <c r="E1103" s="5">
        <v>1259.0999999999999</v>
      </c>
      <c r="F1103" s="5"/>
      <c r="G1103" s="5" t="s">
        <v>247</v>
      </c>
      <c r="H1103" s="5">
        <v>15</v>
      </c>
      <c r="I1103" s="5">
        <v>2</v>
      </c>
      <c r="J1103" s="5">
        <v>2</v>
      </c>
      <c r="K1103" s="5">
        <v>0</v>
      </c>
      <c r="L1103" s="14" t="s">
        <v>768</v>
      </c>
      <c r="M1103" s="5">
        <v>36</v>
      </c>
      <c r="N1103" s="93" t="s">
        <v>2496</v>
      </c>
      <c r="O1103" s="605"/>
    </row>
    <row r="1104" spans="1:15" x14ac:dyDescent="0.25">
      <c r="A1104" s="14">
        <v>202</v>
      </c>
      <c r="B1104" s="14" t="s">
        <v>3888</v>
      </c>
      <c r="C1104" s="140" t="s">
        <v>3402</v>
      </c>
      <c r="D1104" s="5">
        <v>1949</v>
      </c>
      <c r="E1104" s="5">
        <v>1141.4000000000001</v>
      </c>
      <c r="F1104" s="5"/>
      <c r="G1104" s="5" t="s">
        <v>247</v>
      </c>
      <c r="H1104" s="5">
        <v>13</v>
      </c>
      <c r="I1104" s="5">
        <v>2</v>
      </c>
      <c r="J1104" s="5">
        <v>2</v>
      </c>
      <c r="K1104" s="5">
        <v>0</v>
      </c>
      <c r="L1104" s="14" t="s">
        <v>768</v>
      </c>
      <c r="M1104" s="5">
        <v>31</v>
      </c>
      <c r="N1104" s="93" t="s">
        <v>2489</v>
      </c>
      <c r="O1104" s="605"/>
    </row>
    <row r="1105" spans="1:15" x14ac:dyDescent="0.25">
      <c r="A1105" s="14">
        <v>203</v>
      </c>
      <c r="B1105" s="14" t="s">
        <v>3888</v>
      </c>
      <c r="C1105" s="140" t="s">
        <v>3241</v>
      </c>
      <c r="D1105" s="5">
        <v>1976</v>
      </c>
      <c r="E1105" s="5">
        <v>3355.19</v>
      </c>
      <c r="F1105" s="5"/>
      <c r="G1105" s="5" t="s">
        <v>5</v>
      </c>
      <c r="H1105" s="5">
        <v>51</v>
      </c>
      <c r="I1105" s="5">
        <v>9</v>
      </c>
      <c r="J1105" s="5">
        <v>1</v>
      </c>
      <c r="K1105" s="5">
        <v>1</v>
      </c>
      <c r="L1105" s="14" t="s">
        <v>768</v>
      </c>
      <c r="M1105" s="5">
        <v>107</v>
      </c>
      <c r="N1105" s="93" t="s">
        <v>2471</v>
      </c>
      <c r="O1105" s="605"/>
    </row>
    <row r="1106" spans="1:15" x14ac:dyDescent="0.25">
      <c r="A1106" s="14">
        <v>204</v>
      </c>
      <c r="B1106" s="14" t="s">
        <v>3887</v>
      </c>
      <c r="C1106" s="140" t="s">
        <v>3278</v>
      </c>
      <c r="D1106" s="5">
        <v>1950</v>
      </c>
      <c r="E1106" s="5">
        <v>1273.2</v>
      </c>
      <c r="F1106" s="5"/>
      <c r="G1106" s="5" t="s">
        <v>247</v>
      </c>
      <c r="H1106" s="5">
        <v>16</v>
      </c>
      <c r="I1106" s="5">
        <v>2</v>
      </c>
      <c r="J1106" s="5">
        <v>2</v>
      </c>
      <c r="K1106" s="5">
        <v>0</v>
      </c>
      <c r="L1106" s="14" t="s">
        <v>768</v>
      </c>
      <c r="M1106" s="5">
        <v>38</v>
      </c>
      <c r="N1106" s="93" t="s">
        <v>2497</v>
      </c>
      <c r="O1106" s="605"/>
    </row>
    <row r="1107" spans="1:15" x14ac:dyDescent="0.25">
      <c r="A1107" s="14">
        <v>205</v>
      </c>
      <c r="B1107" s="14" t="s">
        <v>3887</v>
      </c>
      <c r="C1107" s="140" t="s">
        <v>3440</v>
      </c>
      <c r="D1107" s="5">
        <v>1949</v>
      </c>
      <c r="E1107" s="5">
        <v>1198</v>
      </c>
      <c r="F1107" s="5"/>
      <c r="G1107" s="5" t="s">
        <v>247</v>
      </c>
      <c r="H1107" s="5">
        <v>12</v>
      </c>
      <c r="I1107" s="5">
        <v>2</v>
      </c>
      <c r="J1107" s="5">
        <v>2</v>
      </c>
      <c r="K1107" s="5">
        <v>0</v>
      </c>
      <c r="L1107" s="14" t="s">
        <v>768</v>
      </c>
      <c r="M1107" s="5">
        <v>34</v>
      </c>
      <c r="N1107" s="93" t="s">
        <v>2497</v>
      </c>
      <c r="O1107" s="605"/>
    </row>
    <row r="1108" spans="1:15" x14ac:dyDescent="0.25">
      <c r="A1108" s="14">
        <v>206</v>
      </c>
      <c r="B1108" s="14" t="s">
        <v>3888</v>
      </c>
      <c r="C1108" s="140" t="s">
        <v>3083</v>
      </c>
      <c r="D1108" s="5">
        <v>1950</v>
      </c>
      <c r="E1108" s="5">
        <v>1348.6</v>
      </c>
      <c r="F1108" s="5"/>
      <c r="G1108" s="5" t="s">
        <v>247</v>
      </c>
      <c r="H1108" s="5">
        <v>16</v>
      </c>
      <c r="I1108" s="5">
        <v>3</v>
      </c>
      <c r="J1108" s="5">
        <v>2</v>
      </c>
      <c r="K1108" s="5">
        <v>0</v>
      </c>
      <c r="L1108" s="14" t="s">
        <v>768</v>
      </c>
      <c r="M1108" s="5">
        <v>38</v>
      </c>
      <c r="N1108" s="93" t="s">
        <v>2498</v>
      </c>
      <c r="O1108" s="605"/>
    </row>
    <row r="1109" spans="1:15" x14ac:dyDescent="0.25">
      <c r="A1109" s="14">
        <v>207</v>
      </c>
      <c r="B1109" s="14" t="s">
        <v>3889</v>
      </c>
      <c r="C1109" s="140" t="s">
        <v>3238</v>
      </c>
      <c r="D1109" s="5">
        <v>1945</v>
      </c>
      <c r="E1109" s="5">
        <v>628.70000000000005</v>
      </c>
      <c r="F1109" s="5"/>
      <c r="G1109" s="5" t="s">
        <v>247</v>
      </c>
      <c r="H1109" s="5">
        <v>8</v>
      </c>
      <c r="I1109" s="5">
        <v>2</v>
      </c>
      <c r="J1109" s="5">
        <v>2</v>
      </c>
      <c r="K1109" s="5">
        <v>0</v>
      </c>
      <c r="L1109" s="14" t="s">
        <v>768</v>
      </c>
      <c r="M1109" s="5">
        <v>36</v>
      </c>
      <c r="N1109" s="93" t="s">
        <v>2499</v>
      </c>
      <c r="O1109" s="605"/>
    </row>
    <row r="1110" spans="1:15" x14ac:dyDescent="0.25">
      <c r="A1110" s="14">
        <v>208</v>
      </c>
      <c r="B1110" s="14" t="s">
        <v>3890</v>
      </c>
      <c r="C1110" s="140" t="s">
        <v>3135</v>
      </c>
      <c r="D1110" s="5">
        <v>1945</v>
      </c>
      <c r="E1110" s="5">
        <v>622.29</v>
      </c>
      <c r="F1110" s="5"/>
      <c r="G1110" s="5" t="s">
        <v>247</v>
      </c>
      <c r="H1110" s="5">
        <v>8</v>
      </c>
      <c r="I1110" s="5">
        <v>2</v>
      </c>
      <c r="J1110" s="5">
        <v>2</v>
      </c>
      <c r="K1110" s="5">
        <v>0</v>
      </c>
      <c r="L1110" s="14" t="s">
        <v>858</v>
      </c>
      <c r="M1110" s="5">
        <v>52</v>
      </c>
      <c r="N1110" s="93" t="s">
        <v>2499</v>
      </c>
      <c r="O1110" s="605"/>
    </row>
    <row r="1111" spans="1:15" x14ac:dyDescent="0.25">
      <c r="A1111" s="14">
        <v>209</v>
      </c>
      <c r="B1111" s="14" t="s">
        <v>3891</v>
      </c>
      <c r="C1111" s="140" t="s">
        <v>3239</v>
      </c>
      <c r="D1111" s="5">
        <v>1946</v>
      </c>
      <c r="E1111" s="5">
        <v>2594.02</v>
      </c>
      <c r="F1111" s="5"/>
      <c r="G1111" s="5" t="s">
        <v>5</v>
      </c>
      <c r="H1111" s="5">
        <v>38</v>
      </c>
      <c r="I1111" s="5">
        <v>2</v>
      </c>
      <c r="J1111" s="5">
        <v>4</v>
      </c>
      <c r="K1111" s="5">
        <v>0</v>
      </c>
      <c r="L1111" s="14" t="s">
        <v>768</v>
      </c>
      <c r="M1111" s="5">
        <v>113</v>
      </c>
      <c r="N1111" s="93" t="s">
        <v>2438</v>
      </c>
      <c r="O1111" s="605"/>
    </row>
    <row r="1112" spans="1:15" x14ac:dyDescent="0.25">
      <c r="A1112" s="14">
        <v>210</v>
      </c>
      <c r="B1112" s="14" t="s">
        <v>3891</v>
      </c>
      <c r="C1112" s="140" t="s">
        <v>3098</v>
      </c>
      <c r="D1112" s="5">
        <v>1962</v>
      </c>
      <c r="E1112" s="5">
        <v>1713.9</v>
      </c>
      <c r="F1112" s="5"/>
      <c r="G1112" s="5" t="s">
        <v>5</v>
      </c>
      <c r="H1112" s="5">
        <v>32</v>
      </c>
      <c r="I1112" s="5">
        <v>4</v>
      </c>
      <c r="J1112" s="5">
        <v>2</v>
      </c>
      <c r="K1112" s="5">
        <v>0</v>
      </c>
      <c r="L1112" s="14" t="s">
        <v>768</v>
      </c>
      <c r="M1112" s="5">
        <v>59</v>
      </c>
      <c r="N1112" s="93" t="s">
        <v>2442</v>
      </c>
      <c r="O1112" s="605"/>
    </row>
    <row r="1113" spans="1:15" x14ac:dyDescent="0.25">
      <c r="A1113" s="14">
        <v>211</v>
      </c>
      <c r="B1113" s="14" t="s">
        <v>3891</v>
      </c>
      <c r="C1113" s="140" t="s">
        <v>3096</v>
      </c>
      <c r="D1113" s="5">
        <v>1946</v>
      </c>
      <c r="E1113" s="5">
        <v>2566.79</v>
      </c>
      <c r="F1113" s="5"/>
      <c r="G1113" s="5" t="s">
        <v>5</v>
      </c>
      <c r="H1113" s="5">
        <v>35</v>
      </c>
      <c r="I1113" s="5">
        <v>3</v>
      </c>
      <c r="J1113" s="5">
        <v>3</v>
      </c>
      <c r="K1113" s="5">
        <v>0</v>
      </c>
      <c r="L1113" s="14" t="s">
        <v>768</v>
      </c>
      <c r="M1113" s="5">
        <v>89</v>
      </c>
      <c r="N1113" s="93" t="s">
        <v>2471</v>
      </c>
      <c r="O1113" s="605"/>
    </row>
    <row r="1114" spans="1:15" x14ac:dyDescent="0.25">
      <c r="A1114" s="14">
        <v>212</v>
      </c>
      <c r="B1114" s="14" t="s">
        <v>3892</v>
      </c>
      <c r="C1114" s="140" t="s">
        <v>1762</v>
      </c>
      <c r="D1114" s="5">
        <v>1950</v>
      </c>
      <c r="E1114" s="5">
        <v>1456.4</v>
      </c>
      <c r="F1114" s="5"/>
      <c r="G1114" s="5" t="s">
        <v>247</v>
      </c>
      <c r="H1114" s="5">
        <v>24</v>
      </c>
      <c r="I1114" s="5">
        <v>3</v>
      </c>
      <c r="J1114" s="5">
        <v>2</v>
      </c>
      <c r="K1114" s="5">
        <v>0</v>
      </c>
      <c r="L1114" s="14" t="s">
        <v>768</v>
      </c>
      <c r="M1114" s="5">
        <v>65</v>
      </c>
      <c r="N1114" s="93" t="s">
        <v>2465</v>
      </c>
      <c r="O1114" s="605"/>
    </row>
    <row r="1115" spans="1:15" x14ac:dyDescent="0.25">
      <c r="A1115" s="14">
        <v>213</v>
      </c>
      <c r="B1115" s="14" t="s">
        <v>3892</v>
      </c>
      <c r="C1115" s="140" t="s">
        <v>3115</v>
      </c>
      <c r="D1115" s="5">
        <v>1946</v>
      </c>
      <c r="E1115" s="5">
        <v>3040.6</v>
      </c>
      <c r="F1115" s="5"/>
      <c r="G1115" s="5" t="s">
        <v>5</v>
      </c>
      <c r="H1115" s="5">
        <v>38</v>
      </c>
      <c r="I1115" s="5">
        <v>3</v>
      </c>
      <c r="J1115" s="5">
        <v>3</v>
      </c>
      <c r="K1115" s="5">
        <v>0</v>
      </c>
      <c r="L1115" s="14" t="s">
        <v>768</v>
      </c>
      <c r="M1115" s="5">
        <v>94</v>
      </c>
      <c r="N1115" s="93" t="s">
        <v>2443</v>
      </c>
      <c r="O1115" s="605"/>
    </row>
    <row r="1116" spans="1:15" x14ac:dyDescent="0.25">
      <c r="A1116" s="14">
        <v>214</v>
      </c>
      <c r="B1116" s="14" t="s">
        <v>3891</v>
      </c>
      <c r="C1116" s="140" t="s">
        <v>3099</v>
      </c>
      <c r="D1116" s="5">
        <v>1950</v>
      </c>
      <c r="E1116" s="5">
        <v>1653.8</v>
      </c>
      <c r="F1116" s="5"/>
      <c r="G1116" s="5" t="s">
        <v>247</v>
      </c>
      <c r="H1116" s="5">
        <v>24</v>
      </c>
      <c r="I1116" s="5">
        <v>3</v>
      </c>
      <c r="J1116" s="5">
        <v>2</v>
      </c>
      <c r="K1116" s="5">
        <v>0</v>
      </c>
      <c r="L1116" s="14" t="s">
        <v>768</v>
      </c>
      <c r="M1116" s="5">
        <v>50</v>
      </c>
      <c r="N1116" s="93" t="s">
        <v>2500</v>
      </c>
      <c r="O1116" s="605"/>
    </row>
    <row r="1117" spans="1:15" x14ac:dyDescent="0.25">
      <c r="A1117" s="14">
        <v>215</v>
      </c>
      <c r="B1117" s="14" t="s">
        <v>3892</v>
      </c>
      <c r="C1117" s="140" t="s">
        <v>3138</v>
      </c>
      <c r="D1117" s="5">
        <v>1953</v>
      </c>
      <c r="E1117" s="5">
        <v>4364.6000000000004</v>
      </c>
      <c r="F1117" s="5"/>
      <c r="G1117" s="5" t="s">
        <v>5</v>
      </c>
      <c r="H1117" s="5">
        <v>52</v>
      </c>
      <c r="I1117" s="5">
        <v>4</v>
      </c>
      <c r="J1117" s="5">
        <v>5</v>
      </c>
      <c r="K1117" s="5">
        <v>0</v>
      </c>
      <c r="L1117" s="14" t="s">
        <v>768</v>
      </c>
      <c r="M1117" s="5">
        <v>119</v>
      </c>
      <c r="N1117" s="93" t="s">
        <v>2458</v>
      </c>
      <c r="O1117" s="605"/>
    </row>
    <row r="1118" spans="1:15" x14ac:dyDescent="0.25">
      <c r="A1118" s="14">
        <v>216</v>
      </c>
      <c r="B1118" s="14" t="s">
        <v>3892</v>
      </c>
      <c r="C1118" s="140" t="s">
        <v>3134</v>
      </c>
      <c r="D1118" s="5">
        <v>1952</v>
      </c>
      <c r="E1118" s="5">
        <v>1425.9</v>
      </c>
      <c r="F1118" s="5"/>
      <c r="G1118" s="5" t="s">
        <v>247</v>
      </c>
      <c r="H1118" s="5">
        <v>3</v>
      </c>
      <c r="I1118" s="5">
        <v>3</v>
      </c>
      <c r="J1118" s="5">
        <v>2</v>
      </c>
      <c r="K1118" s="5">
        <v>0</v>
      </c>
      <c r="L1118" s="14" t="s">
        <v>768</v>
      </c>
      <c r="M1118" s="5">
        <v>20</v>
      </c>
      <c r="N1118" s="93" t="s">
        <v>2498</v>
      </c>
      <c r="O1118" s="605"/>
    </row>
    <row r="1119" spans="1:15" x14ac:dyDescent="0.25">
      <c r="A1119" s="14">
        <v>217</v>
      </c>
      <c r="B1119" s="14" t="s">
        <v>3892</v>
      </c>
      <c r="C1119" s="140" t="s">
        <v>3091</v>
      </c>
      <c r="D1119" s="5">
        <v>1953</v>
      </c>
      <c r="E1119" s="5">
        <v>1953.2</v>
      </c>
      <c r="F1119" s="5"/>
      <c r="G1119" s="5" t="s">
        <v>247</v>
      </c>
      <c r="H1119" s="5">
        <v>3</v>
      </c>
      <c r="I1119" s="5">
        <v>3</v>
      </c>
      <c r="J1119" s="5">
        <v>1</v>
      </c>
      <c r="K1119" s="5">
        <v>0</v>
      </c>
      <c r="L1119" s="14" t="s">
        <v>768</v>
      </c>
      <c r="M1119" s="5">
        <v>134</v>
      </c>
      <c r="N1119" s="93" t="s">
        <v>2498</v>
      </c>
      <c r="O1119" s="605"/>
    </row>
    <row r="1120" spans="1:15" x14ac:dyDescent="0.25">
      <c r="A1120" s="14">
        <v>218</v>
      </c>
      <c r="B1120" s="14" t="s">
        <v>3892</v>
      </c>
      <c r="C1120" s="140" t="s">
        <v>3092</v>
      </c>
      <c r="D1120" s="5">
        <v>1951</v>
      </c>
      <c r="E1120" s="5">
        <v>4886.1000000000004</v>
      </c>
      <c r="F1120" s="5"/>
      <c r="G1120" s="5" t="s">
        <v>5</v>
      </c>
      <c r="H1120" s="5">
        <v>60</v>
      </c>
      <c r="I1120" s="5">
        <v>3</v>
      </c>
      <c r="J1120" s="5">
        <v>6</v>
      </c>
      <c r="K1120" s="5">
        <v>0</v>
      </c>
      <c r="L1120" s="14" t="s">
        <v>768</v>
      </c>
      <c r="M1120" s="5">
        <v>123</v>
      </c>
      <c r="N1120" s="93" t="s">
        <v>2458</v>
      </c>
      <c r="O1120" s="605"/>
    </row>
    <row r="1121" spans="1:15" x14ac:dyDescent="0.25">
      <c r="A1121" s="14">
        <v>219</v>
      </c>
      <c r="B1121" s="14" t="s">
        <v>3892</v>
      </c>
      <c r="C1121" s="140" t="s">
        <v>3238</v>
      </c>
      <c r="D1121" s="5">
        <v>1951</v>
      </c>
      <c r="E1121" s="5">
        <v>2017.4</v>
      </c>
      <c r="F1121" s="5"/>
      <c r="G1121" s="5" t="s">
        <v>5</v>
      </c>
      <c r="H1121" s="5">
        <v>26</v>
      </c>
      <c r="I1121" s="5">
        <v>3</v>
      </c>
      <c r="J1121" s="5">
        <v>3</v>
      </c>
      <c r="K1121" s="5">
        <v>0</v>
      </c>
      <c r="L1121" s="14" t="s">
        <v>768</v>
      </c>
      <c r="M1121" s="5">
        <v>61</v>
      </c>
      <c r="N1121" s="93" t="s">
        <v>2438</v>
      </c>
      <c r="O1121" s="605"/>
    </row>
    <row r="1122" spans="1:15" x14ac:dyDescent="0.25">
      <c r="A1122" s="14">
        <v>220</v>
      </c>
      <c r="B1122" s="14" t="s">
        <v>3892</v>
      </c>
      <c r="C1122" s="140" t="s">
        <v>3135</v>
      </c>
      <c r="D1122" s="5">
        <v>1951</v>
      </c>
      <c r="E1122" s="5">
        <v>4262.2</v>
      </c>
      <c r="F1122" s="5"/>
      <c r="G1122" s="5" t="s">
        <v>5</v>
      </c>
      <c r="H1122" s="5">
        <v>56</v>
      </c>
      <c r="I1122" s="5">
        <v>3</v>
      </c>
      <c r="J1122" s="5">
        <v>6</v>
      </c>
      <c r="K1122" s="5">
        <v>0</v>
      </c>
      <c r="L1122" s="14" t="s">
        <v>768</v>
      </c>
      <c r="M1122" s="5">
        <v>134</v>
      </c>
      <c r="N1122" s="93" t="s">
        <v>2438</v>
      </c>
      <c r="O1122" s="605"/>
    </row>
    <row r="1123" spans="1:15" x14ac:dyDescent="0.25">
      <c r="A1123" s="14">
        <v>221</v>
      </c>
      <c r="B1123" s="14" t="s">
        <v>3892</v>
      </c>
      <c r="C1123" s="140" t="s">
        <v>3084</v>
      </c>
      <c r="D1123" s="5">
        <v>1958</v>
      </c>
      <c r="E1123" s="5">
        <v>2324.66</v>
      </c>
      <c r="F1123" s="5"/>
      <c r="G1123" s="5" t="s">
        <v>5</v>
      </c>
      <c r="H1123" s="5">
        <v>32</v>
      </c>
      <c r="I1123" s="5">
        <v>4</v>
      </c>
      <c r="J1123" s="5">
        <v>4</v>
      </c>
      <c r="K1123" s="5">
        <v>0</v>
      </c>
      <c r="L1123" s="14" t="s">
        <v>768</v>
      </c>
      <c r="M1123" s="5">
        <v>93</v>
      </c>
      <c r="N1123" s="93" t="s">
        <v>2438</v>
      </c>
      <c r="O1123" s="605"/>
    </row>
    <row r="1124" spans="1:15" x14ac:dyDescent="0.25">
      <c r="A1124" s="14">
        <v>222</v>
      </c>
      <c r="B1124" s="14" t="s">
        <v>3892</v>
      </c>
      <c r="C1124" s="140" t="s">
        <v>3080</v>
      </c>
      <c r="D1124" s="5">
        <v>1958</v>
      </c>
      <c r="E1124" s="5">
        <v>4253.5</v>
      </c>
      <c r="F1124" s="5"/>
      <c r="G1124" s="5" t="s">
        <v>5</v>
      </c>
      <c r="H1124" s="5">
        <v>60</v>
      </c>
      <c r="I1124" s="5">
        <v>5</v>
      </c>
      <c r="J1124" s="5">
        <v>4</v>
      </c>
      <c r="K1124" s="5">
        <v>0</v>
      </c>
      <c r="L1124" s="14" t="s">
        <v>768</v>
      </c>
      <c r="M1124" s="5">
        <v>148</v>
      </c>
      <c r="N1124" s="93" t="s">
        <v>2448</v>
      </c>
      <c r="O1124" s="605"/>
    </row>
    <row r="1125" spans="1:15" x14ac:dyDescent="0.25">
      <c r="A1125" s="14">
        <v>223</v>
      </c>
      <c r="B1125" s="14" t="s">
        <v>3892</v>
      </c>
      <c r="C1125" s="140" t="s">
        <v>3085</v>
      </c>
      <c r="D1125" s="5">
        <v>1958</v>
      </c>
      <c r="E1125" s="5">
        <v>2185.5</v>
      </c>
      <c r="F1125" s="5"/>
      <c r="G1125" s="5" t="s">
        <v>247</v>
      </c>
      <c r="H1125" s="5">
        <v>30</v>
      </c>
      <c r="I1125" s="5">
        <v>5</v>
      </c>
      <c r="J1125" s="5">
        <v>2</v>
      </c>
      <c r="K1125" s="5">
        <v>0</v>
      </c>
      <c r="L1125" s="14" t="s">
        <v>768</v>
      </c>
      <c r="M1125" s="5">
        <v>57</v>
      </c>
      <c r="N1125" s="93" t="s">
        <v>2501</v>
      </c>
      <c r="O1125" s="605"/>
    </row>
    <row r="1126" spans="1:15" x14ac:dyDescent="0.25">
      <c r="A1126" s="14">
        <v>224</v>
      </c>
      <c r="B1126" s="14" t="s">
        <v>3892</v>
      </c>
      <c r="C1126" s="140" t="s">
        <v>3081</v>
      </c>
      <c r="D1126" s="5">
        <v>1958</v>
      </c>
      <c r="E1126" s="5">
        <v>2889.5</v>
      </c>
      <c r="F1126" s="5"/>
      <c r="G1126" s="5" t="s">
        <v>5</v>
      </c>
      <c r="H1126" s="5">
        <v>32</v>
      </c>
      <c r="I1126" s="5">
        <v>4</v>
      </c>
      <c r="J1126" s="5">
        <v>4</v>
      </c>
      <c r="K1126" s="5">
        <v>0</v>
      </c>
      <c r="L1126" s="14" t="s">
        <v>768</v>
      </c>
      <c r="M1126" s="5">
        <v>93</v>
      </c>
      <c r="N1126" s="93" t="s">
        <v>2457</v>
      </c>
      <c r="O1126" s="605"/>
    </row>
    <row r="1127" spans="1:15" x14ac:dyDescent="0.25">
      <c r="A1127" s="14">
        <v>225</v>
      </c>
      <c r="B1127" s="14" t="s">
        <v>3892</v>
      </c>
      <c r="C1127" s="140" t="s">
        <v>3086</v>
      </c>
      <c r="D1127" s="5">
        <v>1957</v>
      </c>
      <c r="E1127" s="5">
        <v>1891.02</v>
      </c>
      <c r="F1127" s="5"/>
      <c r="G1127" s="5" t="s">
        <v>247</v>
      </c>
      <c r="H1127" s="5">
        <v>27</v>
      </c>
      <c r="I1127" s="5">
        <v>3</v>
      </c>
      <c r="J1127" s="5">
        <v>3</v>
      </c>
      <c r="K1127" s="5">
        <v>0</v>
      </c>
      <c r="L1127" s="14" t="s">
        <v>768</v>
      </c>
      <c r="M1127" s="5">
        <v>51</v>
      </c>
      <c r="N1127" s="93" t="s">
        <v>2502</v>
      </c>
      <c r="O1127" s="605"/>
    </row>
    <row r="1128" spans="1:15" x14ac:dyDescent="0.25">
      <c r="A1128" s="14">
        <v>226</v>
      </c>
      <c r="B1128" s="14" t="s">
        <v>3892</v>
      </c>
      <c r="C1128" s="140" t="s">
        <v>3082</v>
      </c>
      <c r="D1128" s="5">
        <v>1958</v>
      </c>
      <c r="E1128" s="5">
        <v>4420.2</v>
      </c>
      <c r="F1128" s="5"/>
      <c r="G1128" s="5" t="s">
        <v>5</v>
      </c>
      <c r="H1128" s="5">
        <v>61</v>
      </c>
      <c r="I1128" s="5">
        <v>5</v>
      </c>
      <c r="J1128" s="5">
        <v>4</v>
      </c>
      <c r="K1128" s="5">
        <v>0</v>
      </c>
      <c r="L1128" s="14" t="s">
        <v>768</v>
      </c>
      <c r="M1128" s="5">
        <v>131</v>
      </c>
      <c r="N1128" s="93" t="s">
        <v>2442</v>
      </c>
      <c r="O1128" s="605"/>
    </row>
    <row r="1129" spans="1:15" x14ac:dyDescent="0.25">
      <c r="A1129" s="14">
        <v>227</v>
      </c>
      <c r="B1129" s="14" t="s">
        <v>3892</v>
      </c>
      <c r="C1129" s="140" t="s">
        <v>3410</v>
      </c>
      <c r="D1129" s="5">
        <v>1958</v>
      </c>
      <c r="E1129" s="5">
        <v>2218.1</v>
      </c>
      <c r="F1129" s="5"/>
      <c r="G1129" s="5" t="s">
        <v>5</v>
      </c>
      <c r="H1129" s="5">
        <v>30</v>
      </c>
      <c r="I1129" s="5">
        <v>5</v>
      </c>
      <c r="J1129" s="5">
        <v>2</v>
      </c>
      <c r="K1129" s="5">
        <v>0</v>
      </c>
      <c r="L1129" s="14" t="s">
        <v>768</v>
      </c>
      <c r="M1129" s="5">
        <v>68</v>
      </c>
      <c r="N1129" s="93" t="s">
        <v>2442</v>
      </c>
      <c r="O1129" s="605"/>
    </row>
    <row r="1130" spans="1:15" x14ac:dyDescent="0.25">
      <c r="A1130" s="14">
        <v>228</v>
      </c>
      <c r="B1130" s="14" t="s">
        <v>3892</v>
      </c>
      <c r="C1130" s="140" t="s">
        <v>3088</v>
      </c>
      <c r="D1130" s="5">
        <v>1960</v>
      </c>
      <c r="E1130" s="5">
        <v>2670.74</v>
      </c>
      <c r="F1130" s="5"/>
      <c r="G1130" s="5" t="s">
        <v>5</v>
      </c>
      <c r="H1130" s="5">
        <v>48</v>
      </c>
      <c r="I1130" s="5">
        <v>4</v>
      </c>
      <c r="J1130" s="5">
        <v>3</v>
      </c>
      <c r="K1130" s="5">
        <v>0</v>
      </c>
      <c r="L1130" s="14" t="s">
        <v>768</v>
      </c>
      <c r="M1130" s="5">
        <v>111</v>
      </c>
      <c r="N1130" s="93" t="s">
        <v>2447</v>
      </c>
      <c r="O1130" s="605"/>
    </row>
    <row r="1131" spans="1:15" x14ac:dyDescent="0.25">
      <c r="A1131" s="14">
        <v>229</v>
      </c>
      <c r="B1131" s="14" t="s">
        <v>3892</v>
      </c>
      <c r="C1131" s="140" t="s">
        <v>3277</v>
      </c>
      <c r="D1131" s="5">
        <v>1958</v>
      </c>
      <c r="E1131" s="5">
        <v>2334.1999999999998</v>
      </c>
      <c r="F1131" s="5"/>
      <c r="G1131" s="5" t="s">
        <v>5</v>
      </c>
      <c r="H1131" s="5">
        <v>32</v>
      </c>
      <c r="I1131" s="5">
        <v>4</v>
      </c>
      <c r="J1131" s="5">
        <v>4</v>
      </c>
      <c r="K1131" s="5">
        <v>0</v>
      </c>
      <c r="L1131" s="14" t="s">
        <v>768</v>
      </c>
      <c r="M1131" s="5">
        <v>79</v>
      </c>
      <c r="N1131" s="93" t="s">
        <v>2503</v>
      </c>
      <c r="O1131" s="605"/>
    </row>
    <row r="1132" spans="1:15" x14ac:dyDescent="0.25">
      <c r="A1132" s="14">
        <v>230</v>
      </c>
      <c r="B1132" s="14" t="s">
        <v>3892</v>
      </c>
      <c r="C1132" s="140" t="s">
        <v>3113</v>
      </c>
      <c r="D1132" s="5">
        <v>1968</v>
      </c>
      <c r="E1132" s="5">
        <v>5093.6000000000004</v>
      </c>
      <c r="F1132" s="5"/>
      <c r="G1132" s="5" t="s">
        <v>5</v>
      </c>
      <c r="H1132" s="5">
        <v>85</v>
      </c>
      <c r="I1132" s="5">
        <v>5</v>
      </c>
      <c r="J1132" s="5">
        <v>5</v>
      </c>
      <c r="K1132" s="5">
        <v>0</v>
      </c>
      <c r="L1132" s="14" t="s">
        <v>768</v>
      </c>
      <c r="M1132" s="5">
        <v>188</v>
      </c>
      <c r="N1132" s="93" t="s">
        <v>2448</v>
      </c>
      <c r="O1132" s="605"/>
    </row>
    <row r="1133" spans="1:15" x14ac:dyDescent="0.25">
      <c r="A1133" s="14">
        <v>231</v>
      </c>
      <c r="B1133" s="14" t="s">
        <v>3892</v>
      </c>
      <c r="C1133" s="140" t="s">
        <v>3378</v>
      </c>
      <c r="D1133" s="5">
        <v>1974</v>
      </c>
      <c r="E1133" s="5">
        <v>2772.3</v>
      </c>
      <c r="F1133" s="5"/>
      <c r="G1133" s="5" t="s">
        <v>247</v>
      </c>
      <c r="H1133" s="5">
        <v>13</v>
      </c>
      <c r="I1133" s="5">
        <v>5</v>
      </c>
      <c r="J1133" s="5">
        <v>1</v>
      </c>
      <c r="K1133" s="5">
        <v>0</v>
      </c>
      <c r="L1133" s="14" t="s">
        <v>768</v>
      </c>
      <c r="M1133" s="5">
        <v>129</v>
      </c>
      <c r="N1133" s="93" t="s">
        <v>2504</v>
      </c>
      <c r="O1133" s="605"/>
    </row>
    <row r="1134" spans="1:15" x14ac:dyDescent="0.25">
      <c r="A1134" s="14">
        <v>232</v>
      </c>
      <c r="B1134" s="22" t="s">
        <v>3893</v>
      </c>
      <c r="C1134" s="155" t="s">
        <v>3098</v>
      </c>
      <c r="D1134" s="5">
        <v>1965</v>
      </c>
      <c r="E1134" s="5">
        <v>1758.3</v>
      </c>
      <c r="F1134" s="5"/>
      <c r="G1134" s="5" t="s">
        <v>5</v>
      </c>
      <c r="H1134" s="5">
        <v>32</v>
      </c>
      <c r="I1134" s="5">
        <v>4</v>
      </c>
      <c r="J1134" s="5">
        <v>2</v>
      </c>
      <c r="K1134" s="5">
        <v>0</v>
      </c>
      <c r="L1134" s="14" t="s">
        <v>768</v>
      </c>
      <c r="M1134" s="5">
        <v>69</v>
      </c>
      <c r="N1134" s="93" t="s">
        <v>2437</v>
      </c>
      <c r="O1134" s="605"/>
    </row>
    <row r="1135" spans="1:15" x14ac:dyDescent="0.25">
      <c r="A1135" s="14">
        <v>233</v>
      </c>
      <c r="B1135" s="22" t="s">
        <v>3893</v>
      </c>
      <c r="C1135" s="155" t="s">
        <v>1762</v>
      </c>
      <c r="D1135" s="5">
        <v>1959</v>
      </c>
      <c r="E1135" s="5">
        <v>1865.5</v>
      </c>
      <c r="F1135" s="5"/>
      <c r="G1135" s="5" t="s">
        <v>247</v>
      </c>
      <c r="H1135" s="5">
        <v>26</v>
      </c>
      <c r="I1135" s="5">
        <v>3</v>
      </c>
      <c r="J1135" s="5">
        <v>2</v>
      </c>
      <c r="K1135" s="5">
        <v>0</v>
      </c>
      <c r="L1135" s="14" t="s">
        <v>768</v>
      </c>
      <c r="M1135" s="5">
        <v>65</v>
      </c>
      <c r="N1135" s="93" t="s">
        <v>2440</v>
      </c>
      <c r="O1135" s="605"/>
    </row>
    <row r="1136" spans="1:15" x14ac:dyDescent="0.25">
      <c r="A1136" s="14">
        <v>234</v>
      </c>
      <c r="B1136" s="22" t="s">
        <v>3893</v>
      </c>
      <c r="C1136" s="155" t="s">
        <v>3251</v>
      </c>
      <c r="D1136" s="5">
        <v>1978</v>
      </c>
      <c r="E1136" s="5">
        <v>4434.4399999999996</v>
      </c>
      <c r="F1136" s="5"/>
      <c r="G1136" s="5" t="s">
        <v>5</v>
      </c>
      <c r="H1136" s="5">
        <v>70</v>
      </c>
      <c r="I1136" s="5">
        <v>5</v>
      </c>
      <c r="J1136" s="5">
        <v>4</v>
      </c>
      <c r="K1136" s="5">
        <v>0</v>
      </c>
      <c r="L1136" s="14" t="s">
        <v>768</v>
      </c>
      <c r="M1136" s="5">
        <v>164</v>
      </c>
      <c r="N1136" s="93" t="s">
        <v>2438</v>
      </c>
      <c r="O1136" s="605"/>
    </row>
    <row r="1137" spans="1:15" x14ac:dyDescent="0.25">
      <c r="A1137" s="14">
        <v>235</v>
      </c>
      <c r="B1137" s="22" t="s">
        <v>3893</v>
      </c>
      <c r="C1137" s="155" t="s">
        <v>3138</v>
      </c>
      <c r="D1137" s="5">
        <v>1961</v>
      </c>
      <c r="E1137" s="5">
        <v>2556.6</v>
      </c>
      <c r="F1137" s="5"/>
      <c r="G1137" s="5" t="s">
        <v>5</v>
      </c>
      <c r="H1137" s="5">
        <v>49</v>
      </c>
      <c r="I1137" s="5">
        <v>4</v>
      </c>
      <c r="J1137" s="5">
        <v>3</v>
      </c>
      <c r="K1137" s="5">
        <v>0</v>
      </c>
      <c r="L1137" s="14" t="s">
        <v>768</v>
      </c>
      <c r="M1137" s="5">
        <v>107</v>
      </c>
      <c r="N1137" s="93" t="s">
        <v>2459</v>
      </c>
      <c r="O1137" s="605"/>
    </row>
    <row r="1138" spans="1:15" x14ac:dyDescent="0.25">
      <c r="A1138" s="14">
        <v>236</v>
      </c>
      <c r="B1138" s="22" t="s">
        <v>3893</v>
      </c>
      <c r="C1138" s="155" t="s">
        <v>3101</v>
      </c>
      <c r="D1138" s="5">
        <v>1958</v>
      </c>
      <c r="E1138" s="5">
        <v>1810.3</v>
      </c>
      <c r="F1138" s="5"/>
      <c r="G1138" s="5" t="s">
        <v>247</v>
      </c>
      <c r="H1138" s="5">
        <v>27</v>
      </c>
      <c r="I1138" s="5">
        <v>3</v>
      </c>
      <c r="J1138" s="5">
        <v>3</v>
      </c>
      <c r="K1138" s="5">
        <v>0</v>
      </c>
      <c r="L1138" s="14" t="s">
        <v>768</v>
      </c>
      <c r="M1138" s="5">
        <v>60</v>
      </c>
      <c r="N1138" s="93" t="s">
        <v>2505</v>
      </c>
      <c r="O1138" s="605"/>
    </row>
    <row r="1139" spans="1:15" x14ac:dyDescent="0.25">
      <c r="A1139" s="14">
        <v>237</v>
      </c>
      <c r="B1139" s="22" t="s">
        <v>3893</v>
      </c>
      <c r="C1139" s="155" t="s">
        <v>3102</v>
      </c>
      <c r="D1139" s="5">
        <v>1958</v>
      </c>
      <c r="E1139" s="5">
        <v>2179</v>
      </c>
      <c r="F1139" s="5"/>
      <c r="G1139" s="5" t="s">
        <v>5</v>
      </c>
      <c r="H1139" s="5">
        <v>36</v>
      </c>
      <c r="I1139" s="5">
        <v>3</v>
      </c>
      <c r="J1139" s="5">
        <v>3</v>
      </c>
      <c r="K1139" s="5">
        <v>0</v>
      </c>
      <c r="L1139" s="14" t="s">
        <v>768</v>
      </c>
      <c r="M1139" s="5">
        <v>78</v>
      </c>
      <c r="N1139" s="93" t="s">
        <v>2506</v>
      </c>
      <c r="O1139" s="605"/>
    </row>
    <row r="1140" spans="1:15" x14ac:dyDescent="0.25">
      <c r="A1140" s="14">
        <v>238</v>
      </c>
      <c r="B1140" s="22" t="s">
        <v>3893</v>
      </c>
      <c r="C1140" s="155" t="s">
        <v>3249</v>
      </c>
      <c r="D1140" s="5">
        <v>1960</v>
      </c>
      <c r="E1140" s="5">
        <v>673.3</v>
      </c>
      <c r="F1140" s="5"/>
      <c r="G1140" s="5" t="s">
        <v>247</v>
      </c>
      <c r="H1140" s="5">
        <v>10</v>
      </c>
      <c r="I1140" s="5">
        <v>2</v>
      </c>
      <c r="J1140" s="5">
        <v>1</v>
      </c>
      <c r="K1140" s="5">
        <v>0</v>
      </c>
      <c r="L1140" s="14" t="s">
        <v>768</v>
      </c>
      <c r="M1140" s="5">
        <v>33</v>
      </c>
      <c r="N1140" s="93" t="s">
        <v>2482</v>
      </c>
      <c r="O1140" s="605"/>
    </row>
    <row r="1141" spans="1:15" x14ac:dyDescent="0.25">
      <c r="A1141" s="14">
        <v>239</v>
      </c>
      <c r="B1141" s="14" t="s">
        <v>3894</v>
      </c>
      <c r="C1141" s="140" t="s">
        <v>3096</v>
      </c>
      <c r="D1141" s="5">
        <v>1964</v>
      </c>
      <c r="E1141" s="5">
        <v>1743.7</v>
      </c>
      <c r="F1141" s="5"/>
      <c r="G1141" s="5" t="s">
        <v>5</v>
      </c>
      <c r="H1141" s="5">
        <v>32</v>
      </c>
      <c r="I1141" s="5">
        <v>4</v>
      </c>
      <c r="J1141" s="5">
        <v>2</v>
      </c>
      <c r="K1141" s="5">
        <v>0</v>
      </c>
      <c r="L1141" s="14" t="s">
        <v>768</v>
      </c>
      <c r="M1141" s="5">
        <v>59</v>
      </c>
      <c r="N1141" s="93" t="s">
        <v>2437</v>
      </c>
      <c r="O1141" s="605"/>
    </row>
    <row r="1142" spans="1:15" x14ac:dyDescent="0.25">
      <c r="A1142" s="14">
        <v>240</v>
      </c>
      <c r="B1142" s="14" t="s">
        <v>3895</v>
      </c>
      <c r="C1142" s="140" t="s">
        <v>1762</v>
      </c>
      <c r="D1142" s="5">
        <v>1950</v>
      </c>
      <c r="E1142" s="5">
        <v>1941.53</v>
      </c>
      <c r="F1142" s="5"/>
      <c r="G1142" s="5" t="s">
        <v>5</v>
      </c>
      <c r="H1142" s="5">
        <v>32</v>
      </c>
      <c r="I1142" s="5">
        <v>4</v>
      </c>
      <c r="J1142" s="5">
        <v>2</v>
      </c>
      <c r="K1142" s="5">
        <v>0</v>
      </c>
      <c r="L1142" s="14" t="s">
        <v>768</v>
      </c>
      <c r="M1142" s="5">
        <v>68</v>
      </c>
      <c r="N1142" s="93" t="s">
        <v>2458</v>
      </c>
      <c r="O1142" s="605"/>
    </row>
    <row r="1143" spans="1:15" x14ac:dyDescent="0.25">
      <c r="A1143" s="14">
        <v>241</v>
      </c>
      <c r="B1143" s="14" t="s">
        <v>3895</v>
      </c>
      <c r="C1143" s="140" t="s">
        <v>3115</v>
      </c>
      <c r="D1143" s="5">
        <v>1964</v>
      </c>
      <c r="E1143" s="5">
        <v>1739.9</v>
      </c>
      <c r="F1143" s="5"/>
      <c r="G1143" s="5" t="s">
        <v>5</v>
      </c>
      <c r="H1143" s="5">
        <v>32</v>
      </c>
      <c r="I1143" s="5">
        <v>4</v>
      </c>
      <c r="J1143" s="5">
        <v>2</v>
      </c>
      <c r="K1143" s="5">
        <v>0</v>
      </c>
      <c r="L1143" s="14" t="s">
        <v>768</v>
      </c>
      <c r="M1143" s="5">
        <v>65</v>
      </c>
      <c r="N1143" s="93" t="s">
        <v>2438</v>
      </c>
      <c r="O1143" s="605"/>
    </row>
    <row r="1144" spans="1:15" x14ac:dyDescent="0.25">
      <c r="A1144" s="14">
        <v>242</v>
      </c>
      <c r="B1144" s="14" t="s">
        <v>3895</v>
      </c>
      <c r="C1144" s="140" t="s">
        <v>3099</v>
      </c>
      <c r="D1144" s="5">
        <v>1950</v>
      </c>
      <c r="E1144" s="5">
        <v>1459.9</v>
      </c>
      <c r="F1144" s="5"/>
      <c r="G1144" s="5" t="s">
        <v>247</v>
      </c>
      <c r="H1144" s="5">
        <v>24</v>
      </c>
      <c r="I1144" s="5">
        <v>3</v>
      </c>
      <c r="J1144" s="5">
        <v>2</v>
      </c>
      <c r="K1144" s="5">
        <v>0</v>
      </c>
      <c r="L1144" s="14" t="s">
        <v>768</v>
      </c>
      <c r="M1144" s="5">
        <v>46</v>
      </c>
      <c r="N1144" s="93" t="s">
        <v>2507</v>
      </c>
      <c r="O1144" s="605"/>
    </row>
    <row r="1145" spans="1:15" x14ac:dyDescent="0.25">
      <c r="A1145" s="14">
        <v>243</v>
      </c>
      <c r="B1145" s="14" t="s">
        <v>3895</v>
      </c>
      <c r="C1145" s="140" t="s">
        <v>3117</v>
      </c>
      <c r="D1145" s="5">
        <v>1964</v>
      </c>
      <c r="E1145" s="5">
        <v>1742.2</v>
      </c>
      <c r="F1145" s="5"/>
      <c r="G1145" s="5" t="s">
        <v>5</v>
      </c>
      <c r="H1145" s="5">
        <v>32</v>
      </c>
      <c r="I1145" s="5">
        <v>4</v>
      </c>
      <c r="J1145" s="5">
        <v>2</v>
      </c>
      <c r="K1145" s="5">
        <v>0</v>
      </c>
      <c r="L1145" s="14" t="s">
        <v>768</v>
      </c>
      <c r="M1145" s="5">
        <v>69</v>
      </c>
      <c r="N1145" s="93" t="s">
        <v>2438</v>
      </c>
      <c r="O1145" s="605"/>
    </row>
    <row r="1146" spans="1:15" x14ac:dyDescent="0.25">
      <c r="A1146" s="14">
        <v>244</v>
      </c>
      <c r="B1146" s="14" t="s">
        <v>3895</v>
      </c>
      <c r="C1146" s="140" t="s">
        <v>3118</v>
      </c>
      <c r="D1146" s="5">
        <v>1964</v>
      </c>
      <c r="E1146" s="5">
        <v>1748.3</v>
      </c>
      <c r="F1146" s="5"/>
      <c r="G1146" s="5" t="s">
        <v>5</v>
      </c>
      <c r="H1146" s="5">
        <v>32</v>
      </c>
      <c r="I1146" s="5">
        <v>4</v>
      </c>
      <c r="J1146" s="5">
        <v>2</v>
      </c>
      <c r="K1146" s="5">
        <v>0</v>
      </c>
      <c r="L1146" s="14" t="s">
        <v>768</v>
      </c>
      <c r="M1146" s="5">
        <v>65</v>
      </c>
      <c r="N1146" s="93" t="s">
        <v>2438</v>
      </c>
      <c r="O1146" s="605"/>
    </row>
    <row r="1147" spans="1:15" x14ac:dyDescent="0.25">
      <c r="A1147" s="14">
        <v>245</v>
      </c>
      <c r="B1147" s="14" t="s">
        <v>3895</v>
      </c>
      <c r="C1147" s="140" t="s">
        <v>3101</v>
      </c>
      <c r="D1147" s="5">
        <v>1950</v>
      </c>
      <c r="E1147" s="5">
        <v>1465.2</v>
      </c>
      <c r="F1147" s="5"/>
      <c r="G1147" s="5" t="s">
        <v>247</v>
      </c>
      <c r="H1147" s="5">
        <v>24</v>
      </c>
      <c r="I1147" s="5">
        <v>3</v>
      </c>
      <c r="J1147" s="5">
        <v>2</v>
      </c>
      <c r="K1147" s="5">
        <v>0</v>
      </c>
      <c r="L1147" s="14" t="s">
        <v>768</v>
      </c>
      <c r="M1147" s="5">
        <v>48</v>
      </c>
      <c r="N1147" s="93" t="s">
        <v>2508</v>
      </c>
      <c r="O1147" s="605"/>
    </row>
    <row r="1148" spans="1:15" x14ac:dyDescent="0.25">
      <c r="A1148" s="14">
        <v>246</v>
      </c>
      <c r="B1148" s="14" t="s">
        <v>3894</v>
      </c>
      <c r="C1148" s="140" t="s">
        <v>3441</v>
      </c>
      <c r="D1148" s="5">
        <v>1957</v>
      </c>
      <c r="E1148" s="5">
        <v>2470.29</v>
      </c>
      <c r="F1148" s="5"/>
      <c r="G1148" s="5" t="s">
        <v>5</v>
      </c>
      <c r="H1148" s="5">
        <v>32</v>
      </c>
      <c r="I1148" s="5">
        <v>3</v>
      </c>
      <c r="J1148" s="5">
        <v>3</v>
      </c>
      <c r="K1148" s="5">
        <v>0</v>
      </c>
      <c r="L1148" s="14" t="s">
        <v>768</v>
      </c>
      <c r="M1148" s="5">
        <v>77</v>
      </c>
      <c r="N1148" s="93" t="s">
        <v>2459</v>
      </c>
      <c r="O1148" s="605"/>
    </row>
    <row r="1149" spans="1:15" x14ac:dyDescent="0.25">
      <c r="A1149" s="14">
        <v>247</v>
      </c>
      <c r="B1149" s="14" t="s">
        <v>3895</v>
      </c>
      <c r="C1149" s="140" t="s">
        <v>3136</v>
      </c>
      <c r="D1149" s="5">
        <v>1938</v>
      </c>
      <c r="E1149" s="5">
        <v>1417.1</v>
      </c>
      <c r="F1149" s="5"/>
      <c r="G1149" s="5" t="s">
        <v>247</v>
      </c>
      <c r="H1149" s="5">
        <v>13</v>
      </c>
      <c r="I1149" s="5">
        <v>2</v>
      </c>
      <c r="J1149" s="5">
        <v>3</v>
      </c>
      <c r="K1149" s="5">
        <v>0</v>
      </c>
      <c r="L1149" s="14" t="s">
        <v>768</v>
      </c>
      <c r="M1149" s="5">
        <v>33</v>
      </c>
      <c r="N1149" s="93" t="s">
        <v>2463</v>
      </c>
      <c r="O1149" s="605"/>
    </row>
    <row r="1150" spans="1:15" x14ac:dyDescent="0.25">
      <c r="A1150" s="14">
        <v>248</v>
      </c>
      <c r="B1150" s="14" t="s">
        <v>3895</v>
      </c>
      <c r="C1150" s="140" t="s">
        <v>3109</v>
      </c>
      <c r="D1150" s="5">
        <v>1938</v>
      </c>
      <c r="E1150" s="5">
        <v>1446.59</v>
      </c>
      <c r="F1150" s="5"/>
      <c r="G1150" s="5" t="s">
        <v>247</v>
      </c>
      <c r="H1150" s="5">
        <v>13</v>
      </c>
      <c r="I1150" s="5">
        <v>2</v>
      </c>
      <c r="J1150" s="5">
        <v>3</v>
      </c>
      <c r="K1150" s="5">
        <v>0</v>
      </c>
      <c r="L1150" s="14" t="s">
        <v>768</v>
      </c>
      <c r="M1150" s="5">
        <v>30</v>
      </c>
      <c r="N1150" s="93" t="s">
        <v>2498</v>
      </c>
      <c r="O1150" s="605"/>
    </row>
    <row r="1151" spans="1:15" x14ac:dyDescent="0.25">
      <c r="A1151" s="14">
        <v>249</v>
      </c>
      <c r="B1151" s="14" t="s">
        <v>3895</v>
      </c>
      <c r="C1151" s="140" t="s">
        <v>3081</v>
      </c>
      <c r="D1151" s="5">
        <v>1946</v>
      </c>
      <c r="E1151" s="5">
        <v>575.9</v>
      </c>
      <c r="F1151" s="5"/>
      <c r="G1151" s="5" t="s">
        <v>247</v>
      </c>
      <c r="H1151" s="5">
        <v>12</v>
      </c>
      <c r="I1151" s="5">
        <v>3</v>
      </c>
      <c r="J1151" s="5">
        <v>1</v>
      </c>
      <c r="K1151" s="5">
        <v>0</v>
      </c>
      <c r="L1151" s="14" t="s">
        <v>768</v>
      </c>
      <c r="M1151" s="5">
        <v>25</v>
      </c>
      <c r="N1151" s="93" t="s">
        <v>2480</v>
      </c>
      <c r="O1151" s="605"/>
    </row>
    <row r="1152" spans="1:15" x14ac:dyDescent="0.25">
      <c r="A1152" s="14">
        <v>250</v>
      </c>
      <c r="B1152" s="14" t="s">
        <v>3895</v>
      </c>
      <c r="C1152" s="140" t="s">
        <v>3082</v>
      </c>
      <c r="D1152" s="5">
        <v>1946</v>
      </c>
      <c r="E1152" s="5">
        <v>797.1</v>
      </c>
      <c r="F1152" s="5"/>
      <c r="G1152" s="5" t="s">
        <v>247</v>
      </c>
      <c r="H1152" s="5">
        <v>16</v>
      </c>
      <c r="I1152" s="5">
        <v>2</v>
      </c>
      <c r="J1152" s="5">
        <v>2</v>
      </c>
      <c r="K1152" s="5">
        <v>0</v>
      </c>
      <c r="L1152" s="14" t="s">
        <v>768</v>
      </c>
      <c r="M1152" s="5">
        <v>33</v>
      </c>
      <c r="N1152" s="93" t="s">
        <v>2480</v>
      </c>
      <c r="O1152" s="605"/>
    </row>
    <row r="1153" spans="1:15" x14ac:dyDescent="0.25">
      <c r="A1153" s="14">
        <v>251</v>
      </c>
      <c r="B1153" s="14" t="s">
        <v>3894</v>
      </c>
      <c r="C1153" s="140" t="s">
        <v>3277</v>
      </c>
      <c r="D1153" s="5">
        <v>1947</v>
      </c>
      <c r="E1153" s="5">
        <v>422.5</v>
      </c>
      <c r="F1153" s="5"/>
      <c r="G1153" s="5" t="s">
        <v>247</v>
      </c>
      <c r="H1153" s="5">
        <v>8</v>
      </c>
      <c r="I1153" s="5">
        <v>2</v>
      </c>
      <c r="J1153" s="5">
        <v>1</v>
      </c>
      <c r="K1153" s="5">
        <v>0</v>
      </c>
      <c r="L1153" s="14" t="s">
        <v>768</v>
      </c>
      <c r="M1153" s="5">
        <v>12</v>
      </c>
      <c r="N1153" s="93" t="s">
        <v>2469</v>
      </c>
      <c r="O1153" s="605"/>
    </row>
    <row r="1154" spans="1:15" x14ac:dyDescent="0.25">
      <c r="A1154" s="14">
        <v>252</v>
      </c>
      <c r="B1154" s="14" t="s">
        <v>3895</v>
      </c>
      <c r="C1154" s="140" t="s">
        <v>3240</v>
      </c>
      <c r="D1154" s="5">
        <v>1947</v>
      </c>
      <c r="E1154" s="5">
        <v>731.1</v>
      </c>
      <c r="F1154" s="5"/>
      <c r="G1154" s="5" t="s">
        <v>247</v>
      </c>
      <c r="H1154" s="5">
        <v>8</v>
      </c>
      <c r="I1154" s="5">
        <v>2</v>
      </c>
      <c r="J1154" s="5">
        <v>2</v>
      </c>
      <c r="K1154" s="5">
        <v>0</v>
      </c>
      <c r="L1154" s="14" t="s">
        <v>768</v>
      </c>
      <c r="M1154" s="5">
        <v>15</v>
      </c>
      <c r="N1154" s="93" t="s">
        <v>2509</v>
      </c>
      <c r="O1154" s="605"/>
    </row>
    <row r="1155" spans="1:15" x14ac:dyDescent="0.25">
      <c r="A1155" s="14">
        <v>253</v>
      </c>
      <c r="B1155" s="14" t="s">
        <v>3895</v>
      </c>
      <c r="C1155" s="140" t="s">
        <v>3442</v>
      </c>
      <c r="D1155" s="5">
        <v>1956</v>
      </c>
      <c r="E1155" s="5">
        <v>1444.14</v>
      </c>
      <c r="F1155" s="5"/>
      <c r="G1155" s="5" t="s">
        <v>247</v>
      </c>
      <c r="H1155" s="5">
        <v>18</v>
      </c>
      <c r="I1155" s="5">
        <v>3</v>
      </c>
      <c r="J1155" s="5">
        <v>2</v>
      </c>
      <c r="K1155" s="5">
        <v>0</v>
      </c>
      <c r="L1155" s="14" t="s">
        <v>768</v>
      </c>
      <c r="M1155" s="5">
        <v>47</v>
      </c>
      <c r="N1155" s="93" t="s">
        <v>2465</v>
      </c>
      <c r="O1155" s="605"/>
    </row>
    <row r="1156" spans="1:15" x14ac:dyDescent="0.25">
      <c r="A1156" s="14">
        <v>254</v>
      </c>
      <c r="B1156" s="14" t="s">
        <v>3894</v>
      </c>
      <c r="C1156" s="140" t="s">
        <v>3241</v>
      </c>
      <c r="D1156" s="5">
        <v>1950</v>
      </c>
      <c r="E1156" s="5">
        <v>2089.1</v>
      </c>
      <c r="F1156" s="5"/>
      <c r="G1156" s="5" t="s">
        <v>247</v>
      </c>
      <c r="H1156" s="5">
        <v>30</v>
      </c>
      <c r="I1156" s="5">
        <v>3</v>
      </c>
      <c r="J1156" s="5">
        <v>3</v>
      </c>
      <c r="K1156" s="5">
        <v>0</v>
      </c>
      <c r="L1156" s="14" t="s">
        <v>768</v>
      </c>
      <c r="M1156" s="5">
        <v>61</v>
      </c>
      <c r="N1156" s="93" t="s">
        <v>2473</v>
      </c>
      <c r="O1156" s="605"/>
    </row>
    <row r="1157" spans="1:15" x14ac:dyDescent="0.25">
      <c r="A1157" s="14">
        <v>255</v>
      </c>
      <c r="B1157" s="14" t="s">
        <v>3895</v>
      </c>
      <c r="C1157" s="140" t="s">
        <v>3291</v>
      </c>
      <c r="D1157" s="5">
        <v>1950</v>
      </c>
      <c r="E1157" s="5">
        <v>1038.01</v>
      </c>
      <c r="F1157" s="5"/>
      <c r="G1157" s="5" t="s">
        <v>247</v>
      </c>
      <c r="H1157" s="5">
        <v>16</v>
      </c>
      <c r="I1157" s="5">
        <v>2</v>
      </c>
      <c r="J1157" s="5">
        <v>2</v>
      </c>
      <c r="K1157" s="5">
        <v>0</v>
      </c>
      <c r="L1157" s="14" t="s">
        <v>768</v>
      </c>
      <c r="M1157" s="5">
        <v>37</v>
      </c>
      <c r="N1157" s="93" t="s">
        <v>2510</v>
      </c>
      <c r="O1157" s="605"/>
    </row>
    <row r="1158" spans="1:15" x14ac:dyDescent="0.25">
      <c r="A1158" s="14">
        <v>256</v>
      </c>
      <c r="B1158" s="14" t="s">
        <v>3894</v>
      </c>
      <c r="C1158" s="140" t="s">
        <v>3242</v>
      </c>
      <c r="D1158" s="5">
        <v>1950</v>
      </c>
      <c r="E1158" s="5">
        <v>1380.8</v>
      </c>
      <c r="F1158" s="5"/>
      <c r="G1158" s="5" t="s">
        <v>247</v>
      </c>
      <c r="H1158" s="5">
        <v>17</v>
      </c>
      <c r="I1158" s="5">
        <v>3</v>
      </c>
      <c r="J1158" s="5">
        <v>2</v>
      </c>
      <c r="K1158" s="5">
        <v>0</v>
      </c>
      <c r="L1158" s="14" t="s">
        <v>768</v>
      </c>
      <c r="M1158" s="5">
        <v>37</v>
      </c>
      <c r="N1158" s="93" t="s">
        <v>2470</v>
      </c>
      <c r="O1158" s="605"/>
    </row>
    <row r="1159" spans="1:15" x14ac:dyDescent="0.25">
      <c r="A1159" s="14">
        <v>257</v>
      </c>
      <c r="B1159" s="14" t="s">
        <v>3895</v>
      </c>
      <c r="C1159" s="140" t="s">
        <v>3328</v>
      </c>
      <c r="D1159" s="5">
        <v>1950</v>
      </c>
      <c r="E1159" s="5">
        <v>1114.9000000000001</v>
      </c>
      <c r="F1159" s="5"/>
      <c r="G1159" s="5" t="s">
        <v>5</v>
      </c>
      <c r="H1159" s="5">
        <v>20</v>
      </c>
      <c r="I1159" s="5">
        <v>2</v>
      </c>
      <c r="J1159" s="5">
        <v>2</v>
      </c>
      <c r="K1159" s="5">
        <v>0</v>
      </c>
      <c r="L1159" s="14" t="s">
        <v>768</v>
      </c>
      <c r="M1159" s="5">
        <v>31</v>
      </c>
      <c r="N1159" s="93" t="s">
        <v>2446</v>
      </c>
      <c r="O1159" s="605"/>
    </row>
    <row r="1160" spans="1:15" x14ac:dyDescent="0.25">
      <c r="A1160" s="14">
        <v>258</v>
      </c>
      <c r="B1160" s="14" t="s">
        <v>3895</v>
      </c>
      <c r="C1160" s="140" t="s">
        <v>3330</v>
      </c>
      <c r="D1160" s="5">
        <v>1947</v>
      </c>
      <c r="E1160" s="5">
        <v>1018.5</v>
      </c>
      <c r="F1160" s="5"/>
      <c r="G1160" s="5" t="s">
        <v>247</v>
      </c>
      <c r="H1160" s="5">
        <v>11</v>
      </c>
      <c r="I1160" s="5">
        <v>2</v>
      </c>
      <c r="J1160" s="5">
        <v>2</v>
      </c>
      <c r="K1160" s="5">
        <v>0</v>
      </c>
      <c r="L1160" s="14" t="s">
        <v>768</v>
      </c>
      <c r="M1160" s="5">
        <v>27</v>
      </c>
      <c r="N1160" s="93" t="s">
        <v>2450</v>
      </c>
      <c r="O1160" s="605"/>
    </row>
    <row r="1161" spans="1:15" x14ac:dyDescent="0.25">
      <c r="A1161" s="14">
        <v>259</v>
      </c>
      <c r="B1161" s="14" t="s">
        <v>3895</v>
      </c>
      <c r="C1161" s="140" t="s">
        <v>3443</v>
      </c>
      <c r="D1161" s="5">
        <v>1949</v>
      </c>
      <c r="E1161" s="5">
        <v>1074.8</v>
      </c>
      <c r="F1161" s="5"/>
      <c r="G1161" s="5" t="s">
        <v>247</v>
      </c>
      <c r="H1161" s="5">
        <v>16</v>
      </c>
      <c r="I1161" s="5">
        <v>2</v>
      </c>
      <c r="J1161" s="5">
        <v>2</v>
      </c>
      <c r="K1161" s="5">
        <v>0</v>
      </c>
      <c r="L1161" s="14" t="s">
        <v>768</v>
      </c>
      <c r="M1161" s="5">
        <v>25</v>
      </c>
      <c r="N1161" s="93" t="s">
        <v>2497</v>
      </c>
      <c r="O1161" s="605"/>
    </row>
    <row r="1162" spans="1:15" x14ac:dyDescent="0.25">
      <c r="A1162" s="14">
        <v>260</v>
      </c>
      <c r="B1162" s="14" t="s">
        <v>3895</v>
      </c>
      <c r="C1162" s="140" t="s">
        <v>3221</v>
      </c>
      <c r="D1162" s="5">
        <v>1949</v>
      </c>
      <c r="E1162" s="5">
        <v>1515</v>
      </c>
      <c r="F1162" s="5"/>
      <c r="G1162" s="5" t="s">
        <v>5</v>
      </c>
      <c r="H1162" s="5">
        <v>19</v>
      </c>
      <c r="I1162" s="5">
        <v>3</v>
      </c>
      <c r="J1162" s="5">
        <v>2</v>
      </c>
      <c r="K1162" s="5">
        <v>0</v>
      </c>
      <c r="L1162" s="14" t="s">
        <v>768</v>
      </c>
      <c r="M1162" s="5">
        <v>45</v>
      </c>
      <c r="N1162" s="93" t="s">
        <v>2441</v>
      </c>
      <c r="O1162" s="605"/>
    </row>
    <row r="1163" spans="1:15" x14ac:dyDescent="0.25">
      <c r="A1163" s="14">
        <v>261</v>
      </c>
      <c r="B1163" s="14" t="s">
        <v>3894</v>
      </c>
      <c r="C1163" s="140" t="s">
        <v>3329</v>
      </c>
      <c r="D1163" s="5">
        <v>1950</v>
      </c>
      <c r="E1163" s="5">
        <v>1057.3</v>
      </c>
      <c r="F1163" s="5"/>
      <c r="G1163" s="5" t="s">
        <v>5</v>
      </c>
      <c r="H1163" s="5">
        <v>16</v>
      </c>
      <c r="I1163" s="5">
        <v>2</v>
      </c>
      <c r="J1163" s="5">
        <v>2</v>
      </c>
      <c r="K1163" s="5">
        <v>0</v>
      </c>
      <c r="L1163" s="14" t="s">
        <v>768</v>
      </c>
      <c r="M1163" s="5">
        <v>33</v>
      </c>
      <c r="N1163" s="93" t="s">
        <v>2439</v>
      </c>
      <c r="O1163" s="605"/>
    </row>
    <row r="1164" spans="1:15" x14ac:dyDescent="0.25">
      <c r="A1164" s="14">
        <v>262</v>
      </c>
      <c r="B1164" s="14" t="s">
        <v>3894</v>
      </c>
      <c r="C1164" s="140" t="s">
        <v>3279</v>
      </c>
      <c r="D1164" s="5">
        <v>1947</v>
      </c>
      <c r="E1164" s="5">
        <v>1158.3</v>
      </c>
      <c r="F1164" s="5"/>
      <c r="G1164" s="5" t="s">
        <v>247</v>
      </c>
      <c r="H1164" s="5">
        <v>16</v>
      </c>
      <c r="I1164" s="5">
        <v>2</v>
      </c>
      <c r="J1164" s="5">
        <v>2</v>
      </c>
      <c r="K1164" s="5">
        <v>0</v>
      </c>
      <c r="L1164" s="14" t="s">
        <v>768</v>
      </c>
      <c r="M1164" s="5">
        <v>38</v>
      </c>
      <c r="N1164" s="93" t="s">
        <v>2511</v>
      </c>
      <c r="O1164" s="605"/>
    </row>
    <row r="1165" spans="1:15" x14ac:dyDescent="0.25">
      <c r="A1165" s="14">
        <v>263</v>
      </c>
      <c r="B1165" s="14" t="s">
        <v>3894</v>
      </c>
      <c r="C1165" s="140" t="s">
        <v>3244</v>
      </c>
      <c r="D1165" s="5">
        <v>1950</v>
      </c>
      <c r="E1165" s="5">
        <v>1176.9000000000001</v>
      </c>
      <c r="F1165" s="5"/>
      <c r="G1165" s="5" t="s">
        <v>5</v>
      </c>
      <c r="H1165" s="5">
        <v>20</v>
      </c>
      <c r="I1165" s="5">
        <v>2</v>
      </c>
      <c r="J1165" s="5">
        <v>2</v>
      </c>
      <c r="K1165" s="5">
        <v>0</v>
      </c>
      <c r="L1165" s="14" t="s">
        <v>768</v>
      </c>
      <c r="M1165" s="5">
        <v>47</v>
      </c>
      <c r="N1165" s="93" t="s">
        <v>2458</v>
      </c>
      <c r="O1165" s="605"/>
    </row>
    <row r="1166" spans="1:15" x14ac:dyDescent="0.25">
      <c r="A1166" s="14">
        <v>264</v>
      </c>
      <c r="B1166" s="14" t="s">
        <v>3894</v>
      </c>
      <c r="C1166" s="140" t="s">
        <v>3280</v>
      </c>
      <c r="D1166" s="5">
        <v>1947</v>
      </c>
      <c r="E1166" s="5">
        <v>1021.6</v>
      </c>
      <c r="F1166" s="5"/>
      <c r="G1166" s="5" t="s">
        <v>247</v>
      </c>
      <c r="H1166" s="5">
        <v>14</v>
      </c>
      <c r="I1166" s="5">
        <v>2</v>
      </c>
      <c r="J1166" s="5">
        <v>2</v>
      </c>
      <c r="K1166" s="5">
        <v>0</v>
      </c>
      <c r="L1166" s="14" t="s">
        <v>768</v>
      </c>
      <c r="M1166" s="5">
        <v>38</v>
      </c>
      <c r="N1166" s="93" t="s">
        <v>2481</v>
      </c>
      <c r="O1166" s="605"/>
    </row>
    <row r="1167" spans="1:15" x14ac:dyDescent="0.25">
      <c r="A1167" s="14">
        <v>265</v>
      </c>
      <c r="B1167" s="14" t="s">
        <v>3894</v>
      </c>
      <c r="C1167" s="140" t="s">
        <v>3403</v>
      </c>
      <c r="D1167" s="5">
        <v>1946</v>
      </c>
      <c r="E1167" s="5">
        <v>1196.8</v>
      </c>
      <c r="F1167" s="5"/>
      <c r="G1167" s="5" t="s">
        <v>247</v>
      </c>
      <c r="H1167" s="5">
        <v>16</v>
      </c>
      <c r="I1167" s="5">
        <v>2</v>
      </c>
      <c r="J1167" s="5">
        <v>2</v>
      </c>
      <c r="K1167" s="5">
        <v>0</v>
      </c>
      <c r="L1167" s="14" t="s">
        <v>768</v>
      </c>
      <c r="M1167" s="5">
        <v>35</v>
      </c>
      <c r="N1167" s="93" t="s">
        <v>2481</v>
      </c>
      <c r="O1167" s="605"/>
    </row>
    <row r="1168" spans="1:15" x14ac:dyDescent="0.25">
      <c r="A1168" s="14">
        <v>266</v>
      </c>
      <c r="B1168" s="14" t="s">
        <v>3894</v>
      </c>
      <c r="C1168" s="140" t="s">
        <v>3121</v>
      </c>
      <c r="D1168" s="5">
        <v>1950</v>
      </c>
      <c r="E1168" s="5">
        <v>4450.5</v>
      </c>
      <c r="F1168" s="5"/>
      <c r="G1168" s="5" t="s">
        <v>5</v>
      </c>
      <c r="H1168" s="5">
        <v>58</v>
      </c>
      <c r="I1168" s="5">
        <v>3</v>
      </c>
      <c r="J1168" s="5">
        <v>6</v>
      </c>
      <c r="K1168" s="5">
        <v>0</v>
      </c>
      <c r="L1168" s="14" t="s">
        <v>768</v>
      </c>
      <c r="M1168" s="5">
        <v>109</v>
      </c>
      <c r="N1168" s="93" t="s">
        <v>2506</v>
      </c>
      <c r="O1168" s="605"/>
    </row>
    <row r="1169" spans="1:15" x14ac:dyDescent="0.25">
      <c r="A1169" s="14">
        <v>267</v>
      </c>
      <c r="B1169" s="14" t="s">
        <v>3894</v>
      </c>
      <c r="C1169" s="140" t="s">
        <v>3382</v>
      </c>
      <c r="D1169" s="5">
        <v>1947</v>
      </c>
      <c r="E1169" s="5">
        <v>1076.4000000000001</v>
      </c>
      <c r="F1169" s="5"/>
      <c r="G1169" s="5" t="s">
        <v>247</v>
      </c>
      <c r="H1169" s="5">
        <v>14</v>
      </c>
      <c r="I1169" s="5">
        <v>2</v>
      </c>
      <c r="J1169" s="5">
        <v>2</v>
      </c>
      <c r="K1169" s="5">
        <v>0</v>
      </c>
      <c r="L1169" s="14" t="s">
        <v>768</v>
      </c>
      <c r="M1169" s="5">
        <v>31</v>
      </c>
      <c r="N1169" s="93" t="s">
        <v>2512</v>
      </c>
      <c r="O1169" s="605"/>
    </row>
    <row r="1170" spans="1:15" x14ac:dyDescent="0.25">
      <c r="A1170" s="14">
        <v>268</v>
      </c>
      <c r="B1170" s="14" t="s">
        <v>3894</v>
      </c>
      <c r="C1170" s="140" t="s">
        <v>3444</v>
      </c>
      <c r="D1170" s="5">
        <v>1946</v>
      </c>
      <c r="E1170" s="5">
        <v>1053.3</v>
      </c>
      <c r="F1170" s="5"/>
      <c r="G1170" s="5" t="s">
        <v>247</v>
      </c>
      <c r="H1170" s="5">
        <v>16</v>
      </c>
      <c r="I1170" s="5">
        <v>2</v>
      </c>
      <c r="J1170" s="5">
        <v>2</v>
      </c>
      <c r="K1170" s="5">
        <v>0</v>
      </c>
      <c r="L1170" s="14" t="s">
        <v>768</v>
      </c>
      <c r="M1170" s="5">
        <v>30</v>
      </c>
      <c r="N1170" s="93" t="s">
        <v>2513</v>
      </c>
      <c r="O1170" s="605"/>
    </row>
    <row r="1171" spans="1:15" x14ac:dyDescent="0.25">
      <c r="A1171" s="14">
        <v>269</v>
      </c>
      <c r="B1171" s="14" t="s">
        <v>3894</v>
      </c>
      <c r="C1171" s="140" t="s">
        <v>3383</v>
      </c>
      <c r="D1171" s="5">
        <v>1948</v>
      </c>
      <c r="E1171" s="5">
        <v>1136.2</v>
      </c>
      <c r="F1171" s="5"/>
      <c r="G1171" s="5" t="s">
        <v>247</v>
      </c>
      <c r="H1171" s="5">
        <v>16</v>
      </c>
      <c r="I1171" s="5">
        <v>2</v>
      </c>
      <c r="J1171" s="5">
        <v>2</v>
      </c>
      <c r="K1171" s="5">
        <v>0</v>
      </c>
      <c r="L1171" s="14" t="s">
        <v>768</v>
      </c>
      <c r="M1171" s="5">
        <v>32</v>
      </c>
      <c r="N1171" s="93" t="s">
        <v>2514</v>
      </c>
      <c r="O1171" s="605"/>
    </row>
    <row r="1172" spans="1:15" x14ac:dyDescent="0.25">
      <c r="A1172" s="14">
        <v>270</v>
      </c>
      <c r="B1172" s="14" t="s">
        <v>3708</v>
      </c>
      <c r="C1172" s="140" t="s">
        <v>3291</v>
      </c>
      <c r="D1172" s="5">
        <v>2006</v>
      </c>
      <c r="E1172" s="5">
        <v>2295.9</v>
      </c>
      <c r="F1172" s="5"/>
      <c r="G1172" s="5" t="s">
        <v>5</v>
      </c>
      <c r="H1172" s="5">
        <v>11</v>
      </c>
      <c r="I1172" s="5">
        <v>4</v>
      </c>
      <c r="J1172" s="5">
        <v>2</v>
      </c>
      <c r="K1172" s="5">
        <v>0</v>
      </c>
      <c r="L1172" s="14" t="s">
        <v>768</v>
      </c>
      <c r="M1172" s="5">
        <v>22</v>
      </c>
      <c r="N1172" s="93" t="s">
        <v>2515</v>
      </c>
      <c r="O1172" s="605"/>
    </row>
    <row r="1173" spans="1:15" x14ac:dyDescent="0.25">
      <c r="A1173" s="14">
        <v>271</v>
      </c>
      <c r="B1173" s="14" t="s">
        <v>3896</v>
      </c>
      <c r="C1173" s="140" t="s">
        <v>3098</v>
      </c>
      <c r="D1173" s="5">
        <v>1991</v>
      </c>
      <c r="E1173" s="5">
        <v>3340.78</v>
      </c>
      <c r="F1173" s="5"/>
      <c r="G1173" s="5" t="s">
        <v>5</v>
      </c>
      <c r="H1173" s="5">
        <v>53</v>
      </c>
      <c r="I1173" s="5">
        <v>9</v>
      </c>
      <c r="J1173" s="5">
        <v>1</v>
      </c>
      <c r="K1173" s="5">
        <v>1</v>
      </c>
      <c r="L1173" s="14" t="s">
        <v>768</v>
      </c>
      <c r="M1173" s="5">
        <v>114</v>
      </c>
      <c r="N1173" s="93" t="s">
        <v>2471</v>
      </c>
      <c r="O1173" s="605"/>
    </row>
    <row r="1174" spans="1:15" x14ac:dyDescent="0.25">
      <c r="A1174" s="14">
        <v>272</v>
      </c>
      <c r="B1174" s="14" t="s">
        <v>3896</v>
      </c>
      <c r="C1174" s="140" t="s">
        <v>1762</v>
      </c>
      <c r="D1174" s="5">
        <v>1978</v>
      </c>
      <c r="E1174" s="5">
        <v>2825.7</v>
      </c>
      <c r="F1174" s="5"/>
      <c r="G1174" s="5" t="s">
        <v>5</v>
      </c>
      <c r="H1174" s="5">
        <v>54</v>
      </c>
      <c r="I1174" s="5">
        <v>9</v>
      </c>
      <c r="J1174" s="5">
        <v>1</v>
      </c>
      <c r="K1174" s="5">
        <v>1</v>
      </c>
      <c r="L1174" s="14" t="s">
        <v>768</v>
      </c>
      <c r="M1174" s="5">
        <v>118</v>
      </c>
      <c r="N1174" s="93" t="s">
        <v>2471</v>
      </c>
      <c r="O1174" s="605"/>
    </row>
    <row r="1175" spans="1:15" x14ac:dyDescent="0.25">
      <c r="A1175" s="14">
        <v>273</v>
      </c>
      <c r="B1175" s="14" t="s">
        <v>3896</v>
      </c>
      <c r="C1175" s="140" t="s">
        <v>3135</v>
      </c>
      <c r="D1175" s="5">
        <v>1987</v>
      </c>
      <c r="E1175" s="5">
        <v>1841.2</v>
      </c>
      <c r="F1175" s="5"/>
      <c r="G1175" s="5" t="s">
        <v>247</v>
      </c>
      <c r="H1175" s="5">
        <v>28</v>
      </c>
      <c r="I1175" s="5">
        <v>5</v>
      </c>
      <c r="J1175" s="5">
        <v>2</v>
      </c>
      <c r="K1175" s="5">
        <v>0</v>
      </c>
      <c r="L1175" s="14" t="s">
        <v>768</v>
      </c>
      <c r="M1175" s="5">
        <v>81</v>
      </c>
      <c r="N1175" s="93" t="s">
        <v>2516</v>
      </c>
      <c r="O1175" s="605"/>
    </row>
    <row r="1176" spans="1:15" x14ac:dyDescent="0.25">
      <c r="A1176" s="14">
        <v>274</v>
      </c>
      <c r="B1176" s="14" t="s">
        <v>3896</v>
      </c>
      <c r="C1176" s="140" t="s">
        <v>3090</v>
      </c>
      <c r="D1176" s="5">
        <v>1988</v>
      </c>
      <c r="E1176" s="5">
        <v>3205.74</v>
      </c>
      <c r="F1176" s="5"/>
      <c r="G1176" s="5" t="s">
        <v>5</v>
      </c>
      <c r="H1176" s="5">
        <v>54</v>
      </c>
      <c r="I1176" s="5">
        <v>9</v>
      </c>
      <c r="J1176" s="5">
        <v>1</v>
      </c>
      <c r="K1176" s="5">
        <v>1</v>
      </c>
      <c r="L1176" s="14" t="s">
        <v>768</v>
      </c>
      <c r="M1176" s="5">
        <v>139</v>
      </c>
      <c r="N1176" s="93" t="s">
        <v>2448</v>
      </c>
      <c r="O1176" s="605"/>
    </row>
    <row r="1177" spans="1:15" x14ac:dyDescent="0.25">
      <c r="A1177" s="14">
        <v>275</v>
      </c>
      <c r="B1177" s="14" t="s">
        <v>3896</v>
      </c>
      <c r="C1177" s="140" t="s">
        <v>3136</v>
      </c>
      <c r="D1177" s="5">
        <v>1987</v>
      </c>
      <c r="E1177" s="5">
        <v>3642.25</v>
      </c>
      <c r="F1177" s="5"/>
      <c r="G1177" s="5" t="s">
        <v>5</v>
      </c>
      <c r="H1177" s="5">
        <v>56</v>
      </c>
      <c r="I1177" s="5">
        <v>5</v>
      </c>
      <c r="J1177" s="5">
        <v>4</v>
      </c>
      <c r="K1177" s="5">
        <v>0</v>
      </c>
      <c r="L1177" s="14" t="s">
        <v>768</v>
      </c>
      <c r="M1177" s="5">
        <v>135</v>
      </c>
      <c r="N1177" s="93" t="s">
        <v>2517</v>
      </c>
      <c r="O1177" s="605"/>
    </row>
    <row r="1178" spans="1:15" x14ac:dyDescent="0.25">
      <c r="A1178" s="14">
        <v>276</v>
      </c>
      <c r="B1178" s="14" t="s">
        <v>3896</v>
      </c>
      <c r="C1178" s="140" t="s">
        <v>3401</v>
      </c>
      <c r="D1178" s="5">
        <v>1988</v>
      </c>
      <c r="E1178" s="5">
        <v>6421.02</v>
      </c>
      <c r="F1178" s="5"/>
      <c r="G1178" s="5" t="s">
        <v>5</v>
      </c>
      <c r="H1178" s="5">
        <v>56</v>
      </c>
      <c r="I1178" s="5">
        <v>9</v>
      </c>
      <c r="J1178" s="5">
        <v>2</v>
      </c>
      <c r="K1178" s="5">
        <v>2</v>
      </c>
      <c r="L1178" s="14" t="s">
        <v>768</v>
      </c>
      <c r="M1178" s="5">
        <v>285</v>
      </c>
      <c r="N1178" s="93" t="s">
        <v>2518</v>
      </c>
      <c r="O1178" s="605"/>
    </row>
    <row r="1179" spans="1:15" x14ac:dyDescent="0.25">
      <c r="A1179" s="14">
        <v>277</v>
      </c>
      <c r="B1179" s="14" t="s">
        <v>3897</v>
      </c>
      <c r="C1179" s="140" t="s">
        <v>1762</v>
      </c>
      <c r="D1179" s="5">
        <v>1989</v>
      </c>
      <c r="E1179" s="5">
        <v>3671.17</v>
      </c>
      <c r="F1179" s="5"/>
      <c r="G1179" s="5" t="s">
        <v>5</v>
      </c>
      <c r="H1179" s="5">
        <v>56</v>
      </c>
      <c r="I1179" s="5">
        <v>5</v>
      </c>
      <c r="J1179" s="5">
        <v>4</v>
      </c>
      <c r="K1179" s="5">
        <v>0</v>
      </c>
      <c r="L1179" s="14" t="s">
        <v>768</v>
      </c>
      <c r="M1179" s="5">
        <v>147</v>
      </c>
      <c r="N1179" s="93" t="s">
        <v>2439</v>
      </c>
      <c r="O1179" s="605"/>
    </row>
    <row r="1180" spans="1:15" x14ac:dyDescent="0.25">
      <c r="A1180" s="14">
        <v>278</v>
      </c>
      <c r="B1180" s="14" t="s">
        <v>3897</v>
      </c>
      <c r="C1180" s="140" t="s">
        <v>3302</v>
      </c>
      <c r="D1180" s="5">
        <v>1988</v>
      </c>
      <c r="E1180" s="5">
        <v>6403.04</v>
      </c>
      <c r="F1180" s="5"/>
      <c r="G1180" s="5" t="s">
        <v>5</v>
      </c>
      <c r="H1180" s="5">
        <v>108</v>
      </c>
      <c r="I1180" s="5">
        <v>9</v>
      </c>
      <c r="J1180" s="5">
        <v>2</v>
      </c>
      <c r="K1180" s="5">
        <v>2</v>
      </c>
      <c r="L1180" s="14" t="s">
        <v>768</v>
      </c>
      <c r="M1180" s="5">
        <v>277</v>
      </c>
      <c r="N1180" s="93" t="s">
        <v>2459</v>
      </c>
      <c r="O1180" s="605"/>
    </row>
    <row r="1181" spans="1:15" x14ac:dyDescent="0.25">
      <c r="A1181" s="14">
        <v>279</v>
      </c>
      <c r="B1181" s="14" t="s">
        <v>3897</v>
      </c>
      <c r="C1181" s="140" t="s">
        <v>3099</v>
      </c>
      <c r="D1181" s="5">
        <v>1989</v>
      </c>
      <c r="E1181" s="5">
        <v>1818.3</v>
      </c>
      <c r="F1181" s="5"/>
      <c r="G1181" s="5" t="s">
        <v>5</v>
      </c>
      <c r="H1181" s="5">
        <v>28</v>
      </c>
      <c r="I1181" s="5">
        <v>5</v>
      </c>
      <c r="J1181" s="5">
        <v>2</v>
      </c>
      <c r="K1181" s="5">
        <v>0</v>
      </c>
      <c r="L1181" s="14" t="s">
        <v>768</v>
      </c>
      <c r="M1181" s="5">
        <v>68</v>
      </c>
      <c r="N1181" s="93" t="s">
        <v>2458</v>
      </c>
      <c r="O1181" s="605"/>
    </row>
    <row r="1182" spans="1:15" x14ac:dyDescent="0.25">
      <c r="A1182" s="14">
        <v>280</v>
      </c>
      <c r="B1182" s="14" t="s">
        <v>3897</v>
      </c>
      <c r="C1182" s="140" t="s">
        <v>3251</v>
      </c>
      <c r="D1182" s="5">
        <v>1989</v>
      </c>
      <c r="E1182" s="5">
        <v>6382.57</v>
      </c>
      <c r="F1182" s="5"/>
      <c r="G1182" s="5" t="s">
        <v>5</v>
      </c>
      <c r="H1182" s="5">
        <v>102</v>
      </c>
      <c r="I1182" s="5">
        <v>9</v>
      </c>
      <c r="J1182" s="5">
        <v>2</v>
      </c>
      <c r="K1182" s="5">
        <v>2</v>
      </c>
      <c r="L1182" s="14" t="s">
        <v>768</v>
      </c>
      <c r="M1182" s="5">
        <v>233</v>
      </c>
      <c r="N1182" s="93" t="s">
        <v>2459</v>
      </c>
      <c r="O1182" s="605"/>
    </row>
    <row r="1183" spans="1:15" x14ac:dyDescent="0.25">
      <c r="A1183" s="14">
        <v>281</v>
      </c>
      <c r="B1183" s="14" t="s">
        <v>3897</v>
      </c>
      <c r="C1183" s="140" t="s">
        <v>3117</v>
      </c>
      <c r="D1183" s="5">
        <v>1989</v>
      </c>
      <c r="E1183" s="5">
        <v>6384.2</v>
      </c>
      <c r="F1183" s="5"/>
      <c r="G1183" s="5" t="s">
        <v>5</v>
      </c>
      <c r="H1183" s="5">
        <v>108</v>
      </c>
      <c r="I1183" s="5">
        <v>9</v>
      </c>
      <c r="J1183" s="5">
        <v>2</v>
      </c>
      <c r="K1183" s="5">
        <v>2</v>
      </c>
      <c r="L1183" s="14" t="s">
        <v>768</v>
      </c>
      <c r="M1183" s="5">
        <v>272</v>
      </c>
      <c r="N1183" s="93" t="s">
        <v>2439</v>
      </c>
      <c r="O1183" s="605"/>
    </row>
    <row r="1184" spans="1:15" x14ac:dyDescent="0.25">
      <c r="A1184" s="14">
        <v>282</v>
      </c>
      <c r="B1184" s="14" t="s">
        <v>3897</v>
      </c>
      <c r="C1184" s="140" t="s">
        <v>3118</v>
      </c>
      <c r="D1184" s="5">
        <v>1988</v>
      </c>
      <c r="E1184" s="5">
        <v>3678.6</v>
      </c>
      <c r="F1184" s="5"/>
      <c r="G1184" s="5" t="s">
        <v>5</v>
      </c>
      <c r="H1184" s="5">
        <v>56</v>
      </c>
      <c r="I1184" s="5">
        <v>5</v>
      </c>
      <c r="J1184" s="5">
        <v>4</v>
      </c>
      <c r="K1184" s="5">
        <v>0</v>
      </c>
      <c r="L1184" s="14" t="s">
        <v>768</v>
      </c>
      <c r="M1184" s="5">
        <v>150</v>
      </c>
      <c r="N1184" s="93" t="s">
        <v>2442</v>
      </c>
      <c r="O1184" s="605"/>
    </row>
    <row r="1185" spans="1:15" x14ac:dyDescent="0.25">
      <c r="A1185" s="14">
        <v>283</v>
      </c>
      <c r="B1185" s="14" t="s">
        <v>3897</v>
      </c>
      <c r="C1185" s="140" t="s">
        <v>3138</v>
      </c>
      <c r="D1185" s="5">
        <v>1960</v>
      </c>
      <c r="E1185" s="5">
        <v>562.29999999999995</v>
      </c>
      <c r="F1185" s="5"/>
      <c r="G1185" s="5" t="s">
        <v>247</v>
      </c>
      <c r="H1185" s="5">
        <v>8</v>
      </c>
      <c r="I1185" s="5">
        <v>2</v>
      </c>
      <c r="J1185" s="5">
        <v>1</v>
      </c>
      <c r="K1185" s="5">
        <v>0</v>
      </c>
      <c r="L1185" s="14" t="s">
        <v>768</v>
      </c>
      <c r="M1185" s="5">
        <v>28</v>
      </c>
      <c r="N1185" s="93" t="s">
        <v>2519</v>
      </c>
      <c r="O1185" s="605"/>
    </row>
    <row r="1186" spans="1:15" x14ac:dyDescent="0.25">
      <c r="A1186" s="14">
        <v>284</v>
      </c>
      <c r="B1186" s="14" t="s">
        <v>3897</v>
      </c>
      <c r="C1186" s="140" t="s">
        <v>3100</v>
      </c>
      <c r="D1186" s="5">
        <v>1993</v>
      </c>
      <c r="E1186" s="5">
        <v>4408.07</v>
      </c>
      <c r="F1186" s="5"/>
      <c r="G1186" s="5" t="s">
        <v>5</v>
      </c>
      <c r="H1186" s="5">
        <v>40</v>
      </c>
      <c r="I1186" s="5">
        <v>5</v>
      </c>
      <c r="J1186" s="5">
        <v>2</v>
      </c>
      <c r="K1186" s="5">
        <v>0</v>
      </c>
      <c r="L1186" s="14" t="s">
        <v>768</v>
      </c>
      <c r="M1186" s="5">
        <v>144</v>
      </c>
      <c r="N1186" s="93" t="s">
        <v>2472</v>
      </c>
      <c r="O1186" s="605"/>
    </row>
    <row r="1187" spans="1:15" x14ac:dyDescent="0.25">
      <c r="A1187" s="14">
        <v>285</v>
      </c>
      <c r="B1187" s="14" t="s">
        <v>3897</v>
      </c>
      <c r="C1187" s="140" t="s">
        <v>3134</v>
      </c>
      <c r="D1187" s="5">
        <v>1989</v>
      </c>
      <c r="E1187" s="5">
        <v>6449.92</v>
      </c>
      <c r="F1187" s="5"/>
      <c r="G1187" s="5" t="s">
        <v>5</v>
      </c>
      <c r="H1187" s="5">
        <v>108</v>
      </c>
      <c r="I1187" s="5">
        <v>9</v>
      </c>
      <c r="J1187" s="5">
        <v>2</v>
      </c>
      <c r="K1187" s="5">
        <v>2</v>
      </c>
      <c r="L1187" s="14" t="s">
        <v>768</v>
      </c>
      <c r="M1187" s="5">
        <v>266</v>
      </c>
      <c r="N1187" s="93" t="s">
        <v>2517</v>
      </c>
      <c r="O1187" s="605"/>
    </row>
    <row r="1188" spans="1:15" x14ac:dyDescent="0.25">
      <c r="A1188" s="14">
        <v>286</v>
      </c>
      <c r="B1188" s="14" t="s">
        <v>3897</v>
      </c>
      <c r="C1188" s="140" t="s">
        <v>3436</v>
      </c>
      <c r="D1188" s="5">
        <v>1988</v>
      </c>
      <c r="E1188" s="5">
        <v>3637.24</v>
      </c>
      <c r="F1188" s="5"/>
      <c r="G1188" s="5" t="s">
        <v>5</v>
      </c>
      <c r="H1188" s="5">
        <v>56</v>
      </c>
      <c r="I1188" s="5">
        <v>5</v>
      </c>
      <c r="J1188" s="5">
        <v>4</v>
      </c>
      <c r="K1188" s="5">
        <v>0</v>
      </c>
      <c r="L1188" s="14" t="s">
        <v>768</v>
      </c>
      <c r="M1188" s="5">
        <v>150</v>
      </c>
      <c r="N1188" s="93" t="s">
        <v>2449</v>
      </c>
      <c r="O1188" s="605"/>
    </row>
    <row r="1189" spans="1:15" x14ac:dyDescent="0.25">
      <c r="A1189" s="14">
        <v>287</v>
      </c>
      <c r="B1189" s="14" t="s">
        <v>3897</v>
      </c>
      <c r="C1189" s="140" t="s">
        <v>3445</v>
      </c>
      <c r="D1189" s="5">
        <v>2007</v>
      </c>
      <c r="E1189" s="5">
        <v>4469.5</v>
      </c>
      <c r="F1189" s="5"/>
      <c r="G1189" s="5" t="s">
        <v>5</v>
      </c>
      <c r="H1189" s="5">
        <v>72</v>
      </c>
      <c r="I1189" s="5">
        <v>9</v>
      </c>
      <c r="J1189" s="5">
        <v>2</v>
      </c>
      <c r="K1189" s="5">
        <v>2</v>
      </c>
      <c r="L1189" s="14" t="s">
        <v>768</v>
      </c>
      <c r="M1189" s="5">
        <v>152</v>
      </c>
      <c r="N1189" s="93" t="s">
        <v>2449</v>
      </c>
      <c r="O1189" s="605"/>
    </row>
    <row r="1190" spans="1:15" x14ac:dyDescent="0.25">
      <c r="A1190" s="14">
        <v>288</v>
      </c>
      <c r="B1190" s="14" t="s">
        <v>3897</v>
      </c>
      <c r="C1190" s="140" t="s">
        <v>3120</v>
      </c>
      <c r="D1190" s="5">
        <v>1989</v>
      </c>
      <c r="E1190" s="5">
        <v>7351.79</v>
      </c>
      <c r="F1190" s="5"/>
      <c r="G1190" s="5" t="s">
        <v>5</v>
      </c>
      <c r="H1190" s="5">
        <v>112</v>
      </c>
      <c r="I1190" s="5">
        <v>5</v>
      </c>
      <c r="J1190" s="5">
        <v>8</v>
      </c>
      <c r="K1190" s="5">
        <v>0</v>
      </c>
      <c r="L1190" s="14" t="s">
        <v>768</v>
      </c>
      <c r="M1190" s="5">
        <v>263</v>
      </c>
      <c r="N1190" s="93" t="s">
        <v>2442</v>
      </c>
      <c r="O1190" s="605"/>
    </row>
    <row r="1191" spans="1:15" x14ac:dyDescent="0.25">
      <c r="A1191" s="14">
        <v>289</v>
      </c>
      <c r="B1191" s="14" t="s">
        <v>3897</v>
      </c>
      <c r="C1191" s="140" t="s">
        <v>3090</v>
      </c>
      <c r="D1191" s="5">
        <v>1951</v>
      </c>
      <c r="E1191" s="5">
        <v>995</v>
      </c>
      <c r="F1191" s="5"/>
      <c r="G1191" s="5" t="s">
        <v>247</v>
      </c>
      <c r="H1191" s="5">
        <v>16</v>
      </c>
      <c r="I1191" s="5">
        <v>2</v>
      </c>
      <c r="J1191" s="5">
        <v>1</v>
      </c>
      <c r="K1191" s="5">
        <v>0</v>
      </c>
      <c r="L1191" s="14" t="s">
        <v>768</v>
      </c>
      <c r="M1191" s="5">
        <v>53</v>
      </c>
      <c r="N1191" s="93" t="s">
        <v>2520</v>
      </c>
      <c r="O1191" s="605"/>
    </row>
    <row r="1192" spans="1:15" x14ac:dyDescent="0.25">
      <c r="A1192" s="14">
        <v>290</v>
      </c>
      <c r="B1192" s="14" t="s">
        <v>3897</v>
      </c>
      <c r="C1192" s="140" t="s">
        <v>3277</v>
      </c>
      <c r="D1192" s="5">
        <v>1943</v>
      </c>
      <c r="E1192" s="5">
        <v>1177.5</v>
      </c>
      <c r="F1192" s="5"/>
      <c r="G1192" s="5" t="s">
        <v>5</v>
      </c>
      <c r="H1192" s="5">
        <v>18</v>
      </c>
      <c r="I1192" s="5">
        <v>3</v>
      </c>
      <c r="J1192" s="5">
        <v>2</v>
      </c>
      <c r="K1192" s="5">
        <v>0</v>
      </c>
      <c r="L1192" s="14" t="s">
        <v>768</v>
      </c>
      <c r="M1192" s="5">
        <v>44</v>
      </c>
      <c r="N1192" s="93" t="s">
        <v>2439</v>
      </c>
      <c r="O1192" s="605"/>
    </row>
    <row r="1193" spans="1:15" x14ac:dyDescent="0.25">
      <c r="A1193" s="14">
        <v>291</v>
      </c>
      <c r="B1193" s="14" t="s">
        <v>3897</v>
      </c>
      <c r="C1193" s="140" t="s">
        <v>3113</v>
      </c>
      <c r="D1193" s="5">
        <v>1944</v>
      </c>
      <c r="E1193" s="5">
        <v>1217.48</v>
      </c>
      <c r="F1193" s="5"/>
      <c r="G1193" s="5" t="s">
        <v>5</v>
      </c>
      <c r="H1193" s="5">
        <v>18</v>
      </c>
      <c r="I1193" s="5">
        <v>3</v>
      </c>
      <c r="J1193" s="5">
        <v>2</v>
      </c>
      <c r="K1193" s="5">
        <v>0</v>
      </c>
      <c r="L1193" s="14" t="s">
        <v>768</v>
      </c>
      <c r="M1193" s="5">
        <v>49</v>
      </c>
      <c r="N1193" s="93" t="s">
        <v>2449</v>
      </c>
      <c r="O1193" s="605"/>
    </row>
    <row r="1194" spans="1:15" x14ac:dyDescent="0.25">
      <c r="A1194" s="14">
        <v>292</v>
      </c>
      <c r="B1194" s="14" t="s">
        <v>3897</v>
      </c>
      <c r="C1194" s="140" t="s">
        <v>3240</v>
      </c>
      <c r="D1194" s="5">
        <v>1944</v>
      </c>
      <c r="E1194" s="5">
        <v>1230.4000000000001</v>
      </c>
      <c r="F1194" s="5"/>
      <c r="G1194" s="5" t="s">
        <v>5</v>
      </c>
      <c r="H1194" s="5">
        <v>18</v>
      </c>
      <c r="I1194" s="5">
        <v>3</v>
      </c>
      <c r="J1194" s="5">
        <v>2</v>
      </c>
      <c r="K1194" s="5">
        <v>0</v>
      </c>
      <c r="L1194" s="14" t="s">
        <v>768</v>
      </c>
      <c r="M1194" s="5">
        <v>50</v>
      </c>
      <c r="N1194" s="93" t="s">
        <v>2448</v>
      </c>
      <c r="O1194" s="605"/>
    </row>
    <row r="1195" spans="1:15" x14ac:dyDescent="0.25">
      <c r="A1195" s="14">
        <v>293</v>
      </c>
      <c r="B1195" s="14" t="s">
        <v>3897</v>
      </c>
      <c r="C1195" s="140" t="s">
        <v>3114</v>
      </c>
      <c r="D1195" s="5">
        <v>1963</v>
      </c>
      <c r="E1195" s="5">
        <v>1173.4100000000001</v>
      </c>
      <c r="F1195" s="5"/>
      <c r="G1195" s="5" t="s">
        <v>247</v>
      </c>
      <c r="H1195" s="5">
        <v>15</v>
      </c>
      <c r="I1195" s="5">
        <v>3</v>
      </c>
      <c r="J1195" s="5">
        <v>2</v>
      </c>
      <c r="K1195" s="5">
        <v>0</v>
      </c>
      <c r="L1195" s="14" t="s">
        <v>768</v>
      </c>
      <c r="M1195" s="5">
        <v>37</v>
      </c>
      <c r="N1195" s="93" t="s">
        <v>2521</v>
      </c>
      <c r="O1195" s="605"/>
    </row>
    <row r="1196" spans="1:15" x14ac:dyDescent="0.25">
      <c r="A1196" s="14">
        <v>294</v>
      </c>
      <c r="B1196" s="14" t="s">
        <v>3897</v>
      </c>
      <c r="C1196" s="140" t="s">
        <v>3241</v>
      </c>
      <c r="D1196" s="5">
        <v>1943</v>
      </c>
      <c r="E1196" s="5">
        <v>1210.98</v>
      </c>
      <c r="F1196" s="5"/>
      <c r="G1196" s="5" t="s">
        <v>5</v>
      </c>
      <c r="H1196" s="5">
        <v>18</v>
      </c>
      <c r="I1196" s="5">
        <v>3</v>
      </c>
      <c r="J1196" s="5">
        <v>2</v>
      </c>
      <c r="K1196" s="5">
        <v>0</v>
      </c>
      <c r="L1196" s="14" t="s">
        <v>768</v>
      </c>
      <c r="M1196" s="5">
        <v>41</v>
      </c>
      <c r="N1196" s="93" t="s">
        <v>2438</v>
      </c>
      <c r="O1196" s="605"/>
    </row>
    <row r="1197" spans="1:15" x14ac:dyDescent="0.25">
      <c r="A1197" s="14">
        <v>295</v>
      </c>
      <c r="B1197" s="14" t="s">
        <v>3897</v>
      </c>
      <c r="C1197" s="140" t="s">
        <v>3137</v>
      </c>
      <c r="D1197" s="5">
        <v>1943</v>
      </c>
      <c r="E1197" s="5">
        <v>1159.4000000000001</v>
      </c>
      <c r="F1197" s="5"/>
      <c r="G1197" s="5" t="s">
        <v>5</v>
      </c>
      <c r="H1197" s="5">
        <v>18</v>
      </c>
      <c r="I1197" s="5">
        <v>3</v>
      </c>
      <c r="J1197" s="5">
        <v>2</v>
      </c>
      <c r="K1197" s="5">
        <v>0</v>
      </c>
      <c r="L1197" s="14" t="s">
        <v>858</v>
      </c>
      <c r="M1197" s="5">
        <v>38</v>
      </c>
      <c r="N1197" s="93" t="s">
        <v>2506</v>
      </c>
      <c r="O1197" s="605"/>
    </row>
    <row r="1198" spans="1:15" x14ac:dyDescent="0.25">
      <c r="A1198" s="14">
        <v>296</v>
      </c>
      <c r="B1198" s="14" t="s">
        <v>3897</v>
      </c>
      <c r="C1198" s="140" t="s">
        <v>3278</v>
      </c>
      <c r="D1198" s="5">
        <v>1943</v>
      </c>
      <c r="E1198" s="5">
        <v>1157.5999999999999</v>
      </c>
      <c r="F1198" s="5"/>
      <c r="G1198" s="5" t="s">
        <v>5</v>
      </c>
      <c r="H1198" s="5">
        <v>18</v>
      </c>
      <c r="I1198" s="5">
        <v>3</v>
      </c>
      <c r="J1198" s="5">
        <v>3</v>
      </c>
      <c r="K1198" s="5">
        <v>0</v>
      </c>
      <c r="L1198" s="14" t="s">
        <v>768</v>
      </c>
      <c r="M1198" s="5">
        <v>59</v>
      </c>
      <c r="N1198" s="93" t="s">
        <v>2440</v>
      </c>
      <c r="O1198" s="605"/>
    </row>
    <row r="1199" spans="1:15" x14ac:dyDescent="0.25">
      <c r="A1199" s="14">
        <v>297</v>
      </c>
      <c r="B1199" s="14" t="s">
        <v>3897</v>
      </c>
      <c r="C1199" s="140" t="s">
        <v>3083</v>
      </c>
      <c r="D1199" s="5">
        <v>1941</v>
      </c>
      <c r="E1199" s="5">
        <v>1841.3</v>
      </c>
      <c r="F1199" s="5"/>
      <c r="G1199" s="5" t="s">
        <v>5</v>
      </c>
      <c r="H1199" s="5">
        <v>22</v>
      </c>
      <c r="I1199" s="5">
        <v>2</v>
      </c>
      <c r="J1199" s="5">
        <v>4</v>
      </c>
      <c r="K1199" s="5">
        <v>0</v>
      </c>
      <c r="L1199" s="14" t="s">
        <v>768</v>
      </c>
      <c r="M1199" s="5">
        <v>52</v>
      </c>
      <c r="N1199" s="93" t="s">
        <v>2437</v>
      </c>
      <c r="O1199" s="605"/>
    </row>
    <row r="1200" spans="1:15" x14ac:dyDescent="0.25">
      <c r="A1200" s="14">
        <v>298</v>
      </c>
      <c r="B1200" s="14" t="s">
        <v>3897</v>
      </c>
      <c r="C1200" s="140" t="s">
        <v>3243</v>
      </c>
      <c r="D1200" s="5">
        <v>1944</v>
      </c>
      <c r="E1200" s="5">
        <v>1187.7</v>
      </c>
      <c r="F1200" s="5"/>
      <c r="G1200" s="5" t="s">
        <v>5</v>
      </c>
      <c r="H1200" s="5">
        <v>18</v>
      </c>
      <c r="I1200" s="5">
        <v>3</v>
      </c>
      <c r="J1200" s="5">
        <v>2</v>
      </c>
      <c r="K1200" s="5">
        <v>0</v>
      </c>
      <c r="L1200" s="14" t="s">
        <v>768</v>
      </c>
      <c r="M1200" s="5">
        <v>44</v>
      </c>
      <c r="N1200" s="93" t="s">
        <v>2444</v>
      </c>
      <c r="O1200" s="605"/>
    </row>
    <row r="1201" spans="1:15" x14ac:dyDescent="0.25">
      <c r="A1201" s="14">
        <v>299</v>
      </c>
      <c r="B1201" s="14" t="s">
        <v>3897</v>
      </c>
      <c r="C1201" s="140" t="s">
        <v>3220</v>
      </c>
      <c r="D1201" s="5">
        <v>1941</v>
      </c>
      <c r="E1201" s="5">
        <v>9700.5</v>
      </c>
      <c r="F1201" s="5"/>
      <c r="G1201" s="5" t="s">
        <v>5</v>
      </c>
      <c r="H1201" s="5">
        <v>87</v>
      </c>
      <c r="I1201" s="5">
        <v>4</v>
      </c>
      <c r="J1201" s="5">
        <v>17</v>
      </c>
      <c r="K1201" s="5">
        <v>0</v>
      </c>
      <c r="L1201" s="14" t="s">
        <v>768</v>
      </c>
      <c r="M1201" s="5">
        <v>206</v>
      </c>
      <c r="N1201" s="93" t="s">
        <v>2472</v>
      </c>
      <c r="O1201" s="605"/>
    </row>
    <row r="1202" spans="1:15" x14ac:dyDescent="0.25">
      <c r="A1202" s="14">
        <v>300</v>
      </c>
      <c r="B1202" s="14" t="s">
        <v>3897</v>
      </c>
      <c r="C1202" s="140" t="s">
        <v>3446</v>
      </c>
      <c r="D1202" s="5">
        <v>1938</v>
      </c>
      <c r="E1202" s="5">
        <v>1440.8</v>
      </c>
      <c r="F1202" s="5"/>
      <c r="G1202" s="5" t="s">
        <v>247</v>
      </c>
      <c r="H1202" s="5">
        <v>13</v>
      </c>
      <c r="I1202" s="5">
        <v>2</v>
      </c>
      <c r="J1202" s="5">
        <v>3</v>
      </c>
      <c r="K1202" s="5">
        <v>0</v>
      </c>
      <c r="L1202" s="14" t="s">
        <v>768</v>
      </c>
      <c r="M1202" s="5">
        <v>33</v>
      </c>
      <c r="N1202" s="93" t="s">
        <v>2477</v>
      </c>
      <c r="O1202" s="605"/>
    </row>
    <row r="1203" spans="1:15" x14ac:dyDescent="0.25">
      <c r="A1203" s="14">
        <v>301</v>
      </c>
      <c r="B1203" s="14" t="s">
        <v>3897</v>
      </c>
      <c r="C1203" s="140" t="s">
        <v>3447</v>
      </c>
      <c r="D1203" s="5">
        <v>1949</v>
      </c>
      <c r="E1203" s="5">
        <v>1460</v>
      </c>
      <c r="F1203" s="5"/>
      <c r="G1203" s="5" t="s">
        <v>247</v>
      </c>
      <c r="H1203" s="5">
        <v>13</v>
      </c>
      <c r="I1203" s="5">
        <v>2</v>
      </c>
      <c r="J1203" s="5">
        <v>3</v>
      </c>
      <c r="K1203" s="5">
        <v>0</v>
      </c>
      <c r="L1203" s="14" t="s">
        <v>768</v>
      </c>
      <c r="M1203" s="5">
        <v>27</v>
      </c>
      <c r="N1203" s="93" t="s">
        <v>2513</v>
      </c>
      <c r="O1203" s="605"/>
    </row>
    <row r="1204" spans="1:15" x14ac:dyDescent="0.25">
      <c r="A1204" s="14">
        <v>302</v>
      </c>
      <c r="B1204" s="14" t="s">
        <v>3897</v>
      </c>
      <c r="C1204" s="140" t="s">
        <v>3448</v>
      </c>
      <c r="D1204" s="5">
        <v>1938</v>
      </c>
      <c r="E1204" s="5">
        <v>1431.3</v>
      </c>
      <c r="F1204" s="5"/>
      <c r="G1204" s="5" t="s">
        <v>247</v>
      </c>
      <c r="H1204" s="5">
        <v>13</v>
      </c>
      <c r="I1204" s="5">
        <v>2</v>
      </c>
      <c r="J1204" s="5">
        <v>3</v>
      </c>
      <c r="K1204" s="5">
        <v>0</v>
      </c>
      <c r="L1204" s="14" t="s">
        <v>768</v>
      </c>
      <c r="M1204" s="5">
        <v>32</v>
      </c>
      <c r="N1204" s="93" t="s">
        <v>2463</v>
      </c>
      <c r="O1204" s="605"/>
    </row>
    <row r="1205" spans="1:15" x14ac:dyDescent="0.25">
      <c r="A1205" s="14">
        <v>303</v>
      </c>
      <c r="B1205" s="14" t="s">
        <v>3897</v>
      </c>
      <c r="C1205" s="140" t="s">
        <v>3221</v>
      </c>
      <c r="D1205" s="5">
        <v>1942</v>
      </c>
      <c r="E1205" s="5">
        <v>2804.6</v>
      </c>
      <c r="F1205" s="5"/>
      <c r="G1205" s="5" t="s">
        <v>5</v>
      </c>
      <c r="H1205" s="5">
        <v>42</v>
      </c>
      <c r="I1205" s="5">
        <v>3</v>
      </c>
      <c r="J1205" s="5">
        <v>5</v>
      </c>
      <c r="K1205" s="5">
        <v>0</v>
      </c>
      <c r="L1205" s="14" t="s">
        <v>768</v>
      </c>
      <c r="M1205" s="5">
        <v>108</v>
      </c>
      <c r="N1205" s="93" t="s">
        <v>2447</v>
      </c>
      <c r="O1205" s="605"/>
    </row>
    <row r="1206" spans="1:15" x14ac:dyDescent="0.25">
      <c r="A1206" s="14">
        <v>304</v>
      </c>
      <c r="B1206" s="14" t="s">
        <v>3897</v>
      </c>
      <c r="C1206" s="140" t="s">
        <v>3279</v>
      </c>
      <c r="D1206" s="5">
        <v>1946</v>
      </c>
      <c r="E1206" s="5">
        <v>2380.08</v>
      </c>
      <c r="F1206" s="5"/>
      <c r="G1206" s="5" t="s">
        <v>5</v>
      </c>
      <c r="H1206" s="5">
        <v>32</v>
      </c>
      <c r="I1206" s="5">
        <v>4</v>
      </c>
      <c r="J1206" s="5">
        <v>2</v>
      </c>
      <c r="K1206" s="5">
        <v>0</v>
      </c>
      <c r="L1206" s="14" t="s">
        <v>768</v>
      </c>
      <c r="M1206" s="5">
        <v>92</v>
      </c>
      <c r="N1206" s="93" t="s">
        <v>2472</v>
      </c>
      <c r="O1206" s="605"/>
    </row>
    <row r="1207" spans="1:15" x14ac:dyDescent="0.25">
      <c r="A1207" s="14">
        <v>305</v>
      </c>
      <c r="B1207" s="14" t="s">
        <v>3897</v>
      </c>
      <c r="C1207" s="140" t="s">
        <v>3280</v>
      </c>
      <c r="D1207" s="5">
        <v>1946</v>
      </c>
      <c r="E1207" s="5">
        <v>2757.4</v>
      </c>
      <c r="F1207" s="5"/>
      <c r="G1207" s="5" t="s">
        <v>5</v>
      </c>
      <c r="H1207" s="5">
        <v>36</v>
      </c>
      <c r="I1207" s="5">
        <v>3</v>
      </c>
      <c r="J1207" s="5">
        <v>3</v>
      </c>
      <c r="K1207" s="5">
        <v>0</v>
      </c>
      <c r="L1207" s="14" t="s">
        <v>768</v>
      </c>
      <c r="M1207" s="5">
        <v>106</v>
      </c>
      <c r="N1207" s="93" t="s">
        <v>2472</v>
      </c>
      <c r="O1207" s="605"/>
    </row>
    <row r="1208" spans="1:15" x14ac:dyDescent="0.25">
      <c r="A1208" s="14">
        <v>306</v>
      </c>
      <c r="B1208" s="14" t="s">
        <v>3897</v>
      </c>
      <c r="C1208" s="140" t="s">
        <v>3382</v>
      </c>
      <c r="D1208" s="5">
        <v>1947</v>
      </c>
      <c r="E1208" s="5">
        <v>4516.3</v>
      </c>
      <c r="F1208" s="5"/>
      <c r="G1208" s="5" t="s">
        <v>5</v>
      </c>
      <c r="H1208" s="5">
        <v>43</v>
      </c>
      <c r="I1208" s="5">
        <v>3</v>
      </c>
      <c r="J1208" s="5">
        <v>4</v>
      </c>
      <c r="K1208" s="5">
        <v>0</v>
      </c>
      <c r="L1208" s="14" t="s">
        <v>768</v>
      </c>
      <c r="M1208" s="5">
        <v>97</v>
      </c>
      <c r="N1208" s="93" t="s">
        <v>2472</v>
      </c>
      <c r="O1208" s="605"/>
    </row>
    <row r="1209" spans="1:15" x14ac:dyDescent="0.25">
      <c r="A1209" s="14">
        <v>307</v>
      </c>
      <c r="B1209" s="14" t="s">
        <v>3897</v>
      </c>
      <c r="C1209" s="140" t="s">
        <v>3248</v>
      </c>
      <c r="D1209" s="5">
        <v>1947</v>
      </c>
      <c r="E1209" s="5">
        <v>4676.1099999999997</v>
      </c>
      <c r="F1209" s="5"/>
      <c r="G1209" s="5" t="s">
        <v>5</v>
      </c>
      <c r="H1209" s="5">
        <v>54</v>
      </c>
      <c r="I1209" s="5">
        <v>3</v>
      </c>
      <c r="J1209" s="5">
        <v>6</v>
      </c>
      <c r="K1209" s="5">
        <v>0</v>
      </c>
      <c r="L1209" s="14" t="s">
        <v>768</v>
      </c>
      <c r="M1209" s="5">
        <v>102</v>
      </c>
      <c r="N1209" s="93" t="s">
        <v>2437</v>
      </c>
      <c r="O1209" s="605"/>
    </row>
    <row r="1210" spans="1:15" x14ac:dyDescent="0.25">
      <c r="A1210" s="14">
        <v>308</v>
      </c>
      <c r="B1210" s="14" t="s">
        <v>3897</v>
      </c>
      <c r="C1210" s="140" t="s">
        <v>3387</v>
      </c>
      <c r="D1210" s="5">
        <v>1948</v>
      </c>
      <c r="E1210" s="5">
        <v>1495.6</v>
      </c>
      <c r="F1210" s="5"/>
      <c r="G1210" s="5" t="s">
        <v>247</v>
      </c>
      <c r="H1210" s="5">
        <v>16</v>
      </c>
      <c r="I1210" s="5">
        <v>3</v>
      </c>
      <c r="J1210" s="5">
        <v>2</v>
      </c>
      <c r="K1210" s="5">
        <v>0</v>
      </c>
      <c r="L1210" s="14" t="s">
        <v>768</v>
      </c>
      <c r="M1210" s="5">
        <v>29</v>
      </c>
      <c r="N1210" s="93" t="s">
        <v>2463</v>
      </c>
      <c r="O1210" s="605"/>
    </row>
    <row r="1211" spans="1:15" x14ac:dyDescent="0.25">
      <c r="A1211" s="14">
        <v>309</v>
      </c>
      <c r="B1211" s="14" t="s">
        <v>3897</v>
      </c>
      <c r="C1211" s="140" t="s">
        <v>3308</v>
      </c>
      <c r="D1211" s="5">
        <v>1948</v>
      </c>
      <c r="E1211" s="5">
        <v>2899.93</v>
      </c>
      <c r="F1211" s="5"/>
      <c r="G1211" s="5" t="s">
        <v>5</v>
      </c>
      <c r="H1211" s="5">
        <v>28</v>
      </c>
      <c r="I1211" s="5">
        <v>3</v>
      </c>
      <c r="J1211" s="5">
        <v>4</v>
      </c>
      <c r="K1211" s="5">
        <v>0</v>
      </c>
      <c r="L1211" s="14" t="s">
        <v>768</v>
      </c>
      <c r="M1211" s="5">
        <v>53</v>
      </c>
      <c r="N1211" s="93" t="s">
        <v>2442</v>
      </c>
      <c r="O1211" s="605"/>
    </row>
    <row r="1212" spans="1:15" x14ac:dyDescent="0.25">
      <c r="A1212" s="14">
        <v>310</v>
      </c>
      <c r="B1212" s="14" t="s">
        <v>3897</v>
      </c>
      <c r="C1212" s="140" t="s">
        <v>3375</v>
      </c>
      <c r="D1212" s="5">
        <v>1951</v>
      </c>
      <c r="E1212" s="5">
        <v>1534.4</v>
      </c>
      <c r="F1212" s="5"/>
      <c r="G1212" s="5" t="s">
        <v>247</v>
      </c>
      <c r="H1212" s="5">
        <v>18</v>
      </c>
      <c r="I1212" s="5">
        <v>2</v>
      </c>
      <c r="J1212" s="5">
        <v>3</v>
      </c>
      <c r="K1212" s="5">
        <v>0</v>
      </c>
      <c r="L1212" s="14" t="s">
        <v>768</v>
      </c>
      <c r="M1212" s="5">
        <v>46</v>
      </c>
      <c r="N1212" s="93" t="s">
        <v>2462</v>
      </c>
      <c r="O1212" s="605"/>
    </row>
    <row r="1213" spans="1:15" x14ac:dyDescent="0.25">
      <c r="A1213" s="14">
        <v>311</v>
      </c>
      <c r="B1213" s="14" t="s">
        <v>3897</v>
      </c>
      <c r="C1213" s="140" t="s">
        <v>3449</v>
      </c>
      <c r="D1213" s="5">
        <v>1951</v>
      </c>
      <c r="E1213" s="5">
        <v>979.8</v>
      </c>
      <c r="F1213" s="5"/>
      <c r="G1213" s="5" t="s">
        <v>247</v>
      </c>
      <c r="H1213" s="5">
        <v>12</v>
      </c>
      <c r="I1213" s="5">
        <v>2</v>
      </c>
      <c r="J1213" s="5">
        <v>2</v>
      </c>
      <c r="K1213" s="5">
        <v>0</v>
      </c>
      <c r="L1213" s="14" t="s">
        <v>768</v>
      </c>
      <c r="M1213" s="5">
        <v>26</v>
      </c>
      <c r="N1213" s="93" t="s">
        <v>2477</v>
      </c>
      <c r="O1213" s="605"/>
    </row>
    <row r="1214" spans="1:15" x14ac:dyDescent="0.25">
      <c r="A1214" s="14">
        <v>312</v>
      </c>
      <c r="B1214" s="14" t="s">
        <v>3897</v>
      </c>
      <c r="C1214" s="140" t="s">
        <v>3377</v>
      </c>
      <c r="D1214" s="5">
        <v>1951</v>
      </c>
      <c r="E1214" s="5">
        <v>1532.95</v>
      </c>
      <c r="F1214" s="5"/>
      <c r="G1214" s="5" t="s">
        <v>247</v>
      </c>
      <c r="H1214" s="5">
        <v>18</v>
      </c>
      <c r="I1214" s="5">
        <v>2</v>
      </c>
      <c r="J1214" s="5">
        <v>3</v>
      </c>
      <c r="K1214" s="5">
        <v>0</v>
      </c>
      <c r="L1214" s="14" t="s">
        <v>768</v>
      </c>
      <c r="M1214" s="5">
        <v>44</v>
      </c>
      <c r="N1214" s="93" t="s">
        <v>2522</v>
      </c>
      <c r="O1214" s="605"/>
    </row>
    <row r="1215" spans="1:15" x14ac:dyDescent="0.25">
      <c r="A1215" s="14">
        <v>313</v>
      </c>
      <c r="B1215" s="14" t="s">
        <v>3897</v>
      </c>
      <c r="C1215" s="140" t="s">
        <v>3450</v>
      </c>
      <c r="D1215" s="5">
        <v>1952</v>
      </c>
      <c r="E1215" s="5">
        <v>1545.1</v>
      </c>
      <c r="F1215" s="5"/>
      <c r="G1215" s="5" t="s">
        <v>247</v>
      </c>
      <c r="H1215" s="5">
        <v>18</v>
      </c>
      <c r="I1215" s="5">
        <v>2</v>
      </c>
      <c r="J1215" s="5">
        <v>3</v>
      </c>
      <c r="K1215" s="5">
        <v>0</v>
      </c>
      <c r="L1215" s="14" t="s">
        <v>768</v>
      </c>
      <c r="M1215" s="5">
        <v>40</v>
      </c>
      <c r="N1215" s="93" t="s">
        <v>2502</v>
      </c>
      <c r="O1215" s="605"/>
    </row>
    <row r="1216" spans="1:15" x14ac:dyDescent="0.25">
      <c r="A1216" s="14">
        <v>314</v>
      </c>
      <c r="B1216" s="14" t="s">
        <v>3897</v>
      </c>
      <c r="C1216" s="140" t="s">
        <v>3293</v>
      </c>
      <c r="D1216" s="5">
        <v>1951</v>
      </c>
      <c r="E1216" s="5">
        <v>1108.0999999999999</v>
      </c>
      <c r="F1216" s="5"/>
      <c r="G1216" s="5" t="s">
        <v>247</v>
      </c>
      <c r="H1216" s="5">
        <v>12</v>
      </c>
      <c r="I1216" s="5">
        <v>2</v>
      </c>
      <c r="J1216" s="5">
        <v>2</v>
      </c>
      <c r="K1216" s="5">
        <v>0</v>
      </c>
      <c r="L1216" s="14" t="s">
        <v>768</v>
      </c>
      <c r="M1216" s="5">
        <v>29</v>
      </c>
      <c r="N1216" s="93" t="s">
        <v>2485</v>
      </c>
      <c r="O1216" s="605"/>
    </row>
    <row r="1217" spans="1:15" x14ac:dyDescent="0.25">
      <c r="A1217" s="14">
        <v>315</v>
      </c>
      <c r="B1217" s="14" t="s">
        <v>3897</v>
      </c>
      <c r="C1217" s="140" t="s">
        <v>3451</v>
      </c>
      <c r="D1217" s="5">
        <v>1951</v>
      </c>
      <c r="E1217" s="5">
        <v>985</v>
      </c>
      <c r="F1217" s="5"/>
      <c r="G1217" s="5" t="s">
        <v>247</v>
      </c>
      <c r="H1217" s="5">
        <v>12</v>
      </c>
      <c r="I1217" s="5">
        <v>2</v>
      </c>
      <c r="J1217" s="5">
        <v>2</v>
      </c>
      <c r="K1217" s="5">
        <v>0</v>
      </c>
      <c r="L1217" s="14" t="s">
        <v>768</v>
      </c>
      <c r="M1217" s="5">
        <v>34</v>
      </c>
      <c r="N1217" s="93" t="s">
        <v>2477</v>
      </c>
      <c r="O1217" s="605"/>
    </row>
    <row r="1218" spans="1:15" x14ac:dyDescent="0.25">
      <c r="A1218" s="14">
        <v>316</v>
      </c>
      <c r="B1218" s="14" t="s">
        <v>3897</v>
      </c>
      <c r="C1218" s="140" t="s">
        <v>3354</v>
      </c>
      <c r="D1218" s="5">
        <v>1951</v>
      </c>
      <c r="E1218" s="5">
        <v>1059.8</v>
      </c>
      <c r="F1218" s="5"/>
      <c r="G1218" s="5" t="s">
        <v>247</v>
      </c>
      <c r="H1218" s="5">
        <v>12</v>
      </c>
      <c r="I1218" s="5">
        <v>2</v>
      </c>
      <c r="J1218" s="5">
        <v>2</v>
      </c>
      <c r="K1218" s="5">
        <v>0</v>
      </c>
      <c r="L1218" s="14" t="s">
        <v>768</v>
      </c>
      <c r="M1218" s="5">
        <v>31</v>
      </c>
      <c r="N1218" s="93" t="s">
        <v>2450</v>
      </c>
      <c r="O1218" s="605"/>
    </row>
    <row r="1219" spans="1:15" x14ac:dyDescent="0.25">
      <c r="A1219" s="14">
        <v>317</v>
      </c>
      <c r="B1219" s="14" t="s">
        <v>3897</v>
      </c>
      <c r="C1219" s="140" t="s">
        <v>3452</v>
      </c>
      <c r="D1219" s="5">
        <v>1951</v>
      </c>
      <c r="E1219" s="5">
        <v>1022.1</v>
      </c>
      <c r="F1219" s="5"/>
      <c r="G1219" s="5" t="s">
        <v>247</v>
      </c>
      <c r="H1219" s="5">
        <v>9</v>
      </c>
      <c r="I1219" s="5">
        <v>2</v>
      </c>
      <c r="J1219" s="5">
        <v>2</v>
      </c>
      <c r="K1219" s="5">
        <v>0</v>
      </c>
      <c r="L1219" s="14" t="s">
        <v>1089</v>
      </c>
      <c r="M1219" s="5">
        <v>22</v>
      </c>
      <c r="N1219" s="93" t="s">
        <v>2450</v>
      </c>
      <c r="O1219" s="605"/>
    </row>
    <row r="1220" spans="1:15" x14ac:dyDescent="0.25">
      <c r="A1220" s="14">
        <v>318</v>
      </c>
      <c r="B1220" s="14" t="s">
        <v>3897</v>
      </c>
      <c r="C1220" s="140" t="s">
        <v>3356</v>
      </c>
      <c r="D1220" s="5">
        <v>1988</v>
      </c>
      <c r="E1220" s="5">
        <v>5736.89</v>
      </c>
      <c r="F1220" s="5"/>
      <c r="G1220" s="5" t="s">
        <v>5</v>
      </c>
      <c r="H1220" s="5">
        <v>80</v>
      </c>
      <c r="I1220" s="5">
        <v>5</v>
      </c>
      <c r="J1220" s="5">
        <v>4</v>
      </c>
      <c r="K1220" s="5">
        <v>0</v>
      </c>
      <c r="L1220" s="14" t="s">
        <v>768</v>
      </c>
      <c r="M1220" s="5">
        <v>199</v>
      </c>
      <c r="N1220" s="93" t="s">
        <v>2449</v>
      </c>
      <c r="O1220" s="605"/>
    </row>
    <row r="1221" spans="1:15" x14ac:dyDescent="0.25">
      <c r="A1221" s="14">
        <v>319</v>
      </c>
      <c r="B1221" s="14" t="s">
        <v>3897</v>
      </c>
      <c r="C1221" s="140" t="s">
        <v>3453</v>
      </c>
      <c r="D1221" s="5">
        <v>1993</v>
      </c>
      <c r="E1221" s="5">
        <v>2874.2</v>
      </c>
      <c r="F1221" s="5"/>
      <c r="G1221" s="5" t="s">
        <v>5</v>
      </c>
      <c r="H1221" s="5">
        <v>40</v>
      </c>
      <c r="I1221" s="5">
        <v>5</v>
      </c>
      <c r="J1221" s="5">
        <v>2</v>
      </c>
      <c r="K1221" s="5">
        <v>0</v>
      </c>
      <c r="L1221" s="14" t="s">
        <v>768</v>
      </c>
      <c r="M1221" s="5">
        <v>84</v>
      </c>
      <c r="N1221" s="93" t="s">
        <v>2444</v>
      </c>
      <c r="O1221" s="605"/>
    </row>
    <row r="1222" spans="1:15" x14ac:dyDescent="0.25">
      <c r="A1222" s="14">
        <v>320</v>
      </c>
      <c r="B1222" s="14" t="s">
        <v>3897</v>
      </c>
      <c r="C1222" s="140" t="s">
        <v>3454</v>
      </c>
      <c r="D1222" s="5">
        <v>1948</v>
      </c>
      <c r="E1222" s="5">
        <v>1513.8</v>
      </c>
      <c r="F1222" s="5"/>
      <c r="G1222" s="5" t="s">
        <v>5</v>
      </c>
      <c r="H1222" s="5">
        <v>22</v>
      </c>
      <c r="I1222" s="5">
        <v>2</v>
      </c>
      <c r="J1222" s="5">
        <v>3</v>
      </c>
      <c r="K1222" s="5">
        <v>0</v>
      </c>
      <c r="L1222" s="14" t="s">
        <v>768</v>
      </c>
      <c r="M1222" s="5">
        <v>65</v>
      </c>
      <c r="N1222" s="93" t="s">
        <v>2449</v>
      </c>
      <c r="O1222" s="605"/>
    </row>
    <row r="1223" spans="1:15" x14ac:dyDescent="0.25">
      <c r="A1223" s="14">
        <v>321</v>
      </c>
      <c r="B1223" s="14" t="s">
        <v>3898</v>
      </c>
      <c r="C1223" s="140" t="s">
        <v>3096</v>
      </c>
      <c r="D1223" s="5">
        <v>1947</v>
      </c>
      <c r="E1223" s="5">
        <v>1802.3</v>
      </c>
      <c r="F1223" s="5"/>
      <c r="G1223" s="5" t="s">
        <v>247</v>
      </c>
      <c r="H1223" s="5">
        <v>27</v>
      </c>
      <c r="I1223" s="5">
        <v>3</v>
      </c>
      <c r="J1223" s="5">
        <v>2</v>
      </c>
      <c r="K1223" s="5">
        <v>0</v>
      </c>
      <c r="L1223" s="14" t="s">
        <v>768</v>
      </c>
      <c r="M1223" s="5">
        <v>48</v>
      </c>
      <c r="N1223" s="93" t="s">
        <v>2470</v>
      </c>
      <c r="O1223" s="605"/>
    </row>
    <row r="1224" spans="1:15" x14ac:dyDescent="0.25">
      <c r="A1224" s="14">
        <v>322</v>
      </c>
      <c r="B1224" s="14" t="s">
        <v>3899</v>
      </c>
      <c r="C1224" s="140" t="s">
        <v>1762</v>
      </c>
      <c r="D1224" s="5">
        <v>1964</v>
      </c>
      <c r="E1224" s="5">
        <v>3276.7</v>
      </c>
      <c r="F1224" s="5"/>
      <c r="G1224" s="5" t="s">
        <v>5</v>
      </c>
      <c r="H1224" s="5">
        <v>60</v>
      </c>
      <c r="I1224" s="5">
        <v>5</v>
      </c>
      <c r="J1224" s="5">
        <v>3</v>
      </c>
      <c r="K1224" s="5">
        <v>0</v>
      </c>
      <c r="L1224" s="14" t="s">
        <v>768</v>
      </c>
      <c r="M1224" s="5">
        <v>142</v>
      </c>
      <c r="N1224" s="93" t="s">
        <v>2449</v>
      </c>
      <c r="O1224" s="605"/>
    </row>
    <row r="1225" spans="1:15" x14ac:dyDescent="0.25">
      <c r="A1225" s="14">
        <v>323</v>
      </c>
      <c r="B1225" s="14" t="s">
        <v>3900</v>
      </c>
      <c r="C1225" s="140" t="s">
        <v>3138</v>
      </c>
      <c r="D1225" s="5">
        <v>1964</v>
      </c>
      <c r="E1225" s="5">
        <v>3295.7</v>
      </c>
      <c r="F1225" s="5"/>
      <c r="G1225" s="5" t="s">
        <v>5</v>
      </c>
      <c r="H1225" s="5">
        <v>60</v>
      </c>
      <c r="I1225" s="5">
        <v>5</v>
      </c>
      <c r="J1225" s="5">
        <v>3</v>
      </c>
      <c r="K1225" s="5">
        <v>0</v>
      </c>
      <c r="L1225" s="14" t="s">
        <v>768</v>
      </c>
      <c r="M1225" s="5">
        <v>126</v>
      </c>
      <c r="N1225" s="93" t="s">
        <v>2479</v>
      </c>
      <c r="O1225" s="605"/>
    </row>
    <row r="1226" spans="1:15" x14ac:dyDescent="0.25">
      <c r="A1226" s="14">
        <v>324</v>
      </c>
      <c r="B1226" s="14" t="s">
        <v>3900</v>
      </c>
      <c r="C1226" s="140" t="s">
        <v>3101</v>
      </c>
      <c r="D1226" s="5">
        <v>1964</v>
      </c>
      <c r="E1226" s="5">
        <v>3294</v>
      </c>
      <c r="F1226" s="5"/>
      <c r="G1226" s="5" t="s">
        <v>5</v>
      </c>
      <c r="H1226" s="5">
        <v>60</v>
      </c>
      <c r="I1226" s="5">
        <v>5</v>
      </c>
      <c r="J1226" s="5">
        <v>3</v>
      </c>
      <c r="K1226" s="5">
        <v>0</v>
      </c>
      <c r="L1226" s="14" t="s">
        <v>768</v>
      </c>
      <c r="M1226" s="5">
        <v>135</v>
      </c>
      <c r="N1226" s="93" t="s">
        <v>2437</v>
      </c>
      <c r="O1226" s="606"/>
    </row>
    <row r="1227" spans="1:15" x14ac:dyDescent="0.25">
      <c r="A1227" s="14" t="s">
        <v>2355</v>
      </c>
      <c r="B1227" s="14"/>
      <c r="C1227" s="140"/>
      <c r="D1227" s="5"/>
      <c r="E1227" s="69">
        <f>SUM(E903:E1226)</f>
        <v>866843.12000000011</v>
      </c>
      <c r="F1227" s="69"/>
      <c r="G1227" s="69">
        <f t="shared" ref="G1227:M1227" si="29">SUM(G903:G1226)</f>
        <v>0</v>
      </c>
      <c r="H1227" s="69">
        <f t="shared" si="29"/>
        <v>12408</v>
      </c>
      <c r="I1227" s="69">
        <f t="shared" si="29"/>
        <v>1232</v>
      </c>
      <c r="J1227" s="69">
        <f t="shared" si="29"/>
        <v>938</v>
      </c>
      <c r="K1227" s="69">
        <f t="shared" si="29"/>
        <v>26</v>
      </c>
      <c r="L1227" s="69">
        <f t="shared" si="29"/>
        <v>0</v>
      </c>
      <c r="M1227" s="69">
        <f t="shared" si="29"/>
        <v>29282</v>
      </c>
    </row>
    <row r="1228" spans="1:15" x14ac:dyDescent="0.25">
      <c r="A1228" s="14">
        <v>1</v>
      </c>
      <c r="B1228" s="2" t="s">
        <v>3901</v>
      </c>
      <c r="C1228" s="147" t="s">
        <v>3455</v>
      </c>
      <c r="D1228" s="5">
        <v>1972</v>
      </c>
      <c r="E1228" s="26">
        <v>3150.3</v>
      </c>
      <c r="F1228" s="5"/>
      <c r="G1228" s="27" t="s">
        <v>5</v>
      </c>
      <c r="H1228" s="5">
        <v>60</v>
      </c>
      <c r="I1228" s="5">
        <v>5</v>
      </c>
      <c r="J1228" s="5">
        <v>4</v>
      </c>
      <c r="K1228" s="5"/>
      <c r="L1228" s="5"/>
      <c r="M1228" s="28">
        <v>154</v>
      </c>
      <c r="N1228" s="92" t="s">
        <v>2902</v>
      </c>
      <c r="O1228" s="604" t="s">
        <v>4138</v>
      </c>
    </row>
    <row r="1229" spans="1:15" x14ac:dyDescent="0.25">
      <c r="A1229" s="14">
        <v>2</v>
      </c>
      <c r="B1229" s="2" t="s">
        <v>3901</v>
      </c>
      <c r="C1229" s="147" t="s">
        <v>3272</v>
      </c>
      <c r="D1229" s="5">
        <v>1972</v>
      </c>
      <c r="E1229" s="26">
        <v>5449.64</v>
      </c>
      <c r="F1229" s="5"/>
      <c r="G1229" s="27" t="s">
        <v>5</v>
      </c>
      <c r="H1229" s="5">
        <v>90</v>
      </c>
      <c r="I1229" s="5">
        <v>5</v>
      </c>
      <c r="J1229" s="5">
        <v>6</v>
      </c>
      <c r="K1229" s="5"/>
      <c r="L1229" s="5"/>
      <c r="M1229" s="28">
        <v>259</v>
      </c>
      <c r="N1229" s="92" t="s">
        <v>2903</v>
      </c>
      <c r="O1229" s="605"/>
    </row>
    <row r="1230" spans="1:15" x14ac:dyDescent="0.25">
      <c r="A1230" s="14">
        <v>3</v>
      </c>
      <c r="B1230" s="2" t="s">
        <v>3901</v>
      </c>
      <c r="C1230" s="147" t="s">
        <v>3167</v>
      </c>
      <c r="D1230" s="5">
        <v>1972</v>
      </c>
      <c r="E1230" s="26">
        <v>3675.99</v>
      </c>
      <c r="F1230" s="5"/>
      <c r="G1230" s="27" t="s">
        <v>5</v>
      </c>
      <c r="H1230" s="5">
        <v>70</v>
      </c>
      <c r="I1230" s="5">
        <v>5</v>
      </c>
      <c r="J1230" s="5">
        <v>4</v>
      </c>
      <c r="K1230" s="5"/>
      <c r="L1230" s="5"/>
      <c r="M1230" s="28">
        <v>185</v>
      </c>
      <c r="N1230" s="92" t="s">
        <v>2903</v>
      </c>
      <c r="O1230" s="605"/>
    </row>
    <row r="1231" spans="1:15" x14ac:dyDescent="0.25">
      <c r="A1231" s="14">
        <v>4</v>
      </c>
      <c r="B1231" s="2" t="s">
        <v>3902</v>
      </c>
      <c r="C1231" s="147" t="s">
        <v>3223</v>
      </c>
      <c r="D1231" s="5">
        <v>1977</v>
      </c>
      <c r="E1231" s="26">
        <v>4604.5</v>
      </c>
      <c r="F1231" s="5"/>
      <c r="G1231" s="27" t="s">
        <v>5</v>
      </c>
      <c r="H1231" s="5">
        <v>83</v>
      </c>
      <c r="I1231" s="5">
        <v>13</v>
      </c>
      <c r="J1231" s="5">
        <v>1</v>
      </c>
      <c r="K1231" s="5">
        <v>2</v>
      </c>
      <c r="L1231" s="5">
        <v>1</v>
      </c>
      <c r="M1231" s="28">
        <v>169</v>
      </c>
      <c r="N1231" s="92" t="s">
        <v>2904</v>
      </c>
      <c r="O1231" s="605"/>
    </row>
    <row r="1232" spans="1:15" x14ac:dyDescent="0.25">
      <c r="A1232" s="14">
        <v>5</v>
      </c>
      <c r="B1232" s="2" t="s">
        <v>3903</v>
      </c>
      <c r="C1232" s="147" t="s">
        <v>3084</v>
      </c>
      <c r="D1232" s="5">
        <v>1976</v>
      </c>
      <c r="E1232" s="26">
        <v>6515.2</v>
      </c>
      <c r="F1232" s="5"/>
      <c r="G1232" s="27" t="s">
        <v>5</v>
      </c>
      <c r="H1232" s="5">
        <f>70</f>
        <v>70</v>
      </c>
      <c r="I1232" s="5">
        <v>13</v>
      </c>
      <c r="J1232" s="5">
        <v>1</v>
      </c>
      <c r="K1232" s="5">
        <v>2</v>
      </c>
      <c r="L1232" s="5">
        <v>1</v>
      </c>
      <c r="M1232" s="28">
        <v>134</v>
      </c>
      <c r="N1232" s="92" t="s">
        <v>2905</v>
      </c>
      <c r="O1232" s="605"/>
    </row>
    <row r="1233" spans="1:15" x14ac:dyDescent="0.25">
      <c r="A1233" s="14">
        <v>6</v>
      </c>
      <c r="B1233" s="2" t="s">
        <v>3902</v>
      </c>
      <c r="C1233" s="147" t="s">
        <v>3277</v>
      </c>
      <c r="D1233" s="5">
        <v>1961</v>
      </c>
      <c r="E1233" s="26">
        <v>2230.5</v>
      </c>
      <c r="F1233" s="5"/>
      <c r="G1233" s="27" t="s">
        <v>5</v>
      </c>
      <c r="H1233" s="5">
        <v>45</v>
      </c>
      <c r="I1233" s="5">
        <v>4</v>
      </c>
      <c r="J1233" s="5">
        <v>3</v>
      </c>
      <c r="K1233" s="5"/>
      <c r="L1233" s="5"/>
      <c r="M1233" s="28">
        <v>116</v>
      </c>
      <c r="N1233" s="92" t="s">
        <v>2906</v>
      </c>
      <c r="O1233" s="605"/>
    </row>
    <row r="1234" spans="1:15" x14ac:dyDescent="0.25">
      <c r="A1234" s="14">
        <v>7</v>
      </c>
      <c r="B1234" s="2" t="s">
        <v>3904</v>
      </c>
      <c r="C1234" s="147" t="s">
        <v>3244</v>
      </c>
      <c r="D1234" s="5">
        <v>1967</v>
      </c>
      <c r="E1234" s="26">
        <v>3427.1</v>
      </c>
      <c r="F1234" s="5"/>
      <c r="G1234" s="27" t="s">
        <v>5</v>
      </c>
      <c r="H1234" s="5">
        <v>70</v>
      </c>
      <c r="I1234" s="5">
        <v>5</v>
      </c>
      <c r="J1234" s="5">
        <v>4</v>
      </c>
      <c r="K1234" s="5"/>
      <c r="L1234" s="5"/>
      <c r="M1234" s="28">
        <v>149</v>
      </c>
      <c r="N1234" s="92" t="s">
        <v>2907</v>
      </c>
      <c r="O1234" s="605"/>
    </row>
    <row r="1235" spans="1:15" x14ac:dyDescent="0.25">
      <c r="A1235" s="14">
        <v>8</v>
      </c>
      <c r="B1235" s="2" t="s">
        <v>3904</v>
      </c>
      <c r="C1235" s="147" t="s">
        <v>3121</v>
      </c>
      <c r="D1235" s="5">
        <v>1972</v>
      </c>
      <c r="E1235" s="26">
        <v>3928.3</v>
      </c>
      <c r="F1235" s="5"/>
      <c r="G1235" s="27" t="s">
        <v>5</v>
      </c>
      <c r="H1235" s="5">
        <f>68-2</f>
        <v>66</v>
      </c>
      <c r="I1235" s="5">
        <v>5</v>
      </c>
      <c r="J1235" s="5">
        <v>4</v>
      </c>
      <c r="K1235" s="5"/>
      <c r="L1235" s="5"/>
      <c r="M1235" s="28">
        <v>183</v>
      </c>
      <c r="N1235" s="92" t="s">
        <v>2907</v>
      </c>
      <c r="O1235" s="605"/>
    </row>
    <row r="1236" spans="1:15" x14ac:dyDescent="0.25">
      <c r="A1236" s="14">
        <v>9</v>
      </c>
      <c r="B1236" s="2" t="s">
        <v>3902</v>
      </c>
      <c r="C1236" s="147" t="s">
        <v>3281</v>
      </c>
      <c r="D1236" s="5">
        <v>1976</v>
      </c>
      <c r="E1236" s="26">
        <v>3684.1</v>
      </c>
      <c r="F1236" s="5"/>
      <c r="G1236" s="27" t="s">
        <v>5</v>
      </c>
      <c r="H1236" s="5">
        <v>70</v>
      </c>
      <c r="I1236" s="5">
        <v>5</v>
      </c>
      <c r="J1236" s="5">
        <v>4</v>
      </c>
      <c r="K1236" s="5"/>
      <c r="L1236" s="5"/>
      <c r="M1236" s="28">
        <v>172</v>
      </c>
      <c r="N1236" s="92" t="s">
        <v>2903</v>
      </c>
      <c r="O1236" s="605"/>
    </row>
    <row r="1237" spans="1:15" x14ac:dyDescent="0.25">
      <c r="A1237" s="14">
        <v>10</v>
      </c>
      <c r="B1237" s="2" t="s">
        <v>3904</v>
      </c>
      <c r="C1237" s="147" t="s">
        <v>3248</v>
      </c>
      <c r="D1237" s="5">
        <v>1961</v>
      </c>
      <c r="E1237" s="26">
        <v>2260.3000000000002</v>
      </c>
      <c r="F1237" s="5"/>
      <c r="G1237" s="27" t="s">
        <v>5</v>
      </c>
      <c r="H1237" s="5">
        <v>48</v>
      </c>
      <c r="I1237" s="5">
        <v>4</v>
      </c>
      <c r="J1237" s="5">
        <v>3</v>
      </c>
      <c r="K1237" s="5"/>
      <c r="L1237" s="5"/>
      <c r="M1237" s="28">
        <v>113</v>
      </c>
      <c r="N1237" s="92" t="s">
        <v>2903</v>
      </c>
      <c r="O1237" s="605"/>
    </row>
    <row r="1238" spans="1:15" x14ac:dyDescent="0.25">
      <c r="A1238" s="14">
        <v>11</v>
      </c>
      <c r="B1238" s="2" t="s">
        <v>3903</v>
      </c>
      <c r="C1238" s="147" t="s">
        <v>3387</v>
      </c>
      <c r="D1238" s="5">
        <v>1961</v>
      </c>
      <c r="E1238" s="26">
        <v>1692.4</v>
      </c>
      <c r="F1238" s="5"/>
      <c r="G1238" s="27" t="s">
        <v>5</v>
      </c>
      <c r="H1238" s="5">
        <v>32</v>
      </c>
      <c r="I1238" s="5">
        <v>4</v>
      </c>
      <c r="J1238" s="5">
        <v>2</v>
      </c>
      <c r="K1238" s="5"/>
      <c r="L1238" s="5"/>
      <c r="M1238" s="28">
        <v>87</v>
      </c>
      <c r="N1238" s="92" t="s">
        <v>2903</v>
      </c>
      <c r="O1238" s="605"/>
    </row>
    <row r="1239" spans="1:15" x14ac:dyDescent="0.25">
      <c r="A1239" s="14">
        <v>12</v>
      </c>
      <c r="B1239" s="2" t="s">
        <v>3903</v>
      </c>
      <c r="C1239" s="147" t="s">
        <v>3308</v>
      </c>
      <c r="D1239" s="5">
        <v>1961</v>
      </c>
      <c r="E1239" s="26">
        <v>1484</v>
      </c>
      <c r="F1239" s="5"/>
      <c r="G1239" s="27" t="s">
        <v>5</v>
      </c>
      <c r="H1239" s="5">
        <v>32</v>
      </c>
      <c r="I1239" s="5">
        <v>4</v>
      </c>
      <c r="J1239" s="5">
        <v>2</v>
      </c>
      <c r="K1239" s="5"/>
      <c r="L1239" s="5"/>
      <c r="M1239" s="28">
        <v>83</v>
      </c>
      <c r="N1239" s="92" t="s">
        <v>2903</v>
      </c>
      <c r="O1239" s="605"/>
    </row>
    <row r="1240" spans="1:15" x14ac:dyDescent="0.25">
      <c r="A1240" s="14">
        <v>13</v>
      </c>
      <c r="B1240" s="2" t="s">
        <v>3903</v>
      </c>
      <c r="C1240" s="147" t="s">
        <v>3310</v>
      </c>
      <c r="D1240" s="5">
        <v>1961</v>
      </c>
      <c r="E1240" s="26">
        <v>1586.4</v>
      </c>
      <c r="F1240" s="5"/>
      <c r="G1240" s="27" t="s">
        <v>5</v>
      </c>
      <c r="H1240" s="5">
        <v>32</v>
      </c>
      <c r="I1240" s="5">
        <v>4</v>
      </c>
      <c r="J1240" s="5">
        <v>2</v>
      </c>
      <c r="K1240" s="5"/>
      <c r="L1240" s="5"/>
      <c r="M1240" s="28">
        <v>72</v>
      </c>
      <c r="N1240" s="92" t="s">
        <v>2902</v>
      </c>
      <c r="O1240" s="605"/>
    </row>
    <row r="1241" spans="1:15" x14ac:dyDescent="0.25">
      <c r="A1241" s="14">
        <v>14</v>
      </c>
      <c r="B1241" s="2" t="s">
        <v>3903</v>
      </c>
      <c r="C1241" s="147" t="s">
        <v>3313</v>
      </c>
      <c r="D1241" s="5">
        <v>1962</v>
      </c>
      <c r="E1241" s="26">
        <v>414.6</v>
      </c>
      <c r="F1241" s="5"/>
      <c r="G1241" s="27" t="s">
        <v>247</v>
      </c>
      <c r="H1241" s="5">
        <v>8</v>
      </c>
      <c r="I1241" s="5">
        <v>2</v>
      </c>
      <c r="J1241" s="5">
        <v>1</v>
      </c>
      <c r="K1241" s="5"/>
      <c r="L1241" s="5"/>
      <c r="M1241" s="28">
        <v>18</v>
      </c>
      <c r="N1241" s="92" t="s">
        <v>2908</v>
      </c>
      <c r="O1241" s="605"/>
    </row>
    <row r="1242" spans="1:15" x14ac:dyDescent="0.25">
      <c r="A1242" s="14">
        <v>15</v>
      </c>
      <c r="B1242" s="2" t="s">
        <v>3903</v>
      </c>
      <c r="C1242" s="147" t="s">
        <v>3296</v>
      </c>
      <c r="D1242" s="5">
        <v>1960</v>
      </c>
      <c r="E1242" s="26">
        <v>302.7</v>
      </c>
      <c r="F1242" s="5"/>
      <c r="G1242" s="27" t="s">
        <v>247</v>
      </c>
      <c r="H1242" s="5">
        <v>8</v>
      </c>
      <c r="I1242" s="5">
        <v>2</v>
      </c>
      <c r="J1242" s="5">
        <v>1</v>
      </c>
      <c r="K1242" s="5"/>
      <c r="L1242" s="5"/>
      <c r="M1242" s="28">
        <v>17</v>
      </c>
      <c r="N1242" s="92" t="s">
        <v>2908</v>
      </c>
      <c r="O1242" s="605"/>
    </row>
    <row r="1243" spans="1:15" x14ac:dyDescent="0.25">
      <c r="A1243" s="14">
        <v>16</v>
      </c>
      <c r="B1243" s="2" t="s">
        <v>3904</v>
      </c>
      <c r="C1243" s="147" t="s">
        <v>3299</v>
      </c>
      <c r="D1243" s="5">
        <v>1971</v>
      </c>
      <c r="E1243" s="26">
        <v>3032.9</v>
      </c>
      <c r="F1243" s="5"/>
      <c r="G1243" s="27" t="s">
        <v>5</v>
      </c>
      <c r="H1243" s="5">
        <v>60</v>
      </c>
      <c r="I1243" s="5">
        <v>5</v>
      </c>
      <c r="J1243" s="5">
        <v>4</v>
      </c>
      <c r="K1243" s="5"/>
      <c r="L1243" s="5"/>
      <c r="M1243" s="28">
        <v>151</v>
      </c>
      <c r="N1243" s="92" t="s">
        <v>2903</v>
      </c>
      <c r="O1243" s="605"/>
    </row>
    <row r="1244" spans="1:15" x14ac:dyDescent="0.25">
      <c r="A1244" s="14">
        <v>17</v>
      </c>
      <c r="B1244" s="2" t="s">
        <v>3905</v>
      </c>
      <c r="C1244" s="147" t="s">
        <v>3239</v>
      </c>
      <c r="D1244" s="5">
        <v>1963</v>
      </c>
      <c r="E1244" s="26">
        <v>2715.1</v>
      </c>
      <c r="F1244" s="5"/>
      <c r="G1244" s="27" t="s">
        <v>5</v>
      </c>
      <c r="H1244" s="5">
        <v>48</v>
      </c>
      <c r="I1244" s="5">
        <v>5</v>
      </c>
      <c r="J1244" s="5">
        <v>3</v>
      </c>
      <c r="K1244" s="5"/>
      <c r="L1244" s="5"/>
      <c r="M1244" s="28">
        <v>111</v>
      </c>
      <c r="N1244" s="92" t="s">
        <v>2909</v>
      </c>
      <c r="O1244" s="605"/>
    </row>
    <row r="1245" spans="1:15" x14ac:dyDescent="0.25">
      <c r="A1245" s="14">
        <v>18</v>
      </c>
      <c r="B1245" s="2" t="s">
        <v>3905</v>
      </c>
      <c r="C1245" s="147" t="s">
        <v>3222</v>
      </c>
      <c r="D1245" s="5">
        <v>1964</v>
      </c>
      <c r="E1245" s="26">
        <v>2873.97</v>
      </c>
      <c r="F1245" s="5"/>
      <c r="G1245" s="27" t="s">
        <v>5</v>
      </c>
      <c r="H1245" s="5">
        <v>59</v>
      </c>
      <c r="I1245" s="5">
        <v>5</v>
      </c>
      <c r="J1245" s="5">
        <v>3</v>
      </c>
      <c r="K1245" s="5"/>
      <c r="L1245" s="5"/>
      <c r="M1245" s="28">
        <v>133</v>
      </c>
      <c r="N1245" s="92" t="s">
        <v>2909</v>
      </c>
      <c r="O1245" s="605"/>
    </row>
    <row r="1246" spans="1:15" x14ac:dyDescent="0.25">
      <c r="A1246" s="14">
        <v>19</v>
      </c>
      <c r="B1246" s="2" t="s">
        <v>3906</v>
      </c>
      <c r="C1246" s="147" t="s">
        <v>3078</v>
      </c>
      <c r="D1246" s="5">
        <v>1964</v>
      </c>
      <c r="E1246" s="26">
        <v>3797.1</v>
      </c>
      <c r="F1246" s="5"/>
      <c r="G1246" s="27" t="s">
        <v>5</v>
      </c>
      <c r="H1246" s="5">
        <v>80</v>
      </c>
      <c r="I1246" s="5">
        <v>5</v>
      </c>
      <c r="J1246" s="5">
        <v>4</v>
      </c>
      <c r="K1246" s="5"/>
      <c r="L1246" s="5"/>
      <c r="M1246" s="28">
        <v>212</v>
      </c>
      <c r="N1246" s="92" t="s">
        <v>2909</v>
      </c>
      <c r="O1246" s="605"/>
    </row>
    <row r="1247" spans="1:15" x14ac:dyDescent="0.25">
      <c r="A1247" s="14">
        <v>20</v>
      </c>
      <c r="B1247" s="2" t="s">
        <v>3906</v>
      </c>
      <c r="C1247" s="147" t="s">
        <v>3223</v>
      </c>
      <c r="D1247" s="5">
        <v>1964</v>
      </c>
      <c r="E1247" s="26">
        <v>3011.5</v>
      </c>
      <c r="F1247" s="5"/>
      <c r="G1247" s="27" t="s">
        <v>5</v>
      </c>
      <c r="H1247" s="5">
        <v>48</v>
      </c>
      <c r="I1247" s="5">
        <v>5</v>
      </c>
      <c r="J1247" s="5">
        <v>3</v>
      </c>
      <c r="K1247" s="5"/>
      <c r="L1247" s="5"/>
      <c r="M1247" s="28">
        <v>108</v>
      </c>
      <c r="N1247" s="92" t="s">
        <v>2909</v>
      </c>
      <c r="O1247" s="605"/>
    </row>
    <row r="1248" spans="1:15" x14ac:dyDescent="0.25">
      <c r="A1248" s="14">
        <v>21</v>
      </c>
      <c r="B1248" s="2" t="s">
        <v>3905</v>
      </c>
      <c r="C1248" s="147" t="s">
        <v>3084</v>
      </c>
      <c r="D1248" s="5">
        <v>1964</v>
      </c>
      <c r="E1248" s="26">
        <v>3802</v>
      </c>
      <c r="F1248" s="5"/>
      <c r="G1248" s="27" t="s">
        <v>5</v>
      </c>
      <c r="H1248" s="5">
        <v>80</v>
      </c>
      <c r="I1248" s="5">
        <v>5</v>
      </c>
      <c r="J1248" s="5">
        <v>4</v>
      </c>
      <c r="K1248" s="5"/>
      <c r="L1248" s="5"/>
      <c r="M1248" s="28">
        <v>186</v>
      </c>
      <c r="N1248" s="92" t="s">
        <v>2909</v>
      </c>
      <c r="O1248" s="605"/>
    </row>
    <row r="1249" spans="1:15" x14ac:dyDescent="0.25">
      <c r="A1249" s="14">
        <v>22</v>
      </c>
      <c r="B1249" s="2" t="s">
        <v>3905</v>
      </c>
      <c r="C1249" s="147" t="s">
        <v>3080</v>
      </c>
      <c r="D1249" s="5">
        <v>1964</v>
      </c>
      <c r="E1249" s="26">
        <v>3829.1</v>
      </c>
      <c r="F1249" s="5"/>
      <c r="G1249" s="27" t="s">
        <v>5</v>
      </c>
      <c r="H1249" s="5">
        <f>81-1</f>
        <v>80</v>
      </c>
      <c r="I1249" s="5">
        <v>5</v>
      </c>
      <c r="J1249" s="5">
        <v>4</v>
      </c>
      <c r="K1249" s="5"/>
      <c r="L1249" s="5"/>
      <c r="M1249" s="28">
        <v>182</v>
      </c>
      <c r="N1249" s="92" t="s">
        <v>2909</v>
      </c>
      <c r="O1249" s="605"/>
    </row>
    <row r="1250" spans="1:15" x14ac:dyDescent="0.25">
      <c r="A1250" s="14">
        <v>23</v>
      </c>
      <c r="B1250" s="2" t="s">
        <v>3906</v>
      </c>
      <c r="C1250" s="147" t="s">
        <v>3081</v>
      </c>
      <c r="D1250" s="5">
        <v>1964</v>
      </c>
      <c r="E1250" s="26">
        <v>3126.7</v>
      </c>
      <c r="F1250" s="5"/>
      <c r="G1250" s="27" t="s">
        <v>5</v>
      </c>
      <c r="H1250" s="5">
        <v>48</v>
      </c>
      <c r="I1250" s="5">
        <v>5</v>
      </c>
      <c r="J1250" s="5">
        <v>3</v>
      </c>
      <c r="K1250" s="5"/>
      <c r="L1250" s="5"/>
      <c r="M1250" s="28">
        <v>102</v>
      </c>
      <c r="N1250" s="92" t="s">
        <v>2909</v>
      </c>
      <c r="O1250" s="605"/>
    </row>
    <row r="1251" spans="1:15" x14ac:dyDescent="0.25">
      <c r="A1251" s="14">
        <v>24</v>
      </c>
      <c r="B1251" s="2" t="s">
        <v>3905</v>
      </c>
      <c r="C1251" s="147" t="s">
        <v>3240</v>
      </c>
      <c r="D1251" s="5">
        <v>1964</v>
      </c>
      <c r="E1251" s="26">
        <v>2964</v>
      </c>
      <c r="F1251" s="5"/>
      <c r="G1251" s="27" t="s">
        <v>5</v>
      </c>
      <c r="H1251" s="5">
        <v>51</v>
      </c>
      <c r="I1251" s="5">
        <v>5</v>
      </c>
      <c r="J1251" s="5">
        <v>3</v>
      </c>
      <c r="K1251" s="5"/>
      <c r="L1251" s="5"/>
      <c r="M1251" s="28">
        <v>111</v>
      </c>
      <c r="N1251" s="92" t="s">
        <v>2910</v>
      </c>
      <c r="O1251" s="605"/>
    </row>
    <row r="1252" spans="1:15" x14ac:dyDescent="0.25">
      <c r="A1252" s="14">
        <v>25</v>
      </c>
      <c r="B1252" s="2" t="s">
        <v>3905</v>
      </c>
      <c r="C1252" s="147" t="s">
        <v>3241</v>
      </c>
      <c r="D1252" s="5">
        <v>1964</v>
      </c>
      <c r="E1252" s="26">
        <v>3808.2</v>
      </c>
      <c r="F1252" s="5"/>
      <c r="G1252" s="27" t="s">
        <v>5</v>
      </c>
      <c r="H1252" s="5">
        <v>80</v>
      </c>
      <c r="I1252" s="5">
        <v>5</v>
      </c>
      <c r="J1252" s="5">
        <v>4</v>
      </c>
      <c r="K1252" s="5"/>
      <c r="L1252" s="5"/>
      <c r="M1252" s="28">
        <v>168</v>
      </c>
      <c r="N1252" s="92" t="s">
        <v>2909</v>
      </c>
      <c r="O1252" s="605"/>
    </row>
    <row r="1253" spans="1:15" x14ac:dyDescent="0.25">
      <c r="A1253" s="14">
        <v>26</v>
      </c>
      <c r="B1253" s="2" t="s">
        <v>3906</v>
      </c>
      <c r="C1253" s="147" t="s">
        <v>3096</v>
      </c>
      <c r="D1253" s="5">
        <v>1963</v>
      </c>
      <c r="E1253" s="26">
        <v>3797.6</v>
      </c>
      <c r="F1253" s="5"/>
      <c r="G1253" s="27" t="s">
        <v>5</v>
      </c>
      <c r="H1253" s="5">
        <v>80</v>
      </c>
      <c r="I1253" s="5">
        <v>5</v>
      </c>
      <c r="J1253" s="5">
        <v>4</v>
      </c>
      <c r="K1253" s="5"/>
      <c r="L1253" s="5"/>
      <c r="M1253" s="28">
        <v>192</v>
      </c>
      <c r="N1253" s="92" t="s">
        <v>2909</v>
      </c>
      <c r="O1253" s="605"/>
    </row>
    <row r="1254" spans="1:15" x14ac:dyDescent="0.25">
      <c r="A1254" s="14">
        <v>27</v>
      </c>
      <c r="B1254" s="2" t="s">
        <v>3906</v>
      </c>
      <c r="C1254" s="147" t="s">
        <v>3291</v>
      </c>
      <c r="D1254" s="5">
        <v>1964</v>
      </c>
      <c r="E1254" s="26">
        <v>2762.6</v>
      </c>
      <c r="F1254" s="5"/>
      <c r="G1254" s="27" t="s">
        <v>5</v>
      </c>
      <c r="H1254" s="5">
        <v>49</v>
      </c>
      <c r="I1254" s="5">
        <v>5</v>
      </c>
      <c r="J1254" s="5">
        <v>3</v>
      </c>
      <c r="K1254" s="5"/>
      <c r="L1254" s="5"/>
      <c r="M1254" s="28">
        <v>105</v>
      </c>
      <c r="N1254" s="92" t="s">
        <v>2909</v>
      </c>
      <c r="O1254" s="605"/>
    </row>
    <row r="1255" spans="1:15" x14ac:dyDescent="0.25">
      <c r="A1255" s="14">
        <v>28</v>
      </c>
      <c r="B1255" s="2" t="s">
        <v>3905</v>
      </c>
      <c r="C1255" s="147" t="s">
        <v>3242</v>
      </c>
      <c r="D1255" s="5">
        <v>1964</v>
      </c>
      <c r="E1255" s="26">
        <v>3811.5</v>
      </c>
      <c r="F1255" s="5"/>
      <c r="G1255" s="27" t="s">
        <v>5</v>
      </c>
      <c r="H1255" s="5">
        <v>80</v>
      </c>
      <c r="I1255" s="5">
        <v>5</v>
      </c>
      <c r="J1255" s="5">
        <v>4</v>
      </c>
      <c r="K1255" s="5"/>
      <c r="L1255" s="5"/>
      <c r="M1255" s="28">
        <v>152</v>
      </c>
      <c r="N1255" s="92" t="s">
        <v>2909</v>
      </c>
      <c r="O1255" s="605"/>
    </row>
    <row r="1256" spans="1:15" x14ac:dyDescent="0.25">
      <c r="A1256" s="14">
        <v>29</v>
      </c>
      <c r="B1256" s="2" t="s">
        <v>3905</v>
      </c>
      <c r="C1256" s="147" t="s">
        <v>3221</v>
      </c>
      <c r="D1256" s="5">
        <v>1966</v>
      </c>
      <c r="E1256" s="26">
        <v>2784.3</v>
      </c>
      <c r="F1256" s="5"/>
      <c r="G1256" s="27" t="s">
        <v>5</v>
      </c>
      <c r="H1256" s="5">
        <v>50</v>
      </c>
      <c r="I1256" s="5">
        <v>5</v>
      </c>
      <c r="J1256" s="5">
        <v>3</v>
      </c>
      <c r="K1256" s="5"/>
      <c r="L1256" s="5"/>
      <c r="M1256" s="28">
        <v>120</v>
      </c>
      <c r="N1256" s="92" t="s">
        <v>2909</v>
      </c>
      <c r="O1256" s="605"/>
    </row>
    <row r="1257" spans="1:15" x14ac:dyDescent="0.25">
      <c r="A1257" s="14">
        <v>30</v>
      </c>
      <c r="B1257" s="2" t="s">
        <v>3906</v>
      </c>
      <c r="C1257" s="147" t="s">
        <v>3244</v>
      </c>
      <c r="D1257" s="5">
        <v>1968</v>
      </c>
      <c r="E1257" s="26">
        <v>3396</v>
      </c>
      <c r="F1257" s="5"/>
      <c r="G1257" s="27" t="s">
        <v>5</v>
      </c>
      <c r="H1257" s="5">
        <v>49</v>
      </c>
      <c r="I1257" s="5">
        <v>9</v>
      </c>
      <c r="J1257" s="5">
        <v>1</v>
      </c>
      <c r="K1257" s="5">
        <v>1</v>
      </c>
      <c r="L1257" s="5">
        <v>1</v>
      </c>
      <c r="M1257" s="28">
        <v>101</v>
      </c>
      <c r="N1257" s="92" t="s">
        <v>2911</v>
      </c>
      <c r="O1257" s="605"/>
    </row>
    <row r="1258" spans="1:15" x14ac:dyDescent="0.25">
      <c r="A1258" s="14">
        <v>31</v>
      </c>
      <c r="B1258" s="2" t="s">
        <v>3905</v>
      </c>
      <c r="C1258" s="147" t="s">
        <v>3121</v>
      </c>
      <c r="D1258" s="5">
        <v>1966</v>
      </c>
      <c r="E1258" s="26">
        <v>2782.4</v>
      </c>
      <c r="F1258" s="5"/>
      <c r="G1258" s="27" t="s">
        <v>5</v>
      </c>
      <c r="H1258" s="5">
        <v>56</v>
      </c>
      <c r="I1258" s="5">
        <v>5</v>
      </c>
      <c r="J1258" s="5">
        <v>3</v>
      </c>
      <c r="K1258" s="5"/>
      <c r="L1258" s="5"/>
      <c r="M1258" s="28">
        <v>137</v>
      </c>
      <c r="N1258" s="92" t="s">
        <v>2911</v>
      </c>
      <c r="O1258" s="605"/>
    </row>
    <row r="1259" spans="1:15" x14ac:dyDescent="0.25">
      <c r="A1259" s="14">
        <v>32</v>
      </c>
      <c r="B1259" s="2" t="s">
        <v>3905</v>
      </c>
      <c r="C1259" s="147" t="s">
        <v>3122</v>
      </c>
      <c r="D1259" s="5">
        <v>1970</v>
      </c>
      <c r="E1259" s="26">
        <v>7323.2</v>
      </c>
      <c r="F1259" s="5"/>
      <c r="G1259" s="27" t="s">
        <v>5</v>
      </c>
      <c r="H1259" s="5">
        <v>104</v>
      </c>
      <c r="I1259" s="5">
        <v>5</v>
      </c>
      <c r="J1259" s="5">
        <v>8</v>
      </c>
      <c r="K1259" s="5"/>
      <c r="L1259" s="5"/>
      <c r="M1259" s="28">
        <v>283</v>
      </c>
      <c r="N1259" s="92" t="s">
        <v>2912</v>
      </c>
      <c r="O1259" s="605"/>
    </row>
    <row r="1260" spans="1:15" x14ac:dyDescent="0.25">
      <c r="A1260" s="14">
        <v>33</v>
      </c>
      <c r="B1260" s="2" t="s">
        <v>3906</v>
      </c>
      <c r="C1260" s="147" t="s">
        <v>3247</v>
      </c>
      <c r="D1260" s="5">
        <v>1969</v>
      </c>
      <c r="E1260" s="26">
        <v>3023.1</v>
      </c>
      <c r="F1260" s="5"/>
      <c r="G1260" s="27" t="s">
        <v>5</v>
      </c>
      <c r="H1260" s="5">
        <v>55</v>
      </c>
      <c r="I1260" s="5">
        <v>5</v>
      </c>
      <c r="J1260" s="5">
        <v>4</v>
      </c>
      <c r="K1260" s="5"/>
      <c r="L1260" s="5"/>
      <c r="M1260" s="28">
        <v>127</v>
      </c>
      <c r="N1260" s="92" t="s">
        <v>2912</v>
      </c>
      <c r="O1260" s="605"/>
    </row>
    <row r="1261" spans="1:15" x14ac:dyDescent="0.25">
      <c r="A1261" s="14">
        <v>34</v>
      </c>
      <c r="B1261" s="2" t="s">
        <v>3905</v>
      </c>
      <c r="C1261" s="147" t="s">
        <v>3115</v>
      </c>
      <c r="D1261" s="5">
        <v>1964</v>
      </c>
      <c r="E1261" s="26">
        <v>3809.8</v>
      </c>
      <c r="F1261" s="5"/>
      <c r="G1261" s="27" t="s">
        <v>5</v>
      </c>
      <c r="H1261" s="5">
        <v>79</v>
      </c>
      <c r="I1261" s="5">
        <v>5</v>
      </c>
      <c r="J1261" s="5">
        <v>4</v>
      </c>
      <c r="K1261" s="5"/>
      <c r="L1261" s="5"/>
      <c r="M1261" s="28">
        <v>215</v>
      </c>
      <c r="N1261" s="92" t="s">
        <v>2911</v>
      </c>
      <c r="O1261" s="605"/>
    </row>
    <row r="1262" spans="1:15" x14ac:dyDescent="0.25">
      <c r="A1262" s="14">
        <v>35</v>
      </c>
      <c r="B1262" s="2" t="s">
        <v>3905</v>
      </c>
      <c r="C1262" s="147" t="s">
        <v>3116</v>
      </c>
      <c r="D1262" s="5">
        <v>1964</v>
      </c>
      <c r="E1262" s="26">
        <v>2778.5</v>
      </c>
      <c r="F1262" s="5"/>
      <c r="G1262" s="27" t="s">
        <v>5</v>
      </c>
      <c r="H1262" s="5">
        <v>60</v>
      </c>
      <c r="I1262" s="5">
        <v>5</v>
      </c>
      <c r="J1262" s="5">
        <v>3</v>
      </c>
      <c r="K1262" s="5"/>
      <c r="L1262" s="5"/>
      <c r="M1262" s="28">
        <v>139</v>
      </c>
      <c r="N1262" s="92" t="s">
        <v>2911</v>
      </c>
      <c r="O1262" s="605"/>
    </row>
    <row r="1263" spans="1:15" x14ac:dyDescent="0.25">
      <c r="A1263" s="14">
        <v>36</v>
      </c>
      <c r="B1263" s="2" t="s">
        <v>3907</v>
      </c>
      <c r="C1263" s="147" t="s">
        <v>3117</v>
      </c>
      <c r="D1263" s="5">
        <v>1964</v>
      </c>
      <c r="E1263" s="26">
        <v>3244.7</v>
      </c>
      <c r="F1263" s="5"/>
      <c r="G1263" s="27" t="s">
        <v>5</v>
      </c>
      <c r="H1263" s="5">
        <v>48</v>
      </c>
      <c r="I1263" s="5">
        <v>5</v>
      </c>
      <c r="J1263" s="5">
        <v>3</v>
      </c>
      <c r="K1263" s="5"/>
      <c r="L1263" s="5"/>
      <c r="M1263" s="28">
        <v>103</v>
      </c>
      <c r="N1263" s="92" t="s">
        <v>2911</v>
      </c>
      <c r="O1263" s="605"/>
    </row>
    <row r="1264" spans="1:15" x14ac:dyDescent="0.25">
      <c r="A1264" s="14">
        <v>37</v>
      </c>
      <c r="B1264" s="2" t="s">
        <v>3905</v>
      </c>
      <c r="C1264" s="147" t="s">
        <v>3134</v>
      </c>
      <c r="D1264" s="5">
        <v>1964</v>
      </c>
      <c r="E1264" s="26">
        <v>2788.2</v>
      </c>
      <c r="F1264" s="5"/>
      <c r="G1264" s="27" t="s">
        <v>5</v>
      </c>
      <c r="H1264" s="5">
        <v>60</v>
      </c>
      <c r="I1264" s="5">
        <v>5</v>
      </c>
      <c r="J1264" s="5">
        <v>3</v>
      </c>
      <c r="K1264" s="5"/>
      <c r="L1264" s="5"/>
      <c r="M1264" s="28">
        <v>137</v>
      </c>
      <c r="N1264" s="92" t="s">
        <v>2913</v>
      </c>
      <c r="O1264" s="605"/>
    </row>
    <row r="1265" spans="1:15" x14ac:dyDescent="0.25">
      <c r="A1265" s="14">
        <v>38</v>
      </c>
      <c r="B1265" s="2" t="s">
        <v>3906</v>
      </c>
      <c r="C1265" s="147" t="s">
        <v>3436</v>
      </c>
      <c r="D1265" s="5">
        <v>1964</v>
      </c>
      <c r="E1265" s="26">
        <v>3793.9</v>
      </c>
      <c r="F1265" s="5"/>
      <c r="G1265" s="27" t="s">
        <v>5</v>
      </c>
      <c r="H1265" s="5">
        <v>80</v>
      </c>
      <c r="I1265" s="5">
        <v>5</v>
      </c>
      <c r="J1265" s="5">
        <v>4</v>
      </c>
      <c r="K1265" s="5"/>
      <c r="L1265" s="5"/>
      <c r="M1265" s="28">
        <v>199</v>
      </c>
      <c r="N1265" s="92" t="s">
        <v>2914</v>
      </c>
      <c r="O1265" s="605"/>
    </row>
    <row r="1266" spans="1:15" x14ac:dyDescent="0.25">
      <c r="A1266" s="14">
        <v>39</v>
      </c>
      <c r="B1266" s="2" t="s">
        <v>3908</v>
      </c>
      <c r="C1266" s="147" t="s">
        <v>3091</v>
      </c>
      <c r="D1266" s="5">
        <v>1965</v>
      </c>
      <c r="E1266" s="26">
        <v>3805.2</v>
      </c>
      <c r="F1266" s="5"/>
      <c r="G1266" s="27" t="s">
        <v>5</v>
      </c>
      <c r="H1266" s="5">
        <v>78</v>
      </c>
      <c r="I1266" s="5">
        <v>5</v>
      </c>
      <c r="J1266" s="5">
        <v>4</v>
      </c>
      <c r="K1266" s="5"/>
      <c r="L1266" s="5"/>
      <c r="M1266" s="28">
        <v>167</v>
      </c>
      <c r="N1266" s="92" t="s">
        <v>2911</v>
      </c>
      <c r="O1266" s="605"/>
    </row>
    <row r="1267" spans="1:15" x14ac:dyDescent="0.25">
      <c r="A1267" s="14">
        <v>40</v>
      </c>
      <c r="B1267" s="2" t="s">
        <v>3908</v>
      </c>
      <c r="C1267" s="147" t="s">
        <v>3222</v>
      </c>
      <c r="D1267" s="5">
        <v>1965</v>
      </c>
      <c r="E1267" s="26">
        <v>3783.5</v>
      </c>
      <c r="F1267" s="5"/>
      <c r="G1267" s="27" t="s">
        <v>5</v>
      </c>
      <c r="H1267" s="5">
        <v>80</v>
      </c>
      <c r="I1267" s="5">
        <v>5</v>
      </c>
      <c r="J1267" s="5">
        <v>4</v>
      </c>
      <c r="K1267" s="5"/>
      <c r="L1267" s="5"/>
      <c r="M1267" s="28">
        <v>175</v>
      </c>
      <c r="N1267" s="92" t="s">
        <v>2911</v>
      </c>
      <c r="O1267" s="605"/>
    </row>
    <row r="1268" spans="1:15" x14ac:dyDescent="0.25">
      <c r="A1268" s="14">
        <v>41</v>
      </c>
      <c r="B1268" s="2" t="s">
        <v>3908</v>
      </c>
      <c r="C1268" s="147" t="s">
        <v>3084</v>
      </c>
      <c r="D1268" s="5">
        <v>1965</v>
      </c>
      <c r="E1268" s="26">
        <v>3815</v>
      </c>
      <c r="F1268" s="5"/>
      <c r="G1268" s="27" t="s">
        <v>5</v>
      </c>
      <c r="H1268" s="5">
        <v>80</v>
      </c>
      <c r="I1268" s="5">
        <v>5</v>
      </c>
      <c r="J1268" s="5">
        <v>4</v>
      </c>
      <c r="K1268" s="5"/>
      <c r="L1268" s="5"/>
      <c r="M1268" s="28">
        <v>172</v>
      </c>
      <c r="N1268" s="92" t="s">
        <v>2912</v>
      </c>
      <c r="O1268" s="605"/>
    </row>
    <row r="1269" spans="1:15" x14ac:dyDescent="0.25">
      <c r="A1269" s="14">
        <v>42</v>
      </c>
      <c r="B1269" s="2" t="s">
        <v>3908</v>
      </c>
      <c r="C1269" s="147" t="s">
        <v>3275</v>
      </c>
      <c r="D1269" s="5">
        <v>1965</v>
      </c>
      <c r="E1269" s="26">
        <v>2787.8</v>
      </c>
      <c r="F1269" s="5"/>
      <c r="G1269" s="27" t="s">
        <v>5</v>
      </c>
      <c r="H1269" s="5">
        <v>60</v>
      </c>
      <c r="I1269" s="5">
        <v>5</v>
      </c>
      <c r="J1269" s="5">
        <v>3</v>
      </c>
      <c r="K1269" s="5"/>
      <c r="L1269" s="5"/>
      <c r="M1269" s="28">
        <v>132</v>
      </c>
      <c r="N1269" s="92" t="s">
        <v>2911</v>
      </c>
      <c r="O1269" s="605"/>
    </row>
    <row r="1270" spans="1:15" x14ac:dyDescent="0.25">
      <c r="A1270" s="14">
        <v>43</v>
      </c>
      <c r="B1270" s="2" t="s">
        <v>3909</v>
      </c>
      <c r="C1270" s="147" t="s">
        <v>3080</v>
      </c>
      <c r="D1270" s="5">
        <v>1965</v>
      </c>
      <c r="E1270" s="26">
        <v>3810.4</v>
      </c>
      <c r="F1270" s="5"/>
      <c r="G1270" s="27" t="s">
        <v>5</v>
      </c>
      <c r="H1270" s="5">
        <v>80</v>
      </c>
      <c r="I1270" s="5">
        <v>5</v>
      </c>
      <c r="J1270" s="5">
        <v>4</v>
      </c>
      <c r="K1270" s="5"/>
      <c r="L1270" s="5"/>
      <c r="M1270" s="28">
        <v>170</v>
      </c>
      <c r="N1270" s="92" t="s">
        <v>2911</v>
      </c>
      <c r="O1270" s="605"/>
    </row>
    <row r="1271" spans="1:15" x14ac:dyDescent="0.25">
      <c r="A1271" s="14">
        <v>44</v>
      </c>
      <c r="B1271" s="2" t="s">
        <v>3909</v>
      </c>
      <c r="C1271" s="147" t="s">
        <v>3081</v>
      </c>
      <c r="D1271" s="5">
        <v>1965</v>
      </c>
      <c r="E1271" s="26">
        <v>3806.5</v>
      </c>
      <c r="F1271" s="5"/>
      <c r="G1271" s="27" t="s">
        <v>5</v>
      </c>
      <c r="H1271" s="5">
        <v>80</v>
      </c>
      <c r="I1271" s="5">
        <v>5</v>
      </c>
      <c r="J1271" s="5">
        <v>4</v>
      </c>
      <c r="K1271" s="5"/>
      <c r="L1271" s="5"/>
      <c r="M1271" s="28">
        <v>180</v>
      </c>
      <c r="N1271" s="92" t="s">
        <v>2911</v>
      </c>
      <c r="O1271" s="605"/>
    </row>
    <row r="1272" spans="1:15" x14ac:dyDescent="0.25">
      <c r="A1272" s="14">
        <v>45</v>
      </c>
      <c r="B1272" s="2" t="s">
        <v>3908</v>
      </c>
      <c r="C1272" s="147" t="s">
        <v>3086</v>
      </c>
      <c r="D1272" s="5">
        <v>1962</v>
      </c>
      <c r="E1272" s="26">
        <v>3995.1</v>
      </c>
      <c r="F1272" s="5"/>
      <c r="G1272" s="27" t="s">
        <v>5</v>
      </c>
      <c r="H1272" s="5">
        <v>80</v>
      </c>
      <c r="I1272" s="5">
        <v>5</v>
      </c>
      <c r="J1272" s="5">
        <v>4</v>
      </c>
      <c r="K1272" s="5"/>
      <c r="L1272" s="5"/>
      <c r="M1272" s="28">
        <v>166</v>
      </c>
      <c r="N1272" s="92" t="s">
        <v>2913</v>
      </c>
      <c r="O1272" s="605"/>
    </row>
    <row r="1273" spans="1:15" x14ac:dyDescent="0.25">
      <c r="A1273" s="14">
        <v>46</v>
      </c>
      <c r="B1273" s="2" t="s">
        <v>3908</v>
      </c>
      <c r="C1273" s="147" t="s">
        <v>3113</v>
      </c>
      <c r="D1273" s="5">
        <v>1962</v>
      </c>
      <c r="E1273" s="26">
        <v>3915.3</v>
      </c>
      <c r="F1273" s="5"/>
      <c r="G1273" s="27" t="s">
        <v>5</v>
      </c>
      <c r="H1273" s="5">
        <v>80</v>
      </c>
      <c r="I1273" s="5">
        <v>5</v>
      </c>
      <c r="J1273" s="5">
        <v>4</v>
      </c>
      <c r="K1273" s="5"/>
      <c r="L1273" s="5"/>
      <c r="M1273" s="28">
        <v>176</v>
      </c>
      <c r="N1273" s="92" t="s">
        <v>2915</v>
      </c>
      <c r="O1273" s="605"/>
    </row>
    <row r="1274" spans="1:15" x14ac:dyDescent="0.25">
      <c r="A1274" s="14">
        <v>47</v>
      </c>
      <c r="B1274" s="2" t="s">
        <v>3909</v>
      </c>
      <c r="C1274" s="147" t="s">
        <v>3240</v>
      </c>
      <c r="D1274" s="5">
        <v>1962</v>
      </c>
      <c r="E1274" s="26">
        <v>1421.8</v>
      </c>
      <c r="F1274" s="5"/>
      <c r="G1274" s="27" t="s">
        <v>5</v>
      </c>
      <c r="H1274" s="5">
        <v>32</v>
      </c>
      <c r="I1274" s="5">
        <v>4</v>
      </c>
      <c r="J1274" s="5">
        <v>2</v>
      </c>
      <c r="K1274" s="5"/>
      <c r="L1274" s="5"/>
      <c r="M1274" s="28">
        <v>62</v>
      </c>
      <c r="N1274" s="92" t="s">
        <v>2909</v>
      </c>
      <c r="O1274" s="605"/>
    </row>
    <row r="1275" spans="1:15" x14ac:dyDescent="0.25">
      <c r="A1275" s="14">
        <v>48</v>
      </c>
      <c r="B1275" s="2" t="s">
        <v>3908</v>
      </c>
      <c r="C1275" s="147" t="s">
        <v>3114</v>
      </c>
      <c r="D1275" s="29" t="s">
        <v>1145</v>
      </c>
      <c r="E1275" s="26">
        <v>4502.47</v>
      </c>
      <c r="F1275" s="5"/>
      <c r="G1275" s="27" t="s">
        <v>5</v>
      </c>
      <c r="H1275" s="5">
        <v>66</v>
      </c>
      <c r="I1275" s="5">
        <v>5</v>
      </c>
      <c r="J1275" s="5">
        <v>4</v>
      </c>
      <c r="K1275" s="5"/>
      <c r="L1275" s="5"/>
      <c r="M1275" s="28">
        <v>158</v>
      </c>
      <c r="N1275" s="92" t="s">
        <v>2911</v>
      </c>
      <c r="O1275" s="605"/>
    </row>
    <row r="1276" spans="1:15" x14ac:dyDescent="0.25">
      <c r="A1276" s="14">
        <v>49</v>
      </c>
      <c r="B1276" s="2" t="s">
        <v>3909</v>
      </c>
      <c r="C1276" s="147" t="s">
        <v>3137</v>
      </c>
      <c r="D1276" s="5">
        <v>1981</v>
      </c>
      <c r="E1276" s="26">
        <v>5407</v>
      </c>
      <c r="F1276" s="5"/>
      <c r="G1276" s="27" t="s">
        <v>5</v>
      </c>
      <c r="H1276" s="5">
        <f>63+1</f>
        <v>64</v>
      </c>
      <c r="I1276" s="5">
        <v>9</v>
      </c>
      <c r="J1276" s="5">
        <v>2</v>
      </c>
      <c r="K1276" s="5">
        <v>2</v>
      </c>
      <c r="L1276" s="5"/>
      <c r="M1276" s="28">
        <v>152</v>
      </c>
      <c r="N1276" s="92" t="s">
        <v>2911</v>
      </c>
      <c r="O1276" s="605"/>
    </row>
    <row r="1277" spans="1:15" x14ac:dyDescent="0.25">
      <c r="A1277" s="14">
        <v>50</v>
      </c>
      <c r="B1277" s="2" t="s">
        <v>3908</v>
      </c>
      <c r="C1277" s="147" t="s">
        <v>3291</v>
      </c>
      <c r="D1277" s="5">
        <v>1962</v>
      </c>
      <c r="E1277" s="26">
        <v>1426</v>
      </c>
      <c r="F1277" s="5"/>
      <c r="G1277" s="27" t="s">
        <v>5</v>
      </c>
      <c r="H1277" s="5">
        <v>32</v>
      </c>
      <c r="I1277" s="5">
        <v>4</v>
      </c>
      <c r="J1277" s="5">
        <v>2</v>
      </c>
      <c r="K1277" s="5"/>
      <c r="L1277" s="5"/>
      <c r="M1277" s="28">
        <v>77</v>
      </c>
      <c r="N1277" s="92" t="s">
        <v>2909</v>
      </c>
      <c r="O1277" s="605"/>
    </row>
    <row r="1278" spans="1:15" x14ac:dyDescent="0.25">
      <c r="A1278" s="14">
        <v>51</v>
      </c>
      <c r="B1278" s="2" t="s">
        <v>3909</v>
      </c>
      <c r="C1278" s="147" t="s">
        <v>3279</v>
      </c>
      <c r="D1278" s="5">
        <v>1962</v>
      </c>
      <c r="E1278" s="26">
        <v>1745.3</v>
      </c>
      <c r="F1278" s="5"/>
      <c r="G1278" s="27" t="s">
        <v>5</v>
      </c>
      <c r="H1278" s="5">
        <v>38</v>
      </c>
      <c r="I1278" s="5">
        <v>5</v>
      </c>
      <c r="J1278" s="5">
        <v>2</v>
      </c>
      <c r="K1278" s="5"/>
      <c r="L1278" s="5"/>
      <c r="M1278" s="28">
        <v>81</v>
      </c>
      <c r="N1278" s="92" t="s">
        <v>2906</v>
      </c>
      <c r="O1278" s="605"/>
    </row>
    <row r="1279" spans="1:15" x14ac:dyDescent="0.25">
      <c r="A1279" s="14">
        <v>52</v>
      </c>
      <c r="B1279" s="2" t="s">
        <v>3910</v>
      </c>
      <c r="C1279" s="147" t="s">
        <v>3280</v>
      </c>
      <c r="D1279" s="5">
        <v>1962</v>
      </c>
      <c r="E1279" s="26">
        <v>2780.7</v>
      </c>
      <c r="F1279" s="5"/>
      <c r="G1279" s="27" t="s">
        <v>5</v>
      </c>
      <c r="H1279" s="5">
        <v>60</v>
      </c>
      <c r="I1279" s="5">
        <v>5</v>
      </c>
      <c r="J1279" s="5">
        <v>3</v>
      </c>
      <c r="K1279" s="5"/>
      <c r="L1279" s="5"/>
      <c r="M1279" s="28">
        <v>135</v>
      </c>
      <c r="N1279" s="92" t="s">
        <v>2906</v>
      </c>
      <c r="O1279" s="605"/>
    </row>
    <row r="1280" spans="1:15" x14ac:dyDescent="0.25">
      <c r="A1280" s="14">
        <v>53</v>
      </c>
      <c r="B1280" s="2" t="s">
        <v>3910</v>
      </c>
      <c r="C1280" s="147" t="s">
        <v>3382</v>
      </c>
      <c r="D1280" s="5">
        <v>1962</v>
      </c>
      <c r="E1280" s="26">
        <v>2780.5</v>
      </c>
      <c r="F1280" s="5"/>
      <c r="G1280" s="27" t="s">
        <v>5</v>
      </c>
      <c r="H1280" s="5">
        <v>60</v>
      </c>
      <c r="I1280" s="5">
        <v>5</v>
      </c>
      <c r="J1280" s="5">
        <v>3</v>
      </c>
      <c r="K1280" s="5"/>
      <c r="L1280" s="5"/>
      <c r="M1280" s="28">
        <v>127</v>
      </c>
      <c r="N1280" s="92" t="s">
        <v>2906</v>
      </c>
      <c r="O1280" s="605"/>
    </row>
    <row r="1281" spans="1:15" x14ac:dyDescent="0.25">
      <c r="A1281" s="14">
        <v>54</v>
      </c>
      <c r="B1281" s="2" t="s">
        <v>3909</v>
      </c>
      <c r="C1281" s="147" t="s">
        <v>3383</v>
      </c>
      <c r="D1281" s="5">
        <v>1998</v>
      </c>
      <c r="E1281" s="26">
        <v>2888.4</v>
      </c>
      <c r="F1281" s="5"/>
      <c r="G1281" s="27" t="s">
        <v>5</v>
      </c>
      <c r="H1281" s="5">
        <f>26</f>
        <v>26</v>
      </c>
      <c r="I1281" s="5">
        <v>5</v>
      </c>
      <c r="J1281" s="5">
        <v>3</v>
      </c>
      <c r="K1281" s="5"/>
      <c r="L1281" s="5"/>
      <c r="M1281" s="28">
        <v>64</v>
      </c>
      <c r="N1281" s="92" t="s">
        <v>2909</v>
      </c>
      <c r="O1281" s="605"/>
    </row>
    <row r="1282" spans="1:15" x14ac:dyDescent="0.25">
      <c r="A1282" s="14">
        <v>55</v>
      </c>
      <c r="B1282" s="2" t="s">
        <v>3911</v>
      </c>
      <c r="C1282" s="147" t="s">
        <v>3264</v>
      </c>
      <c r="D1282" s="5">
        <v>1971</v>
      </c>
      <c r="E1282" s="26">
        <v>3847.6</v>
      </c>
      <c r="F1282" s="5"/>
      <c r="G1282" s="27" t="s">
        <v>5</v>
      </c>
      <c r="H1282" s="5">
        <v>70</v>
      </c>
      <c r="I1282" s="5">
        <v>5</v>
      </c>
      <c r="J1282" s="5">
        <v>4</v>
      </c>
      <c r="K1282" s="5"/>
      <c r="L1282" s="5"/>
      <c r="M1282" s="28">
        <v>181</v>
      </c>
      <c r="N1282" s="92" t="s">
        <v>2916</v>
      </c>
      <c r="O1282" s="605"/>
    </row>
    <row r="1283" spans="1:15" x14ac:dyDescent="0.25">
      <c r="A1283" s="14">
        <v>56</v>
      </c>
      <c r="B1283" s="2" t="s">
        <v>3911</v>
      </c>
      <c r="C1283" s="147" t="s">
        <v>3265</v>
      </c>
      <c r="D1283" s="5">
        <v>1971</v>
      </c>
      <c r="E1283" s="26">
        <v>3796.6</v>
      </c>
      <c r="F1283" s="5"/>
      <c r="G1283" s="27" t="s">
        <v>5</v>
      </c>
      <c r="H1283" s="5">
        <v>70</v>
      </c>
      <c r="I1283" s="5">
        <v>5</v>
      </c>
      <c r="J1283" s="5">
        <v>4</v>
      </c>
      <c r="K1283" s="5"/>
      <c r="L1283" s="5"/>
      <c r="M1283" s="28">
        <v>168</v>
      </c>
      <c r="N1283" s="92" t="s">
        <v>2917</v>
      </c>
      <c r="O1283" s="605"/>
    </row>
    <row r="1284" spans="1:15" x14ac:dyDescent="0.25">
      <c r="A1284" s="14">
        <v>57</v>
      </c>
      <c r="B1284" s="2" t="s">
        <v>3912</v>
      </c>
      <c r="C1284" s="147" t="s">
        <v>3272</v>
      </c>
      <c r="D1284" s="5">
        <v>1962</v>
      </c>
      <c r="E1284" s="26">
        <v>415.9</v>
      </c>
      <c r="F1284" s="5"/>
      <c r="G1284" s="27" t="s">
        <v>247</v>
      </c>
      <c r="H1284" s="5">
        <v>8</v>
      </c>
      <c r="I1284" s="5">
        <v>2</v>
      </c>
      <c r="J1284" s="5">
        <v>1</v>
      </c>
      <c r="K1284" s="5"/>
      <c r="L1284" s="5"/>
      <c r="M1284" s="28">
        <v>29</v>
      </c>
      <c r="N1284" s="92" t="s">
        <v>2916</v>
      </c>
      <c r="O1284" s="605"/>
    </row>
    <row r="1285" spans="1:15" x14ac:dyDescent="0.25">
      <c r="A1285" s="14">
        <v>58</v>
      </c>
      <c r="B1285" s="2" t="s">
        <v>3911</v>
      </c>
      <c r="C1285" s="147" t="s">
        <v>3086</v>
      </c>
      <c r="D1285" s="5">
        <v>1959</v>
      </c>
      <c r="E1285" s="26">
        <v>230.5</v>
      </c>
      <c r="F1285" s="5"/>
      <c r="G1285" s="27" t="s">
        <v>247</v>
      </c>
      <c r="H1285" s="5">
        <v>4</v>
      </c>
      <c r="I1285" s="5">
        <v>1</v>
      </c>
      <c r="J1285" s="5"/>
      <c r="K1285" s="5"/>
      <c r="L1285" s="5"/>
      <c r="M1285" s="28">
        <v>9</v>
      </c>
      <c r="N1285" s="92" t="s">
        <v>2916</v>
      </c>
      <c r="O1285" s="605"/>
    </row>
    <row r="1286" spans="1:15" x14ac:dyDescent="0.25">
      <c r="A1286" s="14">
        <v>59</v>
      </c>
      <c r="B1286" s="2" t="s">
        <v>3913</v>
      </c>
      <c r="C1286" s="147" t="s">
        <v>3110</v>
      </c>
      <c r="D1286" s="5">
        <v>1959</v>
      </c>
      <c r="E1286" s="26">
        <v>236.7</v>
      </c>
      <c r="F1286" s="5"/>
      <c r="G1286" s="27" t="s">
        <v>247</v>
      </c>
      <c r="H1286" s="5">
        <v>4</v>
      </c>
      <c r="I1286" s="5">
        <v>1</v>
      </c>
      <c r="J1286" s="5"/>
      <c r="K1286" s="5"/>
      <c r="L1286" s="5"/>
      <c r="M1286" s="28">
        <v>6</v>
      </c>
      <c r="N1286" s="92" t="s">
        <v>2918</v>
      </c>
      <c r="O1286" s="605"/>
    </row>
    <row r="1287" spans="1:15" x14ac:dyDescent="0.25">
      <c r="A1287" s="14">
        <v>60</v>
      </c>
      <c r="B1287" s="2" t="s">
        <v>3912</v>
      </c>
      <c r="C1287" s="147" t="s">
        <v>3088</v>
      </c>
      <c r="D1287" s="5">
        <v>1959</v>
      </c>
      <c r="E1287" s="26">
        <v>235.3</v>
      </c>
      <c r="F1287" s="5"/>
      <c r="G1287" s="27" t="s">
        <v>247</v>
      </c>
      <c r="H1287" s="5">
        <v>4</v>
      </c>
      <c r="I1287" s="5">
        <v>1</v>
      </c>
      <c r="J1287" s="5"/>
      <c r="K1287" s="5"/>
      <c r="L1287" s="5"/>
      <c r="M1287" s="28">
        <v>9</v>
      </c>
      <c r="N1287" s="92" t="s">
        <v>2919</v>
      </c>
      <c r="O1287" s="605"/>
    </row>
    <row r="1288" spans="1:15" x14ac:dyDescent="0.25">
      <c r="A1288" s="14">
        <v>61</v>
      </c>
      <c r="B1288" s="2" t="s">
        <v>3912</v>
      </c>
      <c r="C1288" s="147" t="s">
        <v>3113</v>
      </c>
      <c r="D1288" s="5">
        <v>1959</v>
      </c>
      <c r="E1288" s="26">
        <v>234.4</v>
      </c>
      <c r="F1288" s="5"/>
      <c r="G1288" s="27" t="s">
        <v>247</v>
      </c>
      <c r="H1288" s="5">
        <v>4</v>
      </c>
      <c r="I1288" s="5">
        <v>1</v>
      </c>
      <c r="J1288" s="5"/>
      <c r="K1288" s="5"/>
      <c r="L1288" s="5"/>
      <c r="M1288" s="28">
        <v>8</v>
      </c>
      <c r="N1288" s="92" t="s">
        <v>2919</v>
      </c>
      <c r="O1288" s="605"/>
    </row>
    <row r="1289" spans="1:15" x14ac:dyDescent="0.25">
      <c r="A1289" s="14">
        <v>62</v>
      </c>
      <c r="B1289" s="2" t="s">
        <v>3912</v>
      </c>
      <c r="C1289" s="147" t="s">
        <v>3378</v>
      </c>
      <c r="D1289" s="5">
        <v>1959</v>
      </c>
      <c r="E1289" s="26">
        <v>234.2</v>
      </c>
      <c r="F1289" s="5"/>
      <c r="G1289" s="27" t="s">
        <v>247</v>
      </c>
      <c r="H1289" s="5">
        <v>4</v>
      </c>
      <c r="I1289" s="5">
        <v>1</v>
      </c>
      <c r="J1289" s="5"/>
      <c r="K1289" s="5"/>
      <c r="L1289" s="5"/>
      <c r="M1289" s="28">
        <v>11</v>
      </c>
      <c r="N1289" s="92" t="s">
        <v>2920</v>
      </c>
      <c r="O1289" s="605"/>
    </row>
    <row r="1290" spans="1:15" x14ac:dyDescent="0.25">
      <c r="A1290" s="14">
        <v>63</v>
      </c>
      <c r="B1290" s="2" t="s">
        <v>3913</v>
      </c>
      <c r="C1290" s="147" t="s">
        <v>3114</v>
      </c>
      <c r="D1290" s="5">
        <v>1959</v>
      </c>
      <c r="E1290" s="26">
        <v>236.5</v>
      </c>
      <c r="F1290" s="5"/>
      <c r="G1290" s="27" t="s">
        <v>247</v>
      </c>
      <c r="H1290" s="5">
        <v>4</v>
      </c>
      <c r="I1290" s="5">
        <v>1</v>
      </c>
      <c r="J1290" s="5"/>
      <c r="K1290" s="5"/>
      <c r="L1290" s="5"/>
      <c r="M1290" s="28">
        <v>10</v>
      </c>
      <c r="N1290" s="92" t="s">
        <v>2920</v>
      </c>
      <c r="O1290" s="605"/>
    </row>
    <row r="1291" spans="1:15" x14ac:dyDescent="0.25">
      <c r="A1291" s="14">
        <v>64</v>
      </c>
      <c r="B1291" s="2" t="s">
        <v>3911</v>
      </c>
      <c r="C1291" s="147" t="s">
        <v>3137</v>
      </c>
      <c r="D1291" s="5">
        <v>1959</v>
      </c>
      <c r="E1291" s="26">
        <v>233.2</v>
      </c>
      <c r="F1291" s="5"/>
      <c r="G1291" s="27" t="s">
        <v>247</v>
      </c>
      <c r="H1291" s="5">
        <v>4</v>
      </c>
      <c r="I1291" s="5">
        <v>1</v>
      </c>
      <c r="J1291" s="5"/>
      <c r="K1291" s="5"/>
      <c r="L1291" s="5"/>
      <c r="M1291" s="28">
        <v>10</v>
      </c>
      <c r="N1291" s="92" t="s">
        <v>2920</v>
      </c>
      <c r="O1291" s="605"/>
    </row>
    <row r="1292" spans="1:15" x14ac:dyDescent="0.25">
      <c r="A1292" s="14">
        <v>65</v>
      </c>
      <c r="B1292" s="2" t="s">
        <v>3913</v>
      </c>
      <c r="C1292" s="147" t="s">
        <v>3418</v>
      </c>
      <c r="D1292" s="5">
        <v>1959</v>
      </c>
      <c r="E1292" s="26">
        <v>234.5</v>
      </c>
      <c r="F1292" s="5"/>
      <c r="G1292" s="27" t="s">
        <v>247</v>
      </c>
      <c r="H1292" s="5">
        <v>4</v>
      </c>
      <c r="I1292" s="5">
        <v>1</v>
      </c>
      <c r="J1292" s="5"/>
      <c r="K1292" s="5"/>
      <c r="L1292" s="5"/>
      <c r="M1292" s="28">
        <v>14</v>
      </c>
      <c r="N1292" s="92" t="s">
        <v>2920</v>
      </c>
      <c r="O1292" s="605"/>
    </row>
    <row r="1293" spans="1:15" x14ac:dyDescent="0.25">
      <c r="A1293" s="14">
        <v>66</v>
      </c>
      <c r="B1293" s="2" t="s">
        <v>3913</v>
      </c>
      <c r="C1293" s="147" t="s">
        <v>3440</v>
      </c>
      <c r="D1293" s="5">
        <v>1959</v>
      </c>
      <c r="E1293" s="26">
        <v>230.6</v>
      </c>
      <c r="F1293" s="5"/>
      <c r="G1293" s="27" t="s">
        <v>247</v>
      </c>
      <c r="H1293" s="5">
        <v>4</v>
      </c>
      <c r="I1293" s="5">
        <v>1</v>
      </c>
      <c r="J1293" s="5"/>
      <c r="K1293" s="5"/>
      <c r="L1293" s="5"/>
      <c r="M1293" s="28">
        <v>11</v>
      </c>
      <c r="N1293" s="92" t="s">
        <v>2920</v>
      </c>
      <c r="O1293" s="605"/>
    </row>
    <row r="1294" spans="1:15" x14ac:dyDescent="0.25">
      <c r="A1294" s="14">
        <v>67</v>
      </c>
      <c r="B1294" s="2" t="s">
        <v>3913</v>
      </c>
      <c r="C1294" s="147" t="s">
        <v>3083</v>
      </c>
      <c r="D1294" s="5">
        <v>1959</v>
      </c>
      <c r="E1294" s="26">
        <v>231.7</v>
      </c>
      <c r="F1294" s="5"/>
      <c r="G1294" s="27" t="s">
        <v>247</v>
      </c>
      <c r="H1294" s="5">
        <v>4</v>
      </c>
      <c r="I1294" s="5">
        <v>1</v>
      </c>
      <c r="J1294" s="5"/>
      <c r="K1294" s="5"/>
      <c r="L1294" s="5"/>
      <c r="M1294" s="28">
        <v>11</v>
      </c>
      <c r="N1294" s="92" t="s">
        <v>2919</v>
      </c>
      <c r="O1294" s="605"/>
    </row>
    <row r="1295" spans="1:15" x14ac:dyDescent="0.25">
      <c r="A1295" s="14">
        <v>68</v>
      </c>
      <c r="B1295" s="2" t="s">
        <v>3913</v>
      </c>
      <c r="C1295" s="147" t="s">
        <v>3456</v>
      </c>
      <c r="D1295" s="5">
        <v>1959</v>
      </c>
      <c r="E1295" s="26">
        <v>238.1</v>
      </c>
      <c r="F1295" s="5"/>
      <c r="G1295" s="27" t="s">
        <v>247</v>
      </c>
      <c r="H1295" s="5">
        <v>4</v>
      </c>
      <c r="I1295" s="5">
        <v>1</v>
      </c>
      <c r="J1295" s="5"/>
      <c r="K1295" s="5"/>
      <c r="L1295" s="5"/>
      <c r="M1295" s="28">
        <v>7</v>
      </c>
      <c r="N1295" s="92" t="s">
        <v>2919</v>
      </c>
      <c r="O1295" s="605"/>
    </row>
    <row r="1296" spans="1:15" x14ac:dyDescent="0.25">
      <c r="A1296" s="14">
        <v>69</v>
      </c>
      <c r="B1296" s="2" t="s">
        <v>3911</v>
      </c>
      <c r="C1296" s="147" t="s">
        <v>3382</v>
      </c>
      <c r="D1296" s="5">
        <v>1958</v>
      </c>
      <c r="E1296" s="26">
        <v>233.5</v>
      </c>
      <c r="F1296" s="5"/>
      <c r="G1296" s="27" t="s">
        <v>247</v>
      </c>
      <c r="H1296" s="5">
        <v>4</v>
      </c>
      <c r="I1296" s="5">
        <v>1</v>
      </c>
      <c r="J1296" s="5"/>
      <c r="K1296" s="5"/>
      <c r="L1296" s="5"/>
      <c r="M1296" s="28">
        <v>8</v>
      </c>
      <c r="N1296" s="92" t="s">
        <v>2921</v>
      </c>
      <c r="O1296" s="605"/>
    </row>
    <row r="1297" spans="1:15" x14ac:dyDescent="0.25">
      <c r="A1297" s="14">
        <v>70</v>
      </c>
      <c r="B1297" s="2" t="s">
        <v>3911</v>
      </c>
      <c r="C1297" s="147" t="s">
        <v>3383</v>
      </c>
      <c r="D1297" s="5">
        <v>1958</v>
      </c>
      <c r="E1297" s="26">
        <v>230.9</v>
      </c>
      <c r="F1297" s="5"/>
      <c r="G1297" s="27" t="s">
        <v>247</v>
      </c>
      <c r="H1297" s="5">
        <v>4</v>
      </c>
      <c r="I1297" s="5">
        <v>1</v>
      </c>
      <c r="J1297" s="5"/>
      <c r="K1297" s="5"/>
      <c r="L1297" s="5"/>
      <c r="M1297" s="28">
        <v>11</v>
      </c>
      <c r="N1297" s="92" t="s">
        <v>2919</v>
      </c>
      <c r="O1297" s="605"/>
    </row>
    <row r="1298" spans="1:15" x14ac:dyDescent="0.25">
      <c r="A1298" s="14">
        <v>71</v>
      </c>
      <c r="B1298" s="2" t="s">
        <v>3913</v>
      </c>
      <c r="C1298" s="147" t="s">
        <v>3321</v>
      </c>
      <c r="D1298" s="5">
        <v>1958</v>
      </c>
      <c r="E1298" s="26">
        <v>233.6</v>
      </c>
      <c r="F1298" s="5"/>
      <c r="G1298" s="27" t="s">
        <v>247</v>
      </c>
      <c r="H1298" s="5">
        <v>4</v>
      </c>
      <c r="I1298" s="5">
        <v>1</v>
      </c>
      <c r="J1298" s="5"/>
      <c r="K1298" s="5"/>
      <c r="L1298" s="5"/>
      <c r="M1298" s="28">
        <v>14</v>
      </c>
      <c r="N1298" s="92" t="s">
        <v>2919</v>
      </c>
      <c r="O1298" s="605"/>
    </row>
    <row r="1299" spans="1:15" x14ac:dyDescent="0.25">
      <c r="A1299" s="14">
        <v>72</v>
      </c>
      <c r="B1299" s="2" t="s">
        <v>3911</v>
      </c>
      <c r="C1299" s="147" t="s">
        <v>3407</v>
      </c>
      <c r="D1299" s="5">
        <v>1958</v>
      </c>
      <c r="E1299" s="26">
        <v>239.4</v>
      </c>
      <c r="F1299" s="5"/>
      <c r="G1299" s="27" t="s">
        <v>247</v>
      </c>
      <c r="H1299" s="5">
        <v>4</v>
      </c>
      <c r="I1299" s="5">
        <v>1</v>
      </c>
      <c r="J1299" s="5"/>
      <c r="K1299" s="5"/>
      <c r="L1299" s="5"/>
      <c r="M1299" s="28">
        <v>6</v>
      </c>
      <c r="N1299" s="92" t="s">
        <v>2919</v>
      </c>
      <c r="O1299" s="605"/>
    </row>
    <row r="1300" spans="1:15" x14ac:dyDescent="0.25">
      <c r="A1300" s="14">
        <v>73</v>
      </c>
      <c r="B1300" s="2" t="s">
        <v>3912</v>
      </c>
      <c r="C1300" s="147" t="s">
        <v>3385</v>
      </c>
      <c r="D1300" s="5">
        <v>1958</v>
      </c>
      <c r="E1300" s="26">
        <v>234</v>
      </c>
      <c r="F1300" s="5"/>
      <c r="G1300" s="27" t="s">
        <v>247</v>
      </c>
      <c r="H1300" s="5">
        <v>4</v>
      </c>
      <c r="I1300" s="5">
        <v>1</v>
      </c>
      <c r="J1300" s="5"/>
      <c r="K1300" s="5"/>
      <c r="L1300" s="5"/>
      <c r="M1300" s="28">
        <v>7</v>
      </c>
      <c r="N1300" s="92" t="s">
        <v>2919</v>
      </c>
      <c r="O1300" s="605"/>
    </row>
    <row r="1301" spans="1:15" x14ac:dyDescent="0.25">
      <c r="A1301" s="14">
        <v>74</v>
      </c>
      <c r="B1301" s="2" t="s">
        <v>3912</v>
      </c>
      <c r="C1301" s="147" t="s">
        <v>3457</v>
      </c>
      <c r="D1301" s="5">
        <v>1958</v>
      </c>
      <c r="E1301" s="26">
        <v>231.7</v>
      </c>
      <c r="F1301" s="5"/>
      <c r="G1301" s="27" t="s">
        <v>247</v>
      </c>
      <c r="H1301" s="5">
        <v>4</v>
      </c>
      <c r="I1301" s="5">
        <v>1</v>
      </c>
      <c r="J1301" s="5"/>
      <c r="K1301" s="5"/>
      <c r="L1301" s="5"/>
      <c r="M1301" s="28">
        <v>10</v>
      </c>
      <c r="N1301" s="92" t="s">
        <v>2919</v>
      </c>
      <c r="O1301" s="605"/>
    </row>
    <row r="1302" spans="1:15" x14ac:dyDescent="0.25">
      <c r="A1302" s="14">
        <v>75</v>
      </c>
      <c r="B1302" s="2" t="s">
        <v>3911</v>
      </c>
      <c r="C1302" s="147" t="s">
        <v>3390</v>
      </c>
      <c r="D1302" s="5">
        <v>1958</v>
      </c>
      <c r="E1302" s="26">
        <v>235.8</v>
      </c>
      <c r="F1302" s="5"/>
      <c r="G1302" s="27" t="s">
        <v>247</v>
      </c>
      <c r="H1302" s="5">
        <v>4</v>
      </c>
      <c r="I1302" s="5">
        <v>1</v>
      </c>
      <c r="J1302" s="5"/>
      <c r="K1302" s="5"/>
      <c r="L1302" s="5"/>
      <c r="M1302" s="28">
        <v>13</v>
      </c>
      <c r="N1302" s="92" t="s">
        <v>2919</v>
      </c>
      <c r="O1302" s="605"/>
    </row>
    <row r="1303" spans="1:15" x14ac:dyDescent="0.25">
      <c r="A1303" s="14">
        <v>76</v>
      </c>
      <c r="B1303" s="2" t="s">
        <v>3911</v>
      </c>
      <c r="C1303" s="147" t="s">
        <v>3458</v>
      </c>
      <c r="D1303" s="5">
        <v>1958</v>
      </c>
      <c r="E1303" s="26">
        <v>234.3</v>
      </c>
      <c r="F1303" s="5"/>
      <c r="G1303" s="27" t="s">
        <v>247</v>
      </c>
      <c r="H1303" s="5">
        <v>4</v>
      </c>
      <c r="I1303" s="5">
        <v>1</v>
      </c>
      <c r="J1303" s="5"/>
      <c r="K1303" s="5"/>
      <c r="L1303" s="5"/>
      <c r="M1303" s="28">
        <v>10</v>
      </c>
      <c r="N1303" s="92" t="s">
        <v>2920</v>
      </c>
      <c r="O1303" s="605"/>
    </row>
    <row r="1304" spans="1:15" x14ac:dyDescent="0.25">
      <c r="A1304" s="14">
        <v>77</v>
      </c>
      <c r="B1304" s="2" t="s">
        <v>3911</v>
      </c>
      <c r="C1304" s="147" t="s">
        <v>3386</v>
      </c>
      <c r="D1304" s="5">
        <v>1958</v>
      </c>
      <c r="E1304" s="26">
        <v>234.7</v>
      </c>
      <c r="F1304" s="5"/>
      <c r="G1304" s="27" t="s">
        <v>247</v>
      </c>
      <c r="H1304" s="5">
        <v>4</v>
      </c>
      <c r="I1304" s="5">
        <v>1</v>
      </c>
      <c r="J1304" s="5"/>
      <c r="K1304" s="5"/>
      <c r="L1304" s="5"/>
      <c r="M1304" s="28">
        <v>6</v>
      </c>
      <c r="N1304" s="92" t="s">
        <v>2919</v>
      </c>
      <c r="O1304" s="605"/>
    </row>
    <row r="1305" spans="1:15" x14ac:dyDescent="0.25">
      <c r="A1305" s="14">
        <v>78</v>
      </c>
      <c r="B1305" s="2" t="s">
        <v>3911</v>
      </c>
      <c r="C1305" s="147" t="s">
        <v>3459</v>
      </c>
      <c r="D1305" s="5">
        <v>1958</v>
      </c>
      <c r="E1305" s="26">
        <v>231.7</v>
      </c>
      <c r="F1305" s="5"/>
      <c r="G1305" s="27" t="s">
        <v>247</v>
      </c>
      <c r="H1305" s="5">
        <v>4</v>
      </c>
      <c r="I1305" s="5">
        <v>1</v>
      </c>
      <c r="J1305" s="5"/>
      <c r="K1305" s="5"/>
      <c r="L1305" s="5"/>
      <c r="M1305" s="28">
        <v>7</v>
      </c>
      <c r="N1305" s="92" t="s">
        <v>2917</v>
      </c>
      <c r="O1305" s="605"/>
    </row>
    <row r="1306" spans="1:15" x14ac:dyDescent="0.25">
      <c r="A1306" s="14">
        <v>79</v>
      </c>
      <c r="B1306" s="2" t="s">
        <v>3911</v>
      </c>
      <c r="C1306" s="147" t="s">
        <v>3460</v>
      </c>
      <c r="D1306" s="5">
        <v>1958</v>
      </c>
      <c r="E1306" s="26">
        <v>237.9</v>
      </c>
      <c r="F1306" s="5"/>
      <c r="G1306" s="27" t="s">
        <v>247</v>
      </c>
      <c r="H1306" s="5">
        <v>4</v>
      </c>
      <c r="I1306" s="5">
        <v>1</v>
      </c>
      <c r="J1306" s="5"/>
      <c r="K1306" s="5"/>
      <c r="L1306" s="5"/>
      <c r="M1306" s="28">
        <v>12</v>
      </c>
      <c r="N1306" s="92" t="s">
        <v>2919</v>
      </c>
      <c r="O1306" s="605"/>
    </row>
    <row r="1307" spans="1:15" x14ac:dyDescent="0.25">
      <c r="A1307" s="14">
        <v>80</v>
      </c>
      <c r="B1307" s="2" t="s">
        <v>3912</v>
      </c>
      <c r="C1307" s="147" t="s">
        <v>3375</v>
      </c>
      <c r="D1307" s="5">
        <v>1958</v>
      </c>
      <c r="E1307" s="26">
        <v>239.9</v>
      </c>
      <c r="F1307" s="5"/>
      <c r="G1307" s="27" t="s">
        <v>247</v>
      </c>
      <c r="H1307" s="5">
        <v>4</v>
      </c>
      <c r="I1307" s="5">
        <v>1</v>
      </c>
      <c r="J1307" s="5"/>
      <c r="K1307" s="5"/>
      <c r="L1307" s="5"/>
      <c r="M1307" s="28">
        <v>10</v>
      </c>
      <c r="N1307" s="92" t="s">
        <v>2919</v>
      </c>
      <c r="O1307" s="605"/>
    </row>
    <row r="1308" spans="1:15" x14ac:dyDescent="0.25">
      <c r="A1308" s="14">
        <v>81</v>
      </c>
      <c r="B1308" s="2" t="s">
        <v>3911</v>
      </c>
      <c r="C1308" s="147" t="s">
        <v>3461</v>
      </c>
      <c r="D1308" s="5">
        <v>1958</v>
      </c>
      <c r="E1308" s="26">
        <v>239.6</v>
      </c>
      <c r="F1308" s="5"/>
      <c r="G1308" s="27" t="s">
        <v>247</v>
      </c>
      <c r="H1308" s="5">
        <v>4</v>
      </c>
      <c r="I1308" s="5">
        <v>1</v>
      </c>
      <c r="J1308" s="5"/>
      <c r="K1308" s="5"/>
      <c r="L1308" s="5"/>
      <c r="M1308" s="28">
        <v>8</v>
      </c>
      <c r="N1308" s="92" t="s">
        <v>2922</v>
      </c>
      <c r="O1308" s="605"/>
    </row>
    <row r="1309" spans="1:15" x14ac:dyDescent="0.25">
      <c r="A1309" s="14">
        <v>82</v>
      </c>
      <c r="B1309" s="2" t="s">
        <v>3913</v>
      </c>
      <c r="C1309" s="147" t="s">
        <v>3376</v>
      </c>
      <c r="D1309" s="5">
        <v>1958</v>
      </c>
      <c r="E1309" s="26">
        <v>232.7</v>
      </c>
      <c r="F1309" s="5"/>
      <c r="G1309" s="27" t="s">
        <v>247</v>
      </c>
      <c r="H1309" s="5">
        <v>4</v>
      </c>
      <c r="I1309" s="5">
        <v>1</v>
      </c>
      <c r="J1309" s="5"/>
      <c r="K1309" s="5"/>
      <c r="L1309" s="5"/>
      <c r="M1309" s="28">
        <v>9</v>
      </c>
      <c r="N1309" s="92" t="s">
        <v>2922</v>
      </c>
      <c r="O1309" s="605"/>
    </row>
    <row r="1310" spans="1:15" x14ac:dyDescent="0.25">
      <c r="A1310" s="14">
        <v>83</v>
      </c>
      <c r="B1310" s="2" t="s">
        <v>3913</v>
      </c>
      <c r="C1310" s="147" t="s">
        <v>3449</v>
      </c>
      <c r="D1310" s="5">
        <v>1958</v>
      </c>
      <c r="E1310" s="26">
        <v>234</v>
      </c>
      <c r="F1310" s="5"/>
      <c r="G1310" s="27" t="s">
        <v>247</v>
      </c>
      <c r="H1310" s="5">
        <v>4</v>
      </c>
      <c r="I1310" s="5">
        <v>1</v>
      </c>
      <c r="J1310" s="5"/>
      <c r="K1310" s="5"/>
      <c r="L1310" s="5"/>
      <c r="M1310" s="28">
        <v>9</v>
      </c>
      <c r="N1310" s="92" t="s">
        <v>2903</v>
      </c>
      <c r="O1310" s="605"/>
    </row>
    <row r="1311" spans="1:15" x14ac:dyDescent="0.25">
      <c r="A1311" s="14">
        <v>84</v>
      </c>
      <c r="B1311" s="2" t="s">
        <v>3911</v>
      </c>
      <c r="C1311" s="147" t="s">
        <v>3377</v>
      </c>
      <c r="D1311" s="5">
        <v>1958</v>
      </c>
      <c r="E1311" s="26">
        <v>235.8</v>
      </c>
      <c r="F1311" s="5"/>
      <c r="G1311" s="27" t="s">
        <v>247</v>
      </c>
      <c r="H1311" s="5">
        <v>4</v>
      </c>
      <c r="I1311" s="5">
        <v>1</v>
      </c>
      <c r="J1311" s="5"/>
      <c r="K1311" s="5"/>
      <c r="L1311" s="5"/>
      <c r="M1311" s="28">
        <v>9</v>
      </c>
      <c r="N1311" s="92" t="s">
        <v>2903</v>
      </c>
      <c r="O1311" s="605"/>
    </row>
    <row r="1312" spans="1:15" x14ac:dyDescent="0.25">
      <c r="A1312" s="14">
        <v>85</v>
      </c>
      <c r="B1312" s="2" t="s">
        <v>3911</v>
      </c>
      <c r="C1312" s="147" t="s">
        <v>3450</v>
      </c>
      <c r="D1312" s="5">
        <v>1958</v>
      </c>
      <c r="E1312" s="26">
        <v>260</v>
      </c>
      <c r="F1312" s="5"/>
      <c r="G1312" s="27" t="s">
        <v>247</v>
      </c>
      <c r="H1312" s="5">
        <v>4</v>
      </c>
      <c r="I1312" s="5">
        <v>1</v>
      </c>
      <c r="J1312" s="5"/>
      <c r="K1312" s="5"/>
      <c r="L1312" s="5"/>
      <c r="M1312" s="28">
        <v>13</v>
      </c>
      <c r="N1312" s="92" t="s">
        <v>2903</v>
      </c>
      <c r="O1312" s="605"/>
    </row>
    <row r="1313" spans="1:15" x14ac:dyDescent="0.25">
      <c r="A1313" s="14">
        <v>86</v>
      </c>
      <c r="B1313" s="2" t="s">
        <v>3911</v>
      </c>
      <c r="C1313" s="147" t="s">
        <v>3356</v>
      </c>
      <c r="D1313" s="5">
        <v>1961</v>
      </c>
      <c r="E1313" s="26">
        <v>2259.9</v>
      </c>
      <c r="F1313" s="5"/>
      <c r="G1313" s="27" t="s">
        <v>5</v>
      </c>
      <c r="H1313" s="5">
        <f>48+1-1</f>
        <v>48</v>
      </c>
      <c r="I1313" s="5">
        <v>4</v>
      </c>
      <c r="J1313" s="5">
        <v>3</v>
      </c>
      <c r="K1313" s="5"/>
      <c r="L1313" s="5"/>
      <c r="M1313" s="28">
        <v>129</v>
      </c>
      <c r="N1313" s="92" t="s">
        <v>2902</v>
      </c>
      <c r="O1313" s="605"/>
    </row>
    <row r="1314" spans="1:15" x14ac:dyDescent="0.25">
      <c r="A1314" s="14">
        <v>87</v>
      </c>
      <c r="B1314" s="2" t="s">
        <v>3913</v>
      </c>
      <c r="C1314" s="147" t="s">
        <v>3357</v>
      </c>
      <c r="D1314" s="5">
        <v>1962</v>
      </c>
      <c r="E1314" s="26">
        <v>2536.6999999999998</v>
      </c>
      <c r="F1314" s="5"/>
      <c r="G1314" s="27" t="s">
        <v>5</v>
      </c>
      <c r="H1314" s="5">
        <f>36</f>
        <v>36</v>
      </c>
      <c r="I1314" s="5">
        <v>4</v>
      </c>
      <c r="J1314" s="5">
        <v>3</v>
      </c>
      <c r="K1314" s="5"/>
      <c r="L1314" s="5"/>
      <c r="M1314" s="28">
        <v>84</v>
      </c>
      <c r="N1314" s="92" t="s">
        <v>2903</v>
      </c>
      <c r="O1314" s="605"/>
    </row>
    <row r="1315" spans="1:15" x14ac:dyDescent="0.25">
      <c r="A1315" s="14">
        <v>88</v>
      </c>
      <c r="B1315" s="2" t="s">
        <v>3913</v>
      </c>
      <c r="C1315" s="147" t="s">
        <v>3462</v>
      </c>
      <c r="D1315" s="5">
        <v>1961</v>
      </c>
      <c r="E1315" s="26">
        <v>2256.8000000000002</v>
      </c>
      <c r="F1315" s="5"/>
      <c r="G1315" s="27" t="s">
        <v>5</v>
      </c>
      <c r="H1315" s="5">
        <v>48</v>
      </c>
      <c r="I1315" s="5">
        <v>4</v>
      </c>
      <c r="J1315" s="5">
        <v>3</v>
      </c>
      <c r="K1315" s="5"/>
      <c r="L1315" s="5"/>
      <c r="M1315" s="28">
        <v>105</v>
      </c>
      <c r="N1315" s="92" t="s">
        <v>2902</v>
      </c>
      <c r="O1315" s="605"/>
    </row>
    <row r="1316" spans="1:15" x14ac:dyDescent="0.25">
      <c r="A1316" s="14">
        <v>89</v>
      </c>
      <c r="B1316" s="2" t="s">
        <v>3911</v>
      </c>
      <c r="C1316" s="147" t="s">
        <v>3359</v>
      </c>
      <c r="D1316" s="5">
        <v>1961</v>
      </c>
      <c r="E1316" s="26">
        <v>2251.3000000000002</v>
      </c>
      <c r="F1316" s="5"/>
      <c r="G1316" s="27" t="s">
        <v>5</v>
      </c>
      <c r="H1316" s="5">
        <v>48</v>
      </c>
      <c r="I1316" s="5">
        <v>4</v>
      </c>
      <c r="J1316" s="5">
        <v>3</v>
      </c>
      <c r="K1316" s="5"/>
      <c r="L1316" s="5"/>
      <c r="M1316" s="28">
        <v>122</v>
      </c>
      <c r="N1316" s="92" t="s">
        <v>2903</v>
      </c>
      <c r="O1316" s="605"/>
    </row>
    <row r="1317" spans="1:15" x14ac:dyDescent="0.25">
      <c r="A1317" s="14">
        <v>90</v>
      </c>
      <c r="B1317" s="2" t="s">
        <v>3913</v>
      </c>
      <c r="C1317" s="147" t="s">
        <v>3463</v>
      </c>
      <c r="D1317" s="5">
        <v>1961</v>
      </c>
      <c r="E1317" s="26">
        <v>2275.6</v>
      </c>
      <c r="F1317" s="5"/>
      <c r="G1317" s="27" t="s">
        <v>5</v>
      </c>
      <c r="H1317" s="5">
        <v>48</v>
      </c>
      <c r="I1317" s="5">
        <v>4</v>
      </c>
      <c r="J1317" s="5">
        <v>3</v>
      </c>
      <c r="K1317" s="5"/>
      <c r="L1317" s="5"/>
      <c r="M1317" s="28">
        <v>124</v>
      </c>
      <c r="N1317" s="92" t="s">
        <v>2903</v>
      </c>
      <c r="O1317" s="605"/>
    </row>
    <row r="1318" spans="1:15" x14ac:dyDescent="0.25">
      <c r="A1318" s="14">
        <v>91</v>
      </c>
      <c r="B1318" s="2" t="s">
        <v>3912</v>
      </c>
      <c r="C1318" s="147" t="s">
        <v>3360</v>
      </c>
      <c r="D1318" s="5">
        <v>1961</v>
      </c>
      <c r="E1318" s="26">
        <v>2257.9</v>
      </c>
      <c r="F1318" s="5"/>
      <c r="G1318" s="27" t="s">
        <v>5</v>
      </c>
      <c r="H1318" s="5">
        <v>48</v>
      </c>
      <c r="I1318" s="5">
        <v>4</v>
      </c>
      <c r="J1318" s="5">
        <v>3</v>
      </c>
      <c r="K1318" s="5"/>
      <c r="L1318" s="5"/>
      <c r="M1318" s="28">
        <v>113</v>
      </c>
      <c r="N1318" s="92" t="s">
        <v>2923</v>
      </c>
      <c r="O1318" s="605"/>
    </row>
    <row r="1319" spans="1:15" x14ac:dyDescent="0.25">
      <c r="A1319" s="14">
        <v>92</v>
      </c>
      <c r="B1319" s="2" t="s">
        <v>3914</v>
      </c>
      <c r="C1319" s="147" t="s">
        <v>3239</v>
      </c>
      <c r="D1319" s="5">
        <v>1959</v>
      </c>
      <c r="E1319" s="26">
        <v>231.4</v>
      </c>
      <c r="F1319" s="5"/>
      <c r="G1319" s="27" t="s">
        <v>247</v>
      </c>
      <c r="H1319" s="5">
        <v>4</v>
      </c>
      <c r="I1319" s="5">
        <v>1</v>
      </c>
      <c r="J1319" s="5"/>
      <c r="K1319" s="5"/>
      <c r="L1319" s="5"/>
      <c r="M1319" s="28">
        <v>7</v>
      </c>
      <c r="N1319" s="92" t="s">
        <v>2924</v>
      </c>
      <c r="O1319" s="605"/>
    </row>
    <row r="1320" spans="1:15" x14ac:dyDescent="0.25">
      <c r="A1320" s="14">
        <v>93</v>
      </c>
      <c r="B1320" s="2" t="s">
        <v>3914</v>
      </c>
      <c r="C1320" s="147" t="s">
        <v>3077</v>
      </c>
      <c r="D1320" s="5">
        <v>1959</v>
      </c>
      <c r="E1320" s="26">
        <v>253.4</v>
      </c>
      <c r="F1320" s="5"/>
      <c r="G1320" s="27" t="s">
        <v>247</v>
      </c>
      <c r="H1320" s="5">
        <v>4</v>
      </c>
      <c r="I1320" s="5">
        <v>1</v>
      </c>
      <c r="J1320" s="5"/>
      <c r="K1320" s="5"/>
      <c r="L1320" s="5"/>
      <c r="M1320" s="28">
        <v>9</v>
      </c>
      <c r="N1320" s="92" t="s">
        <v>2909</v>
      </c>
      <c r="O1320" s="605"/>
    </row>
    <row r="1321" spans="1:15" x14ac:dyDescent="0.25">
      <c r="A1321" s="14">
        <v>94</v>
      </c>
      <c r="B1321" s="2" t="s">
        <v>3915</v>
      </c>
      <c r="C1321" s="147" t="s">
        <v>3222</v>
      </c>
      <c r="D1321" s="5">
        <v>1959</v>
      </c>
      <c r="E1321" s="26">
        <v>232.3</v>
      </c>
      <c r="F1321" s="5"/>
      <c r="G1321" s="27" t="s">
        <v>247</v>
      </c>
      <c r="H1321" s="5">
        <v>4</v>
      </c>
      <c r="I1321" s="5">
        <v>1</v>
      </c>
      <c r="J1321" s="5"/>
      <c r="K1321" s="5"/>
      <c r="L1321" s="5"/>
      <c r="M1321" s="28">
        <v>10</v>
      </c>
      <c r="N1321" s="92" t="s">
        <v>2924</v>
      </c>
      <c r="O1321" s="605"/>
    </row>
    <row r="1322" spans="1:15" x14ac:dyDescent="0.25">
      <c r="A1322" s="14">
        <v>95</v>
      </c>
      <c r="B1322" s="2" t="s">
        <v>3914</v>
      </c>
      <c r="C1322" s="147" t="s">
        <v>3078</v>
      </c>
      <c r="D1322" s="5">
        <v>1959</v>
      </c>
      <c r="E1322" s="26">
        <v>234.8</v>
      </c>
      <c r="F1322" s="5"/>
      <c r="G1322" s="27" t="s">
        <v>247</v>
      </c>
      <c r="H1322" s="5">
        <v>4</v>
      </c>
      <c r="I1322" s="5">
        <v>1</v>
      </c>
      <c r="J1322" s="5"/>
      <c r="K1322" s="5"/>
      <c r="L1322" s="5"/>
      <c r="M1322" s="28">
        <v>11</v>
      </c>
      <c r="N1322" s="92" t="s">
        <v>2924</v>
      </c>
      <c r="O1322" s="605"/>
    </row>
    <row r="1323" spans="1:15" x14ac:dyDescent="0.25">
      <c r="A1323" s="14">
        <v>96</v>
      </c>
      <c r="B1323" s="2" t="s">
        <v>3914</v>
      </c>
      <c r="C1323" s="147" t="s">
        <v>3238</v>
      </c>
      <c r="D1323" s="5">
        <v>1961</v>
      </c>
      <c r="E1323" s="26">
        <v>544.1</v>
      </c>
      <c r="F1323" s="5"/>
      <c r="G1323" s="27" t="s">
        <v>247</v>
      </c>
      <c r="H1323" s="5">
        <v>12</v>
      </c>
      <c r="I1323" s="5">
        <v>2</v>
      </c>
      <c r="J1323" s="5">
        <v>2</v>
      </c>
      <c r="K1323" s="5"/>
      <c r="L1323" s="5"/>
      <c r="M1323" s="28">
        <v>29</v>
      </c>
      <c r="N1323" s="92" t="s">
        <v>2909</v>
      </c>
      <c r="O1323" s="605"/>
    </row>
    <row r="1324" spans="1:15" x14ac:dyDescent="0.25">
      <c r="A1324" s="14">
        <v>97</v>
      </c>
      <c r="B1324" s="2" t="s">
        <v>3914</v>
      </c>
      <c r="C1324" s="147" t="s">
        <v>3094</v>
      </c>
      <c r="D1324" s="5">
        <v>1961</v>
      </c>
      <c r="E1324" s="26">
        <v>462.5</v>
      </c>
      <c r="F1324" s="5"/>
      <c r="G1324" s="27" t="s">
        <v>247</v>
      </c>
      <c r="H1324" s="5">
        <v>10</v>
      </c>
      <c r="I1324" s="5">
        <v>2</v>
      </c>
      <c r="J1324" s="5">
        <v>1</v>
      </c>
      <c r="K1324" s="5"/>
      <c r="L1324" s="5"/>
      <c r="M1324" s="28">
        <v>23</v>
      </c>
      <c r="N1324" s="92" t="s">
        <v>2922</v>
      </c>
      <c r="O1324" s="605"/>
    </row>
    <row r="1325" spans="1:15" x14ac:dyDescent="0.25">
      <c r="A1325" s="14">
        <v>98</v>
      </c>
      <c r="B1325" s="2" t="s">
        <v>3914</v>
      </c>
      <c r="C1325" s="147" t="s">
        <v>3223</v>
      </c>
      <c r="D1325" s="5">
        <v>1959</v>
      </c>
      <c r="E1325" s="26">
        <v>240.6</v>
      </c>
      <c r="F1325" s="5"/>
      <c r="G1325" s="27" t="s">
        <v>247</v>
      </c>
      <c r="H1325" s="5">
        <v>4</v>
      </c>
      <c r="I1325" s="5">
        <v>1</v>
      </c>
      <c r="J1325" s="5"/>
      <c r="K1325" s="5"/>
      <c r="L1325" s="5"/>
      <c r="M1325" s="28">
        <v>12</v>
      </c>
      <c r="N1325" s="92" t="s">
        <v>2922</v>
      </c>
      <c r="O1325" s="605"/>
    </row>
    <row r="1326" spans="1:15" x14ac:dyDescent="0.25">
      <c r="A1326" s="14">
        <v>99</v>
      </c>
      <c r="B1326" s="2" t="s">
        <v>3914</v>
      </c>
      <c r="C1326" s="147" t="s">
        <v>3079</v>
      </c>
      <c r="D1326" s="5">
        <v>1959</v>
      </c>
      <c r="E1326" s="26">
        <v>233.7</v>
      </c>
      <c r="F1326" s="5"/>
      <c r="G1326" s="27" t="s">
        <v>247</v>
      </c>
      <c r="H1326" s="5">
        <v>4</v>
      </c>
      <c r="I1326" s="5">
        <v>1</v>
      </c>
      <c r="J1326" s="5"/>
      <c r="K1326" s="5"/>
      <c r="L1326" s="5"/>
      <c r="M1326" s="28">
        <v>12</v>
      </c>
      <c r="N1326" s="92" t="s">
        <v>2924</v>
      </c>
      <c r="O1326" s="605"/>
    </row>
    <row r="1327" spans="1:15" x14ac:dyDescent="0.25">
      <c r="A1327" s="14">
        <v>100</v>
      </c>
      <c r="B1327" s="2" t="s">
        <v>3914</v>
      </c>
      <c r="C1327" s="147" t="s">
        <v>3135</v>
      </c>
      <c r="D1327" s="5">
        <v>1971</v>
      </c>
      <c r="E1327" s="26">
        <v>2063.1999999999998</v>
      </c>
      <c r="F1327" s="5"/>
      <c r="G1327" s="27" t="s">
        <v>5</v>
      </c>
      <c r="H1327" s="5">
        <v>60</v>
      </c>
      <c r="I1327" s="5">
        <v>5</v>
      </c>
      <c r="J1327" s="5">
        <v>1</v>
      </c>
      <c r="K1327" s="5"/>
      <c r="L1327" s="5"/>
      <c r="M1327" s="28">
        <v>106</v>
      </c>
      <c r="N1327" s="92" t="s">
        <v>2924</v>
      </c>
      <c r="O1327" s="605"/>
    </row>
    <row r="1328" spans="1:15" x14ac:dyDescent="0.25">
      <c r="A1328" s="14">
        <v>101</v>
      </c>
      <c r="B1328" s="2" t="s">
        <v>3916</v>
      </c>
      <c r="C1328" s="147" t="s">
        <v>3084</v>
      </c>
      <c r="D1328" s="5">
        <v>1959</v>
      </c>
      <c r="E1328" s="26">
        <v>232.7</v>
      </c>
      <c r="F1328" s="5"/>
      <c r="G1328" s="27" t="s">
        <v>247</v>
      </c>
      <c r="H1328" s="5">
        <v>4</v>
      </c>
      <c r="I1328" s="5">
        <v>1</v>
      </c>
      <c r="J1328" s="5"/>
      <c r="K1328" s="5"/>
      <c r="L1328" s="5"/>
      <c r="M1328" s="28">
        <v>10</v>
      </c>
      <c r="N1328" s="92" t="s">
        <v>2924</v>
      </c>
      <c r="O1328" s="605"/>
    </row>
    <row r="1329" spans="1:15" x14ac:dyDescent="0.25">
      <c r="A1329" s="14">
        <v>102</v>
      </c>
      <c r="B1329" s="2" t="s">
        <v>3915</v>
      </c>
      <c r="C1329" s="147" t="s">
        <v>3275</v>
      </c>
      <c r="D1329" s="5">
        <v>1959</v>
      </c>
      <c r="E1329" s="26">
        <v>231.1</v>
      </c>
      <c r="F1329" s="5"/>
      <c r="G1329" s="27" t="s">
        <v>247</v>
      </c>
      <c r="H1329" s="5">
        <v>4</v>
      </c>
      <c r="I1329" s="5">
        <v>1</v>
      </c>
      <c r="J1329" s="5"/>
      <c r="K1329" s="5"/>
      <c r="L1329" s="5"/>
      <c r="M1329" s="28">
        <v>9</v>
      </c>
      <c r="N1329" s="92" t="s">
        <v>2924</v>
      </c>
      <c r="O1329" s="605"/>
    </row>
    <row r="1330" spans="1:15" x14ac:dyDescent="0.25">
      <c r="A1330" s="14">
        <v>103</v>
      </c>
      <c r="B1330" s="2" t="s">
        <v>3915</v>
      </c>
      <c r="C1330" s="147" t="s">
        <v>3136</v>
      </c>
      <c r="D1330" s="5">
        <v>1984</v>
      </c>
      <c r="E1330" s="26">
        <v>1896.8</v>
      </c>
      <c r="F1330" s="5"/>
      <c r="G1330" s="27" t="s">
        <v>5</v>
      </c>
      <c r="H1330" s="5">
        <v>60</v>
      </c>
      <c r="I1330" s="5">
        <v>5</v>
      </c>
      <c r="J1330" s="5">
        <v>1</v>
      </c>
      <c r="K1330" s="5"/>
      <c r="L1330" s="5"/>
      <c r="M1330" s="28">
        <v>107</v>
      </c>
      <c r="N1330" s="92" t="s">
        <v>2924</v>
      </c>
      <c r="O1330" s="605"/>
    </row>
    <row r="1331" spans="1:15" x14ac:dyDescent="0.25">
      <c r="A1331" s="14">
        <v>104</v>
      </c>
      <c r="B1331" s="2" t="s">
        <v>3916</v>
      </c>
      <c r="C1331" s="147" t="s">
        <v>3464</v>
      </c>
      <c r="D1331" s="5">
        <v>1984</v>
      </c>
      <c r="E1331" s="26">
        <v>1892.1</v>
      </c>
      <c r="F1331" s="5"/>
      <c r="G1331" s="27" t="s">
        <v>5</v>
      </c>
      <c r="H1331" s="5">
        <v>60</v>
      </c>
      <c r="I1331" s="5">
        <v>5</v>
      </c>
      <c r="J1331" s="5">
        <v>1</v>
      </c>
      <c r="K1331" s="5"/>
      <c r="L1331" s="5"/>
      <c r="M1331" s="28">
        <v>104</v>
      </c>
      <c r="N1331" s="92" t="s">
        <v>2925</v>
      </c>
      <c r="O1331" s="605"/>
    </row>
    <row r="1332" spans="1:15" x14ac:dyDescent="0.25">
      <c r="A1332" s="14">
        <v>105</v>
      </c>
      <c r="B1332" s="2" t="s">
        <v>3914</v>
      </c>
      <c r="C1332" s="147" t="s">
        <v>3080</v>
      </c>
      <c r="D1332" s="5">
        <v>1959</v>
      </c>
      <c r="E1332" s="26">
        <v>232.7</v>
      </c>
      <c r="F1332" s="5"/>
      <c r="G1332" s="27" t="s">
        <v>247</v>
      </c>
      <c r="H1332" s="5">
        <v>4</v>
      </c>
      <c r="I1332" s="5">
        <v>1</v>
      </c>
      <c r="J1332" s="5"/>
      <c r="K1332" s="5"/>
      <c r="L1332" s="5"/>
      <c r="M1332" s="28">
        <v>13</v>
      </c>
      <c r="N1332" s="92" t="s">
        <v>2924</v>
      </c>
      <c r="O1332" s="605"/>
    </row>
    <row r="1333" spans="1:15" x14ac:dyDescent="0.25">
      <c r="A1333" s="14">
        <v>106</v>
      </c>
      <c r="B1333" s="2" t="s">
        <v>3914</v>
      </c>
      <c r="C1333" s="147" t="s">
        <v>3098</v>
      </c>
      <c r="D1333" s="5">
        <v>1964</v>
      </c>
      <c r="E1333" s="26">
        <v>3028.7</v>
      </c>
      <c r="F1333" s="5"/>
      <c r="G1333" s="27" t="s">
        <v>5</v>
      </c>
      <c r="H1333" s="5">
        <v>64</v>
      </c>
      <c r="I1333" s="5">
        <v>4</v>
      </c>
      <c r="J1333" s="5">
        <v>4</v>
      </c>
      <c r="K1333" s="5"/>
      <c r="L1333" s="5"/>
      <c r="M1333" s="28">
        <v>154</v>
      </c>
      <c r="N1333" s="92" t="s">
        <v>2926</v>
      </c>
      <c r="O1333" s="605"/>
    </row>
    <row r="1334" spans="1:15" x14ac:dyDescent="0.25">
      <c r="A1334" s="14">
        <v>107</v>
      </c>
      <c r="B1334" s="2" t="s">
        <v>3916</v>
      </c>
      <c r="C1334" s="147" t="s">
        <v>3109</v>
      </c>
      <c r="D1334" s="5">
        <v>1983</v>
      </c>
      <c r="E1334" s="26">
        <v>4627.8999999999996</v>
      </c>
      <c r="F1334" s="5"/>
      <c r="G1334" s="27" t="s">
        <v>5</v>
      </c>
      <c r="H1334" s="5">
        <v>68</v>
      </c>
      <c r="I1334" s="5">
        <v>5</v>
      </c>
      <c r="J1334" s="5">
        <v>4</v>
      </c>
      <c r="K1334" s="5"/>
      <c r="L1334" s="5"/>
      <c r="M1334" s="28">
        <v>185</v>
      </c>
      <c r="N1334" s="92" t="s">
        <v>2927</v>
      </c>
      <c r="O1334" s="605"/>
    </row>
    <row r="1335" spans="1:15" x14ac:dyDescent="0.25">
      <c r="A1335" s="14">
        <v>108</v>
      </c>
      <c r="B1335" s="2" t="s">
        <v>3914</v>
      </c>
      <c r="C1335" s="147" t="s">
        <v>3081</v>
      </c>
      <c r="D1335" s="5">
        <v>1958</v>
      </c>
      <c r="E1335" s="26">
        <v>231</v>
      </c>
      <c r="F1335" s="5"/>
      <c r="G1335" s="27" t="s">
        <v>247</v>
      </c>
      <c r="H1335" s="5">
        <v>4</v>
      </c>
      <c r="I1335" s="5">
        <v>1</v>
      </c>
      <c r="J1335" s="5"/>
      <c r="K1335" s="5"/>
      <c r="L1335" s="5"/>
      <c r="M1335" s="28">
        <v>14</v>
      </c>
      <c r="N1335" s="92" t="s">
        <v>2925</v>
      </c>
      <c r="O1335" s="605"/>
    </row>
    <row r="1336" spans="1:15" x14ac:dyDescent="0.25">
      <c r="A1336" s="14">
        <v>109</v>
      </c>
      <c r="B1336" s="2" t="s">
        <v>3915</v>
      </c>
      <c r="C1336" s="147" t="s">
        <v>3086</v>
      </c>
      <c r="D1336" s="5">
        <v>1972</v>
      </c>
      <c r="E1336" s="26">
        <v>4219.1000000000004</v>
      </c>
      <c r="F1336" s="5"/>
      <c r="G1336" s="27" t="s">
        <v>5</v>
      </c>
      <c r="H1336" s="5">
        <v>120</v>
      </c>
      <c r="I1336" s="5">
        <v>5</v>
      </c>
      <c r="J1336" s="5">
        <v>3</v>
      </c>
      <c r="K1336" s="5"/>
      <c r="L1336" s="5"/>
      <c r="M1336" s="28">
        <v>221</v>
      </c>
      <c r="N1336" s="92" t="s">
        <v>2924</v>
      </c>
      <c r="O1336" s="605"/>
    </row>
    <row r="1337" spans="1:15" x14ac:dyDescent="0.25">
      <c r="A1337" s="14">
        <v>110</v>
      </c>
      <c r="B1337" s="2" t="s">
        <v>3915</v>
      </c>
      <c r="C1337" s="147" t="s">
        <v>3110</v>
      </c>
      <c r="D1337" s="5">
        <v>1972</v>
      </c>
      <c r="E1337" s="26">
        <v>4205.1000000000004</v>
      </c>
      <c r="F1337" s="5"/>
      <c r="G1337" s="27" t="s">
        <v>5</v>
      </c>
      <c r="H1337" s="5">
        <v>120</v>
      </c>
      <c r="I1337" s="5">
        <v>5</v>
      </c>
      <c r="J1337" s="5">
        <v>3</v>
      </c>
      <c r="K1337" s="5"/>
      <c r="L1337" s="5"/>
      <c r="M1337" s="28">
        <v>242</v>
      </c>
      <c r="N1337" s="92" t="s">
        <v>2909</v>
      </c>
      <c r="O1337" s="605"/>
    </row>
    <row r="1338" spans="1:15" x14ac:dyDescent="0.25">
      <c r="A1338" s="14">
        <v>111</v>
      </c>
      <c r="B1338" s="2" t="s">
        <v>3914</v>
      </c>
      <c r="C1338" s="147" t="s">
        <v>3410</v>
      </c>
      <c r="D1338" s="5">
        <v>1958</v>
      </c>
      <c r="E1338" s="26">
        <v>235.6</v>
      </c>
      <c r="F1338" s="5"/>
      <c r="G1338" s="27" t="s">
        <v>247</v>
      </c>
      <c r="H1338" s="5">
        <v>4</v>
      </c>
      <c r="I1338" s="5">
        <v>1</v>
      </c>
      <c r="J1338" s="5"/>
      <c r="K1338" s="5"/>
      <c r="L1338" s="5"/>
      <c r="M1338" s="28">
        <v>7</v>
      </c>
      <c r="N1338" s="92" t="s">
        <v>2925</v>
      </c>
      <c r="O1338" s="605"/>
    </row>
    <row r="1339" spans="1:15" x14ac:dyDescent="0.25">
      <c r="A1339" s="14">
        <v>112</v>
      </c>
      <c r="B1339" s="2" t="s">
        <v>3915</v>
      </c>
      <c r="C1339" s="147" t="s">
        <v>3111</v>
      </c>
      <c r="D1339" s="5">
        <v>1981</v>
      </c>
      <c r="E1339" s="26">
        <v>3675.4</v>
      </c>
      <c r="F1339" s="5"/>
      <c r="G1339" s="27" t="s">
        <v>5</v>
      </c>
      <c r="H1339" s="5">
        <v>70</v>
      </c>
      <c r="I1339" s="5">
        <v>5</v>
      </c>
      <c r="J1339" s="5">
        <v>4</v>
      </c>
      <c r="K1339" s="5"/>
      <c r="L1339" s="5"/>
      <c r="M1339" s="28">
        <v>189</v>
      </c>
      <c r="N1339" s="92" t="s">
        <v>2924</v>
      </c>
      <c r="O1339" s="605"/>
    </row>
    <row r="1340" spans="1:15" x14ac:dyDescent="0.25">
      <c r="A1340" s="14">
        <v>113</v>
      </c>
      <c r="B1340" s="2" t="s">
        <v>3916</v>
      </c>
      <c r="C1340" s="147" t="s">
        <v>3277</v>
      </c>
      <c r="D1340" s="5">
        <v>1958</v>
      </c>
      <c r="E1340" s="26">
        <v>232.1</v>
      </c>
      <c r="F1340" s="5"/>
      <c r="G1340" s="27" t="s">
        <v>247</v>
      </c>
      <c r="H1340" s="5">
        <v>4</v>
      </c>
      <c r="I1340" s="5">
        <v>1</v>
      </c>
      <c r="J1340" s="5"/>
      <c r="K1340" s="5"/>
      <c r="L1340" s="5"/>
      <c r="M1340" s="28">
        <v>11</v>
      </c>
      <c r="N1340" s="92" t="s">
        <v>2902</v>
      </c>
      <c r="O1340" s="605"/>
    </row>
    <row r="1341" spans="1:15" x14ac:dyDescent="0.25">
      <c r="A1341" s="14">
        <v>114</v>
      </c>
      <c r="B1341" s="2" t="s">
        <v>3914</v>
      </c>
      <c r="C1341" s="147" t="s">
        <v>3435</v>
      </c>
      <c r="D1341" s="5">
        <v>1958</v>
      </c>
      <c r="E1341" s="26">
        <v>235.9</v>
      </c>
      <c r="F1341" s="5"/>
      <c r="G1341" s="27" t="s">
        <v>247</v>
      </c>
      <c r="H1341" s="5">
        <v>4</v>
      </c>
      <c r="I1341" s="5">
        <v>1</v>
      </c>
      <c r="J1341" s="5"/>
      <c r="K1341" s="5"/>
      <c r="L1341" s="5"/>
      <c r="M1341" s="28">
        <v>7</v>
      </c>
      <c r="N1341" s="92" t="s">
        <v>2902</v>
      </c>
      <c r="O1341" s="605"/>
    </row>
    <row r="1342" spans="1:15" x14ac:dyDescent="0.25">
      <c r="A1342" s="14">
        <v>115</v>
      </c>
      <c r="B1342" s="2" t="s">
        <v>3915</v>
      </c>
      <c r="C1342" s="147" t="s">
        <v>3240</v>
      </c>
      <c r="D1342" s="5">
        <v>1958</v>
      </c>
      <c r="E1342" s="26">
        <v>231.3</v>
      </c>
      <c r="F1342" s="5"/>
      <c r="G1342" s="27" t="s">
        <v>247</v>
      </c>
      <c r="H1342" s="5">
        <v>4</v>
      </c>
      <c r="I1342" s="5">
        <v>1</v>
      </c>
      <c r="J1342" s="5"/>
      <c r="K1342" s="5"/>
      <c r="L1342" s="5"/>
      <c r="M1342" s="28">
        <v>11</v>
      </c>
      <c r="N1342" s="92" t="s">
        <v>2925</v>
      </c>
      <c r="O1342" s="605"/>
    </row>
    <row r="1343" spans="1:15" x14ac:dyDescent="0.25">
      <c r="A1343" s="14">
        <v>116</v>
      </c>
      <c r="B1343" s="2" t="s">
        <v>3914</v>
      </c>
      <c r="C1343" s="147" t="s">
        <v>3087</v>
      </c>
      <c r="D1343" s="5">
        <v>1958</v>
      </c>
      <c r="E1343" s="26">
        <v>234.6</v>
      </c>
      <c r="F1343" s="5"/>
      <c r="G1343" s="27" t="s">
        <v>247</v>
      </c>
      <c r="H1343" s="5">
        <v>4</v>
      </c>
      <c r="I1343" s="5">
        <v>1</v>
      </c>
      <c r="J1343" s="5"/>
      <c r="K1343" s="5"/>
      <c r="L1343" s="5"/>
      <c r="M1343" s="28">
        <v>12</v>
      </c>
      <c r="N1343" s="92" t="s">
        <v>2902</v>
      </c>
      <c r="O1343" s="605"/>
    </row>
    <row r="1344" spans="1:15" x14ac:dyDescent="0.25">
      <c r="A1344" s="14">
        <v>117</v>
      </c>
      <c r="B1344" s="2" t="s">
        <v>3914</v>
      </c>
      <c r="C1344" s="147" t="s">
        <v>3114</v>
      </c>
      <c r="D1344" s="5">
        <v>1971</v>
      </c>
      <c r="E1344" s="26">
        <v>6657.1</v>
      </c>
      <c r="F1344" s="5"/>
      <c r="G1344" s="27" t="s">
        <v>5</v>
      </c>
      <c r="H1344" s="5">
        <f>114</f>
        <v>114</v>
      </c>
      <c r="I1344" s="5">
        <v>5</v>
      </c>
      <c r="J1344" s="5">
        <v>8</v>
      </c>
      <c r="K1344" s="5"/>
      <c r="L1344" s="5"/>
      <c r="M1344" s="28">
        <v>279</v>
      </c>
      <c r="N1344" s="92" t="s">
        <v>2928</v>
      </c>
      <c r="O1344" s="605"/>
    </row>
    <row r="1345" spans="1:15" x14ac:dyDescent="0.25">
      <c r="A1345" s="14">
        <v>118</v>
      </c>
      <c r="B1345" s="2" t="s">
        <v>3915</v>
      </c>
      <c r="C1345" s="147" t="s">
        <v>3241</v>
      </c>
      <c r="D1345" s="5">
        <v>1958</v>
      </c>
      <c r="E1345" s="26">
        <v>239.9</v>
      </c>
      <c r="F1345" s="5"/>
      <c r="G1345" s="27" t="s">
        <v>247</v>
      </c>
      <c r="H1345" s="5">
        <v>4</v>
      </c>
      <c r="I1345" s="5">
        <v>1</v>
      </c>
      <c r="J1345" s="5"/>
      <c r="K1345" s="5"/>
      <c r="L1345" s="5"/>
      <c r="M1345" s="28">
        <v>9</v>
      </c>
      <c r="N1345" s="92" t="s">
        <v>2903</v>
      </c>
      <c r="O1345" s="605"/>
    </row>
    <row r="1346" spans="1:15" x14ac:dyDescent="0.25">
      <c r="A1346" s="14">
        <v>119</v>
      </c>
      <c r="B1346" s="2" t="s">
        <v>3914</v>
      </c>
      <c r="C1346" s="147" t="s">
        <v>3076</v>
      </c>
      <c r="D1346" s="5">
        <v>1958</v>
      </c>
      <c r="E1346" s="26">
        <v>238.8</v>
      </c>
      <c r="F1346" s="5"/>
      <c r="G1346" s="27" t="s">
        <v>247</v>
      </c>
      <c r="H1346" s="5">
        <v>4</v>
      </c>
      <c r="I1346" s="5">
        <v>1</v>
      </c>
      <c r="J1346" s="5"/>
      <c r="K1346" s="5"/>
      <c r="L1346" s="5"/>
      <c r="M1346" s="28">
        <v>10</v>
      </c>
      <c r="N1346" s="92" t="s">
        <v>2902</v>
      </c>
      <c r="O1346" s="605"/>
    </row>
    <row r="1347" spans="1:15" x14ac:dyDescent="0.25">
      <c r="A1347" s="14">
        <v>120</v>
      </c>
      <c r="B1347" s="2" t="s">
        <v>3915</v>
      </c>
      <c r="C1347" s="147" t="s">
        <v>3096</v>
      </c>
      <c r="D1347" s="5">
        <v>1959</v>
      </c>
      <c r="E1347" s="26">
        <v>229.9</v>
      </c>
      <c r="F1347" s="5"/>
      <c r="G1347" s="27" t="s">
        <v>247</v>
      </c>
      <c r="H1347" s="5">
        <v>4</v>
      </c>
      <c r="I1347" s="5">
        <v>1</v>
      </c>
      <c r="J1347" s="5"/>
      <c r="K1347" s="5"/>
      <c r="L1347" s="5"/>
      <c r="M1347" s="28">
        <v>10</v>
      </c>
      <c r="N1347" s="92" t="s">
        <v>2917</v>
      </c>
      <c r="O1347" s="605"/>
    </row>
    <row r="1348" spans="1:15" x14ac:dyDescent="0.25">
      <c r="A1348" s="14">
        <v>121</v>
      </c>
      <c r="B1348" s="2" t="s">
        <v>3915</v>
      </c>
      <c r="C1348" s="147" t="s">
        <v>3097</v>
      </c>
      <c r="D1348" s="5">
        <v>1959</v>
      </c>
      <c r="E1348" s="26">
        <v>233.2</v>
      </c>
      <c r="F1348" s="5"/>
      <c r="G1348" s="27" t="s">
        <v>247</v>
      </c>
      <c r="H1348" s="5">
        <v>4</v>
      </c>
      <c r="I1348" s="5">
        <v>1</v>
      </c>
      <c r="J1348" s="5"/>
      <c r="K1348" s="5"/>
      <c r="L1348" s="5"/>
      <c r="M1348" s="28">
        <v>12</v>
      </c>
      <c r="N1348" s="92" t="s">
        <v>2902</v>
      </c>
      <c r="O1348" s="605"/>
    </row>
    <row r="1349" spans="1:15" x14ac:dyDescent="0.25">
      <c r="A1349" s="14">
        <v>122</v>
      </c>
      <c r="B1349" s="2" t="s">
        <v>3914</v>
      </c>
      <c r="C1349" s="147" t="s">
        <v>3137</v>
      </c>
      <c r="D1349" s="5">
        <v>1973</v>
      </c>
      <c r="E1349" s="26">
        <v>6415.2</v>
      </c>
      <c r="F1349" s="5"/>
      <c r="G1349" s="27" t="s">
        <v>5</v>
      </c>
      <c r="H1349" s="5">
        <v>119</v>
      </c>
      <c r="I1349" s="5">
        <v>5</v>
      </c>
      <c r="J1349" s="5">
        <v>8</v>
      </c>
      <c r="K1349" s="5"/>
      <c r="L1349" s="5"/>
      <c r="M1349" s="28">
        <v>301</v>
      </c>
      <c r="N1349" s="92" t="s">
        <v>2929</v>
      </c>
      <c r="O1349" s="605"/>
    </row>
    <row r="1350" spans="1:15" x14ac:dyDescent="0.25">
      <c r="A1350" s="14">
        <v>123</v>
      </c>
      <c r="B1350" s="2" t="s">
        <v>3914</v>
      </c>
      <c r="C1350" s="147" t="s">
        <v>3291</v>
      </c>
      <c r="D1350" s="5">
        <v>1958</v>
      </c>
      <c r="E1350" s="26">
        <v>232.2</v>
      </c>
      <c r="F1350" s="5"/>
      <c r="G1350" s="27" t="s">
        <v>247</v>
      </c>
      <c r="H1350" s="5">
        <v>4</v>
      </c>
      <c r="I1350" s="5">
        <v>1</v>
      </c>
      <c r="J1350" s="5"/>
      <c r="K1350" s="5"/>
      <c r="L1350" s="5"/>
      <c r="M1350" s="28">
        <v>5</v>
      </c>
      <c r="N1350" s="92" t="s">
        <v>2928</v>
      </c>
      <c r="O1350" s="605"/>
    </row>
    <row r="1351" spans="1:15" x14ac:dyDescent="0.25">
      <c r="A1351" s="14">
        <v>124</v>
      </c>
      <c r="B1351" s="2" t="s">
        <v>3916</v>
      </c>
      <c r="C1351" s="147" t="s">
        <v>3465</v>
      </c>
      <c r="D1351" s="5">
        <v>1958</v>
      </c>
      <c r="E1351" s="26">
        <v>272.10000000000002</v>
      </c>
      <c r="F1351" s="5"/>
      <c r="G1351" s="27" t="s">
        <v>247</v>
      </c>
      <c r="H1351" s="5">
        <v>4</v>
      </c>
      <c r="I1351" s="5">
        <v>1</v>
      </c>
      <c r="J1351" s="5"/>
      <c r="K1351" s="5"/>
      <c r="L1351" s="5"/>
      <c r="M1351" s="28">
        <v>6</v>
      </c>
      <c r="N1351" s="92" t="s">
        <v>2928</v>
      </c>
      <c r="O1351" s="605"/>
    </row>
    <row r="1352" spans="1:15" x14ac:dyDescent="0.25">
      <c r="A1352" s="14">
        <v>125</v>
      </c>
      <c r="B1352" s="2" t="s">
        <v>3915</v>
      </c>
      <c r="C1352" s="147" t="s">
        <v>3242</v>
      </c>
      <c r="D1352" s="5">
        <v>1958</v>
      </c>
      <c r="E1352" s="26">
        <v>231</v>
      </c>
      <c r="F1352" s="5"/>
      <c r="G1352" s="27" t="s">
        <v>247</v>
      </c>
      <c r="H1352" s="5">
        <v>4</v>
      </c>
      <c r="I1352" s="5">
        <v>1</v>
      </c>
      <c r="J1352" s="5"/>
      <c r="K1352" s="5"/>
      <c r="L1352" s="5"/>
      <c r="M1352" s="28">
        <v>8</v>
      </c>
      <c r="N1352" s="92" t="s">
        <v>2928</v>
      </c>
      <c r="O1352" s="605"/>
    </row>
    <row r="1353" spans="1:15" x14ac:dyDescent="0.25">
      <c r="A1353" s="14">
        <v>126</v>
      </c>
      <c r="B1353" s="2" t="s">
        <v>3914</v>
      </c>
      <c r="C1353" s="147" t="s">
        <v>3328</v>
      </c>
      <c r="D1353" s="5">
        <v>1958</v>
      </c>
      <c r="E1353" s="26">
        <v>231.1</v>
      </c>
      <c r="F1353" s="5"/>
      <c r="G1353" s="27" t="s">
        <v>247</v>
      </c>
      <c r="H1353" s="5">
        <v>4</v>
      </c>
      <c r="I1353" s="5">
        <v>1</v>
      </c>
      <c r="J1353" s="5"/>
      <c r="K1353" s="5"/>
      <c r="L1353" s="5"/>
      <c r="M1353" s="28">
        <v>8</v>
      </c>
      <c r="N1353" s="92" t="s">
        <v>2903</v>
      </c>
      <c r="O1353" s="605"/>
    </row>
    <row r="1354" spans="1:15" x14ac:dyDescent="0.25">
      <c r="A1354" s="14">
        <v>127</v>
      </c>
      <c r="B1354" s="2" t="s">
        <v>3914</v>
      </c>
      <c r="C1354" s="147" t="s">
        <v>3243</v>
      </c>
      <c r="D1354" s="5">
        <v>1958</v>
      </c>
      <c r="E1354" s="26">
        <v>238.7</v>
      </c>
      <c r="F1354" s="5"/>
      <c r="G1354" s="27" t="s">
        <v>247</v>
      </c>
      <c r="H1354" s="5">
        <v>4</v>
      </c>
      <c r="I1354" s="5">
        <v>1</v>
      </c>
      <c r="J1354" s="5"/>
      <c r="K1354" s="5"/>
      <c r="L1354" s="5"/>
      <c r="M1354" s="28">
        <v>8</v>
      </c>
      <c r="N1354" s="92" t="s">
        <v>2929</v>
      </c>
      <c r="O1354" s="605"/>
    </row>
    <row r="1355" spans="1:15" x14ac:dyDescent="0.25">
      <c r="A1355" s="14">
        <v>128</v>
      </c>
      <c r="B1355" s="2" t="s">
        <v>3914</v>
      </c>
      <c r="C1355" s="147" t="s">
        <v>3330</v>
      </c>
      <c r="D1355" s="5">
        <v>1958</v>
      </c>
      <c r="E1355" s="26">
        <v>230.4</v>
      </c>
      <c r="F1355" s="5"/>
      <c r="G1355" s="27" t="s">
        <v>247</v>
      </c>
      <c r="H1355" s="5">
        <v>4</v>
      </c>
      <c r="I1355" s="5">
        <v>1</v>
      </c>
      <c r="J1355" s="5"/>
      <c r="K1355" s="5"/>
      <c r="L1355" s="5"/>
      <c r="M1355" s="28">
        <v>17</v>
      </c>
      <c r="N1355" s="92" t="s">
        <v>2929</v>
      </c>
      <c r="O1355" s="605"/>
    </row>
    <row r="1356" spans="1:15" x14ac:dyDescent="0.25">
      <c r="A1356" s="14">
        <v>129</v>
      </c>
      <c r="B1356" s="2" t="s">
        <v>3915</v>
      </c>
      <c r="C1356" s="147" t="s">
        <v>3220</v>
      </c>
      <c r="D1356" s="5">
        <v>1974</v>
      </c>
      <c r="E1356" s="26">
        <v>3680.7</v>
      </c>
      <c r="F1356" s="5"/>
      <c r="G1356" s="27" t="s">
        <v>5</v>
      </c>
      <c r="H1356" s="5">
        <v>68</v>
      </c>
      <c r="I1356" s="5">
        <v>5</v>
      </c>
      <c r="J1356" s="5">
        <v>4</v>
      </c>
      <c r="K1356" s="5"/>
      <c r="L1356" s="5"/>
      <c r="M1356" s="28">
        <v>168</v>
      </c>
      <c r="N1356" s="92" t="s">
        <v>2903</v>
      </c>
      <c r="O1356" s="605"/>
    </row>
    <row r="1357" spans="1:15" x14ac:dyDescent="0.25">
      <c r="A1357" s="14">
        <v>130</v>
      </c>
      <c r="B1357" s="2" t="s">
        <v>3914</v>
      </c>
      <c r="C1357" s="147" t="s">
        <v>3221</v>
      </c>
      <c r="D1357" s="5">
        <v>1958</v>
      </c>
      <c r="E1357" s="26">
        <v>238.3</v>
      </c>
      <c r="F1357" s="5"/>
      <c r="G1357" s="27" t="s">
        <v>247</v>
      </c>
      <c r="H1357" s="5">
        <v>4</v>
      </c>
      <c r="I1357" s="5">
        <v>1</v>
      </c>
      <c r="J1357" s="5"/>
      <c r="K1357" s="5"/>
      <c r="L1357" s="5"/>
      <c r="M1357" s="28">
        <v>13</v>
      </c>
      <c r="N1357" s="92" t="s">
        <v>2918</v>
      </c>
      <c r="O1357" s="605"/>
    </row>
    <row r="1358" spans="1:15" x14ac:dyDescent="0.25">
      <c r="A1358" s="14">
        <v>131</v>
      </c>
      <c r="B1358" s="2" t="s">
        <v>3914</v>
      </c>
      <c r="C1358" s="147" t="s">
        <v>3329</v>
      </c>
      <c r="D1358" s="5">
        <v>1958</v>
      </c>
      <c r="E1358" s="26">
        <v>235.3</v>
      </c>
      <c r="F1358" s="5"/>
      <c r="G1358" s="27" t="s">
        <v>247</v>
      </c>
      <c r="H1358" s="5">
        <v>4</v>
      </c>
      <c r="I1358" s="5">
        <v>1</v>
      </c>
      <c r="J1358" s="5"/>
      <c r="K1358" s="5"/>
      <c r="L1358" s="5"/>
      <c r="M1358" s="28">
        <v>8</v>
      </c>
      <c r="N1358" s="92" t="s">
        <v>2929</v>
      </c>
      <c r="O1358" s="605"/>
    </row>
    <row r="1359" spans="1:15" x14ac:dyDescent="0.25">
      <c r="A1359" s="14">
        <v>132</v>
      </c>
      <c r="B1359" s="2" t="s">
        <v>3916</v>
      </c>
      <c r="C1359" s="147" t="s">
        <v>3244</v>
      </c>
      <c r="D1359" s="5">
        <v>1958</v>
      </c>
      <c r="E1359" s="26">
        <v>231.7</v>
      </c>
      <c r="F1359" s="5"/>
      <c r="G1359" s="27" t="s">
        <v>247</v>
      </c>
      <c r="H1359" s="5">
        <v>4</v>
      </c>
      <c r="I1359" s="5">
        <v>1</v>
      </c>
      <c r="J1359" s="5"/>
      <c r="K1359" s="5"/>
      <c r="L1359" s="5"/>
      <c r="M1359" s="28">
        <v>9</v>
      </c>
      <c r="N1359" s="92" t="s">
        <v>2929</v>
      </c>
      <c r="O1359" s="605"/>
    </row>
    <row r="1360" spans="1:15" x14ac:dyDescent="0.25">
      <c r="A1360" s="14">
        <v>133</v>
      </c>
      <c r="B1360" s="2" t="s">
        <v>3915</v>
      </c>
      <c r="C1360" s="147" t="s">
        <v>3276</v>
      </c>
      <c r="D1360" s="5">
        <v>1958</v>
      </c>
      <c r="E1360" s="26">
        <v>236.6</v>
      </c>
      <c r="F1360" s="5"/>
      <c r="G1360" s="27" t="s">
        <v>247</v>
      </c>
      <c r="H1360" s="5">
        <v>4</v>
      </c>
      <c r="I1360" s="5">
        <v>1</v>
      </c>
      <c r="J1360" s="5"/>
      <c r="K1360" s="5"/>
      <c r="L1360" s="5"/>
      <c r="M1360" s="28">
        <v>14</v>
      </c>
      <c r="N1360" s="92" t="s">
        <v>2928</v>
      </c>
      <c r="O1360" s="605"/>
    </row>
    <row r="1361" spans="1:15" x14ac:dyDescent="0.25">
      <c r="A1361" s="14">
        <v>134</v>
      </c>
      <c r="B1361" s="2" t="s">
        <v>3916</v>
      </c>
      <c r="C1361" s="147" t="s">
        <v>1762</v>
      </c>
      <c r="D1361" s="5">
        <v>1964</v>
      </c>
      <c r="E1361" s="26">
        <v>2176.1</v>
      </c>
      <c r="F1361" s="5"/>
      <c r="G1361" s="27" t="s">
        <v>5</v>
      </c>
      <c r="H1361" s="5">
        <v>36</v>
      </c>
      <c r="I1361" s="5">
        <v>4</v>
      </c>
      <c r="J1361" s="5">
        <v>3</v>
      </c>
      <c r="K1361" s="5"/>
      <c r="L1361" s="5"/>
      <c r="M1361" s="28">
        <v>83</v>
      </c>
      <c r="N1361" s="92" t="s">
        <v>2917</v>
      </c>
      <c r="O1361" s="605"/>
    </row>
    <row r="1362" spans="1:15" x14ac:dyDescent="0.25">
      <c r="A1362" s="14">
        <v>135</v>
      </c>
      <c r="B1362" s="2" t="s">
        <v>3915</v>
      </c>
      <c r="C1362" s="147" t="s">
        <v>3245</v>
      </c>
      <c r="D1362" s="5">
        <v>1961</v>
      </c>
      <c r="E1362" s="26">
        <v>1671.1</v>
      </c>
      <c r="F1362" s="5"/>
      <c r="G1362" s="27" t="s">
        <v>5</v>
      </c>
      <c r="H1362" s="5">
        <v>32</v>
      </c>
      <c r="I1362" s="5">
        <v>4</v>
      </c>
      <c r="J1362" s="5">
        <v>2</v>
      </c>
      <c r="K1362" s="5"/>
      <c r="L1362" s="5"/>
      <c r="M1362" s="28">
        <v>60</v>
      </c>
      <c r="N1362" s="92" t="s">
        <v>2928</v>
      </c>
      <c r="O1362" s="605"/>
    </row>
    <row r="1363" spans="1:15" x14ac:dyDescent="0.25">
      <c r="A1363" s="14">
        <v>136</v>
      </c>
      <c r="B1363" s="2" t="s">
        <v>3915</v>
      </c>
      <c r="C1363" s="147" t="s">
        <v>3281</v>
      </c>
      <c r="D1363" s="5">
        <v>1961</v>
      </c>
      <c r="E1363" s="26">
        <v>2253</v>
      </c>
      <c r="F1363" s="5"/>
      <c r="G1363" s="27" t="s">
        <v>5</v>
      </c>
      <c r="H1363" s="5">
        <f>48</f>
        <v>48</v>
      </c>
      <c r="I1363" s="5">
        <v>4</v>
      </c>
      <c r="J1363" s="5">
        <v>3</v>
      </c>
      <c r="K1363" s="5"/>
      <c r="L1363" s="5"/>
      <c r="M1363" s="28">
        <v>128</v>
      </c>
      <c r="N1363" s="92" t="s">
        <v>2903</v>
      </c>
      <c r="O1363" s="605"/>
    </row>
    <row r="1364" spans="1:15" x14ac:dyDescent="0.25">
      <c r="A1364" s="14">
        <v>137</v>
      </c>
      <c r="B1364" s="2" t="s">
        <v>3915</v>
      </c>
      <c r="C1364" s="147" t="s">
        <v>3122</v>
      </c>
      <c r="D1364" s="5">
        <v>1961</v>
      </c>
      <c r="E1364" s="26">
        <v>2246.1999999999998</v>
      </c>
      <c r="F1364" s="5"/>
      <c r="G1364" s="27" t="s">
        <v>5</v>
      </c>
      <c r="H1364" s="5">
        <v>48</v>
      </c>
      <c r="I1364" s="5">
        <v>4</v>
      </c>
      <c r="J1364" s="5">
        <v>3</v>
      </c>
      <c r="K1364" s="5"/>
      <c r="L1364" s="5"/>
      <c r="M1364" s="28">
        <v>100</v>
      </c>
      <c r="N1364" s="92" t="s">
        <v>2928</v>
      </c>
      <c r="O1364" s="605"/>
    </row>
    <row r="1365" spans="1:15" x14ac:dyDescent="0.25">
      <c r="A1365" s="14">
        <v>138</v>
      </c>
      <c r="B1365" s="2" t="s">
        <v>3914</v>
      </c>
      <c r="C1365" s="147" t="s">
        <v>3123</v>
      </c>
      <c r="D1365" s="5">
        <v>1961</v>
      </c>
      <c r="E1365" s="26">
        <v>2263.1</v>
      </c>
      <c r="F1365" s="5"/>
      <c r="G1365" s="27" t="s">
        <v>5</v>
      </c>
      <c r="H1365" s="5">
        <v>48</v>
      </c>
      <c r="I1365" s="5">
        <v>4</v>
      </c>
      <c r="J1365" s="5">
        <v>3</v>
      </c>
      <c r="K1365" s="5"/>
      <c r="L1365" s="5"/>
      <c r="M1365" s="28">
        <v>102</v>
      </c>
      <c r="N1365" s="92" t="s">
        <v>2922</v>
      </c>
      <c r="O1365" s="605"/>
    </row>
    <row r="1366" spans="1:15" x14ac:dyDescent="0.25">
      <c r="A1366" s="14">
        <v>139</v>
      </c>
      <c r="B1366" s="2" t="s">
        <v>3915</v>
      </c>
      <c r="C1366" s="147" t="s">
        <v>3247</v>
      </c>
      <c r="D1366" s="5">
        <v>1962</v>
      </c>
      <c r="E1366" s="26">
        <v>1909.4</v>
      </c>
      <c r="F1366" s="5"/>
      <c r="G1366" s="27" t="s">
        <v>5</v>
      </c>
      <c r="H1366" s="5">
        <v>32</v>
      </c>
      <c r="I1366" s="5">
        <v>5</v>
      </c>
      <c r="J1366" s="5">
        <v>2</v>
      </c>
      <c r="K1366" s="5"/>
      <c r="L1366" s="5"/>
      <c r="M1366" s="28">
        <v>70</v>
      </c>
      <c r="N1366" s="92" t="s">
        <v>2928</v>
      </c>
      <c r="O1366" s="605"/>
    </row>
    <row r="1367" spans="1:15" x14ac:dyDescent="0.25">
      <c r="A1367" s="14">
        <v>140</v>
      </c>
      <c r="B1367" s="2" t="s">
        <v>3914</v>
      </c>
      <c r="C1367" s="147" t="s">
        <v>3115</v>
      </c>
      <c r="D1367" s="5">
        <v>1959</v>
      </c>
      <c r="E1367" s="26">
        <v>234.2</v>
      </c>
      <c r="F1367" s="5"/>
      <c r="G1367" s="27" t="s">
        <v>247</v>
      </c>
      <c r="H1367" s="5">
        <v>4</v>
      </c>
      <c r="I1367" s="5">
        <v>1</v>
      </c>
      <c r="J1367" s="5"/>
      <c r="K1367" s="5"/>
      <c r="L1367" s="5"/>
      <c r="M1367" s="28">
        <v>8</v>
      </c>
      <c r="N1367" s="92" t="s">
        <v>2928</v>
      </c>
      <c r="O1367" s="605"/>
    </row>
    <row r="1368" spans="1:15" x14ac:dyDescent="0.25">
      <c r="A1368" s="14">
        <v>141</v>
      </c>
      <c r="B1368" s="2" t="s">
        <v>3914</v>
      </c>
      <c r="C1368" s="147" t="s">
        <v>3116</v>
      </c>
      <c r="D1368" s="5">
        <v>1959</v>
      </c>
      <c r="E1368" s="26">
        <v>233.8</v>
      </c>
      <c r="F1368" s="5"/>
      <c r="G1368" s="27" t="s">
        <v>247</v>
      </c>
      <c r="H1368" s="5">
        <v>4</v>
      </c>
      <c r="I1368" s="5">
        <v>1</v>
      </c>
      <c r="J1368" s="5"/>
      <c r="K1368" s="5"/>
      <c r="L1368" s="5"/>
      <c r="M1368" s="28">
        <v>8</v>
      </c>
      <c r="N1368" s="92" t="s">
        <v>2902</v>
      </c>
      <c r="O1368" s="605"/>
    </row>
    <row r="1369" spans="1:15" x14ac:dyDescent="0.25">
      <c r="A1369" s="14">
        <v>142</v>
      </c>
      <c r="B1369" s="2" t="s">
        <v>3914</v>
      </c>
      <c r="C1369" s="147" t="s">
        <v>3248</v>
      </c>
      <c r="D1369" s="5">
        <v>1961</v>
      </c>
      <c r="E1369" s="26">
        <v>2250</v>
      </c>
      <c r="F1369" s="5"/>
      <c r="G1369" s="27" t="s">
        <v>5</v>
      </c>
      <c r="H1369" s="5">
        <v>48</v>
      </c>
      <c r="I1369" s="5">
        <v>4</v>
      </c>
      <c r="J1369" s="5">
        <v>3</v>
      </c>
      <c r="K1369" s="5"/>
      <c r="L1369" s="5"/>
      <c r="M1369" s="28">
        <v>124</v>
      </c>
      <c r="N1369" s="92" t="s">
        <v>2903</v>
      </c>
      <c r="O1369" s="605"/>
    </row>
    <row r="1370" spans="1:15" x14ac:dyDescent="0.25">
      <c r="A1370" s="14">
        <v>143</v>
      </c>
      <c r="B1370" s="2" t="s">
        <v>3916</v>
      </c>
      <c r="C1370" s="147" t="s">
        <v>3065</v>
      </c>
      <c r="D1370" s="5">
        <v>1961</v>
      </c>
      <c r="E1370" s="26">
        <v>2260.1999999999998</v>
      </c>
      <c r="F1370" s="5"/>
      <c r="G1370" s="27" t="s">
        <v>5</v>
      </c>
      <c r="H1370" s="5">
        <v>48</v>
      </c>
      <c r="I1370" s="5">
        <v>4</v>
      </c>
      <c r="J1370" s="5">
        <v>3</v>
      </c>
      <c r="K1370" s="5"/>
      <c r="L1370" s="5"/>
      <c r="M1370" s="28">
        <v>112</v>
      </c>
      <c r="N1370" s="92" t="s">
        <v>2903</v>
      </c>
      <c r="O1370" s="605"/>
    </row>
    <row r="1371" spans="1:15" x14ac:dyDescent="0.25">
      <c r="A1371" s="14">
        <v>144</v>
      </c>
      <c r="B1371" s="2" t="s">
        <v>3915</v>
      </c>
      <c r="C1371" s="147" t="s">
        <v>3118</v>
      </c>
      <c r="D1371" s="5">
        <v>1959</v>
      </c>
      <c r="E1371" s="26">
        <v>234.1</v>
      </c>
      <c r="F1371" s="5"/>
      <c r="G1371" s="27" t="s">
        <v>247</v>
      </c>
      <c r="H1371" s="5">
        <v>4</v>
      </c>
      <c r="I1371" s="5">
        <v>1</v>
      </c>
      <c r="J1371" s="5"/>
      <c r="K1371" s="5"/>
      <c r="L1371" s="5"/>
      <c r="M1371" s="28">
        <v>8</v>
      </c>
      <c r="N1371" s="92" t="s">
        <v>2903</v>
      </c>
      <c r="O1371" s="605"/>
    </row>
    <row r="1372" spans="1:15" x14ac:dyDescent="0.25">
      <c r="A1372" s="14">
        <v>145</v>
      </c>
      <c r="B1372" s="2" t="s">
        <v>3914</v>
      </c>
      <c r="C1372" s="147" t="s">
        <v>3134</v>
      </c>
      <c r="D1372" s="5">
        <v>1959</v>
      </c>
      <c r="E1372" s="26">
        <v>234.2</v>
      </c>
      <c r="F1372" s="5"/>
      <c r="G1372" s="27" t="s">
        <v>247</v>
      </c>
      <c r="H1372" s="5">
        <v>4</v>
      </c>
      <c r="I1372" s="5">
        <v>1</v>
      </c>
      <c r="J1372" s="5"/>
      <c r="K1372" s="5"/>
      <c r="L1372" s="5"/>
      <c r="M1372" s="28">
        <v>12</v>
      </c>
      <c r="N1372" s="92" t="s">
        <v>2903</v>
      </c>
      <c r="O1372" s="605"/>
    </row>
    <row r="1373" spans="1:15" x14ac:dyDescent="0.25">
      <c r="A1373" s="14">
        <v>146</v>
      </c>
      <c r="B1373" s="2" t="s">
        <v>3916</v>
      </c>
      <c r="C1373" s="147" t="s">
        <v>3436</v>
      </c>
      <c r="D1373" s="5">
        <v>1959</v>
      </c>
      <c r="E1373" s="26">
        <v>233.7</v>
      </c>
      <c r="F1373" s="5"/>
      <c r="G1373" s="27" t="s">
        <v>247</v>
      </c>
      <c r="H1373" s="5">
        <v>4</v>
      </c>
      <c r="I1373" s="5">
        <v>1</v>
      </c>
      <c r="J1373" s="5"/>
      <c r="K1373" s="5"/>
      <c r="L1373" s="5"/>
      <c r="M1373" s="28">
        <v>5</v>
      </c>
      <c r="N1373" s="92" t="s">
        <v>2902</v>
      </c>
      <c r="O1373" s="605"/>
    </row>
    <row r="1374" spans="1:15" x14ac:dyDescent="0.25">
      <c r="A1374" s="14">
        <v>147</v>
      </c>
      <c r="B1374" s="2" t="s">
        <v>3859</v>
      </c>
      <c r="C1374" s="147" t="s">
        <v>3202</v>
      </c>
      <c r="D1374" s="5">
        <v>1961</v>
      </c>
      <c r="E1374" s="26">
        <v>2252.1999999999998</v>
      </c>
      <c r="F1374" s="5"/>
      <c r="G1374" s="27" t="s">
        <v>5</v>
      </c>
      <c r="H1374" s="5">
        <v>48</v>
      </c>
      <c r="I1374" s="5">
        <v>4</v>
      </c>
      <c r="J1374" s="5">
        <v>3</v>
      </c>
      <c r="K1374" s="5"/>
      <c r="L1374" s="5"/>
      <c r="M1374" s="28">
        <v>111</v>
      </c>
      <c r="N1374" s="92" t="s">
        <v>2902</v>
      </c>
      <c r="O1374" s="605"/>
    </row>
    <row r="1375" spans="1:15" x14ac:dyDescent="0.25">
      <c r="A1375" s="14">
        <v>148</v>
      </c>
      <c r="B1375" s="2" t="s">
        <v>3859</v>
      </c>
      <c r="C1375" s="147" t="s">
        <v>3290</v>
      </c>
      <c r="D1375" s="5">
        <v>1970</v>
      </c>
      <c r="E1375" s="26">
        <v>6736.92</v>
      </c>
      <c r="F1375" s="5"/>
      <c r="G1375" s="27" t="s">
        <v>5</v>
      </c>
      <c r="H1375" s="5">
        <v>102</v>
      </c>
      <c r="I1375" s="5">
        <v>5</v>
      </c>
      <c r="J1375" s="5">
        <v>8</v>
      </c>
      <c r="K1375" s="5"/>
      <c r="L1375" s="5"/>
      <c r="M1375" s="28">
        <v>234</v>
      </c>
      <c r="N1375" s="92" t="s">
        <v>2904</v>
      </c>
      <c r="O1375" s="605"/>
    </row>
    <row r="1376" spans="1:15" x14ac:dyDescent="0.25">
      <c r="A1376" s="14">
        <v>149</v>
      </c>
      <c r="B1376" s="2" t="s">
        <v>3859</v>
      </c>
      <c r="C1376" s="147" t="s">
        <v>3466</v>
      </c>
      <c r="D1376" s="5">
        <v>1969</v>
      </c>
      <c r="E1376" s="26">
        <v>3143</v>
      </c>
      <c r="F1376" s="5"/>
      <c r="G1376" s="27" t="s">
        <v>5</v>
      </c>
      <c r="H1376" s="5">
        <v>56</v>
      </c>
      <c r="I1376" s="5">
        <v>5</v>
      </c>
      <c r="J1376" s="5">
        <v>4</v>
      </c>
      <c r="K1376" s="5"/>
      <c r="L1376" s="5"/>
      <c r="M1376" s="28">
        <v>129</v>
      </c>
      <c r="N1376" s="92" t="s">
        <v>2906</v>
      </c>
      <c r="O1376" s="605"/>
    </row>
    <row r="1377" spans="1:15" x14ac:dyDescent="0.25">
      <c r="A1377" s="14">
        <v>150</v>
      </c>
      <c r="B1377" s="2" t="s">
        <v>3917</v>
      </c>
      <c r="C1377" s="147" t="s">
        <v>3203</v>
      </c>
      <c r="D1377" s="5">
        <v>1962</v>
      </c>
      <c r="E1377" s="26">
        <v>4242.6499999999996</v>
      </c>
      <c r="F1377" s="5"/>
      <c r="G1377" s="27" t="s">
        <v>5</v>
      </c>
      <c r="H1377" s="5">
        <v>71</v>
      </c>
      <c r="I1377" s="5">
        <v>5</v>
      </c>
      <c r="J1377" s="5">
        <v>4</v>
      </c>
      <c r="K1377" s="5"/>
      <c r="L1377" s="5"/>
      <c r="M1377" s="28">
        <v>183</v>
      </c>
      <c r="N1377" s="92" t="s">
        <v>2906</v>
      </c>
      <c r="O1377" s="605"/>
    </row>
    <row r="1378" spans="1:15" x14ac:dyDescent="0.25">
      <c r="A1378" s="14">
        <v>151</v>
      </c>
      <c r="B1378" s="2" t="s">
        <v>3859</v>
      </c>
      <c r="C1378" s="147" t="s">
        <v>3467</v>
      </c>
      <c r="D1378" s="5">
        <v>1961</v>
      </c>
      <c r="E1378" s="26">
        <v>4045.55</v>
      </c>
      <c r="F1378" s="5"/>
      <c r="G1378" s="27" t="s">
        <v>5</v>
      </c>
      <c r="H1378" s="5">
        <v>80</v>
      </c>
      <c r="I1378" s="5">
        <v>5</v>
      </c>
      <c r="J1378" s="5">
        <v>4</v>
      </c>
      <c r="K1378" s="5"/>
      <c r="L1378" s="5"/>
      <c r="M1378" s="28">
        <v>161</v>
      </c>
      <c r="N1378" s="92" t="s">
        <v>2930</v>
      </c>
      <c r="O1378" s="605"/>
    </row>
    <row r="1379" spans="1:15" x14ac:dyDescent="0.25">
      <c r="A1379" s="14">
        <v>152</v>
      </c>
      <c r="B1379" s="2" t="s">
        <v>3917</v>
      </c>
      <c r="C1379" s="147" t="s">
        <v>3204</v>
      </c>
      <c r="D1379" s="5">
        <v>1962</v>
      </c>
      <c r="E1379" s="26">
        <v>2861.5</v>
      </c>
      <c r="F1379" s="5"/>
      <c r="G1379" s="27" t="s">
        <v>5</v>
      </c>
      <c r="H1379" s="5">
        <f>50</f>
        <v>50</v>
      </c>
      <c r="I1379" s="5">
        <v>5</v>
      </c>
      <c r="J1379" s="5">
        <v>3</v>
      </c>
      <c r="K1379" s="5"/>
      <c r="L1379" s="5"/>
      <c r="M1379" s="28">
        <v>105</v>
      </c>
      <c r="N1379" s="92" t="s">
        <v>2906</v>
      </c>
      <c r="O1379" s="605"/>
    </row>
    <row r="1380" spans="1:15" x14ac:dyDescent="0.25">
      <c r="A1380" s="14">
        <v>153</v>
      </c>
      <c r="B1380" s="2" t="s">
        <v>3859</v>
      </c>
      <c r="C1380" s="147" t="s">
        <v>3468</v>
      </c>
      <c r="D1380" s="5">
        <v>1969</v>
      </c>
      <c r="E1380" s="26">
        <v>3562.6</v>
      </c>
      <c r="F1380" s="5"/>
      <c r="G1380" s="27" t="s">
        <v>5</v>
      </c>
      <c r="H1380" s="5">
        <v>57</v>
      </c>
      <c r="I1380" s="5">
        <v>5</v>
      </c>
      <c r="J1380" s="5">
        <v>4</v>
      </c>
      <c r="K1380" s="5"/>
      <c r="L1380" s="5"/>
      <c r="M1380" s="28">
        <v>141</v>
      </c>
      <c r="N1380" s="92" t="s">
        <v>2930</v>
      </c>
      <c r="O1380" s="605"/>
    </row>
    <row r="1381" spans="1:15" x14ac:dyDescent="0.25">
      <c r="A1381" s="14">
        <v>154</v>
      </c>
      <c r="B1381" s="2" t="s">
        <v>3917</v>
      </c>
      <c r="C1381" s="147" t="s">
        <v>3469</v>
      </c>
      <c r="D1381" s="5">
        <v>1969</v>
      </c>
      <c r="E1381" s="26">
        <v>6839.41</v>
      </c>
      <c r="F1381" s="5"/>
      <c r="G1381" s="27" t="s">
        <v>5</v>
      </c>
      <c r="H1381" s="5">
        <v>119</v>
      </c>
      <c r="I1381" s="5">
        <v>5</v>
      </c>
      <c r="J1381" s="5">
        <v>8</v>
      </c>
      <c r="K1381" s="5"/>
      <c r="L1381" s="5"/>
      <c r="M1381" s="28">
        <v>317</v>
      </c>
      <c r="N1381" s="92" t="s">
        <v>2931</v>
      </c>
      <c r="O1381" s="605"/>
    </row>
    <row r="1382" spans="1:15" x14ac:dyDescent="0.25">
      <c r="A1382" s="14">
        <v>155</v>
      </c>
      <c r="B1382" s="2" t="s">
        <v>3859</v>
      </c>
      <c r="C1382" s="147" t="s">
        <v>3470</v>
      </c>
      <c r="D1382" s="5">
        <v>1986</v>
      </c>
      <c r="E1382" s="26">
        <v>4419.7</v>
      </c>
      <c r="F1382" s="5"/>
      <c r="G1382" s="27" t="s">
        <v>5</v>
      </c>
      <c r="H1382" s="5">
        <v>67</v>
      </c>
      <c r="I1382" s="5">
        <v>9</v>
      </c>
      <c r="J1382" s="5">
        <v>2</v>
      </c>
      <c r="K1382" s="5">
        <v>2</v>
      </c>
      <c r="L1382" s="5">
        <v>2</v>
      </c>
      <c r="M1382" s="28">
        <v>158</v>
      </c>
      <c r="N1382" s="92" t="s">
        <v>2906</v>
      </c>
      <c r="O1382" s="605"/>
    </row>
    <row r="1383" spans="1:15" x14ac:dyDescent="0.25">
      <c r="A1383" s="14">
        <v>156</v>
      </c>
      <c r="B1383" s="2" t="s">
        <v>3859</v>
      </c>
      <c r="C1383" s="147" t="s">
        <v>3471</v>
      </c>
      <c r="D1383" s="5">
        <v>1976</v>
      </c>
      <c r="E1383" s="26">
        <v>8670.7000000000007</v>
      </c>
      <c r="F1383" s="5"/>
      <c r="G1383" s="27" t="s">
        <v>5</v>
      </c>
      <c r="H1383" s="5">
        <v>112</v>
      </c>
      <c r="I1383" s="5">
        <v>9</v>
      </c>
      <c r="J1383" s="5">
        <v>2</v>
      </c>
      <c r="K1383" s="5">
        <v>2</v>
      </c>
      <c r="L1383" s="5">
        <v>2</v>
      </c>
      <c r="M1383" s="28">
        <v>231</v>
      </c>
      <c r="N1383" s="92" t="s">
        <v>2906</v>
      </c>
      <c r="O1383" s="605"/>
    </row>
    <row r="1384" spans="1:15" x14ac:dyDescent="0.25">
      <c r="A1384" s="14">
        <v>157</v>
      </c>
      <c r="B1384" s="2" t="s">
        <v>3917</v>
      </c>
      <c r="C1384" s="147" t="s">
        <v>3207</v>
      </c>
      <c r="D1384" s="5">
        <v>1965</v>
      </c>
      <c r="E1384" s="26">
        <v>5554.5</v>
      </c>
      <c r="F1384" s="5"/>
      <c r="G1384" s="27" t="s">
        <v>5</v>
      </c>
      <c r="H1384" s="5">
        <v>103</v>
      </c>
      <c r="I1384" s="5">
        <v>5</v>
      </c>
      <c r="J1384" s="5">
        <v>6</v>
      </c>
      <c r="K1384" s="5"/>
      <c r="L1384" s="5"/>
      <c r="M1384" s="28">
        <v>232</v>
      </c>
      <c r="N1384" s="92" t="s">
        <v>2932</v>
      </c>
      <c r="O1384" s="605"/>
    </row>
    <row r="1385" spans="1:15" x14ac:dyDescent="0.25">
      <c r="A1385" s="14">
        <v>158</v>
      </c>
      <c r="B1385" s="2" t="s">
        <v>3859</v>
      </c>
      <c r="C1385" s="147" t="s">
        <v>3421</v>
      </c>
      <c r="D1385" s="5">
        <v>1965</v>
      </c>
      <c r="E1385" s="26">
        <v>3980.7</v>
      </c>
      <c r="F1385" s="5"/>
      <c r="G1385" s="27" t="s">
        <v>5</v>
      </c>
      <c r="H1385" s="5">
        <v>64</v>
      </c>
      <c r="I1385" s="5">
        <v>5</v>
      </c>
      <c r="J1385" s="5">
        <v>4</v>
      </c>
      <c r="K1385" s="5"/>
      <c r="L1385" s="5"/>
      <c r="M1385" s="28">
        <v>128</v>
      </c>
      <c r="N1385" s="92" t="s">
        <v>2930</v>
      </c>
      <c r="O1385" s="605"/>
    </row>
    <row r="1386" spans="1:15" x14ac:dyDescent="0.25">
      <c r="A1386" s="14">
        <v>159</v>
      </c>
      <c r="B1386" s="2" t="s">
        <v>3859</v>
      </c>
      <c r="C1386" s="147" t="s">
        <v>3422</v>
      </c>
      <c r="D1386" s="5">
        <v>1965</v>
      </c>
      <c r="E1386" s="26">
        <v>3541.6</v>
      </c>
      <c r="F1386" s="5"/>
      <c r="G1386" s="27" t="s">
        <v>5</v>
      </c>
      <c r="H1386" s="5">
        <v>80</v>
      </c>
      <c r="I1386" s="5">
        <v>5</v>
      </c>
      <c r="J1386" s="5">
        <v>4</v>
      </c>
      <c r="K1386" s="5"/>
      <c r="L1386" s="5"/>
      <c r="M1386" s="28">
        <v>148</v>
      </c>
      <c r="N1386" s="92" t="s">
        <v>2906</v>
      </c>
      <c r="O1386" s="605"/>
    </row>
    <row r="1387" spans="1:15" x14ac:dyDescent="0.25">
      <c r="A1387" s="14">
        <v>160</v>
      </c>
      <c r="B1387" s="2" t="s">
        <v>3859</v>
      </c>
      <c r="C1387" s="147" t="s">
        <v>3208</v>
      </c>
      <c r="D1387" s="5">
        <v>1965</v>
      </c>
      <c r="E1387" s="26">
        <v>3714.2</v>
      </c>
      <c r="F1387" s="5"/>
      <c r="G1387" s="27" t="s">
        <v>5</v>
      </c>
      <c r="H1387" s="5">
        <v>80</v>
      </c>
      <c r="I1387" s="5">
        <v>5</v>
      </c>
      <c r="J1387" s="5">
        <v>4</v>
      </c>
      <c r="K1387" s="5"/>
      <c r="L1387" s="5"/>
      <c r="M1387" s="28">
        <v>186</v>
      </c>
      <c r="N1387" s="92" t="s">
        <v>2932</v>
      </c>
      <c r="O1387" s="605"/>
    </row>
    <row r="1388" spans="1:15" x14ac:dyDescent="0.25">
      <c r="A1388" s="14">
        <v>161</v>
      </c>
      <c r="B1388" s="2" t="s">
        <v>3859</v>
      </c>
      <c r="C1388" s="147" t="s">
        <v>3424</v>
      </c>
      <c r="D1388" s="5">
        <v>1965</v>
      </c>
      <c r="E1388" s="26">
        <v>3539.9</v>
      </c>
      <c r="F1388" s="5"/>
      <c r="G1388" s="27" t="s">
        <v>5</v>
      </c>
      <c r="H1388" s="5">
        <v>77</v>
      </c>
      <c r="I1388" s="5">
        <v>5</v>
      </c>
      <c r="J1388" s="5">
        <v>4</v>
      </c>
      <c r="K1388" s="5"/>
      <c r="L1388" s="5"/>
      <c r="M1388" s="28">
        <v>144</v>
      </c>
      <c r="N1388" s="92" t="s">
        <v>2906</v>
      </c>
      <c r="O1388" s="605"/>
    </row>
    <row r="1389" spans="1:15" x14ac:dyDescent="0.25">
      <c r="A1389" s="14">
        <v>162</v>
      </c>
      <c r="B1389" s="2" t="s">
        <v>3917</v>
      </c>
      <c r="C1389" s="147" t="s">
        <v>3472</v>
      </c>
      <c r="D1389" s="5">
        <v>1969</v>
      </c>
      <c r="E1389" s="26">
        <v>2528.5</v>
      </c>
      <c r="F1389" s="5"/>
      <c r="G1389" s="27" t="s">
        <v>5</v>
      </c>
      <c r="H1389" s="5">
        <v>52</v>
      </c>
      <c r="I1389" s="5">
        <v>9</v>
      </c>
      <c r="J1389" s="5">
        <v>1</v>
      </c>
      <c r="K1389" s="5">
        <v>1</v>
      </c>
      <c r="L1389" s="5">
        <v>1</v>
      </c>
      <c r="M1389" s="28">
        <v>94</v>
      </c>
      <c r="N1389" s="92" t="s">
        <v>2930</v>
      </c>
      <c r="O1389" s="605"/>
    </row>
    <row r="1390" spans="1:15" x14ac:dyDescent="0.25">
      <c r="A1390" s="14">
        <v>163</v>
      </c>
      <c r="B1390" s="2" t="s">
        <v>3859</v>
      </c>
      <c r="C1390" s="147" t="s">
        <v>3425</v>
      </c>
      <c r="D1390" s="5">
        <v>1969</v>
      </c>
      <c r="E1390" s="26">
        <v>2496.4</v>
      </c>
      <c r="F1390" s="5"/>
      <c r="G1390" s="27" t="s">
        <v>5</v>
      </c>
      <c r="H1390" s="5">
        <v>54</v>
      </c>
      <c r="I1390" s="5">
        <v>9</v>
      </c>
      <c r="J1390" s="5">
        <v>1</v>
      </c>
      <c r="K1390" s="5">
        <v>1</v>
      </c>
      <c r="L1390" s="5">
        <v>1</v>
      </c>
      <c r="M1390" s="28">
        <v>123</v>
      </c>
      <c r="N1390" s="92" t="s">
        <v>2911</v>
      </c>
      <c r="O1390" s="605"/>
    </row>
    <row r="1391" spans="1:15" x14ac:dyDescent="0.25">
      <c r="A1391" s="14">
        <v>164</v>
      </c>
      <c r="B1391" s="2" t="s">
        <v>3917</v>
      </c>
      <c r="C1391" s="147" t="s">
        <v>3211</v>
      </c>
      <c r="D1391" s="5">
        <v>1969</v>
      </c>
      <c r="E1391" s="26">
        <v>2480.1999999999998</v>
      </c>
      <c r="F1391" s="5"/>
      <c r="G1391" s="27" t="s">
        <v>5</v>
      </c>
      <c r="H1391" s="5">
        <v>54</v>
      </c>
      <c r="I1391" s="5">
        <v>9</v>
      </c>
      <c r="J1391" s="5">
        <v>1</v>
      </c>
      <c r="K1391" s="5">
        <v>1</v>
      </c>
      <c r="L1391" s="5">
        <v>1</v>
      </c>
      <c r="M1391" s="28">
        <v>110</v>
      </c>
      <c r="N1391" s="92" t="s">
        <v>2932</v>
      </c>
      <c r="O1391" s="605"/>
    </row>
    <row r="1392" spans="1:15" x14ac:dyDescent="0.25">
      <c r="A1392" s="14">
        <v>165</v>
      </c>
      <c r="B1392" s="2" t="s">
        <v>3917</v>
      </c>
      <c r="C1392" s="147" t="s">
        <v>3473</v>
      </c>
      <c r="D1392" s="5">
        <v>1965</v>
      </c>
      <c r="E1392" s="26">
        <v>4890.3999999999996</v>
      </c>
      <c r="F1392" s="5"/>
      <c r="G1392" s="27" t="s">
        <v>5</v>
      </c>
      <c r="H1392" s="5">
        <v>90</v>
      </c>
      <c r="I1392" s="5">
        <v>5</v>
      </c>
      <c r="J1392" s="5">
        <v>6</v>
      </c>
      <c r="K1392" s="5"/>
      <c r="L1392" s="5"/>
      <c r="M1392" s="28">
        <v>228</v>
      </c>
      <c r="N1392" s="92" t="s">
        <v>2933</v>
      </c>
      <c r="O1392" s="605"/>
    </row>
    <row r="1393" spans="1:15" x14ac:dyDescent="0.25">
      <c r="A1393" s="14">
        <v>166</v>
      </c>
      <c r="B1393" s="2" t="s">
        <v>3917</v>
      </c>
      <c r="C1393" s="147" t="s">
        <v>3474</v>
      </c>
      <c r="D1393" s="5">
        <v>1966</v>
      </c>
      <c r="E1393" s="26">
        <v>3811.3</v>
      </c>
      <c r="F1393" s="5"/>
      <c r="G1393" s="27" t="s">
        <v>5</v>
      </c>
      <c r="H1393" s="5">
        <v>80</v>
      </c>
      <c r="I1393" s="5">
        <v>5</v>
      </c>
      <c r="J1393" s="5">
        <v>4</v>
      </c>
      <c r="K1393" s="5"/>
      <c r="L1393" s="5"/>
      <c r="M1393" s="28">
        <v>195</v>
      </c>
      <c r="N1393" s="92" t="s">
        <v>2911</v>
      </c>
      <c r="O1393" s="605"/>
    </row>
    <row r="1394" spans="1:15" x14ac:dyDescent="0.25">
      <c r="A1394" s="14">
        <v>167</v>
      </c>
      <c r="B1394" s="2" t="s">
        <v>3859</v>
      </c>
      <c r="C1394" s="147" t="s">
        <v>3214</v>
      </c>
      <c r="D1394" s="5">
        <v>1965</v>
      </c>
      <c r="E1394" s="26">
        <v>2486.9</v>
      </c>
      <c r="F1394" s="5"/>
      <c r="G1394" s="27" t="s">
        <v>5</v>
      </c>
      <c r="H1394" s="5">
        <v>36</v>
      </c>
      <c r="I1394" s="5">
        <v>5</v>
      </c>
      <c r="J1394" s="5">
        <v>3</v>
      </c>
      <c r="K1394" s="5"/>
      <c r="L1394" s="5"/>
      <c r="M1394" s="28">
        <v>78</v>
      </c>
      <c r="N1394" s="92" t="s">
        <v>2930</v>
      </c>
      <c r="O1394" s="605"/>
    </row>
    <row r="1395" spans="1:15" x14ac:dyDescent="0.25">
      <c r="A1395" s="14">
        <v>168</v>
      </c>
      <c r="B1395" s="2" t="s">
        <v>3859</v>
      </c>
      <c r="C1395" s="147" t="s">
        <v>3258</v>
      </c>
      <c r="D1395" s="5">
        <v>1965</v>
      </c>
      <c r="E1395" s="26">
        <v>4825</v>
      </c>
      <c r="F1395" s="5"/>
      <c r="G1395" s="27" t="s">
        <v>5</v>
      </c>
      <c r="H1395" s="5">
        <v>73</v>
      </c>
      <c r="I1395" s="5">
        <v>5</v>
      </c>
      <c r="J1395" s="5">
        <v>6</v>
      </c>
      <c r="K1395" s="5"/>
      <c r="L1395" s="5"/>
      <c r="M1395" s="28">
        <v>172</v>
      </c>
      <c r="N1395" s="92" t="s">
        <v>2903</v>
      </c>
      <c r="O1395" s="605"/>
    </row>
    <row r="1396" spans="1:15" x14ac:dyDescent="0.25">
      <c r="A1396" s="14">
        <v>169</v>
      </c>
      <c r="B1396" s="2" t="s">
        <v>3917</v>
      </c>
      <c r="C1396" s="147" t="s">
        <v>3269</v>
      </c>
      <c r="D1396" s="5">
        <v>1965</v>
      </c>
      <c r="E1396" s="26">
        <v>4839.6000000000004</v>
      </c>
      <c r="F1396" s="5"/>
      <c r="G1396" s="27" t="s">
        <v>5</v>
      </c>
      <c r="H1396" s="5">
        <v>72</v>
      </c>
      <c r="I1396" s="5">
        <v>5</v>
      </c>
      <c r="J1396" s="5">
        <v>6</v>
      </c>
      <c r="K1396" s="5"/>
      <c r="L1396" s="5"/>
      <c r="M1396" s="28">
        <v>156</v>
      </c>
      <c r="N1396" s="92" t="s">
        <v>2911</v>
      </c>
      <c r="O1396" s="605"/>
    </row>
    <row r="1397" spans="1:15" x14ac:dyDescent="0.25">
      <c r="A1397" s="14">
        <v>170</v>
      </c>
      <c r="B1397" s="2" t="s">
        <v>3859</v>
      </c>
      <c r="C1397" s="147" t="s">
        <v>3475</v>
      </c>
      <c r="D1397" s="5">
        <v>1971</v>
      </c>
      <c r="E1397" s="26">
        <v>5392.9</v>
      </c>
      <c r="F1397" s="5"/>
      <c r="G1397" s="27" t="s">
        <v>5</v>
      </c>
      <c r="H1397" s="5">
        <v>156</v>
      </c>
      <c r="I1397" s="5">
        <v>9</v>
      </c>
      <c r="J1397" s="5">
        <v>1</v>
      </c>
      <c r="K1397" s="5">
        <v>1</v>
      </c>
      <c r="L1397" s="5">
        <v>1</v>
      </c>
      <c r="M1397" s="28">
        <v>261</v>
      </c>
      <c r="N1397" s="92" t="s">
        <v>2912</v>
      </c>
      <c r="O1397" s="605"/>
    </row>
    <row r="1398" spans="1:15" x14ac:dyDescent="0.25">
      <c r="A1398" s="14">
        <v>171</v>
      </c>
      <c r="B1398" s="2" t="s">
        <v>3859</v>
      </c>
      <c r="C1398" s="147" t="s">
        <v>3476</v>
      </c>
      <c r="D1398" s="5">
        <v>1961</v>
      </c>
      <c r="E1398" s="26">
        <v>3529.1</v>
      </c>
      <c r="F1398" s="5"/>
      <c r="G1398" s="27" t="s">
        <v>5</v>
      </c>
      <c r="H1398" s="5">
        <v>66</v>
      </c>
      <c r="I1398" s="5">
        <v>5</v>
      </c>
      <c r="J1398" s="5">
        <v>4</v>
      </c>
      <c r="K1398" s="5"/>
      <c r="L1398" s="5"/>
      <c r="M1398" s="28">
        <v>124</v>
      </c>
      <c r="N1398" s="92" t="s">
        <v>2912</v>
      </c>
      <c r="O1398" s="605"/>
    </row>
    <row r="1399" spans="1:15" x14ac:dyDescent="0.25">
      <c r="A1399" s="14">
        <v>172</v>
      </c>
      <c r="B1399" s="2" t="s">
        <v>3859</v>
      </c>
      <c r="C1399" s="147" t="s">
        <v>3477</v>
      </c>
      <c r="D1399" s="5">
        <v>1960</v>
      </c>
      <c r="E1399" s="26">
        <v>3477.2</v>
      </c>
      <c r="F1399" s="5"/>
      <c r="G1399" s="27" t="s">
        <v>5</v>
      </c>
      <c r="H1399" s="5">
        <v>76</v>
      </c>
      <c r="I1399" s="5">
        <v>5</v>
      </c>
      <c r="J1399" s="5">
        <v>4</v>
      </c>
      <c r="K1399" s="5"/>
      <c r="L1399" s="5"/>
      <c r="M1399" s="28">
        <v>167</v>
      </c>
      <c r="N1399" s="92" t="s">
        <v>2934</v>
      </c>
      <c r="O1399" s="605"/>
    </row>
    <row r="1400" spans="1:15" x14ac:dyDescent="0.25">
      <c r="A1400" s="14">
        <v>173</v>
      </c>
      <c r="B1400" s="2" t="s">
        <v>3859</v>
      </c>
      <c r="C1400" s="147" t="s">
        <v>3478</v>
      </c>
      <c r="D1400" s="5">
        <v>1981</v>
      </c>
      <c r="E1400" s="26">
        <v>5008.1000000000004</v>
      </c>
      <c r="F1400" s="5"/>
      <c r="G1400" s="27" t="s">
        <v>5</v>
      </c>
      <c r="H1400" s="5">
        <f>56</f>
        <v>56</v>
      </c>
      <c r="I1400" s="5">
        <v>6</v>
      </c>
      <c r="J1400" s="5">
        <v>3</v>
      </c>
      <c r="K1400" s="5">
        <v>3</v>
      </c>
      <c r="L1400" s="5">
        <v>3</v>
      </c>
      <c r="M1400" s="28">
        <v>123</v>
      </c>
      <c r="N1400" s="92" t="s">
        <v>2932</v>
      </c>
      <c r="O1400" s="605"/>
    </row>
    <row r="1401" spans="1:15" x14ac:dyDescent="0.25">
      <c r="A1401" s="14">
        <v>174</v>
      </c>
      <c r="B1401" s="2" t="s">
        <v>3859</v>
      </c>
      <c r="C1401" s="147" t="s">
        <v>3479</v>
      </c>
      <c r="D1401" s="5">
        <v>1960</v>
      </c>
      <c r="E1401" s="26">
        <v>2190.9</v>
      </c>
      <c r="F1401" s="5"/>
      <c r="G1401" s="27" t="s">
        <v>5</v>
      </c>
      <c r="H1401" s="5">
        <f>46</f>
        <v>46</v>
      </c>
      <c r="I1401" s="5">
        <v>4</v>
      </c>
      <c r="J1401" s="5">
        <v>3</v>
      </c>
      <c r="K1401" s="5"/>
      <c r="L1401" s="5"/>
      <c r="M1401" s="28">
        <v>108</v>
      </c>
      <c r="N1401" s="92" t="s">
        <v>2935</v>
      </c>
      <c r="O1401" s="605"/>
    </row>
    <row r="1402" spans="1:15" x14ac:dyDescent="0.25">
      <c r="A1402" s="14">
        <v>175</v>
      </c>
      <c r="B1402" s="2" t="s">
        <v>3859</v>
      </c>
      <c r="C1402" s="147" t="s">
        <v>3324</v>
      </c>
      <c r="D1402" s="5">
        <v>1972</v>
      </c>
      <c r="E1402" s="26">
        <v>7475.7</v>
      </c>
      <c r="F1402" s="5"/>
      <c r="G1402" s="27" t="s">
        <v>5</v>
      </c>
      <c r="H1402" s="5">
        <v>96</v>
      </c>
      <c r="I1402" s="5">
        <v>9</v>
      </c>
      <c r="J1402" s="5">
        <v>2</v>
      </c>
      <c r="K1402" s="5">
        <v>2</v>
      </c>
      <c r="L1402" s="5">
        <v>2</v>
      </c>
      <c r="M1402" s="28">
        <v>191</v>
      </c>
      <c r="N1402" s="92" t="s">
        <v>2931</v>
      </c>
      <c r="O1402" s="605"/>
    </row>
    <row r="1403" spans="1:15" x14ac:dyDescent="0.25">
      <c r="A1403" s="14">
        <v>176</v>
      </c>
      <c r="B1403" s="2" t="s">
        <v>3859</v>
      </c>
      <c r="C1403" s="147" t="s">
        <v>3480</v>
      </c>
      <c r="D1403" s="5">
        <v>1974</v>
      </c>
      <c r="E1403" s="26">
        <v>3036.6</v>
      </c>
      <c r="F1403" s="5"/>
      <c r="G1403" s="27" t="s">
        <v>5</v>
      </c>
      <c r="H1403" s="5">
        <v>60</v>
      </c>
      <c r="I1403" s="5">
        <v>5</v>
      </c>
      <c r="J1403" s="5">
        <v>4</v>
      </c>
      <c r="K1403" s="5"/>
      <c r="L1403" s="5"/>
      <c r="M1403" s="28">
        <v>145</v>
      </c>
      <c r="N1403" s="92" t="s">
        <v>2911</v>
      </c>
      <c r="O1403" s="605"/>
    </row>
    <row r="1404" spans="1:15" x14ac:dyDescent="0.25">
      <c r="A1404" s="14">
        <v>177</v>
      </c>
      <c r="B1404" s="2" t="s">
        <v>3859</v>
      </c>
      <c r="C1404" s="147" t="s">
        <v>3348</v>
      </c>
      <c r="D1404" s="5">
        <v>1961</v>
      </c>
      <c r="E1404" s="26">
        <v>3748.5</v>
      </c>
      <c r="F1404" s="5"/>
      <c r="G1404" s="27" t="s">
        <v>5</v>
      </c>
      <c r="H1404" s="5">
        <f>69</f>
        <v>69</v>
      </c>
      <c r="I1404" s="5">
        <v>5</v>
      </c>
      <c r="J1404" s="5">
        <v>4</v>
      </c>
      <c r="K1404" s="5"/>
      <c r="L1404" s="5"/>
      <c r="M1404" s="28">
        <v>141</v>
      </c>
      <c r="N1404" s="92" t="s">
        <v>2911</v>
      </c>
      <c r="O1404" s="605"/>
    </row>
    <row r="1405" spans="1:15" x14ac:dyDescent="0.25">
      <c r="A1405" s="14">
        <v>178</v>
      </c>
      <c r="B1405" s="2" t="s">
        <v>3859</v>
      </c>
      <c r="C1405" s="147" t="s">
        <v>3481</v>
      </c>
      <c r="D1405" s="5">
        <v>1960</v>
      </c>
      <c r="E1405" s="26">
        <v>3481.9</v>
      </c>
      <c r="F1405" s="5"/>
      <c r="G1405" s="27" t="s">
        <v>5</v>
      </c>
      <c r="H1405" s="5">
        <v>76</v>
      </c>
      <c r="I1405" s="5">
        <v>5</v>
      </c>
      <c r="J1405" s="5">
        <v>4</v>
      </c>
      <c r="K1405" s="5"/>
      <c r="L1405" s="5"/>
      <c r="M1405" s="28">
        <v>155</v>
      </c>
      <c r="N1405" s="92" t="s">
        <v>2911</v>
      </c>
      <c r="O1405" s="605"/>
    </row>
    <row r="1406" spans="1:15" x14ac:dyDescent="0.25">
      <c r="A1406" s="14">
        <v>179</v>
      </c>
      <c r="B1406" s="2" t="s">
        <v>3917</v>
      </c>
      <c r="C1406" s="147" t="s">
        <v>3326</v>
      </c>
      <c r="D1406" s="5">
        <v>1970</v>
      </c>
      <c r="E1406" s="26">
        <v>3497.8</v>
      </c>
      <c r="F1406" s="5"/>
      <c r="G1406" s="27" t="s">
        <v>5</v>
      </c>
      <c r="H1406" s="5">
        <f>56</f>
        <v>56</v>
      </c>
      <c r="I1406" s="5">
        <v>5</v>
      </c>
      <c r="J1406" s="5">
        <v>4</v>
      </c>
      <c r="K1406" s="5"/>
      <c r="L1406" s="5"/>
      <c r="M1406" s="28">
        <v>132</v>
      </c>
      <c r="N1406" s="92" t="s">
        <v>2912</v>
      </c>
      <c r="O1406" s="605"/>
    </row>
    <row r="1407" spans="1:15" x14ac:dyDescent="0.25">
      <c r="A1407" s="14">
        <v>180</v>
      </c>
      <c r="B1407" s="2" t="s">
        <v>3859</v>
      </c>
      <c r="C1407" s="147" t="s">
        <v>3482</v>
      </c>
      <c r="D1407" s="5">
        <v>1973</v>
      </c>
      <c r="E1407" s="26">
        <v>3160.2</v>
      </c>
      <c r="F1407" s="5"/>
      <c r="G1407" s="27" t="s">
        <v>5</v>
      </c>
      <c r="H1407" s="5">
        <f>52+2</f>
        <v>54</v>
      </c>
      <c r="I1407" s="5">
        <v>5</v>
      </c>
      <c r="J1407" s="5">
        <v>4</v>
      </c>
      <c r="K1407" s="5"/>
      <c r="L1407" s="5"/>
      <c r="M1407" s="28">
        <v>141</v>
      </c>
      <c r="N1407" s="92" t="s">
        <v>2912</v>
      </c>
      <c r="O1407" s="605"/>
    </row>
    <row r="1408" spans="1:15" x14ac:dyDescent="0.25">
      <c r="A1408" s="14">
        <v>181</v>
      </c>
      <c r="B1408" s="2" t="s">
        <v>3917</v>
      </c>
      <c r="C1408" s="147" t="s">
        <v>3483</v>
      </c>
      <c r="D1408" s="5">
        <v>1960</v>
      </c>
      <c r="E1408" s="26">
        <v>2201.8000000000002</v>
      </c>
      <c r="F1408" s="5"/>
      <c r="G1408" s="27" t="s">
        <v>5</v>
      </c>
      <c r="H1408" s="5">
        <f>46</f>
        <v>46</v>
      </c>
      <c r="I1408" s="5">
        <v>4</v>
      </c>
      <c r="J1408" s="5">
        <v>3</v>
      </c>
      <c r="K1408" s="5"/>
      <c r="L1408" s="5"/>
      <c r="M1408" s="28">
        <v>95</v>
      </c>
      <c r="N1408" s="92" t="s">
        <v>2912</v>
      </c>
      <c r="O1408" s="605"/>
    </row>
    <row r="1409" spans="1:15" x14ac:dyDescent="0.25">
      <c r="A1409" s="14">
        <v>182</v>
      </c>
      <c r="B1409" s="2" t="s">
        <v>3859</v>
      </c>
      <c r="C1409" s="147" t="s">
        <v>3484</v>
      </c>
      <c r="D1409" s="5">
        <v>1970</v>
      </c>
      <c r="E1409" s="26">
        <v>6880.88</v>
      </c>
      <c r="F1409" s="5"/>
      <c r="G1409" s="27" t="s">
        <v>5</v>
      </c>
      <c r="H1409" s="5">
        <v>119</v>
      </c>
      <c r="I1409" s="5">
        <v>5</v>
      </c>
      <c r="J1409" s="5">
        <v>8</v>
      </c>
      <c r="K1409" s="5"/>
      <c r="L1409" s="5"/>
      <c r="M1409" s="28">
        <v>269</v>
      </c>
      <c r="N1409" s="92" t="s">
        <v>2912</v>
      </c>
      <c r="O1409" s="605"/>
    </row>
    <row r="1410" spans="1:15" x14ac:dyDescent="0.25">
      <c r="A1410" s="14">
        <v>183</v>
      </c>
      <c r="B1410" s="2" t="s">
        <v>3858</v>
      </c>
      <c r="C1410" s="147" t="s">
        <v>3485</v>
      </c>
      <c r="D1410" s="5">
        <v>1960</v>
      </c>
      <c r="E1410" s="26">
        <v>3742.77</v>
      </c>
      <c r="F1410" s="5"/>
      <c r="G1410" s="27" t="s">
        <v>5</v>
      </c>
      <c r="H1410" s="5">
        <f>73-1</f>
        <v>72</v>
      </c>
      <c r="I1410" s="5">
        <v>5</v>
      </c>
      <c r="J1410" s="5">
        <v>4</v>
      </c>
      <c r="K1410" s="5"/>
      <c r="L1410" s="5"/>
      <c r="M1410" s="28">
        <v>150</v>
      </c>
      <c r="N1410" s="92" t="s">
        <v>2911</v>
      </c>
      <c r="O1410" s="605"/>
    </row>
    <row r="1411" spans="1:15" x14ac:dyDescent="0.25">
      <c r="A1411" s="14">
        <v>184</v>
      </c>
      <c r="B1411" s="2" t="s">
        <v>3859</v>
      </c>
      <c r="C1411" s="147" t="s">
        <v>3486</v>
      </c>
      <c r="D1411" s="5">
        <v>1970</v>
      </c>
      <c r="E1411" s="26">
        <v>7320.8</v>
      </c>
      <c r="F1411" s="5"/>
      <c r="G1411" s="27" t="s">
        <v>5</v>
      </c>
      <c r="H1411" s="5">
        <v>108</v>
      </c>
      <c r="I1411" s="5">
        <v>5</v>
      </c>
      <c r="J1411" s="5">
        <v>8</v>
      </c>
      <c r="K1411" s="5"/>
      <c r="L1411" s="5"/>
      <c r="M1411" s="28">
        <v>250</v>
      </c>
      <c r="N1411" s="92" t="s">
        <v>2912</v>
      </c>
      <c r="O1411" s="605"/>
    </row>
    <row r="1412" spans="1:15" x14ac:dyDescent="0.25">
      <c r="A1412" s="14">
        <v>185</v>
      </c>
      <c r="B1412" s="2" t="s">
        <v>3859</v>
      </c>
      <c r="C1412" s="147" t="s">
        <v>3217</v>
      </c>
      <c r="D1412" s="5">
        <v>1962</v>
      </c>
      <c r="E1412" s="26">
        <v>3958.9</v>
      </c>
      <c r="F1412" s="5"/>
      <c r="G1412" s="27" t="s">
        <v>5</v>
      </c>
      <c r="H1412" s="5">
        <v>64</v>
      </c>
      <c r="I1412" s="5">
        <v>5</v>
      </c>
      <c r="J1412" s="5">
        <v>4</v>
      </c>
      <c r="K1412" s="5"/>
      <c r="L1412" s="5"/>
      <c r="M1412" s="28">
        <v>121</v>
      </c>
      <c r="N1412" s="92" t="s">
        <v>2912</v>
      </c>
      <c r="O1412" s="605"/>
    </row>
    <row r="1413" spans="1:15" x14ac:dyDescent="0.25">
      <c r="A1413" s="14">
        <v>186</v>
      </c>
      <c r="B1413" s="2" t="s">
        <v>3917</v>
      </c>
      <c r="C1413" s="147" t="s">
        <v>3487</v>
      </c>
      <c r="D1413" s="29">
        <v>1971</v>
      </c>
      <c r="E1413" s="26">
        <v>17128.3</v>
      </c>
      <c r="F1413" s="5"/>
      <c r="G1413" s="27" t="s">
        <v>5</v>
      </c>
      <c r="H1413" s="5">
        <v>207</v>
      </c>
      <c r="I1413" s="5">
        <v>10</v>
      </c>
      <c r="J1413" s="5">
        <v>4</v>
      </c>
      <c r="K1413" s="5">
        <v>4</v>
      </c>
      <c r="L1413" s="5">
        <v>4</v>
      </c>
      <c r="M1413" s="28">
        <v>448</v>
      </c>
      <c r="N1413" s="92" t="s">
        <v>2912</v>
      </c>
      <c r="O1413" s="605"/>
    </row>
    <row r="1414" spans="1:15" x14ac:dyDescent="0.25">
      <c r="A1414" s="14">
        <v>187</v>
      </c>
      <c r="B1414" s="2" t="s">
        <v>3858</v>
      </c>
      <c r="C1414" s="147" t="s">
        <v>3488</v>
      </c>
      <c r="D1414" s="29">
        <v>1976</v>
      </c>
      <c r="E1414" s="26">
        <v>5818</v>
      </c>
      <c r="F1414" s="5"/>
      <c r="G1414" s="27" t="s">
        <v>5</v>
      </c>
      <c r="H1414" s="5">
        <v>60</v>
      </c>
      <c r="I1414" s="5">
        <v>5</v>
      </c>
      <c r="J1414" s="5">
        <v>1</v>
      </c>
      <c r="K1414" s="5"/>
      <c r="L1414" s="5"/>
      <c r="M1414" s="28">
        <v>112</v>
      </c>
      <c r="N1414" s="92" t="s">
        <v>2911</v>
      </c>
      <c r="O1414" s="605"/>
    </row>
    <row r="1415" spans="1:15" x14ac:dyDescent="0.25">
      <c r="A1415" s="14">
        <v>188</v>
      </c>
      <c r="B1415" s="2" t="s">
        <v>3711</v>
      </c>
      <c r="C1415" s="147" t="s">
        <v>3462</v>
      </c>
      <c r="D1415" s="29">
        <v>1979</v>
      </c>
      <c r="E1415" s="26">
        <v>4519.6000000000004</v>
      </c>
      <c r="F1415" s="5"/>
      <c r="G1415" s="27" t="s">
        <v>5</v>
      </c>
      <c r="H1415" s="5">
        <v>82</v>
      </c>
      <c r="I1415" s="5">
        <v>13</v>
      </c>
      <c r="J1415" s="5">
        <v>1</v>
      </c>
      <c r="K1415" s="5">
        <v>2</v>
      </c>
      <c r="L1415" s="5">
        <v>1</v>
      </c>
      <c r="M1415" s="28">
        <v>171</v>
      </c>
      <c r="N1415" s="92" t="s">
        <v>2912</v>
      </c>
      <c r="O1415" s="605"/>
    </row>
    <row r="1416" spans="1:15" x14ac:dyDescent="0.25">
      <c r="A1416" s="14">
        <v>189</v>
      </c>
      <c r="B1416" s="2" t="s">
        <v>3918</v>
      </c>
      <c r="C1416" s="147" t="s">
        <v>3360</v>
      </c>
      <c r="D1416" s="29">
        <v>1978</v>
      </c>
      <c r="E1416" s="26">
        <v>4822.2</v>
      </c>
      <c r="F1416" s="5"/>
      <c r="G1416" s="27" t="s">
        <v>5</v>
      </c>
      <c r="H1416" s="5">
        <f>63</f>
        <v>63</v>
      </c>
      <c r="I1416" s="5">
        <v>9</v>
      </c>
      <c r="J1416" s="5">
        <v>2</v>
      </c>
      <c r="K1416" s="5">
        <v>2</v>
      </c>
      <c r="L1416" s="5">
        <v>2</v>
      </c>
      <c r="M1416" s="28">
        <v>137</v>
      </c>
      <c r="N1416" s="92" t="s">
        <v>2904</v>
      </c>
      <c r="O1416" s="605"/>
    </row>
    <row r="1417" spans="1:15" x14ac:dyDescent="0.25">
      <c r="A1417" s="14">
        <v>190</v>
      </c>
      <c r="B1417" s="2" t="s">
        <v>3918</v>
      </c>
      <c r="C1417" s="147" t="s">
        <v>3362</v>
      </c>
      <c r="D1417" s="29">
        <v>1989</v>
      </c>
      <c r="E1417" s="26">
        <v>14410.5</v>
      </c>
      <c r="F1417" s="5"/>
      <c r="G1417" s="27" t="s">
        <v>5</v>
      </c>
      <c r="H1417" s="5">
        <v>181</v>
      </c>
      <c r="I1417" s="5">
        <v>16</v>
      </c>
      <c r="J1417" s="5">
        <f>2</f>
        <v>2</v>
      </c>
      <c r="K1417" s="5">
        <v>4</v>
      </c>
      <c r="L1417" s="5">
        <v>2</v>
      </c>
      <c r="M1417" s="28">
        <v>528</v>
      </c>
      <c r="N1417" s="92" t="s">
        <v>2904</v>
      </c>
      <c r="O1417" s="605"/>
    </row>
    <row r="1418" spans="1:15" x14ac:dyDescent="0.25">
      <c r="A1418" s="14">
        <v>191</v>
      </c>
      <c r="B1418" s="2" t="s">
        <v>3711</v>
      </c>
      <c r="C1418" s="147" t="s">
        <v>3489</v>
      </c>
      <c r="D1418" s="29">
        <v>1970</v>
      </c>
      <c r="E1418" s="26">
        <v>5230.6000000000004</v>
      </c>
      <c r="F1418" s="5"/>
      <c r="G1418" s="27" t="s">
        <v>5</v>
      </c>
      <c r="H1418" s="5">
        <v>90</v>
      </c>
      <c r="I1418" s="5">
        <v>5</v>
      </c>
      <c r="J1418" s="5">
        <v>6</v>
      </c>
      <c r="K1418" s="5"/>
      <c r="L1418" s="5"/>
      <c r="M1418" s="28">
        <v>251</v>
      </c>
      <c r="N1418" s="92" t="s">
        <v>2904</v>
      </c>
      <c r="O1418" s="605"/>
    </row>
    <row r="1419" spans="1:15" x14ac:dyDescent="0.25">
      <c r="A1419" s="14">
        <v>192</v>
      </c>
      <c r="B1419" s="2" t="s">
        <v>3711</v>
      </c>
      <c r="C1419" s="147" t="s">
        <v>3363</v>
      </c>
      <c r="D1419" s="29">
        <v>1986</v>
      </c>
      <c r="E1419" s="26">
        <v>13733.8</v>
      </c>
      <c r="F1419" s="5"/>
      <c r="G1419" s="27" t="s">
        <v>5</v>
      </c>
      <c r="H1419" s="5">
        <v>187</v>
      </c>
      <c r="I1419" s="5">
        <v>9</v>
      </c>
      <c r="J1419" s="5">
        <v>6</v>
      </c>
      <c r="K1419" s="5">
        <v>6</v>
      </c>
      <c r="L1419" s="5">
        <v>6</v>
      </c>
      <c r="M1419" s="28">
        <v>477</v>
      </c>
      <c r="N1419" s="92" t="s">
        <v>2904</v>
      </c>
      <c r="O1419" s="605"/>
    </row>
    <row r="1420" spans="1:15" x14ac:dyDescent="0.25">
      <c r="A1420" s="14">
        <v>193</v>
      </c>
      <c r="B1420" s="2" t="s">
        <v>3711</v>
      </c>
      <c r="C1420" s="147" t="s">
        <v>3490</v>
      </c>
      <c r="D1420" s="29">
        <v>1973</v>
      </c>
      <c r="E1420" s="26">
        <v>3147.5</v>
      </c>
      <c r="F1420" s="5"/>
      <c r="G1420" s="27" t="s">
        <v>5</v>
      </c>
      <c r="H1420" s="5">
        <v>56</v>
      </c>
      <c r="I1420" s="5">
        <v>5</v>
      </c>
      <c r="J1420" s="5">
        <v>4</v>
      </c>
      <c r="K1420" s="5"/>
      <c r="L1420" s="5"/>
      <c r="M1420" s="28">
        <v>138</v>
      </c>
      <c r="N1420" s="92" t="s">
        <v>2932</v>
      </c>
      <c r="O1420" s="605"/>
    </row>
    <row r="1421" spans="1:15" x14ac:dyDescent="0.25">
      <c r="A1421" s="14">
        <v>194</v>
      </c>
      <c r="B1421" s="2" t="s">
        <v>3919</v>
      </c>
      <c r="C1421" s="147" t="s">
        <v>3365</v>
      </c>
      <c r="D1421" s="29">
        <v>1987</v>
      </c>
      <c r="E1421" s="26">
        <v>9299.7999999999993</v>
      </c>
      <c r="F1421" s="5"/>
      <c r="G1421" s="27" t="s">
        <v>5</v>
      </c>
      <c r="H1421" s="5">
        <v>130</v>
      </c>
      <c r="I1421" s="5">
        <v>9</v>
      </c>
      <c r="J1421" s="5">
        <v>4</v>
      </c>
      <c r="K1421" s="5">
        <v>4</v>
      </c>
      <c r="L1421" s="5">
        <v>4</v>
      </c>
      <c r="M1421" s="28">
        <v>312</v>
      </c>
      <c r="N1421" s="92" t="s">
        <v>2930</v>
      </c>
      <c r="O1421" s="605"/>
    </row>
    <row r="1422" spans="1:15" x14ac:dyDescent="0.25">
      <c r="A1422" s="14">
        <v>195</v>
      </c>
      <c r="B1422" s="2" t="s">
        <v>3919</v>
      </c>
      <c r="C1422" s="147" t="s">
        <v>3491</v>
      </c>
      <c r="D1422" s="29">
        <v>1970</v>
      </c>
      <c r="E1422" s="26">
        <v>4884.8</v>
      </c>
      <c r="F1422" s="5"/>
      <c r="G1422" s="27" t="s">
        <v>5</v>
      </c>
      <c r="H1422" s="5">
        <v>90</v>
      </c>
      <c r="I1422" s="5">
        <v>5</v>
      </c>
      <c r="J1422" s="5">
        <v>6</v>
      </c>
      <c r="K1422" s="5"/>
      <c r="L1422" s="5"/>
      <c r="M1422" s="28">
        <v>238</v>
      </c>
      <c r="N1422" s="92" t="s">
        <v>2913</v>
      </c>
      <c r="O1422" s="605"/>
    </row>
    <row r="1423" spans="1:15" x14ac:dyDescent="0.25">
      <c r="A1423" s="14">
        <v>196</v>
      </c>
      <c r="B1423" s="2" t="s">
        <v>3918</v>
      </c>
      <c r="C1423" s="147" t="s">
        <v>3492</v>
      </c>
      <c r="D1423" s="29" t="s">
        <v>1294</v>
      </c>
      <c r="E1423" s="26">
        <v>3717.8</v>
      </c>
      <c r="F1423" s="5"/>
      <c r="G1423" s="27" t="s">
        <v>5</v>
      </c>
      <c r="H1423" s="5">
        <v>120</v>
      </c>
      <c r="I1423" s="5">
        <v>5</v>
      </c>
      <c r="J1423" s="5">
        <v>2</v>
      </c>
      <c r="K1423" s="5"/>
      <c r="L1423" s="5"/>
      <c r="M1423" s="28">
        <v>209</v>
      </c>
      <c r="N1423" s="92" t="s">
        <v>2936</v>
      </c>
      <c r="O1423" s="605"/>
    </row>
    <row r="1424" spans="1:15" x14ac:dyDescent="0.25">
      <c r="A1424" s="14">
        <v>197</v>
      </c>
      <c r="B1424" s="2" t="s">
        <v>3919</v>
      </c>
      <c r="C1424" s="147" t="s">
        <v>3493</v>
      </c>
      <c r="D1424" s="29">
        <v>1986</v>
      </c>
      <c r="E1424" s="26">
        <v>8792.1</v>
      </c>
      <c r="F1424" s="5"/>
      <c r="G1424" s="27" t="s">
        <v>5</v>
      </c>
      <c r="H1424" s="5">
        <v>128</v>
      </c>
      <c r="I1424" s="5">
        <v>9</v>
      </c>
      <c r="J1424" s="5">
        <v>4</v>
      </c>
      <c r="K1424" s="5">
        <v>4</v>
      </c>
      <c r="L1424" s="5">
        <f>4-1</f>
        <v>3</v>
      </c>
      <c r="M1424" s="28">
        <v>336</v>
      </c>
      <c r="N1424" s="92" t="s">
        <v>2936</v>
      </c>
      <c r="O1424" s="605"/>
    </row>
    <row r="1425" spans="1:15" x14ac:dyDescent="0.25">
      <c r="A1425" s="14">
        <v>198</v>
      </c>
      <c r="B1425" s="2" t="s">
        <v>3918</v>
      </c>
      <c r="C1425" s="147" t="s">
        <v>3477</v>
      </c>
      <c r="D1425" s="29">
        <v>1973</v>
      </c>
      <c r="E1425" s="26">
        <v>2972.2</v>
      </c>
      <c r="F1425" s="5"/>
      <c r="G1425" s="27" t="s">
        <v>5</v>
      </c>
      <c r="H1425" s="5">
        <v>56</v>
      </c>
      <c r="I1425" s="5">
        <v>5</v>
      </c>
      <c r="J1425" s="5">
        <v>4</v>
      </c>
      <c r="K1425" s="5"/>
      <c r="L1425" s="5"/>
      <c r="M1425" s="28">
        <v>123</v>
      </c>
      <c r="N1425" s="92" t="s">
        <v>2932</v>
      </c>
      <c r="O1425" s="605"/>
    </row>
    <row r="1426" spans="1:15" x14ac:dyDescent="0.25">
      <c r="A1426" s="14">
        <v>199</v>
      </c>
      <c r="B1426" s="2" t="s">
        <v>3918</v>
      </c>
      <c r="C1426" s="147" t="s">
        <v>3494</v>
      </c>
      <c r="D1426" s="29" t="s">
        <v>1294</v>
      </c>
      <c r="E1426" s="26">
        <v>4977.8999999999996</v>
      </c>
      <c r="F1426" s="5"/>
      <c r="G1426" s="27" t="s">
        <v>5</v>
      </c>
      <c r="H1426" s="5">
        <v>120</v>
      </c>
      <c r="I1426" s="5">
        <v>5</v>
      </c>
      <c r="J1426" s="5">
        <v>2</v>
      </c>
      <c r="K1426" s="5"/>
      <c r="L1426" s="5"/>
      <c r="M1426" s="28">
        <v>247</v>
      </c>
      <c r="N1426" s="92" t="s">
        <v>2937</v>
      </c>
      <c r="O1426" s="605"/>
    </row>
    <row r="1427" spans="1:15" x14ac:dyDescent="0.25">
      <c r="A1427" s="14">
        <v>200</v>
      </c>
      <c r="B1427" s="2" t="s">
        <v>3920</v>
      </c>
      <c r="C1427" s="147" t="s">
        <v>3202</v>
      </c>
      <c r="D1427" s="5">
        <v>1969</v>
      </c>
      <c r="E1427" s="26">
        <v>3507.8</v>
      </c>
      <c r="F1427" s="5"/>
      <c r="G1427" s="27" t="s">
        <v>5</v>
      </c>
      <c r="H1427" s="5">
        <v>69</v>
      </c>
      <c r="I1427" s="5">
        <v>5</v>
      </c>
      <c r="J1427" s="5">
        <v>4</v>
      </c>
      <c r="K1427" s="5"/>
      <c r="L1427" s="5"/>
      <c r="M1427" s="28">
        <v>170</v>
      </c>
      <c r="N1427" s="92" t="s">
        <v>2932</v>
      </c>
      <c r="O1427" s="605"/>
    </row>
    <row r="1428" spans="1:15" x14ac:dyDescent="0.25">
      <c r="A1428" s="14">
        <v>201</v>
      </c>
      <c r="B1428" s="2" t="s">
        <v>3921</v>
      </c>
      <c r="C1428" s="147" t="s">
        <v>3203</v>
      </c>
      <c r="D1428" s="5">
        <v>1970</v>
      </c>
      <c r="E1428" s="26">
        <v>6276.3</v>
      </c>
      <c r="F1428" s="5"/>
      <c r="G1428" s="27" t="s">
        <v>5</v>
      </c>
      <c r="H1428" s="5">
        <f>118</f>
        <v>118</v>
      </c>
      <c r="I1428" s="5">
        <v>5</v>
      </c>
      <c r="J1428" s="5">
        <v>8</v>
      </c>
      <c r="K1428" s="5"/>
      <c r="L1428" s="5"/>
      <c r="M1428" s="28">
        <v>316</v>
      </c>
      <c r="N1428" s="92" t="s">
        <v>2903</v>
      </c>
      <c r="O1428" s="605"/>
    </row>
    <row r="1429" spans="1:15" x14ac:dyDescent="0.25">
      <c r="A1429" s="14">
        <v>202</v>
      </c>
      <c r="B1429" s="2" t="s">
        <v>3920</v>
      </c>
      <c r="C1429" s="147" t="s">
        <v>3348</v>
      </c>
      <c r="D1429" s="5">
        <v>1972</v>
      </c>
      <c r="E1429" s="26">
        <v>3003</v>
      </c>
      <c r="F1429" s="5"/>
      <c r="G1429" s="27" t="s">
        <v>5</v>
      </c>
      <c r="H1429" s="5">
        <v>60</v>
      </c>
      <c r="I1429" s="5">
        <v>5</v>
      </c>
      <c r="J1429" s="5">
        <v>4</v>
      </c>
      <c r="K1429" s="5"/>
      <c r="L1429" s="5"/>
      <c r="M1429" s="28">
        <v>122</v>
      </c>
      <c r="N1429" s="92" t="s">
        <v>2902</v>
      </c>
      <c r="O1429" s="605"/>
    </row>
    <row r="1430" spans="1:15" x14ac:dyDescent="0.25">
      <c r="A1430" s="14">
        <v>203</v>
      </c>
      <c r="B1430" s="2" t="s">
        <v>3920</v>
      </c>
      <c r="C1430" s="147" t="s">
        <v>3483</v>
      </c>
      <c r="D1430" s="5">
        <v>1973</v>
      </c>
      <c r="E1430" s="26">
        <v>6437.9</v>
      </c>
      <c r="F1430" s="5"/>
      <c r="G1430" s="27" t="s">
        <v>5</v>
      </c>
      <c r="H1430" s="5">
        <v>119</v>
      </c>
      <c r="I1430" s="5">
        <v>5</v>
      </c>
      <c r="J1430" s="5">
        <v>8</v>
      </c>
      <c r="K1430" s="5"/>
      <c r="L1430" s="5"/>
      <c r="M1430" s="28">
        <v>311</v>
      </c>
      <c r="N1430" s="92" t="s">
        <v>2903</v>
      </c>
      <c r="O1430" s="605"/>
    </row>
    <row r="1431" spans="1:15" x14ac:dyDescent="0.25">
      <c r="A1431" s="14">
        <v>204</v>
      </c>
      <c r="B1431" s="2" t="s">
        <v>3920</v>
      </c>
      <c r="C1431" s="147" t="s">
        <v>3485</v>
      </c>
      <c r="D1431" s="5">
        <v>1969</v>
      </c>
      <c r="E1431" s="26">
        <v>6296.4</v>
      </c>
      <c r="F1431" s="5"/>
      <c r="G1431" s="27" t="s">
        <v>5</v>
      </c>
      <c r="H1431" s="5">
        <v>119</v>
      </c>
      <c r="I1431" s="5">
        <v>5</v>
      </c>
      <c r="J1431" s="5">
        <v>8</v>
      </c>
      <c r="K1431" s="5"/>
      <c r="L1431" s="5"/>
      <c r="M1431" s="28">
        <v>320</v>
      </c>
      <c r="N1431" s="92" t="s">
        <v>2902</v>
      </c>
      <c r="O1431" s="605"/>
    </row>
    <row r="1432" spans="1:15" x14ac:dyDescent="0.25">
      <c r="A1432" s="14">
        <v>205</v>
      </c>
      <c r="B1432" s="2" t="s">
        <v>3922</v>
      </c>
      <c r="C1432" s="147" t="s">
        <v>3290</v>
      </c>
      <c r="D1432" s="5">
        <v>1962</v>
      </c>
      <c r="E1432" s="26">
        <v>1784.3</v>
      </c>
      <c r="F1432" s="5"/>
      <c r="G1432" s="27" t="s">
        <v>5</v>
      </c>
      <c r="H1432" s="5">
        <v>40</v>
      </c>
      <c r="I1432" s="5">
        <v>5</v>
      </c>
      <c r="J1432" s="5">
        <v>2</v>
      </c>
      <c r="K1432" s="5"/>
      <c r="L1432" s="5"/>
      <c r="M1432" s="28">
        <v>74</v>
      </c>
      <c r="N1432" s="92" t="s">
        <v>2903</v>
      </c>
      <c r="O1432" s="605"/>
    </row>
    <row r="1433" spans="1:15" x14ac:dyDescent="0.25">
      <c r="A1433" s="14">
        <v>206</v>
      </c>
      <c r="B1433" s="2" t="s">
        <v>3922</v>
      </c>
      <c r="C1433" s="147" t="s">
        <v>3495</v>
      </c>
      <c r="D1433" s="5">
        <v>1962</v>
      </c>
      <c r="E1433" s="26">
        <v>1768.6</v>
      </c>
      <c r="F1433" s="5"/>
      <c r="G1433" s="27" t="s">
        <v>5</v>
      </c>
      <c r="H1433" s="5">
        <v>40</v>
      </c>
      <c r="I1433" s="5">
        <v>5</v>
      </c>
      <c r="J1433" s="5">
        <v>2</v>
      </c>
      <c r="K1433" s="5"/>
      <c r="L1433" s="5"/>
      <c r="M1433" s="28">
        <v>102</v>
      </c>
      <c r="N1433" s="92" t="s">
        <v>2906</v>
      </c>
      <c r="O1433" s="605"/>
    </row>
    <row r="1434" spans="1:15" x14ac:dyDescent="0.25">
      <c r="A1434" s="14">
        <v>207</v>
      </c>
      <c r="B1434" s="2" t="s">
        <v>3922</v>
      </c>
      <c r="C1434" s="147" t="s">
        <v>3468</v>
      </c>
      <c r="D1434" s="5">
        <v>1962</v>
      </c>
      <c r="E1434" s="26">
        <v>3812</v>
      </c>
      <c r="F1434" s="5"/>
      <c r="G1434" s="27" t="s">
        <v>5</v>
      </c>
      <c r="H1434" s="5">
        <v>80</v>
      </c>
      <c r="I1434" s="5">
        <v>5</v>
      </c>
      <c r="J1434" s="5">
        <v>4</v>
      </c>
      <c r="K1434" s="5"/>
      <c r="L1434" s="5"/>
      <c r="M1434" s="28">
        <v>193</v>
      </c>
      <c r="N1434" s="92" t="s">
        <v>2906</v>
      </c>
      <c r="O1434" s="605"/>
    </row>
    <row r="1435" spans="1:15" x14ac:dyDescent="0.25">
      <c r="A1435" s="14">
        <v>208</v>
      </c>
      <c r="B1435" s="2" t="s">
        <v>3922</v>
      </c>
      <c r="C1435" s="147" t="s">
        <v>3212</v>
      </c>
      <c r="D1435" s="5">
        <v>1962</v>
      </c>
      <c r="E1435" s="26">
        <v>3691.3</v>
      </c>
      <c r="F1435" s="5"/>
      <c r="G1435" s="27" t="s">
        <v>5</v>
      </c>
      <c r="H1435" s="5">
        <v>78</v>
      </c>
      <c r="I1435" s="5">
        <v>5</v>
      </c>
      <c r="J1435" s="5">
        <v>4</v>
      </c>
      <c r="K1435" s="5"/>
      <c r="L1435" s="5"/>
      <c r="M1435" s="28">
        <v>172</v>
      </c>
      <c r="N1435" s="92" t="s">
        <v>2906</v>
      </c>
      <c r="O1435" s="605"/>
    </row>
    <row r="1436" spans="1:15" x14ac:dyDescent="0.25">
      <c r="A1436" s="14">
        <v>209</v>
      </c>
      <c r="B1436" s="2" t="s">
        <v>3922</v>
      </c>
      <c r="C1436" s="147" t="s">
        <v>3214</v>
      </c>
      <c r="D1436" s="5">
        <v>1962</v>
      </c>
      <c r="E1436" s="26">
        <v>1787.4</v>
      </c>
      <c r="F1436" s="5"/>
      <c r="G1436" s="27" t="s">
        <v>5</v>
      </c>
      <c r="H1436" s="5">
        <v>38</v>
      </c>
      <c r="I1436" s="5">
        <v>5</v>
      </c>
      <c r="J1436" s="5">
        <v>2</v>
      </c>
      <c r="K1436" s="5"/>
      <c r="L1436" s="5"/>
      <c r="M1436" s="28">
        <v>81</v>
      </c>
      <c r="N1436" s="92" t="s">
        <v>2907</v>
      </c>
      <c r="O1436" s="605"/>
    </row>
    <row r="1437" spans="1:15" x14ac:dyDescent="0.25">
      <c r="A1437" s="14">
        <v>210</v>
      </c>
      <c r="B1437" s="2" t="s">
        <v>3922</v>
      </c>
      <c r="C1437" s="147" t="s">
        <v>3258</v>
      </c>
      <c r="D1437" s="5">
        <v>1966</v>
      </c>
      <c r="E1437" s="26">
        <v>4997.7</v>
      </c>
      <c r="F1437" s="5"/>
      <c r="G1437" s="27" t="s">
        <v>5</v>
      </c>
      <c r="H1437" s="5">
        <v>100</v>
      </c>
      <c r="I1437" s="5">
        <v>5</v>
      </c>
      <c r="J1437" s="5">
        <v>6</v>
      </c>
      <c r="K1437" s="5"/>
      <c r="L1437" s="5"/>
      <c r="M1437" s="28">
        <v>222</v>
      </c>
      <c r="N1437" s="92" t="s">
        <v>2906</v>
      </c>
      <c r="O1437" s="605"/>
    </row>
    <row r="1438" spans="1:15" x14ac:dyDescent="0.25">
      <c r="A1438" s="14">
        <v>211</v>
      </c>
      <c r="B1438" s="2" t="s">
        <v>3923</v>
      </c>
      <c r="C1438" s="147" t="s">
        <v>3161</v>
      </c>
      <c r="D1438" s="5">
        <v>1982</v>
      </c>
      <c r="E1438" s="26">
        <v>2233.3000000000002</v>
      </c>
      <c r="F1438" s="5"/>
      <c r="G1438" s="27" t="s">
        <v>5</v>
      </c>
      <c r="H1438" s="5">
        <v>60</v>
      </c>
      <c r="I1438" s="5">
        <v>5</v>
      </c>
      <c r="J1438" s="5">
        <v>1</v>
      </c>
      <c r="K1438" s="5"/>
      <c r="L1438" s="5"/>
      <c r="M1438" s="28">
        <v>92</v>
      </c>
      <c r="N1438" s="92" t="s">
        <v>2906</v>
      </c>
      <c r="O1438" s="605"/>
    </row>
    <row r="1439" spans="1:15" x14ac:dyDescent="0.25">
      <c r="A1439" s="14">
        <v>212</v>
      </c>
      <c r="B1439" s="2" t="s">
        <v>3922</v>
      </c>
      <c r="C1439" s="147" t="s">
        <v>3164</v>
      </c>
      <c r="D1439" s="5">
        <v>2006</v>
      </c>
      <c r="E1439" s="26">
        <v>4481.1000000000004</v>
      </c>
      <c r="F1439" s="5"/>
      <c r="G1439" s="27" t="s">
        <v>5</v>
      </c>
      <c r="H1439" s="5">
        <f>72</f>
        <v>72</v>
      </c>
      <c r="I1439" s="5">
        <v>6</v>
      </c>
      <c r="J1439" s="5">
        <v>3</v>
      </c>
      <c r="K1439" s="5"/>
      <c r="L1439" s="5"/>
      <c r="M1439" s="28">
        <v>185</v>
      </c>
      <c r="N1439" s="92" t="s">
        <v>2936</v>
      </c>
      <c r="O1439" s="605"/>
    </row>
    <row r="1440" spans="1:15" x14ac:dyDescent="0.25">
      <c r="A1440" s="14">
        <v>213</v>
      </c>
      <c r="B1440" s="2" t="s">
        <v>3922</v>
      </c>
      <c r="C1440" s="147" t="s">
        <v>3326</v>
      </c>
      <c r="D1440" s="5">
        <v>1962</v>
      </c>
      <c r="E1440" s="26">
        <v>3618.88</v>
      </c>
      <c r="F1440" s="5"/>
      <c r="G1440" s="27" t="s">
        <v>5</v>
      </c>
      <c r="H1440" s="5">
        <v>80</v>
      </c>
      <c r="I1440" s="5">
        <v>5</v>
      </c>
      <c r="J1440" s="5">
        <v>4</v>
      </c>
      <c r="K1440" s="5"/>
      <c r="L1440" s="5"/>
      <c r="M1440" s="28">
        <v>186</v>
      </c>
      <c r="N1440" s="92" t="s">
        <v>2906</v>
      </c>
      <c r="O1440" s="605"/>
    </row>
    <row r="1441" spans="1:15" x14ac:dyDescent="0.25">
      <c r="A1441" s="14">
        <v>214</v>
      </c>
      <c r="B1441" s="2" t="s">
        <v>3922</v>
      </c>
      <c r="C1441" s="147" t="s">
        <v>3482</v>
      </c>
      <c r="D1441" s="5">
        <v>1963</v>
      </c>
      <c r="E1441" s="26">
        <v>1747.2</v>
      </c>
      <c r="F1441" s="5"/>
      <c r="G1441" s="27" t="s">
        <v>5</v>
      </c>
      <c r="H1441" s="5">
        <v>40</v>
      </c>
      <c r="I1441" s="5">
        <v>5</v>
      </c>
      <c r="J1441" s="5">
        <v>2</v>
      </c>
      <c r="K1441" s="5"/>
      <c r="L1441" s="5"/>
      <c r="M1441" s="28">
        <v>89</v>
      </c>
      <c r="N1441" s="92" t="s">
        <v>2906</v>
      </c>
      <c r="O1441" s="605"/>
    </row>
    <row r="1442" spans="1:15" x14ac:dyDescent="0.25">
      <c r="A1442" s="14">
        <v>215</v>
      </c>
      <c r="B1442" s="2" t="s">
        <v>3923</v>
      </c>
      <c r="C1442" s="147" t="s">
        <v>3496</v>
      </c>
      <c r="D1442" s="5">
        <v>1962</v>
      </c>
      <c r="E1442" s="26">
        <v>3596.7</v>
      </c>
      <c r="F1442" s="5"/>
      <c r="G1442" s="27" t="s">
        <v>5</v>
      </c>
      <c r="H1442" s="5">
        <v>80</v>
      </c>
      <c r="I1442" s="5">
        <v>5</v>
      </c>
      <c r="J1442" s="5">
        <v>4</v>
      </c>
      <c r="K1442" s="5"/>
      <c r="L1442" s="5"/>
      <c r="M1442" s="28">
        <v>158</v>
      </c>
      <c r="N1442" s="92" t="s">
        <v>2906</v>
      </c>
      <c r="O1442" s="605"/>
    </row>
    <row r="1443" spans="1:15" x14ac:dyDescent="0.25">
      <c r="A1443" s="14">
        <v>216</v>
      </c>
      <c r="B1443" s="2" t="s">
        <v>3922</v>
      </c>
      <c r="C1443" s="147" t="s">
        <v>3487</v>
      </c>
      <c r="D1443" s="5">
        <v>1962</v>
      </c>
      <c r="E1443" s="26">
        <v>3828.6</v>
      </c>
      <c r="F1443" s="5"/>
      <c r="G1443" s="27" t="s">
        <v>5</v>
      </c>
      <c r="H1443" s="5">
        <v>80</v>
      </c>
      <c r="I1443" s="5">
        <v>5</v>
      </c>
      <c r="J1443" s="5">
        <v>4</v>
      </c>
      <c r="K1443" s="5"/>
      <c r="L1443" s="5"/>
      <c r="M1443" s="28">
        <v>184</v>
      </c>
      <c r="N1443" s="92" t="s">
        <v>2909</v>
      </c>
      <c r="O1443" s="605"/>
    </row>
    <row r="1444" spans="1:15" x14ac:dyDescent="0.25">
      <c r="A1444" s="14">
        <v>217</v>
      </c>
      <c r="B1444" s="2" t="s">
        <v>3924</v>
      </c>
      <c r="C1444" s="147" t="s">
        <v>3095</v>
      </c>
      <c r="D1444" s="5">
        <v>1958</v>
      </c>
      <c r="E1444" s="26">
        <v>235.7</v>
      </c>
      <c r="F1444" s="5"/>
      <c r="G1444" s="27" t="s">
        <v>247</v>
      </c>
      <c r="H1444" s="5">
        <v>4</v>
      </c>
      <c r="I1444" s="5">
        <v>1</v>
      </c>
      <c r="J1444" s="5"/>
      <c r="K1444" s="5"/>
      <c r="L1444" s="5"/>
      <c r="M1444" s="28">
        <v>8</v>
      </c>
      <c r="N1444" s="92" t="s">
        <v>2938</v>
      </c>
      <c r="O1444" s="605"/>
    </row>
    <row r="1445" spans="1:15" x14ac:dyDescent="0.25">
      <c r="A1445" s="14">
        <v>218</v>
      </c>
      <c r="B1445" s="2" t="s">
        <v>3925</v>
      </c>
      <c r="C1445" s="147" t="s">
        <v>3241</v>
      </c>
      <c r="D1445" s="5">
        <v>1964</v>
      </c>
      <c r="E1445" s="26">
        <v>1417.8</v>
      </c>
      <c r="F1445" s="5"/>
      <c r="G1445" s="27" t="s">
        <v>5</v>
      </c>
      <c r="H1445" s="5">
        <v>26</v>
      </c>
      <c r="I1445" s="5">
        <v>4</v>
      </c>
      <c r="J1445" s="5">
        <v>2</v>
      </c>
      <c r="K1445" s="5"/>
      <c r="L1445" s="5"/>
      <c r="M1445" s="28">
        <v>61</v>
      </c>
      <c r="N1445" s="92" t="s">
        <v>2925</v>
      </c>
      <c r="O1445" s="605"/>
    </row>
    <row r="1446" spans="1:15" x14ac:dyDescent="0.25">
      <c r="A1446" s="14">
        <v>219</v>
      </c>
      <c r="B1446" s="2" t="s">
        <v>3924</v>
      </c>
      <c r="C1446" s="147" t="s">
        <v>3291</v>
      </c>
      <c r="D1446" s="5">
        <v>1964</v>
      </c>
      <c r="E1446" s="26">
        <v>2217.6999999999998</v>
      </c>
      <c r="F1446" s="5"/>
      <c r="G1446" s="27" t="s">
        <v>5</v>
      </c>
      <c r="H1446" s="5">
        <f>49-1</f>
        <v>48</v>
      </c>
      <c r="I1446" s="5">
        <v>4</v>
      </c>
      <c r="J1446" s="5">
        <v>3</v>
      </c>
      <c r="K1446" s="5"/>
      <c r="L1446" s="5"/>
      <c r="M1446" s="28">
        <v>107</v>
      </c>
      <c r="N1446" s="92" t="s">
        <v>2910</v>
      </c>
      <c r="O1446" s="605"/>
    </row>
    <row r="1447" spans="1:15" x14ac:dyDescent="0.25">
      <c r="A1447" s="14">
        <v>220</v>
      </c>
      <c r="B1447" s="2" t="s">
        <v>3924</v>
      </c>
      <c r="C1447" s="147" t="s">
        <v>3242</v>
      </c>
      <c r="D1447" s="5">
        <v>1964</v>
      </c>
      <c r="E1447" s="26">
        <v>1417.5</v>
      </c>
      <c r="F1447" s="5"/>
      <c r="G1447" s="27" t="s">
        <v>5</v>
      </c>
      <c r="H1447" s="5">
        <v>24</v>
      </c>
      <c r="I1447" s="5">
        <v>4</v>
      </c>
      <c r="J1447" s="5">
        <v>2</v>
      </c>
      <c r="K1447" s="5"/>
      <c r="L1447" s="5"/>
      <c r="M1447" s="28">
        <v>46</v>
      </c>
      <c r="N1447" s="92" t="s">
        <v>2910</v>
      </c>
      <c r="O1447" s="605"/>
    </row>
    <row r="1448" spans="1:15" x14ac:dyDescent="0.25">
      <c r="A1448" s="14">
        <v>221</v>
      </c>
      <c r="B1448" s="2" t="s">
        <v>3926</v>
      </c>
      <c r="C1448" s="147" t="s">
        <v>3277</v>
      </c>
      <c r="D1448" s="5">
        <v>1959</v>
      </c>
      <c r="E1448" s="26">
        <v>231.6</v>
      </c>
      <c r="F1448" s="5"/>
      <c r="G1448" s="27" t="s">
        <v>247</v>
      </c>
      <c r="H1448" s="5">
        <v>4</v>
      </c>
      <c r="I1448" s="5">
        <v>1</v>
      </c>
      <c r="J1448" s="5"/>
      <c r="K1448" s="5"/>
      <c r="L1448" s="5"/>
      <c r="M1448" s="28">
        <v>6</v>
      </c>
      <c r="N1448" s="92" t="s">
        <v>2910</v>
      </c>
      <c r="O1448" s="605"/>
    </row>
    <row r="1449" spans="1:15" x14ac:dyDescent="0.25">
      <c r="A1449" s="14">
        <v>222</v>
      </c>
      <c r="B1449" s="2" t="s">
        <v>3927</v>
      </c>
      <c r="C1449" s="147" t="s">
        <v>3240</v>
      </c>
      <c r="D1449" s="5">
        <v>1959</v>
      </c>
      <c r="E1449" s="26">
        <v>233.8</v>
      </c>
      <c r="F1449" s="5"/>
      <c r="G1449" s="27" t="s">
        <v>247</v>
      </c>
      <c r="H1449" s="5">
        <v>4</v>
      </c>
      <c r="I1449" s="5">
        <v>1</v>
      </c>
      <c r="J1449" s="5"/>
      <c r="K1449" s="5"/>
      <c r="L1449" s="5"/>
      <c r="M1449" s="28">
        <v>14</v>
      </c>
      <c r="N1449" s="92" t="s">
        <v>2925</v>
      </c>
      <c r="O1449" s="605"/>
    </row>
    <row r="1450" spans="1:15" x14ac:dyDescent="0.25">
      <c r="A1450" s="14">
        <v>223</v>
      </c>
      <c r="B1450" s="2" t="s">
        <v>3928</v>
      </c>
      <c r="C1450" s="147" t="s">
        <v>3102</v>
      </c>
      <c r="D1450" s="29">
        <v>1972</v>
      </c>
      <c r="E1450" s="26">
        <v>5365</v>
      </c>
      <c r="F1450" s="5"/>
      <c r="G1450" s="27" t="s">
        <v>5</v>
      </c>
      <c r="H1450" s="5">
        <v>170</v>
      </c>
      <c r="I1450" s="5">
        <v>9</v>
      </c>
      <c r="J1450" s="5">
        <v>1</v>
      </c>
      <c r="K1450" s="5">
        <v>1</v>
      </c>
      <c r="L1450" s="5">
        <v>1</v>
      </c>
      <c r="M1450" s="28">
        <v>271</v>
      </c>
      <c r="N1450" s="92" t="s">
        <v>2925</v>
      </c>
      <c r="O1450" s="605"/>
    </row>
    <row r="1451" spans="1:15" x14ac:dyDescent="0.25">
      <c r="A1451" s="14">
        <v>224</v>
      </c>
      <c r="B1451" s="2" t="s">
        <v>3929</v>
      </c>
      <c r="C1451" s="147" t="s">
        <v>3091</v>
      </c>
      <c r="D1451" s="29" t="s">
        <v>1145</v>
      </c>
      <c r="E1451" s="26">
        <v>9428.7999999999993</v>
      </c>
      <c r="F1451" s="5"/>
      <c r="G1451" s="27" t="s">
        <v>5</v>
      </c>
      <c r="H1451" s="5">
        <v>119</v>
      </c>
      <c r="I1451" s="5">
        <v>7</v>
      </c>
      <c r="J1451" s="5">
        <v>5</v>
      </c>
      <c r="K1451" s="5">
        <v>5</v>
      </c>
      <c r="L1451" s="5">
        <v>5</v>
      </c>
      <c r="M1451" s="28">
        <v>260</v>
      </c>
      <c r="N1451" s="92" t="s">
        <v>2931</v>
      </c>
      <c r="O1451" s="605"/>
    </row>
    <row r="1452" spans="1:15" x14ac:dyDescent="0.25">
      <c r="A1452" s="14">
        <v>225</v>
      </c>
      <c r="B1452" s="2" t="s">
        <v>3930</v>
      </c>
      <c r="C1452" s="147" t="s">
        <v>3093</v>
      </c>
      <c r="D1452" s="29">
        <v>1971</v>
      </c>
      <c r="E1452" s="26">
        <v>5331.7</v>
      </c>
      <c r="F1452" s="5"/>
      <c r="G1452" s="27" t="s">
        <v>5</v>
      </c>
      <c r="H1452" s="5">
        <v>170</v>
      </c>
      <c r="I1452" s="5">
        <v>9</v>
      </c>
      <c r="J1452" s="5">
        <v>1</v>
      </c>
      <c r="K1452" s="5">
        <v>1</v>
      </c>
      <c r="L1452" s="5">
        <v>1</v>
      </c>
      <c r="M1452" s="28">
        <v>278</v>
      </c>
      <c r="N1452" s="92" t="s">
        <v>2930</v>
      </c>
      <c r="O1452" s="605"/>
    </row>
    <row r="1453" spans="1:15" x14ac:dyDescent="0.25">
      <c r="A1453" s="14">
        <v>226</v>
      </c>
      <c r="B1453" s="2" t="s">
        <v>3930</v>
      </c>
      <c r="C1453" s="147" t="s">
        <v>3222</v>
      </c>
      <c r="D1453" s="29">
        <v>1981</v>
      </c>
      <c r="E1453" s="26">
        <v>6360.5</v>
      </c>
      <c r="F1453" s="5"/>
      <c r="G1453" s="27" t="s">
        <v>5</v>
      </c>
      <c r="H1453" s="5">
        <v>81</v>
      </c>
      <c r="I1453" s="5">
        <v>6</v>
      </c>
      <c r="J1453" s="5">
        <v>4</v>
      </c>
      <c r="K1453" s="5">
        <v>4</v>
      </c>
      <c r="L1453" s="5">
        <v>4</v>
      </c>
      <c r="M1453" s="28">
        <v>167</v>
      </c>
      <c r="N1453" s="92" t="s">
        <v>2931</v>
      </c>
      <c r="O1453" s="605"/>
    </row>
    <row r="1454" spans="1:15" x14ac:dyDescent="0.25">
      <c r="A1454" s="14">
        <v>227</v>
      </c>
      <c r="B1454" s="2" t="s">
        <v>3930</v>
      </c>
      <c r="C1454" s="147" t="s">
        <v>3094</v>
      </c>
      <c r="D1454" s="29">
        <v>1972</v>
      </c>
      <c r="E1454" s="26">
        <v>5314.3</v>
      </c>
      <c r="F1454" s="5"/>
      <c r="G1454" s="27" t="s">
        <v>5</v>
      </c>
      <c r="H1454" s="5">
        <v>160</v>
      </c>
      <c r="I1454" s="5">
        <v>9</v>
      </c>
      <c r="J1454" s="5">
        <v>1</v>
      </c>
      <c r="K1454" s="5">
        <v>1</v>
      </c>
      <c r="L1454" s="5">
        <v>1</v>
      </c>
      <c r="M1454" s="28">
        <v>239</v>
      </c>
      <c r="N1454" s="92" t="s">
        <v>2932</v>
      </c>
      <c r="O1454" s="605"/>
    </row>
    <row r="1455" spans="1:15" x14ac:dyDescent="0.25">
      <c r="A1455" s="14">
        <v>228</v>
      </c>
      <c r="B1455" s="2" t="s">
        <v>3928</v>
      </c>
      <c r="C1455" s="147" t="s">
        <v>3109</v>
      </c>
      <c r="D1455" s="5">
        <v>1960</v>
      </c>
      <c r="E1455" s="26">
        <v>2218.6999999999998</v>
      </c>
      <c r="F1455" s="5"/>
      <c r="G1455" s="27" t="s">
        <v>5</v>
      </c>
      <c r="H1455" s="5">
        <f>38-1-1</f>
        <v>36</v>
      </c>
      <c r="I1455" s="5">
        <v>4</v>
      </c>
      <c r="J1455" s="5">
        <v>3</v>
      </c>
      <c r="K1455" s="5"/>
      <c r="L1455" s="5"/>
      <c r="M1455" s="28">
        <v>77</v>
      </c>
      <c r="N1455" s="92" t="s">
        <v>2931</v>
      </c>
      <c r="O1455" s="605"/>
    </row>
    <row r="1456" spans="1:15" x14ac:dyDescent="0.25">
      <c r="A1456" s="14">
        <v>229</v>
      </c>
      <c r="B1456" s="2" t="s">
        <v>3929</v>
      </c>
      <c r="C1456" s="147" t="s">
        <v>3081</v>
      </c>
      <c r="D1456" s="5">
        <v>1961</v>
      </c>
      <c r="E1456" s="26">
        <v>2311.9499999999998</v>
      </c>
      <c r="F1456" s="5"/>
      <c r="G1456" s="27" t="s">
        <v>5</v>
      </c>
      <c r="H1456" s="5">
        <f>42</f>
        <v>42</v>
      </c>
      <c r="I1456" s="5">
        <v>4</v>
      </c>
      <c r="J1456" s="5">
        <v>3</v>
      </c>
      <c r="K1456" s="5"/>
      <c r="L1456" s="5"/>
      <c r="M1456" s="28">
        <v>83</v>
      </c>
      <c r="N1456" s="92" t="s">
        <v>2939</v>
      </c>
      <c r="O1456" s="605"/>
    </row>
    <row r="1457" spans="1:15" x14ac:dyDescent="0.25">
      <c r="A1457" s="14">
        <v>230</v>
      </c>
      <c r="B1457" s="2" t="s">
        <v>3928</v>
      </c>
      <c r="C1457" s="147" t="s">
        <v>3086</v>
      </c>
      <c r="D1457" s="5">
        <v>1961</v>
      </c>
      <c r="E1457" s="26">
        <v>3645</v>
      </c>
      <c r="F1457" s="5"/>
      <c r="G1457" s="27" t="s">
        <v>5</v>
      </c>
      <c r="H1457" s="5">
        <v>80</v>
      </c>
      <c r="I1457" s="5">
        <v>5</v>
      </c>
      <c r="J1457" s="5">
        <v>4</v>
      </c>
      <c r="K1457" s="5"/>
      <c r="L1457" s="5"/>
      <c r="M1457" s="28">
        <v>172</v>
      </c>
      <c r="N1457" s="92" t="s">
        <v>2907</v>
      </c>
      <c r="O1457" s="605"/>
    </row>
    <row r="1458" spans="1:15" x14ac:dyDescent="0.25">
      <c r="A1458" s="14">
        <v>231</v>
      </c>
      <c r="B1458" s="2" t="s">
        <v>3928</v>
      </c>
      <c r="C1458" s="147" t="s">
        <v>3082</v>
      </c>
      <c r="D1458" s="5">
        <v>1961</v>
      </c>
      <c r="E1458" s="26">
        <v>4047.4</v>
      </c>
      <c r="F1458" s="5"/>
      <c r="G1458" s="27" t="s">
        <v>5</v>
      </c>
      <c r="H1458" s="5">
        <v>80</v>
      </c>
      <c r="I1458" s="5">
        <v>5</v>
      </c>
      <c r="J1458" s="5">
        <v>4</v>
      </c>
      <c r="K1458" s="5"/>
      <c r="L1458" s="5"/>
      <c r="M1458" s="28">
        <v>172</v>
      </c>
      <c r="N1458" s="92" t="s">
        <v>2912</v>
      </c>
      <c r="O1458" s="605"/>
    </row>
    <row r="1459" spans="1:15" x14ac:dyDescent="0.25">
      <c r="A1459" s="14">
        <v>232</v>
      </c>
      <c r="B1459" s="2" t="s">
        <v>3928</v>
      </c>
      <c r="C1459" s="147" t="s">
        <v>3113</v>
      </c>
      <c r="D1459" s="5">
        <v>1961</v>
      </c>
      <c r="E1459" s="26">
        <v>3490.1</v>
      </c>
      <c r="F1459" s="5"/>
      <c r="G1459" s="27" t="s">
        <v>5</v>
      </c>
      <c r="H1459" s="5">
        <v>76</v>
      </c>
      <c r="I1459" s="5">
        <v>5</v>
      </c>
      <c r="J1459" s="5">
        <v>4</v>
      </c>
      <c r="K1459" s="5"/>
      <c r="L1459" s="5"/>
      <c r="M1459" s="28">
        <v>167</v>
      </c>
      <c r="N1459" s="92" t="s">
        <v>2906</v>
      </c>
      <c r="O1459" s="605"/>
    </row>
    <row r="1460" spans="1:15" x14ac:dyDescent="0.25">
      <c r="A1460" s="14">
        <v>233</v>
      </c>
      <c r="B1460" s="2" t="s">
        <v>3928</v>
      </c>
      <c r="C1460" s="147" t="s">
        <v>3378</v>
      </c>
      <c r="D1460" s="5">
        <v>1961</v>
      </c>
      <c r="E1460" s="26">
        <v>3505.5</v>
      </c>
      <c r="F1460" s="5"/>
      <c r="G1460" s="27" t="s">
        <v>5</v>
      </c>
      <c r="H1460" s="5">
        <v>76</v>
      </c>
      <c r="I1460" s="5">
        <v>5</v>
      </c>
      <c r="J1460" s="5">
        <v>4</v>
      </c>
      <c r="K1460" s="5"/>
      <c r="L1460" s="5"/>
      <c r="M1460" s="28">
        <v>166</v>
      </c>
      <c r="N1460" s="92" t="s">
        <v>2912</v>
      </c>
      <c r="O1460" s="605"/>
    </row>
    <row r="1461" spans="1:15" x14ac:dyDescent="0.25">
      <c r="A1461" s="14">
        <v>234</v>
      </c>
      <c r="B1461" s="2" t="s">
        <v>3928</v>
      </c>
      <c r="C1461" s="147" t="s">
        <v>3240</v>
      </c>
      <c r="D1461" s="5">
        <v>1961</v>
      </c>
      <c r="E1461" s="26">
        <v>4115.3</v>
      </c>
      <c r="F1461" s="5"/>
      <c r="G1461" s="27" t="s">
        <v>5</v>
      </c>
      <c r="H1461" s="5">
        <f>78</f>
        <v>78</v>
      </c>
      <c r="I1461" s="5">
        <v>5</v>
      </c>
      <c r="J1461" s="5">
        <v>4</v>
      </c>
      <c r="K1461" s="5"/>
      <c r="L1461" s="5"/>
      <c r="M1461" s="28">
        <v>181</v>
      </c>
      <c r="N1461" s="92" t="s">
        <v>2907</v>
      </c>
      <c r="O1461" s="605"/>
    </row>
    <row r="1462" spans="1:15" x14ac:dyDescent="0.25">
      <c r="A1462" s="14">
        <v>235</v>
      </c>
      <c r="B1462" s="2" t="s">
        <v>3928</v>
      </c>
      <c r="C1462" s="147" t="s">
        <v>3087</v>
      </c>
      <c r="D1462" s="5">
        <v>1962</v>
      </c>
      <c r="E1462" s="26">
        <v>4253.8</v>
      </c>
      <c r="F1462" s="5"/>
      <c r="G1462" s="27" t="s">
        <v>5</v>
      </c>
      <c r="H1462" s="5">
        <v>80</v>
      </c>
      <c r="I1462" s="5">
        <v>5</v>
      </c>
      <c r="J1462" s="5">
        <v>4</v>
      </c>
      <c r="K1462" s="5"/>
      <c r="L1462" s="5"/>
      <c r="M1462" s="28">
        <v>176</v>
      </c>
      <c r="N1462" s="92" t="s">
        <v>2906</v>
      </c>
      <c r="O1462" s="605"/>
    </row>
    <row r="1463" spans="1:15" x14ac:dyDescent="0.25">
      <c r="A1463" s="14">
        <v>236</v>
      </c>
      <c r="B1463" s="2" t="s">
        <v>3928</v>
      </c>
      <c r="C1463" s="147" t="s">
        <v>3114</v>
      </c>
      <c r="D1463" s="5">
        <v>1961</v>
      </c>
      <c r="E1463" s="26">
        <v>2172.5</v>
      </c>
      <c r="F1463" s="5"/>
      <c r="G1463" s="27" t="s">
        <v>5</v>
      </c>
      <c r="H1463" s="5">
        <v>47</v>
      </c>
      <c r="I1463" s="5">
        <v>4</v>
      </c>
      <c r="J1463" s="5">
        <v>3</v>
      </c>
      <c r="K1463" s="5"/>
      <c r="L1463" s="5"/>
      <c r="M1463" s="28">
        <v>108</v>
      </c>
      <c r="N1463" s="92" t="s">
        <v>2911</v>
      </c>
      <c r="O1463" s="605"/>
    </row>
    <row r="1464" spans="1:15" x14ac:dyDescent="0.25">
      <c r="A1464" s="14">
        <v>237</v>
      </c>
      <c r="B1464" s="2" t="s">
        <v>3928</v>
      </c>
      <c r="C1464" s="147" t="s">
        <v>3402</v>
      </c>
      <c r="D1464" s="5">
        <v>1961</v>
      </c>
      <c r="E1464" s="26">
        <v>2222.6</v>
      </c>
      <c r="F1464" s="5"/>
      <c r="G1464" s="27" t="s">
        <v>5</v>
      </c>
      <c r="H1464" s="5">
        <v>48</v>
      </c>
      <c r="I1464" s="5">
        <v>4</v>
      </c>
      <c r="J1464" s="5">
        <v>3</v>
      </c>
      <c r="K1464" s="5"/>
      <c r="L1464" s="5"/>
      <c r="M1464" s="28">
        <v>121</v>
      </c>
      <c r="N1464" s="92" t="s">
        <v>2911</v>
      </c>
      <c r="O1464" s="605"/>
    </row>
    <row r="1465" spans="1:15" x14ac:dyDescent="0.25">
      <c r="A1465" s="14">
        <v>238</v>
      </c>
      <c r="B1465" s="2" t="s">
        <v>3928</v>
      </c>
      <c r="C1465" s="147" t="s">
        <v>3241</v>
      </c>
      <c r="D1465" s="5">
        <v>1961</v>
      </c>
      <c r="E1465" s="26">
        <v>2236.6999999999998</v>
      </c>
      <c r="F1465" s="5"/>
      <c r="G1465" s="27" t="s">
        <v>5</v>
      </c>
      <c r="H1465" s="5">
        <v>44</v>
      </c>
      <c r="I1465" s="5">
        <v>4</v>
      </c>
      <c r="J1465" s="5">
        <v>3</v>
      </c>
      <c r="K1465" s="5"/>
      <c r="L1465" s="5"/>
      <c r="M1465" s="28">
        <v>105</v>
      </c>
      <c r="N1465" s="92" t="s">
        <v>2906</v>
      </c>
      <c r="O1465" s="605"/>
    </row>
    <row r="1466" spans="1:15" x14ac:dyDescent="0.25">
      <c r="A1466" s="14">
        <v>239</v>
      </c>
      <c r="B1466" s="2" t="s">
        <v>3928</v>
      </c>
      <c r="C1466" s="147" t="s">
        <v>3076</v>
      </c>
      <c r="D1466" s="5">
        <v>1962</v>
      </c>
      <c r="E1466" s="26">
        <v>2228.6999999999998</v>
      </c>
      <c r="F1466" s="5"/>
      <c r="G1466" s="27" t="s">
        <v>5</v>
      </c>
      <c r="H1466" s="5">
        <v>48</v>
      </c>
      <c r="I1466" s="5">
        <v>4</v>
      </c>
      <c r="J1466" s="5">
        <v>3</v>
      </c>
      <c r="K1466" s="5"/>
      <c r="L1466" s="5"/>
      <c r="M1466" s="28">
        <v>116</v>
      </c>
      <c r="N1466" s="92" t="s">
        <v>2906</v>
      </c>
      <c r="O1466" s="605"/>
    </row>
    <row r="1467" spans="1:15" x14ac:dyDescent="0.25">
      <c r="A1467" s="14">
        <v>240</v>
      </c>
      <c r="B1467" s="2" t="s">
        <v>3928</v>
      </c>
      <c r="C1467" s="147" t="s">
        <v>3137</v>
      </c>
      <c r="D1467" s="5">
        <v>1961</v>
      </c>
      <c r="E1467" s="26">
        <v>3498</v>
      </c>
      <c r="F1467" s="5"/>
      <c r="G1467" s="27" t="s">
        <v>5</v>
      </c>
      <c r="H1467" s="5">
        <v>76</v>
      </c>
      <c r="I1467" s="5">
        <v>5</v>
      </c>
      <c r="J1467" s="5">
        <v>4</v>
      </c>
      <c r="K1467" s="5"/>
      <c r="L1467" s="5"/>
      <c r="M1467" s="28">
        <v>131</v>
      </c>
      <c r="N1467" s="92" t="s">
        <v>2911</v>
      </c>
      <c r="O1467" s="605"/>
    </row>
    <row r="1468" spans="1:15" x14ac:dyDescent="0.25">
      <c r="A1468" s="14">
        <v>241</v>
      </c>
      <c r="B1468" s="2" t="s">
        <v>3928</v>
      </c>
      <c r="C1468" s="147" t="s">
        <v>3418</v>
      </c>
      <c r="D1468" s="5">
        <v>1961</v>
      </c>
      <c r="E1468" s="26">
        <v>3491</v>
      </c>
      <c r="F1468" s="5"/>
      <c r="G1468" s="27" t="s">
        <v>5</v>
      </c>
      <c r="H1468" s="5">
        <f>76</f>
        <v>76</v>
      </c>
      <c r="I1468" s="5">
        <v>5</v>
      </c>
      <c r="J1468" s="5">
        <v>4</v>
      </c>
      <c r="K1468" s="5"/>
      <c r="L1468" s="5"/>
      <c r="M1468" s="28">
        <v>178</v>
      </c>
      <c r="N1468" s="92" t="s">
        <v>2911</v>
      </c>
      <c r="O1468" s="605"/>
    </row>
    <row r="1469" spans="1:15" x14ac:dyDescent="0.25">
      <c r="A1469" s="14">
        <v>242</v>
      </c>
      <c r="B1469" s="2" t="s">
        <v>3928</v>
      </c>
      <c r="C1469" s="147" t="s">
        <v>3291</v>
      </c>
      <c r="D1469" s="5">
        <v>1962</v>
      </c>
      <c r="E1469" s="26">
        <v>4061.2</v>
      </c>
      <c r="F1469" s="5"/>
      <c r="G1469" s="27" t="s">
        <v>5</v>
      </c>
      <c r="H1469" s="5">
        <v>80</v>
      </c>
      <c r="I1469" s="5">
        <v>5</v>
      </c>
      <c r="J1469" s="5">
        <v>4</v>
      </c>
      <c r="K1469" s="5"/>
      <c r="L1469" s="5"/>
      <c r="M1469" s="28">
        <v>184</v>
      </c>
      <c r="N1469" s="92" t="s">
        <v>2906</v>
      </c>
      <c r="O1469" s="605"/>
    </row>
    <row r="1470" spans="1:15" x14ac:dyDescent="0.25">
      <c r="A1470" s="14">
        <v>243</v>
      </c>
      <c r="B1470" s="2" t="s">
        <v>3928</v>
      </c>
      <c r="C1470" s="147" t="s">
        <v>3465</v>
      </c>
      <c r="D1470" s="5">
        <v>1962</v>
      </c>
      <c r="E1470" s="26">
        <v>4048.2</v>
      </c>
      <c r="F1470" s="5"/>
      <c r="G1470" s="27" t="s">
        <v>5</v>
      </c>
      <c r="H1470" s="5">
        <v>80</v>
      </c>
      <c r="I1470" s="5">
        <v>5</v>
      </c>
      <c r="J1470" s="5">
        <v>4</v>
      </c>
      <c r="K1470" s="5"/>
      <c r="L1470" s="5"/>
      <c r="M1470" s="28">
        <v>156</v>
      </c>
      <c r="N1470" s="92" t="s">
        <v>2906</v>
      </c>
      <c r="O1470" s="605"/>
    </row>
    <row r="1471" spans="1:15" x14ac:dyDescent="0.25">
      <c r="A1471" s="14">
        <v>244</v>
      </c>
      <c r="B1471" s="2" t="s">
        <v>3928</v>
      </c>
      <c r="C1471" s="147" t="s">
        <v>3083</v>
      </c>
      <c r="D1471" s="5">
        <v>1961</v>
      </c>
      <c r="E1471" s="26">
        <v>3490.4</v>
      </c>
      <c r="F1471" s="5"/>
      <c r="G1471" s="27" t="s">
        <v>5</v>
      </c>
      <c r="H1471" s="5">
        <f>76</f>
        <v>76</v>
      </c>
      <c r="I1471" s="5">
        <v>5</v>
      </c>
      <c r="J1471" s="5">
        <v>4</v>
      </c>
      <c r="K1471" s="5"/>
      <c r="L1471" s="5"/>
      <c r="M1471" s="28">
        <v>160</v>
      </c>
      <c r="N1471" s="92" t="s">
        <v>2911</v>
      </c>
      <c r="O1471" s="605"/>
    </row>
    <row r="1472" spans="1:15" x14ac:dyDescent="0.25">
      <c r="A1472" s="14">
        <v>245</v>
      </c>
      <c r="B1472" s="2" t="s">
        <v>3928</v>
      </c>
      <c r="C1472" s="147" t="s">
        <v>3243</v>
      </c>
      <c r="D1472" s="5">
        <v>1961</v>
      </c>
      <c r="E1472" s="26">
        <v>3861.4</v>
      </c>
      <c r="F1472" s="5"/>
      <c r="G1472" s="27" t="s">
        <v>5</v>
      </c>
      <c r="H1472" s="5">
        <v>80</v>
      </c>
      <c r="I1472" s="5">
        <v>5</v>
      </c>
      <c r="J1472" s="5">
        <v>4</v>
      </c>
      <c r="K1472" s="5"/>
      <c r="L1472" s="5"/>
      <c r="M1472" s="28">
        <v>158</v>
      </c>
      <c r="N1472" s="92" t="s">
        <v>2912</v>
      </c>
      <c r="O1472" s="605"/>
    </row>
    <row r="1473" spans="1:15" x14ac:dyDescent="0.25">
      <c r="A1473" s="14">
        <v>246</v>
      </c>
      <c r="B1473" s="2" t="s">
        <v>3928</v>
      </c>
      <c r="C1473" s="147" t="s">
        <v>3220</v>
      </c>
      <c r="D1473" s="5">
        <v>1961</v>
      </c>
      <c r="E1473" s="26">
        <v>2303.3000000000002</v>
      </c>
      <c r="F1473" s="5"/>
      <c r="G1473" s="27" t="s">
        <v>5</v>
      </c>
      <c r="H1473" s="5">
        <v>42</v>
      </c>
      <c r="I1473" s="5">
        <v>4</v>
      </c>
      <c r="J1473" s="5">
        <v>3</v>
      </c>
      <c r="K1473" s="5"/>
      <c r="L1473" s="5"/>
      <c r="M1473" s="28">
        <v>84</v>
      </c>
      <c r="N1473" s="92" t="s">
        <v>2906</v>
      </c>
      <c r="O1473" s="605"/>
    </row>
    <row r="1474" spans="1:15" x14ac:dyDescent="0.25">
      <c r="A1474" s="14">
        <v>247</v>
      </c>
      <c r="B1474" s="2" t="s">
        <v>3930</v>
      </c>
      <c r="C1474" s="147" t="s">
        <v>3221</v>
      </c>
      <c r="D1474" s="5">
        <v>1961</v>
      </c>
      <c r="E1474" s="26">
        <v>2218.3000000000002</v>
      </c>
      <c r="F1474" s="5"/>
      <c r="G1474" s="27" t="s">
        <v>5</v>
      </c>
      <c r="H1474" s="5">
        <v>45</v>
      </c>
      <c r="I1474" s="5">
        <v>4</v>
      </c>
      <c r="J1474" s="5">
        <v>3</v>
      </c>
      <c r="K1474" s="5"/>
      <c r="L1474" s="5"/>
      <c r="M1474" s="28">
        <v>94</v>
      </c>
      <c r="N1474" s="92" t="s">
        <v>2911</v>
      </c>
      <c r="O1474" s="605"/>
    </row>
    <row r="1475" spans="1:15" x14ac:dyDescent="0.25">
      <c r="A1475" s="14">
        <v>248</v>
      </c>
      <c r="B1475" s="2" t="s">
        <v>3930</v>
      </c>
      <c r="C1475" s="147" t="s">
        <v>3382</v>
      </c>
      <c r="D1475" s="5">
        <v>1962</v>
      </c>
      <c r="E1475" s="26">
        <v>1736.8</v>
      </c>
      <c r="F1475" s="5"/>
      <c r="G1475" s="27" t="s">
        <v>5</v>
      </c>
      <c r="H1475" s="5">
        <v>38</v>
      </c>
      <c r="I1475" s="5">
        <v>5</v>
      </c>
      <c r="J1475" s="5">
        <v>2</v>
      </c>
      <c r="K1475" s="5"/>
      <c r="L1475" s="5"/>
      <c r="M1475" s="28">
        <v>88</v>
      </c>
      <c r="N1475" s="92" t="s">
        <v>2906</v>
      </c>
      <c r="O1475" s="605"/>
    </row>
    <row r="1476" spans="1:15" x14ac:dyDescent="0.25">
      <c r="A1476" s="14">
        <v>249</v>
      </c>
      <c r="B1476" s="2" t="s">
        <v>3929</v>
      </c>
      <c r="C1476" s="147" t="s">
        <v>3245</v>
      </c>
      <c r="D1476" s="5">
        <v>1962</v>
      </c>
      <c r="E1476" s="26">
        <v>2373.5</v>
      </c>
      <c r="F1476" s="5"/>
      <c r="G1476" s="27" t="s">
        <v>5</v>
      </c>
      <c r="H1476" s="5">
        <v>38</v>
      </c>
      <c r="I1476" s="5">
        <v>4</v>
      </c>
      <c r="J1476" s="5">
        <v>3</v>
      </c>
      <c r="K1476" s="5"/>
      <c r="L1476" s="5"/>
      <c r="M1476" s="28">
        <v>80</v>
      </c>
      <c r="N1476" s="92" t="s">
        <v>2911</v>
      </c>
      <c r="O1476" s="605"/>
    </row>
    <row r="1477" spans="1:15" x14ac:dyDescent="0.25">
      <c r="A1477" s="14">
        <v>250</v>
      </c>
      <c r="B1477" s="2" t="s">
        <v>3929</v>
      </c>
      <c r="C1477" s="147" t="s">
        <v>3383</v>
      </c>
      <c r="D1477" s="5">
        <v>1962</v>
      </c>
      <c r="E1477" s="26">
        <v>2802.3</v>
      </c>
      <c r="F1477" s="5"/>
      <c r="G1477" s="27" t="s">
        <v>5</v>
      </c>
      <c r="H1477" s="5">
        <v>60</v>
      </c>
      <c r="I1477" s="5">
        <v>5</v>
      </c>
      <c r="J1477" s="5">
        <v>3</v>
      </c>
      <c r="K1477" s="5"/>
      <c r="L1477" s="5"/>
      <c r="M1477" s="28">
        <v>126</v>
      </c>
      <c r="N1477" s="92" t="s">
        <v>2907</v>
      </c>
      <c r="O1477" s="605"/>
    </row>
    <row r="1478" spans="1:15" x14ac:dyDescent="0.25">
      <c r="A1478" s="14">
        <v>251</v>
      </c>
      <c r="B1478" s="2" t="s">
        <v>3930</v>
      </c>
      <c r="C1478" s="147" t="s">
        <v>3281</v>
      </c>
      <c r="D1478" s="5">
        <v>1962</v>
      </c>
      <c r="E1478" s="26">
        <v>2438.6</v>
      </c>
      <c r="F1478" s="5"/>
      <c r="G1478" s="27" t="s">
        <v>5</v>
      </c>
      <c r="H1478" s="5">
        <v>38</v>
      </c>
      <c r="I1478" s="5">
        <v>5</v>
      </c>
      <c r="J1478" s="5">
        <v>2</v>
      </c>
      <c r="K1478" s="5"/>
      <c r="L1478" s="5"/>
      <c r="M1478" s="28">
        <v>82</v>
      </c>
      <c r="N1478" s="92" t="s">
        <v>2906</v>
      </c>
      <c r="O1478" s="605"/>
    </row>
    <row r="1479" spans="1:15" x14ac:dyDescent="0.25">
      <c r="A1479" s="14">
        <v>252</v>
      </c>
      <c r="B1479" s="2" t="s">
        <v>3930</v>
      </c>
      <c r="C1479" s="147" t="s">
        <v>3384</v>
      </c>
      <c r="D1479" s="5">
        <v>1962</v>
      </c>
      <c r="E1479" s="26">
        <v>1742.2</v>
      </c>
      <c r="F1479" s="5"/>
      <c r="G1479" s="27" t="s">
        <v>5</v>
      </c>
      <c r="H1479" s="5">
        <v>34</v>
      </c>
      <c r="I1479" s="5">
        <v>5</v>
      </c>
      <c r="J1479" s="5">
        <v>2</v>
      </c>
      <c r="K1479" s="5"/>
      <c r="L1479" s="5"/>
      <c r="M1479" s="28">
        <v>69</v>
      </c>
      <c r="N1479" s="92" t="s">
        <v>2906</v>
      </c>
      <c r="O1479" s="605"/>
    </row>
    <row r="1480" spans="1:15" x14ac:dyDescent="0.25">
      <c r="A1480" s="14">
        <v>253</v>
      </c>
      <c r="B1480" s="2" t="s">
        <v>3930</v>
      </c>
      <c r="C1480" s="147" t="s">
        <v>3385</v>
      </c>
      <c r="D1480" s="5">
        <v>1962</v>
      </c>
      <c r="E1480" s="26">
        <v>3509.3</v>
      </c>
      <c r="F1480" s="5"/>
      <c r="G1480" s="27" t="s">
        <v>5</v>
      </c>
      <c r="H1480" s="5">
        <v>80</v>
      </c>
      <c r="I1480" s="5">
        <v>5</v>
      </c>
      <c r="J1480" s="5">
        <v>4</v>
      </c>
      <c r="K1480" s="5"/>
      <c r="L1480" s="5"/>
      <c r="M1480" s="28">
        <v>180</v>
      </c>
      <c r="N1480" s="92" t="s">
        <v>2906</v>
      </c>
      <c r="O1480" s="605"/>
    </row>
    <row r="1481" spans="1:15" x14ac:dyDescent="0.25">
      <c r="A1481" s="14">
        <v>254</v>
      </c>
      <c r="B1481" s="2" t="s">
        <v>3930</v>
      </c>
      <c r="C1481" s="147" t="s">
        <v>3247</v>
      </c>
      <c r="D1481" s="5">
        <v>1962</v>
      </c>
      <c r="E1481" s="26">
        <v>1868.67</v>
      </c>
      <c r="F1481" s="5"/>
      <c r="G1481" s="27" t="s">
        <v>5</v>
      </c>
      <c r="H1481" s="5">
        <v>40</v>
      </c>
      <c r="I1481" s="5">
        <v>5</v>
      </c>
      <c r="J1481" s="5">
        <v>2</v>
      </c>
      <c r="K1481" s="5"/>
      <c r="L1481" s="5"/>
      <c r="M1481" s="28">
        <v>90</v>
      </c>
      <c r="N1481" s="92" t="s">
        <v>2907</v>
      </c>
      <c r="O1481" s="605"/>
    </row>
    <row r="1482" spans="1:15" x14ac:dyDescent="0.25">
      <c r="A1482" s="14">
        <v>255</v>
      </c>
      <c r="B1482" s="2" t="s">
        <v>3930</v>
      </c>
      <c r="C1482" s="147" t="s">
        <v>3390</v>
      </c>
      <c r="D1482" s="5">
        <v>1962</v>
      </c>
      <c r="E1482" s="26">
        <v>3178.5</v>
      </c>
      <c r="F1482" s="5"/>
      <c r="G1482" s="27" t="s">
        <v>5</v>
      </c>
      <c r="H1482" s="5">
        <f>48</f>
        <v>48</v>
      </c>
      <c r="I1482" s="5">
        <v>5</v>
      </c>
      <c r="J1482" s="5">
        <v>3</v>
      </c>
      <c r="K1482" s="5"/>
      <c r="L1482" s="5"/>
      <c r="M1482" s="28">
        <v>113</v>
      </c>
      <c r="N1482" s="92" t="s">
        <v>2907</v>
      </c>
      <c r="O1482" s="605"/>
    </row>
    <row r="1483" spans="1:15" x14ac:dyDescent="0.25">
      <c r="A1483" s="14">
        <v>256</v>
      </c>
      <c r="B1483" s="2" t="s">
        <v>3930</v>
      </c>
      <c r="C1483" s="147" t="s">
        <v>3386</v>
      </c>
      <c r="D1483" s="5">
        <v>1962</v>
      </c>
      <c r="E1483" s="26">
        <v>3890.5</v>
      </c>
      <c r="F1483" s="5"/>
      <c r="G1483" s="27" t="s">
        <v>5</v>
      </c>
      <c r="H1483" s="5">
        <v>80</v>
      </c>
      <c r="I1483" s="5">
        <v>5</v>
      </c>
      <c r="J1483" s="5">
        <v>4</v>
      </c>
      <c r="K1483" s="5"/>
      <c r="L1483" s="5"/>
      <c r="M1483" s="28">
        <v>174</v>
      </c>
      <c r="N1483" s="92" t="s">
        <v>2906</v>
      </c>
      <c r="O1483" s="605"/>
    </row>
    <row r="1484" spans="1:15" x14ac:dyDescent="0.25">
      <c r="A1484" s="14">
        <v>257</v>
      </c>
      <c r="B1484" s="2" t="s">
        <v>3930</v>
      </c>
      <c r="C1484" s="147" t="s">
        <v>3387</v>
      </c>
      <c r="D1484" s="5">
        <v>1962</v>
      </c>
      <c r="E1484" s="26">
        <v>3043.77</v>
      </c>
      <c r="F1484" s="5"/>
      <c r="G1484" s="27" t="s">
        <v>5</v>
      </c>
      <c r="H1484" s="5">
        <v>48</v>
      </c>
      <c r="I1484" s="5">
        <v>5</v>
      </c>
      <c r="J1484" s="5">
        <v>3</v>
      </c>
      <c r="K1484" s="5"/>
      <c r="L1484" s="5"/>
      <c r="M1484" s="28">
        <v>91</v>
      </c>
      <c r="N1484" s="92" t="s">
        <v>2906</v>
      </c>
      <c r="O1484" s="605"/>
    </row>
    <row r="1485" spans="1:15" x14ac:dyDescent="0.25">
      <c r="A1485" s="14">
        <v>258</v>
      </c>
      <c r="B1485" s="2" t="s">
        <v>3930</v>
      </c>
      <c r="C1485" s="147" t="s">
        <v>3346</v>
      </c>
      <c r="D1485" s="5">
        <v>1962</v>
      </c>
      <c r="E1485" s="26">
        <v>1740.1</v>
      </c>
      <c r="F1485" s="5"/>
      <c r="G1485" s="27" t="s">
        <v>5</v>
      </c>
      <c r="H1485" s="5">
        <v>40</v>
      </c>
      <c r="I1485" s="5">
        <v>5</v>
      </c>
      <c r="J1485" s="5">
        <v>2</v>
      </c>
      <c r="K1485" s="5"/>
      <c r="L1485" s="5"/>
      <c r="M1485" s="28">
        <v>79</v>
      </c>
      <c r="N1485" s="92" t="s">
        <v>2940</v>
      </c>
      <c r="O1485" s="605"/>
    </row>
    <row r="1486" spans="1:15" x14ac:dyDescent="0.25">
      <c r="A1486" s="14">
        <v>259</v>
      </c>
      <c r="B1486" s="2" t="s">
        <v>3930</v>
      </c>
      <c r="C1486" s="147" t="s">
        <v>3308</v>
      </c>
      <c r="D1486" s="5">
        <v>1962</v>
      </c>
      <c r="E1486" s="26">
        <v>1786.3</v>
      </c>
      <c r="F1486" s="5"/>
      <c r="G1486" s="27" t="s">
        <v>5</v>
      </c>
      <c r="H1486" s="5">
        <v>39</v>
      </c>
      <c r="I1486" s="5">
        <v>5</v>
      </c>
      <c r="J1486" s="5">
        <v>2</v>
      </c>
      <c r="K1486" s="5"/>
      <c r="L1486" s="5"/>
      <c r="M1486" s="28">
        <v>88</v>
      </c>
      <c r="N1486" s="92" t="s">
        <v>2906</v>
      </c>
      <c r="O1486" s="605"/>
    </row>
    <row r="1487" spans="1:15" x14ac:dyDescent="0.25">
      <c r="A1487" s="14">
        <v>260</v>
      </c>
      <c r="B1487" s="2" t="s">
        <v>3930</v>
      </c>
      <c r="C1487" s="147" t="s">
        <v>3375</v>
      </c>
      <c r="D1487" s="5">
        <v>1962</v>
      </c>
      <c r="E1487" s="26">
        <v>2755.5</v>
      </c>
      <c r="F1487" s="5"/>
      <c r="G1487" s="27" t="s">
        <v>5</v>
      </c>
      <c r="H1487" s="5">
        <v>60</v>
      </c>
      <c r="I1487" s="5">
        <v>5</v>
      </c>
      <c r="J1487" s="5">
        <v>3</v>
      </c>
      <c r="K1487" s="5"/>
      <c r="L1487" s="5"/>
      <c r="M1487" s="28">
        <v>144</v>
      </c>
      <c r="N1487" s="92" t="s">
        <v>2907</v>
      </c>
      <c r="O1487" s="605"/>
    </row>
    <row r="1488" spans="1:15" x14ac:dyDescent="0.25">
      <c r="A1488" s="14">
        <v>261</v>
      </c>
      <c r="B1488" s="2" t="s">
        <v>3930</v>
      </c>
      <c r="C1488" s="147" t="s">
        <v>3310</v>
      </c>
      <c r="D1488" s="5">
        <v>1962</v>
      </c>
      <c r="E1488" s="26">
        <v>2784.53</v>
      </c>
      <c r="F1488" s="5"/>
      <c r="G1488" s="27" t="s">
        <v>5</v>
      </c>
      <c r="H1488" s="5">
        <v>60</v>
      </c>
      <c r="I1488" s="5">
        <v>5</v>
      </c>
      <c r="J1488" s="5">
        <v>3</v>
      </c>
      <c r="K1488" s="5"/>
      <c r="L1488" s="5"/>
      <c r="M1488" s="28">
        <v>127</v>
      </c>
      <c r="N1488" s="92" t="s">
        <v>2906</v>
      </c>
      <c r="O1488" s="605"/>
    </row>
    <row r="1489" spans="1:15" x14ac:dyDescent="0.25">
      <c r="A1489" s="14">
        <v>262</v>
      </c>
      <c r="B1489" s="2" t="s">
        <v>3930</v>
      </c>
      <c r="C1489" s="147" t="s">
        <v>3376</v>
      </c>
      <c r="D1489" s="5">
        <v>1962</v>
      </c>
      <c r="E1489" s="26">
        <v>1729.6</v>
      </c>
      <c r="F1489" s="5"/>
      <c r="G1489" s="27" t="s">
        <v>5</v>
      </c>
      <c r="H1489" s="5">
        <v>40</v>
      </c>
      <c r="I1489" s="5">
        <v>5</v>
      </c>
      <c r="J1489" s="5">
        <v>2</v>
      </c>
      <c r="K1489" s="5"/>
      <c r="L1489" s="5"/>
      <c r="M1489" s="28">
        <v>102</v>
      </c>
      <c r="N1489" s="92" t="s">
        <v>2906</v>
      </c>
      <c r="O1489" s="605"/>
    </row>
    <row r="1490" spans="1:15" x14ac:dyDescent="0.25">
      <c r="A1490" s="14">
        <v>263</v>
      </c>
      <c r="B1490" s="2" t="s">
        <v>3930</v>
      </c>
      <c r="C1490" s="147" t="s">
        <v>3311</v>
      </c>
      <c r="D1490" s="5">
        <v>1962</v>
      </c>
      <c r="E1490" s="26">
        <v>2629.4</v>
      </c>
      <c r="F1490" s="5"/>
      <c r="G1490" s="27" t="s">
        <v>5</v>
      </c>
      <c r="H1490" s="5">
        <v>36</v>
      </c>
      <c r="I1490" s="5">
        <v>4</v>
      </c>
      <c r="J1490" s="5">
        <v>3</v>
      </c>
      <c r="K1490" s="5"/>
      <c r="L1490" s="5"/>
      <c r="M1490" s="28">
        <v>78</v>
      </c>
      <c r="N1490" s="92" t="s">
        <v>2906</v>
      </c>
      <c r="O1490" s="605"/>
    </row>
    <row r="1491" spans="1:15" x14ac:dyDescent="0.25">
      <c r="A1491" s="14">
        <v>264</v>
      </c>
      <c r="B1491" s="2" t="s">
        <v>3928</v>
      </c>
      <c r="C1491" s="147" t="s">
        <v>3293</v>
      </c>
      <c r="D1491" s="5">
        <v>1967</v>
      </c>
      <c r="E1491" s="26">
        <v>3498.1</v>
      </c>
      <c r="F1491" s="5"/>
      <c r="G1491" s="27" t="s">
        <v>5</v>
      </c>
      <c r="H1491" s="5">
        <v>70</v>
      </c>
      <c r="I1491" s="5">
        <v>5</v>
      </c>
      <c r="J1491" s="5">
        <v>4</v>
      </c>
      <c r="K1491" s="5"/>
      <c r="L1491" s="5"/>
      <c r="M1491" s="28">
        <v>167</v>
      </c>
      <c r="N1491" s="92" t="s">
        <v>2906</v>
      </c>
      <c r="O1491" s="605"/>
    </row>
    <row r="1492" spans="1:15" x14ac:dyDescent="0.25">
      <c r="A1492" s="14">
        <v>265</v>
      </c>
      <c r="B1492" s="2" t="s">
        <v>3930</v>
      </c>
      <c r="C1492" s="147" t="s">
        <v>3451</v>
      </c>
      <c r="D1492" s="5">
        <v>1986</v>
      </c>
      <c r="E1492" s="26">
        <v>3842.2</v>
      </c>
      <c r="F1492" s="5"/>
      <c r="G1492" s="27" t="s">
        <v>5</v>
      </c>
      <c r="H1492" s="5">
        <v>120</v>
      </c>
      <c r="I1492" s="5">
        <v>5</v>
      </c>
      <c r="J1492" s="5">
        <v>2</v>
      </c>
      <c r="K1492" s="5"/>
      <c r="L1492" s="5"/>
      <c r="M1492" s="28">
        <v>206</v>
      </c>
      <c r="N1492" s="92" t="s">
        <v>2907</v>
      </c>
      <c r="O1492" s="605"/>
    </row>
    <row r="1493" spans="1:15" x14ac:dyDescent="0.25">
      <c r="A1493" s="14">
        <v>266</v>
      </c>
      <c r="B1493" s="2" t="s">
        <v>3929</v>
      </c>
      <c r="C1493" s="147" t="s">
        <v>3497</v>
      </c>
      <c r="D1493" s="5">
        <v>1993</v>
      </c>
      <c r="E1493" s="26">
        <v>2284.1</v>
      </c>
      <c r="F1493" s="5"/>
      <c r="G1493" s="27" t="s">
        <v>5</v>
      </c>
      <c r="H1493" s="5">
        <v>40</v>
      </c>
      <c r="I1493" s="5">
        <v>5</v>
      </c>
      <c r="J1493" s="5">
        <v>2</v>
      </c>
      <c r="K1493" s="5"/>
      <c r="L1493" s="5"/>
      <c r="M1493" s="28">
        <v>101</v>
      </c>
      <c r="N1493" s="92" t="s">
        <v>2906</v>
      </c>
      <c r="O1493" s="605"/>
    </row>
    <row r="1494" spans="1:15" x14ac:dyDescent="0.25">
      <c r="A1494" s="14">
        <v>267</v>
      </c>
      <c r="B1494" s="2" t="s">
        <v>3930</v>
      </c>
      <c r="C1494" s="147" t="s">
        <v>3296</v>
      </c>
      <c r="D1494" s="5">
        <v>1992</v>
      </c>
      <c r="E1494" s="26">
        <v>6824.7</v>
      </c>
      <c r="F1494" s="5"/>
      <c r="G1494" s="27" t="s">
        <v>5</v>
      </c>
      <c r="H1494" s="5">
        <v>100</v>
      </c>
      <c r="I1494" s="5">
        <v>5</v>
      </c>
      <c r="J1494" s="5">
        <v>5</v>
      </c>
      <c r="K1494" s="5"/>
      <c r="L1494" s="5"/>
      <c r="M1494" s="28">
        <v>274</v>
      </c>
      <c r="N1494" s="92" t="s">
        <v>2906</v>
      </c>
      <c r="O1494" s="605"/>
    </row>
    <row r="1495" spans="1:15" ht="31.5" x14ac:dyDescent="0.25">
      <c r="A1495" s="14">
        <v>268</v>
      </c>
      <c r="B1495" s="2" t="s">
        <v>3930</v>
      </c>
      <c r="C1495" s="147" t="s">
        <v>3498</v>
      </c>
      <c r="D1495" s="5">
        <v>1990</v>
      </c>
      <c r="E1495" s="26">
        <v>5016.8</v>
      </c>
      <c r="F1495" s="5"/>
      <c r="G1495" s="27" t="s">
        <v>5</v>
      </c>
      <c r="H1495" s="5">
        <v>82</v>
      </c>
      <c r="I1495" s="30" t="s">
        <v>1367</v>
      </c>
      <c r="J1495" s="5">
        <v>3</v>
      </c>
      <c r="K1495" s="5">
        <v>2</v>
      </c>
      <c r="L1495" s="5"/>
      <c r="M1495" s="28">
        <v>241</v>
      </c>
      <c r="N1495" s="92" t="s">
        <v>2906</v>
      </c>
      <c r="O1495" s="605"/>
    </row>
    <row r="1496" spans="1:15" x14ac:dyDescent="0.25">
      <c r="A1496" s="14">
        <v>269</v>
      </c>
      <c r="B1496" s="2" t="s">
        <v>3930</v>
      </c>
      <c r="C1496" s="147" t="s">
        <v>3354</v>
      </c>
      <c r="D1496" s="5">
        <v>1969</v>
      </c>
      <c r="E1496" s="26">
        <v>3489.1</v>
      </c>
      <c r="F1496" s="5"/>
      <c r="G1496" s="27" t="s">
        <v>5</v>
      </c>
      <c r="H1496" s="5">
        <v>70</v>
      </c>
      <c r="I1496" s="5">
        <v>5</v>
      </c>
      <c r="J1496" s="5">
        <v>4</v>
      </c>
      <c r="K1496" s="5"/>
      <c r="L1496" s="5"/>
      <c r="M1496" s="28">
        <v>173</v>
      </c>
      <c r="N1496" s="92" t="s">
        <v>2906</v>
      </c>
      <c r="O1496" s="605"/>
    </row>
    <row r="1497" spans="1:15" x14ac:dyDescent="0.25">
      <c r="A1497" s="14">
        <v>270</v>
      </c>
      <c r="B1497" s="2" t="s">
        <v>3929</v>
      </c>
      <c r="C1497" s="147" t="s">
        <v>3452</v>
      </c>
      <c r="D1497" s="5">
        <v>1990</v>
      </c>
      <c r="E1497" s="26">
        <v>4328.7</v>
      </c>
      <c r="F1497" s="5"/>
      <c r="G1497" s="27" t="s">
        <v>5</v>
      </c>
      <c r="H1497" s="5">
        <v>72</v>
      </c>
      <c r="I1497" s="5">
        <v>6</v>
      </c>
      <c r="J1497" s="5">
        <v>3</v>
      </c>
      <c r="K1497" s="5"/>
      <c r="L1497" s="5">
        <v>3</v>
      </c>
      <c r="M1497" s="28">
        <v>189</v>
      </c>
      <c r="N1497" s="92" t="s">
        <v>2907</v>
      </c>
      <c r="O1497" s="605"/>
    </row>
    <row r="1498" spans="1:15" ht="31.5" x14ac:dyDescent="0.25">
      <c r="A1498" s="14">
        <v>271</v>
      </c>
      <c r="B1498" s="2" t="s">
        <v>3929</v>
      </c>
      <c r="C1498" s="147" t="s">
        <v>3499</v>
      </c>
      <c r="D1498" s="5">
        <v>1991</v>
      </c>
      <c r="E1498" s="26">
        <v>5043</v>
      </c>
      <c r="F1498" s="5"/>
      <c r="G1498" s="27" t="s">
        <v>5</v>
      </c>
      <c r="H1498" s="5">
        <v>82</v>
      </c>
      <c r="I1498" s="30" t="s">
        <v>1367</v>
      </c>
      <c r="J1498" s="5">
        <v>3</v>
      </c>
      <c r="K1498" s="5">
        <v>2</v>
      </c>
      <c r="L1498" s="5"/>
      <c r="M1498" s="28">
        <v>226</v>
      </c>
      <c r="N1498" s="92" t="s">
        <v>2906</v>
      </c>
      <c r="O1498" s="605"/>
    </row>
    <row r="1499" spans="1:15" x14ac:dyDescent="0.25">
      <c r="A1499" s="14">
        <v>272</v>
      </c>
      <c r="B1499" s="2" t="s">
        <v>3930</v>
      </c>
      <c r="C1499" s="147" t="s">
        <v>3356</v>
      </c>
      <c r="D1499" s="5">
        <v>1972</v>
      </c>
      <c r="E1499" s="26">
        <v>3944.7</v>
      </c>
      <c r="F1499" s="5"/>
      <c r="G1499" s="27" t="s">
        <v>5</v>
      </c>
      <c r="H1499" s="5">
        <v>70</v>
      </c>
      <c r="I1499" s="5">
        <v>5</v>
      </c>
      <c r="J1499" s="5">
        <v>4</v>
      </c>
      <c r="K1499" s="5"/>
      <c r="L1499" s="5"/>
      <c r="M1499" s="28">
        <v>178</v>
      </c>
      <c r="N1499" s="92" t="s">
        <v>2906</v>
      </c>
      <c r="O1499" s="605"/>
    </row>
    <row r="1500" spans="1:15" x14ac:dyDescent="0.25">
      <c r="A1500" s="14">
        <v>273</v>
      </c>
      <c r="B1500" s="2" t="s">
        <v>3930</v>
      </c>
      <c r="C1500" s="147" t="s">
        <v>3453</v>
      </c>
      <c r="D1500" s="5">
        <v>1992</v>
      </c>
      <c r="E1500" s="26">
        <v>2233.4</v>
      </c>
      <c r="F1500" s="5"/>
      <c r="G1500" s="27" t="s">
        <v>5</v>
      </c>
      <c r="H1500" s="5">
        <v>40</v>
      </c>
      <c r="I1500" s="5">
        <v>5</v>
      </c>
      <c r="J1500" s="5">
        <v>2</v>
      </c>
      <c r="K1500" s="5"/>
      <c r="L1500" s="5"/>
      <c r="M1500" s="28">
        <v>85</v>
      </c>
      <c r="N1500" s="92" t="s">
        <v>2906</v>
      </c>
      <c r="O1500" s="605"/>
    </row>
    <row r="1501" spans="1:15" x14ac:dyDescent="0.25">
      <c r="A1501" s="14">
        <v>274</v>
      </c>
      <c r="B1501" s="2" t="s">
        <v>3929</v>
      </c>
      <c r="C1501" s="147" t="s">
        <v>3359</v>
      </c>
      <c r="D1501" s="5">
        <v>1975</v>
      </c>
      <c r="E1501" s="26">
        <v>3899.2</v>
      </c>
      <c r="F1501" s="5"/>
      <c r="G1501" s="27" t="s">
        <v>5</v>
      </c>
      <c r="H1501" s="5">
        <f>70-1</f>
        <v>69</v>
      </c>
      <c r="I1501" s="5">
        <v>5</v>
      </c>
      <c r="J1501" s="5">
        <f>4</f>
        <v>4</v>
      </c>
      <c r="K1501" s="5"/>
      <c r="L1501" s="5"/>
      <c r="M1501" s="28">
        <v>155</v>
      </c>
      <c r="N1501" s="92" t="s">
        <v>2907</v>
      </c>
      <c r="O1501" s="605"/>
    </row>
    <row r="1502" spans="1:15" x14ac:dyDescent="0.25">
      <c r="A1502" s="14">
        <v>275</v>
      </c>
      <c r="B1502" s="2" t="s">
        <v>3930</v>
      </c>
      <c r="C1502" s="147" t="s">
        <v>3294</v>
      </c>
      <c r="D1502" s="5">
        <v>1973</v>
      </c>
      <c r="E1502" s="26">
        <v>3921</v>
      </c>
      <c r="F1502" s="5"/>
      <c r="G1502" s="27" t="s">
        <v>5</v>
      </c>
      <c r="H1502" s="5">
        <v>68</v>
      </c>
      <c r="I1502" s="5">
        <v>5</v>
      </c>
      <c r="J1502" s="5">
        <v>4</v>
      </c>
      <c r="K1502" s="5"/>
      <c r="L1502" s="5"/>
      <c r="M1502" s="28">
        <v>166</v>
      </c>
      <c r="N1502" s="92" t="s">
        <v>2905</v>
      </c>
      <c r="O1502" s="605"/>
    </row>
    <row r="1503" spans="1:15" x14ac:dyDescent="0.25">
      <c r="A1503" s="14">
        <v>276</v>
      </c>
      <c r="B1503" s="2" t="s">
        <v>3929</v>
      </c>
      <c r="C1503" s="147" t="s">
        <v>3362</v>
      </c>
      <c r="D1503" s="5">
        <v>1961</v>
      </c>
      <c r="E1503" s="26">
        <v>1491.9</v>
      </c>
      <c r="F1503" s="5"/>
      <c r="G1503" s="27" t="s">
        <v>5</v>
      </c>
      <c r="H1503" s="5">
        <v>32</v>
      </c>
      <c r="I1503" s="5">
        <v>4</v>
      </c>
      <c r="J1503" s="5">
        <v>2</v>
      </c>
      <c r="K1503" s="5"/>
      <c r="L1503" s="5"/>
      <c r="M1503" s="28">
        <v>52</v>
      </c>
      <c r="N1503" s="92" t="s">
        <v>2903</v>
      </c>
      <c r="O1503" s="605"/>
    </row>
    <row r="1504" spans="1:15" x14ac:dyDescent="0.25">
      <c r="A1504" s="14">
        <v>277</v>
      </c>
      <c r="B1504" s="2" t="s">
        <v>3930</v>
      </c>
      <c r="C1504" s="147" t="s">
        <v>3363</v>
      </c>
      <c r="D1504" s="5">
        <v>1961</v>
      </c>
      <c r="E1504" s="26">
        <v>1708.3</v>
      </c>
      <c r="F1504" s="5"/>
      <c r="G1504" s="27" t="s">
        <v>5</v>
      </c>
      <c r="H1504" s="5">
        <v>32</v>
      </c>
      <c r="I1504" s="5">
        <v>4</v>
      </c>
      <c r="J1504" s="5">
        <v>2</v>
      </c>
      <c r="K1504" s="5"/>
      <c r="L1504" s="5"/>
      <c r="M1504" s="28">
        <v>70</v>
      </c>
      <c r="N1504" s="92" t="s">
        <v>2902</v>
      </c>
      <c r="O1504" s="605"/>
    </row>
    <row r="1505" spans="1:15" x14ac:dyDescent="0.25">
      <c r="A1505" s="14">
        <v>278</v>
      </c>
      <c r="B1505" s="2" t="s">
        <v>3929</v>
      </c>
      <c r="C1505" s="147" t="s">
        <v>3500</v>
      </c>
      <c r="D1505" s="5">
        <v>1972</v>
      </c>
      <c r="E1505" s="26">
        <v>3829</v>
      </c>
      <c r="F1505" s="5"/>
      <c r="G1505" s="27" t="s">
        <v>5</v>
      </c>
      <c r="H1505" s="5">
        <v>120</v>
      </c>
      <c r="I1505" s="5">
        <v>5</v>
      </c>
      <c r="J1505" s="5">
        <v>2</v>
      </c>
      <c r="K1505" s="5"/>
      <c r="L1505" s="5"/>
      <c r="M1505" s="28">
        <v>212</v>
      </c>
      <c r="N1505" s="92" t="s">
        <v>2903</v>
      </c>
      <c r="O1505" s="605"/>
    </row>
    <row r="1506" spans="1:15" x14ac:dyDescent="0.25">
      <c r="A1506" s="14">
        <v>279</v>
      </c>
      <c r="B1506" s="2" t="s">
        <v>3928</v>
      </c>
      <c r="C1506" s="147" t="s">
        <v>3365</v>
      </c>
      <c r="D1506" s="5">
        <v>1970</v>
      </c>
      <c r="E1506" s="26">
        <v>3905</v>
      </c>
      <c r="F1506" s="5"/>
      <c r="G1506" s="27" t="s">
        <v>5</v>
      </c>
      <c r="H1506" s="5">
        <f>70</f>
        <v>70</v>
      </c>
      <c r="I1506" s="5">
        <v>5</v>
      </c>
      <c r="J1506" s="5">
        <v>4</v>
      </c>
      <c r="K1506" s="5"/>
      <c r="L1506" s="5"/>
      <c r="M1506" s="28">
        <v>162</v>
      </c>
      <c r="N1506" s="92" t="s">
        <v>2902</v>
      </c>
      <c r="O1506" s="605"/>
    </row>
    <row r="1507" spans="1:15" x14ac:dyDescent="0.25">
      <c r="A1507" s="14">
        <v>280</v>
      </c>
      <c r="B1507" s="2" t="s">
        <v>3930</v>
      </c>
      <c r="C1507" s="147" t="s">
        <v>3493</v>
      </c>
      <c r="D1507" s="5">
        <v>1970</v>
      </c>
      <c r="E1507" s="26">
        <v>3796.1</v>
      </c>
      <c r="F1507" s="5"/>
      <c r="G1507" s="27" t="s">
        <v>5</v>
      </c>
      <c r="H1507" s="5">
        <v>70</v>
      </c>
      <c r="I1507" s="5">
        <v>5</v>
      </c>
      <c r="J1507" s="5">
        <v>4</v>
      </c>
      <c r="K1507" s="5"/>
      <c r="L1507" s="5"/>
      <c r="M1507" s="28">
        <v>183</v>
      </c>
      <c r="N1507" s="92" t="s">
        <v>2903</v>
      </c>
      <c r="O1507" s="605"/>
    </row>
    <row r="1508" spans="1:15" x14ac:dyDescent="0.25">
      <c r="A1508" s="14">
        <v>281</v>
      </c>
      <c r="B1508" s="2" t="s">
        <v>3930</v>
      </c>
      <c r="C1508" s="147" t="s">
        <v>3134</v>
      </c>
      <c r="D1508" s="29" t="s">
        <v>1145</v>
      </c>
      <c r="E1508" s="26">
        <v>8750.9</v>
      </c>
      <c r="F1508" s="5"/>
      <c r="G1508" s="27" t="s">
        <v>5</v>
      </c>
      <c r="H1508" s="5">
        <v>124</v>
      </c>
      <c r="I1508" s="5">
        <v>9</v>
      </c>
      <c r="J1508" s="5">
        <v>5</v>
      </c>
      <c r="K1508" s="5">
        <v>5</v>
      </c>
      <c r="L1508" s="5">
        <v>5</v>
      </c>
      <c r="M1508" s="28">
        <v>300</v>
      </c>
      <c r="N1508" s="92" t="s">
        <v>2902</v>
      </c>
      <c r="O1508" s="605"/>
    </row>
    <row r="1509" spans="1:15" x14ac:dyDescent="0.25">
      <c r="A1509" s="14">
        <v>282</v>
      </c>
      <c r="B1509" s="2" t="s">
        <v>3931</v>
      </c>
      <c r="C1509" s="147" t="s">
        <v>3141</v>
      </c>
      <c r="D1509" s="5">
        <v>1974</v>
      </c>
      <c r="E1509" s="26">
        <v>3780.1</v>
      </c>
      <c r="F1509" s="5"/>
      <c r="G1509" s="27" t="s">
        <v>5</v>
      </c>
      <c r="H1509" s="5">
        <f>69-1-1</f>
        <v>67</v>
      </c>
      <c r="I1509" s="5">
        <v>5</v>
      </c>
      <c r="J1509" s="5">
        <v>4</v>
      </c>
      <c r="K1509" s="5"/>
      <c r="L1509" s="5"/>
      <c r="M1509" s="28">
        <v>156</v>
      </c>
      <c r="N1509" s="92" t="s">
        <v>2903</v>
      </c>
      <c r="O1509" s="605"/>
    </row>
    <row r="1510" spans="1:15" x14ac:dyDescent="0.25">
      <c r="A1510" s="14">
        <v>283</v>
      </c>
      <c r="B1510" s="2" t="s">
        <v>3785</v>
      </c>
      <c r="C1510" s="147" t="s">
        <v>3142</v>
      </c>
      <c r="D1510" s="5">
        <v>1973</v>
      </c>
      <c r="E1510" s="26">
        <v>3848.9</v>
      </c>
      <c r="F1510" s="5"/>
      <c r="G1510" s="27" t="s">
        <v>5</v>
      </c>
      <c r="H1510" s="5">
        <v>68</v>
      </c>
      <c r="I1510" s="5">
        <v>5</v>
      </c>
      <c r="J1510" s="5">
        <v>4</v>
      </c>
      <c r="K1510" s="5"/>
      <c r="L1510" s="5"/>
      <c r="M1510" s="28">
        <v>143</v>
      </c>
      <c r="N1510" s="92" t="s">
        <v>2903</v>
      </c>
      <c r="O1510" s="605"/>
    </row>
    <row r="1511" spans="1:15" ht="31.5" x14ac:dyDescent="0.25">
      <c r="A1511" s="14">
        <v>284</v>
      </c>
      <c r="B1511" s="2" t="s">
        <v>3932</v>
      </c>
      <c r="C1511" s="147" t="s">
        <v>3143</v>
      </c>
      <c r="D1511" s="5">
        <v>1996</v>
      </c>
      <c r="E1511" s="26">
        <v>5337.1</v>
      </c>
      <c r="F1511" s="5"/>
      <c r="G1511" s="27" t="s">
        <v>5</v>
      </c>
      <c r="H1511" s="5">
        <v>72</v>
      </c>
      <c r="I1511" s="30" t="s">
        <v>1367</v>
      </c>
      <c r="J1511" s="5">
        <v>3</v>
      </c>
      <c r="K1511" s="5">
        <v>2</v>
      </c>
      <c r="L1511" s="5"/>
      <c r="M1511" s="28">
        <v>152</v>
      </c>
      <c r="N1511" s="92" t="s">
        <v>2903</v>
      </c>
      <c r="O1511" s="605"/>
    </row>
    <row r="1512" spans="1:15" ht="31.5" x14ac:dyDescent="0.25">
      <c r="A1512" s="14">
        <v>285</v>
      </c>
      <c r="B1512" s="2" t="s">
        <v>3932</v>
      </c>
      <c r="C1512" s="147" t="s">
        <v>3148</v>
      </c>
      <c r="D1512" s="5">
        <v>1995</v>
      </c>
      <c r="E1512" s="26">
        <v>5388.8</v>
      </c>
      <c r="F1512" s="5"/>
      <c r="G1512" s="27" t="s">
        <v>5</v>
      </c>
      <c r="H1512" s="5">
        <v>72</v>
      </c>
      <c r="I1512" s="30" t="s">
        <v>1367</v>
      </c>
      <c r="J1512" s="5">
        <v>3</v>
      </c>
      <c r="K1512" s="5">
        <v>2</v>
      </c>
      <c r="L1512" s="5"/>
      <c r="M1512" s="28">
        <v>167</v>
      </c>
      <c r="N1512" s="92" t="s">
        <v>2903</v>
      </c>
      <c r="O1512" s="605"/>
    </row>
    <row r="1513" spans="1:15" x14ac:dyDescent="0.25">
      <c r="A1513" s="14">
        <v>286</v>
      </c>
      <c r="B1513" s="2" t="s">
        <v>3932</v>
      </c>
      <c r="C1513" s="147" t="s">
        <v>3252</v>
      </c>
      <c r="D1513" s="5">
        <v>1964</v>
      </c>
      <c r="E1513" s="26">
        <v>1784.9</v>
      </c>
      <c r="F1513" s="5"/>
      <c r="G1513" s="27" t="s">
        <v>5</v>
      </c>
      <c r="H1513" s="5">
        <v>39</v>
      </c>
      <c r="I1513" s="5">
        <v>5</v>
      </c>
      <c r="J1513" s="5">
        <v>2</v>
      </c>
      <c r="K1513" s="5"/>
      <c r="L1513" s="5"/>
      <c r="M1513" s="28">
        <v>82</v>
      </c>
      <c r="N1513" s="92" t="s">
        <v>2903</v>
      </c>
      <c r="O1513" s="605"/>
    </row>
    <row r="1514" spans="1:15" x14ac:dyDescent="0.25">
      <c r="A1514" s="14">
        <v>287</v>
      </c>
      <c r="B1514" s="2" t="s">
        <v>3932</v>
      </c>
      <c r="C1514" s="147" t="s">
        <v>3256</v>
      </c>
      <c r="D1514" s="5">
        <v>1963</v>
      </c>
      <c r="E1514" s="26">
        <v>2980.5</v>
      </c>
      <c r="F1514" s="5"/>
      <c r="G1514" s="27" t="s">
        <v>5</v>
      </c>
      <c r="H1514" s="5">
        <v>50</v>
      </c>
      <c r="I1514" s="5">
        <v>5</v>
      </c>
      <c r="J1514" s="5">
        <v>3</v>
      </c>
      <c r="K1514" s="5"/>
      <c r="L1514" s="5"/>
      <c r="M1514" s="28">
        <v>106</v>
      </c>
      <c r="N1514" s="92" t="s">
        <v>2903</v>
      </c>
      <c r="O1514" s="605"/>
    </row>
    <row r="1515" spans="1:15" x14ac:dyDescent="0.25">
      <c r="A1515" s="14">
        <v>288</v>
      </c>
      <c r="B1515" s="2" t="s">
        <v>3932</v>
      </c>
      <c r="C1515" s="147" t="s">
        <v>3501</v>
      </c>
      <c r="D1515" s="5">
        <v>1963</v>
      </c>
      <c r="E1515" s="26">
        <v>3826.2</v>
      </c>
      <c r="F1515" s="5"/>
      <c r="G1515" s="27" t="s">
        <v>5</v>
      </c>
      <c r="H1515" s="5">
        <v>80</v>
      </c>
      <c r="I1515" s="5">
        <v>5</v>
      </c>
      <c r="J1515" s="5">
        <v>4</v>
      </c>
      <c r="K1515" s="5"/>
      <c r="L1515" s="5"/>
      <c r="M1515" s="28">
        <v>178</v>
      </c>
      <c r="N1515" s="92" t="s">
        <v>2902</v>
      </c>
      <c r="O1515" s="605"/>
    </row>
    <row r="1516" spans="1:15" x14ac:dyDescent="0.25">
      <c r="A1516" s="14">
        <v>289</v>
      </c>
      <c r="B1516" s="2" t="s">
        <v>3932</v>
      </c>
      <c r="C1516" s="147" t="s">
        <v>3502</v>
      </c>
      <c r="D1516" s="5">
        <v>1963</v>
      </c>
      <c r="E1516" s="26">
        <v>3810.5</v>
      </c>
      <c r="F1516" s="5"/>
      <c r="G1516" s="27" t="s">
        <v>5</v>
      </c>
      <c r="H1516" s="5">
        <v>80</v>
      </c>
      <c r="I1516" s="5">
        <v>5</v>
      </c>
      <c r="J1516" s="5">
        <v>4</v>
      </c>
      <c r="K1516" s="5"/>
      <c r="L1516" s="5"/>
      <c r="M1516" s="28">
        <v>185</v>
      </c>
      <c r="N1516" s="92" t="s">
        <v>2902</v>
      </c>
      <c r="O1516" s="605"/>
    </row>
    <row r="1517" spans="1:15" x14ac:dyDescent="0.25">
      <c r="A1517" s="14">
        <v>290</v>
      </c>
      <c r="B1517" s="2" t="s">
        <v>3932</v>
      </c>
      <c r="C1517" s="147" t="s">
        <v>3503</v>
      </c>
      <c r="D1517" s="5">
        <v>1963</v>
      </c>
      <c r="E1517" s="26">
        <v>1777.7</v>
      </c>
      <c r="F1517" s="5"/>
      <c r="G1517" s="27" t="s">
        <v>5</v>
      </c>
      <c r="H1517" s="5">
        <v>40</v>
      </c>
      <c r="I1517" s="5">
        <v>5</v>
      </c>
      <c r="J1517" s="5">
        <v>2</v>
      </c>
      <c r="K1517" s="5"/>
      <c r="L1517" s="5"/>
      <c r="M1517" s="28">
        <v>82</v>
      </c>
      <c r="N1517" s="92" t="s">
        <v>2941</v>
      </c>
      <c r="O1517" s="605"/>
    </row>
    <row r="1518" spans="1:15" x14ac:dyDescent="0.25">
      <c r="A1518" s="14">
        <v>291</v>
      </c>
      <c r="B1518" s="2" t="s">
        <v>3932</v>
      </c>
      <c r="C1518" s="147" t="s">
        <v>3504</v>
      </c>
      <c r="D1518" s="5">
        <v>1963</v>
      </c>
      <c r="E1518" s="26">
        <v>2792.7</v>
      </c>
      <c r="F1518" s="5"/>
      <c r="G1518" s="27" t="s">
        <v>5</v>
      </c>
      <c r="H1518" s="5">
        <f>60</f>
        <v>60</v>
      </c>
      <c r="I1518" s="5">
        <v>5</v>
      </c>
      <c r="J1518" s="5">
        <v>3</v>
      </c>
      <c r="K1518" s="5"/>
      <c r="L1518" s="5"/>
      <c r="M1518" s="28">
        <v>147</v>
      </c>
      <c r="N1518" s="92" t="s">
        <v>2926</v>
      </c>
      <c r="O1518" s="605"/>
    </row>
    <row r="1519" spans="1:15" x14ac:dyDescent="0.25">
      <c r="A1519" s="14">
        <v>292</v>
      </c>
      <c r="B1519" s="2" t="s">
        <v>3932</v>
      </c>
      <c r="C1519" s="147" t="s">
        <v>3257</v>
      </c>
      <c r="D1519" s="5">
        <v>1963</v>
      </c>
      <c r="E1519" s="26">
        <v>3825.4</v>
      </c>
      <c r="F1519" s="5"/>
      <c r="G1519" s="27" t="s">
        <v>5</v>
      </c>
      <c r="H1519" s="5">
        <f>78</f>
        <v>78</v>
      </c>
      <c r="I1519" s="5">
        <v>5</v>
      </c>
      <c r="J1519" s="5">
        <v>4</v>
      </c>
      <c r="K1519" s="5"/>
      <c r="L1519" s="5"/>
      <c r="M1519" s="28">
        <v>173</v>
      </c>
      <c r="N1519" s="92" t="s">
        <v>2942</v>
      </c>
      <c r="O1519" s="605"/>
    </row>
    <row r="1520" spans="1:15" x14ac:dyDescent="0.25">
      <c r="A1520" s="14">
        <v>293</v>
      </c>
      <c r="B1520" s="2" t="s">
        <v>3932</v>
      </c>
      <c r="C1520" s="147" t="s">
        <v>3505</v>
      </c>
      <c r="D1520" s="5">
        <v>1963</v>
      </c>
      <c r="E1520" s="26">
        <v>2787.7</v>
      </c>
      <c r="F1520" s="5"/>
      <c r="G1520" s="27" t="s">
        <v>5</v>
      </c>
      <c r="H1520" s="5">
        <v>60</v>
      </c>
      <c r="I1520" s="5">
        <v>5</v>
      </c>
      <c r="J1520" s="5">
        <v>3</v>
      </c>
      <c r="K1520" s="5"/>
      <c r="L1520" s="5"/>
      <c r="M1520" s="28">
        <v>142</v>
      </c>
      <c r="N1520" s="92" t="s">
        <v>2927</v>
      </c>
      <c r="O1520" s="605"/>
    </row>
    <row r="1521" spans="1:15" x14ac:dyDescent="0.25">
      <c r="A1521" s="14">
        <v>294</v>
      </c>
      <c r="B1521" s="2" t="s">
        <v>3932</v>
      </c>
      <c r="C1521" s="147" t="s">
        <v>3506</v>
      </c>
      <c r="D1521" s="5">
        <v>1963</v>
      </c>
      <c r="E1521" s="26">
        <v>2796</v>
      </c>
      <c r="F1521" s="5"/>
      <c r="G1521" s="27" t="s">
        <v>5</v>
      </c>
      <c r="H1521" s="5">
        <f>60</f>
        <v>60</v>
      </c>
      <c r="I1521" s="5">
        <v>5</v>
      </c>
      <c r="J1521" s="5">
        <v>3</v>
      </c>
      <c r="K1521" s="5"/>
      <c r="L1521" s="5"/>
      <c r="M1521" s="28">
        <v>157</v>
      </c>
      <c r="N1521" s="92" t="s">
        <v>2942</v>
      </c>
      <c r="O1521" s="605"/>
    </row>
    <row r="1522" spans="1:15" x14ac:dyDescent="0.25">
      <c r="A1522" s="14">
        <v>295</v>
      </c>
      <c r="B1522" s="2" t="s">
        <v>3931</v>
      </c>
      <c r="C1522" s="147" t="s">
        <v>3507</v>
      </c>
      <c r="D1522" s="5">
        <v>1963</v>
      </c>
      <c r="E1522" s="26">
        <v>3799.2</v>
      </c>
      <c r="F1522" s="5"/>
      <c r="G1522" s="27" t="s">
        <v>5</v>
      </c>
      <c r="H1522" s="5">
        <v>80</v>
      </c>
      <c r="I1522" s="5">
        <v>5</v>
      </c>
      <c r="J1522" s="5">
        <v>4</v>
      </c>
      <c r="K1522" s="5"/>
      <c r="L1522" s="5"/>
      <c r="M1522" s="28">
        <v>170</v>
      </c>
      <c r="N1522" s="92" t="s">
        <v>2941</v>
      </c>
      <c r="O1522" s="605"/>
    </row>
    <row r="1523" spans="1:15" x14ac:dyDescent="0.25">
      <c r="A1523" s="14">
        <v>296</v>
      </c>
      <c r="B1523" s="2" t="s">
        <v>3931</v>
      </c>
      <c r="C1523" s="147" t="s">
        <v>3259</v>
      </c>
      <c r="D1523" s="5">
        <v>1963</v>
      </c>
      <c r="E1523" s="26">
        <v>2088.5</v>
      </c>
      <c r="F1523" s="5"/>
      <c r="G1523" s="27" t="s">
        <v>5</v>
      </c>
      <c r="H1523" s="5">
        <f>40</f>
        <v>40</v>
      </c>
      <c r="I1523" s="5">
        <v>5</v>
      </c>
      <c r="J1523" s="5">
        <v>2</v>
      </c>
      <c r="K1523" s="5"/>
      <c r="L1523" s="5"/>
      <c r="M1523" s="28">
        <v>91</v>
      </c>
      <c r="N1523" s="92" t="s">
        <v>2942</v>
      </c>
      <c r="O1523" s="605"/>
    </row>
    <row r="1524" spans="1:15" x14ac:dyDescent="0.25">
      <c r="A1524" s="14">
        <v>297</v>
      </c>
      <c r="B1524" s="2" t="s">
        <v>3931</v>
      </c>
      <c r="C1524" s="147" t="s">
        <v>3264</v>
      </c>
      <c r="D1524" s="5">
        <v>1963</v>
      </c>
      <c r="E1524" s="26">
        <v>3543.7</v>
      </c>
      <c r="F1524" s="5"/>
      <c r="G1524" s="27" t="s">
        <v>5</v>
      </c>
      <c r="H1524" s="5">
        <v>76</v>
      </c>
      <c r="I1524" s="5">
        <v>5</v>
      </c>
      <c r="J1524" s="5">
        <v>4</v>
      </c>
      <c r="K1524" s="5"/>
      <c r="L1524" s="5"/>
      <c r="M1524" s="28">
        <v>173</v>
      </c>
      <c r="N1524" s="92" t="s">
        <v>2910</v>
      </c>
      <c r="O1524" s="605"/>
    </row>
    <row r="1525" spans="1:15" x14ac:dyDescent="0.25">
      <c r="A1525" s="14">
        <v>298</v>
      </c>
      <c r="B1525" s="2" t="s">
        <v>3931</v>
      </c>
      <c r="C1525" s="147" t="s">
        <v>3455</v>
      </c>
      <c r="D1525" s="5">
        <v>1963</v>
      </c>
      <c r="E1525" s="26">
        <v>1761.5</v>
      </c>
      <c r="F1525" s="5"/>
      <c r="G1525" s="27" t="s">
        <v>5</v>
      </c>
      <c r="H1525" s="5">
        <v>40</v>
      </c>
      <c r="I1525" s="5">
        <v>5</v>
      </c>
      <c r="J1525" s="5">
        <v>2</v>
      </c>
      <c r="K1525" s="5"/>
      <c r="L1525" s="5"/>
      <c r="M1525" s="28">
        <v>78</v>
      </c>
      <c r="N1525" s="92" t="s">
        <v>2909</v>
      </c>
      <c r="O1525" s="605"/>
    </row>
    <row r="1526" spans="1:15" x14ac:dyDescent="0.25">
      <c r="A1526" s="14">
        <v>299</v>
      </c>
      <c r="B1526" s="2" t="s">
        <v>3785</v>
      </c>
      <c r="C1526" s="147" t="s">
        <v>3272</v>
      </c>
      <c r="D1526" s="5">
        <v>1963</v>
      </c>
      <c r="E1526" s="26">
        <v>3809.5</v>
      </c>
      <c r="F1526" s="5"/>
      <c r="G1526" s="27" t="s">
        <v>5</v>
      </c>
      <c r="H1526" s="5">
        <f>79</f>
        <v>79</v>
      </c>
      <c r="I1526" s="5">
        <v>5</v>
      </c>
      <c r="J1526" s="5">
        <v>4</v>
      </c>
      <c r="K1526" s="5"/>
      <c r="L1526" s="5"/>
      <c r="M1526" s="28">
        <v>163</v>
      </c>
      <c r="N1526" s="92" t="s">
        <v>2906</v>
      </c>
      <c r="O1526" s="605"/>
    </row>
    <row r="1527" spans="1:15" x14ac:dyDescent="0.25">
      <c r="A1527" s="14">
        <v>300</v>
      </c>
      <c r="B1527" s="2" t="s">
        <v>3931</v>
      </c>
      <c r="C1527" s="147" t="s">
        <v>3273</v>
      </c>
      <c r="D1527" s="5">
        <v>1963</v>
      </c>
      <c r="E1527" s="26">
        <v>2787.6</v>
      </c>
      <c r="F1527" s="5"/>
      <c r="G1527" s="27" t="s">
        <v>5</v>
      </c>
      <c r="H1527" s="5">
        <v>60</v>
      </c>
      <c r="I1527" s="5">
        <v>5</v>
      </c>
      <c r="J1527" s="5">
        <v>3</v>
      </c>
      <c r="K1527" s="5"/>
      <c r="L1527" s="5"/>
      <c r="M1527" s="28">
        <v>131</v>
      </c>
      <c r="N1527" s="92" t="s">
        <v>2906</v>
      </c>
      <c r="O1527" s="605"/>
    </row>
    <row r="1528" spans="1:15" x14ac:dyDescent="0.25">
      <c r="A1528" s="14">
        <v>301</v>
      </c>
      <c r="B1528" s="2" t="s">
        <v>3931</v>
      </c>
      <c r="C1528" s="147" t="s">
        <v>3167</v>
      </c>
      <c r="D1528" s="5">
        <v>1963</v>
      </c>
      <c r="E1528" s="26">
        <v>2934.9</v>
      </c>
      <c r="F1528" s="5"/>
      <c r="G1528" s="27" t="s">
        <v>5</v>
      </c>
      <c r="H1528" s="5">
        <v>45</v>
      </c>
      <c r="I1528" s="5">
        <v>5</v>
      </c>
      <c r="J1528" s="5">
        <v>3</v>
      </c>
      <c r="K1528" s="5"/>
      <c r="L1528" s="5"/>
      <c r="M1528" s="28">
        <v>92</v>
      </c>
      <c r="N1528" s="92" t="s">
        <v>2913</v>
      </c>
      <c r="O1528" s="605"/>
    </row>
    <row r="1529" spans="1:15" x14ac:dyDescent="0.25">
      <c r="A1529" s="14">
        <v>302</v>
      </c>
      <c r="B1529" s="2" t="s">
        <v>3931</v>
      </c>
      <c r="C1529" s="147" t="s">
        <v>3346</v>
      </c>
      <c r="D1529" s="5">
        <v>1975</v>
      </c>
      <c r="E1529" s="26">
        <v>6786.6</v>
      </c>
      <c r="F1529" s="5"/>
      <c r="G1529" s="27" t="s">
        <v>5</v>
      </c>
      <c r="H1529" s="5">
        <v>139</v>
      </c>
      <c r="I1529" s="5">
        <v>5</v>
      </c>
      <c r="J1529" s="5">
        <v>9</v>
      </c>
      <c r="K1529" s="5"/>
      <c r="L1529" s="5"/>
      <c r="M1529" s="28">
        <v>294</v>
      </c>
      <c r="N1529" s="92" t="s">
        <v>2907</v>
      </c>
      <c r="O1529" s="605"/>
    </row>
    <row r="1530" spans="1:15" x14ac:dyDescent="0.25">
      <c r="A1530" s="14">
        <v>303</v>
      </c>
      <c r="B1530" s="2" t="s">
        <v>3931</v>
      </c>
      <c r="C1530" s="147" t="s">
        <v>3376</v>
      </c>
      <c r="D1530" s="5">
        <v>1977</v>
      </c>
      <c r="E1530" s="26">
        <v>3184.8</v>
      </c>
      <c r="F1530" s="5"/>
      <c r="G1530" s="27" t="s">
        <v>5</v>
      </c>
      <c r="H1530" s="5">
        <v>48</v>
      </c>
      <c r="I1530" s="5">
        <v>9</v>
      </c>
      <c r="J1530" s="5">
        <v>1</v>
      </c>
      <c r="K1530" s="5">
        <v>1</v>
      </c>
      <c r="L1530" s="5"/>
      <c r="M1530" s="28">
        <v>118</v>
      </c>
      <c r="N1530" s="92" t="s">
        <v>2909</v>
      </c>
      <c r="O1530" s="605"/>
    </row>
    <row r="1531" spans="1:15" x14ac:dyDescent="0.25">
      <c r="A1531" s="14">
        <v>304</v>
      </c>
      <c r="B1531" s="2" t="s">
        <v>3931</v>
      </c>
      <c r="C1531" s="147" t="s">
        <v>3377</v>
      </c>
      <c r="D1531" s="5">
        <v>1981</v>
      </c>
      <c r="E1531" s="26">
        <v>3040.2</v>
      </c>
      <c r="F1531" s="5"/>
      <c r="G1531" s="27" t="s">
        <v>5</v>
      </c>
      <c r="H1531" s="5">
        <v>50</v>
      </c>
      <c r="I1531" s="5">
        <v>9</v>
      </c>
      <c r="J1531" s="5">
        <v>1</v>
      </c>
      <c r="K1531" s="5">
        <v>1</v>
      </c>
      <c r="L1531" s="5">
        <v>1</v>
      </c>
      <c r="M1531" s="28">
        <v>104</v>
      </c>
      <c r="N1531" s="92" t="s">
        <v>2910</v>
      </c>
      <c r="O1531" s="605"/>
    </row>
    <row r="1532" spans="1:15" x14ac:dyDescent="0.25">
      <c r="A1532" s="14">
        <v>305</v>
      </c>
      <c r="B1532" s="2" t="s">
        <v>3931</v>
      </c>
      <c r="C1532" s="147" t="s">
        <v>3293</v>
      </c>
      <c r="D1532" s="5">
        <v>1972</v>
      </c>
      <c r="E1532" s="26">
        <v>5127.3</v>
      </c>
      <c r="F1532" s="5"/>
      <c r="G1532" s="27" t="s">
        <v>5</v>
      </c>
      <c r="H1532" s="5">
        <v>89</v>
      </c>
      <c r="I1532" s="5">
        <v>5</v>
      </c>
      <c r="J1532" s="5">
        <v>6</v>
      </c>
      <c r="K1532" s="5"/>
      <c r="L1532" s="5"/>
      <c r="M1532" s="28">
        <v>236</v>
      </c>
      <c r="N1532" s="92" t="s">
        <v>2909</v>
      </c>
      <c r="O1532" s="605"/>
    </row>
    <row r="1533" spans="1:15" x14ac:dyDescent="0.25">
      <c r="A1533" s="14">
        <v>306</v>
      </c>
      <c r="B1533" s="2" t="s">
        <v>3931</v>
      </c>
      <c r="C1533" s="147" t="s">
        <v>3354</v>
      </c>
      <c r="D1533" s="5">
        <v>1974</v>
      </c>
      <c r="E1533" s="26">
        <v>3379.32</v>
      </c>
      <c r="F1533" s="5"/>
      <c r="G1533" s="27" t="s">
        <v>5</v>
      </c>
      <c r="H1533" s="5">
        <v>48</v>
      </c>
      <c r="I1533" s="5">
        <v>9</v>
      </c>
      <c r="J1533" s="5">
        <v>1</v>
      </c>
      <c r="K1533" s="5">
        <v>1</v>
      </c>
      <c r="L1533" s="5">
        <v>1</v>
      </c>
      <c r="M1533" s="28">
        <v>93</v>
      </c>
      <c r="N1533" s="92" t="s">
        <v>2909</v>
      </c>
      <c r="O1533" s="605"/>
    </row>
    <row r="1534" spans="1:15" x14ac:dyDescent="0.25">
      <c r="A1534" s="14">
        <v>307</v>
      </c>
      <c r="B1534" s="2" t="s">
        <v>3785</v>
      </c>
      <c r="C1534" s="147" t="s">
        <v>3356</v>
      </c>
      <c r="D1534" s="5">
        <v>1972</v>
      </c>
      <c r="E1534" s="26">
        <v>4888</v>
      </c>
      <c r="F1534" s="5"/>
      <c r="G1534" s="27" t="s">
        <v>5</v>
      </c>
      <c r="H1534" s="5">
        <v>90</v>
      </c>
      <c r="I1534" s="5">
        <v>5</v>
      </c>
      <c r="J1534" s="5">
        <v>6</v>
      </c>
      <c r="K1534" s="5"/>
      <c r="L1534" s="5"/>
      <c r="M1534" s="28">
        <v>211</v>
      </c>
      <c r="N1534" s="92" t="s">
        <v>2910</v>
      </c>
      <c r="O1534" s="605"/>
    </row>
    <row r="1535" spans="1:15" x14ac:dyDescent="0.25">
      <c r="A1535" s="14">
        <v>308</v>
      </c>
      <c r="B1535" s="2" t="s">
        <v>3785</v>
      </c>
      <c r="C1535" s="147" t="s">
        <v>3462</v>
      </c>
      <c r="D1535" s="5">
        <v>1983</v>
      </c>
      <c r="E1535" s="26">
        <v>3145.8</v>
      </c>
      <c r="F1535" s="5"/>
      <c r="G1535" s="27" t="s">
        <v>5</v>
      </c>
      <c r="H1535" s="5">
        <v>80</v>
      </c>
      <c r="I1535" s="5">
        <v>5</v>
      </c>
      <c r="J1535" s="5">
        <v>4</v>
      </c>
      <c r="K1535" s="5"/>
      <c r="L1535" s="5"/>
      <c r="M1535" s="28">
        <v>181</v>
      </c>
      <c r="N1535" s="92" t="s">
        <v>2910</v>
      </c>
      <c r="O1535" s="605"/>
    </row>
    <row r="1536" spans="1:15" x14ac:dyDescent="0.25">
      <c r="A1536" s="14">
        <v>309</v>
      </c>
      <c r="B1536" s="2" t="s">
        <v>3931</v>
      </c>
      <c r="C1536" s="147" t="s">
        <v>3359</v>
      </c>
      <c r="D1536" s="5">
        <v>1961</v>
      </c>
      <c r="E1536" s="26">
        <v>524.6</v>
      </c>
      <c r="F1536" s="5"/>
      <c r="G1536" s="27" t="s">
        <v>247</v>
      </c>
      <c r="H1536" s="5">
        <f>11</f>
        <v>11</v>
      </c>
      <c r="I1536" s="5">
        <v>2</v>
      </c>
      <c r="J1536" s="5">
        <v>2</v>
      </c>
      <c r="K1536" s="5"/>
      <c r="L1536" s="5"/>
      <c r="M1536" s="28">
        <v>28</v>
      </c>
      <c r="N1536" s="92" t="s">
        <v>2943</v>
      </c>
      <c r="O1536" s="605"/>
    </row>
    <row r="1537" spans="1:15" x14ac:dyDescent="0.25">
      <c r="A1537" s="14">
        <v>310</v>
      </c>
      <c r="B1537" s="2" t="s">
        <v>3785</v>
      </c>
      <c r="C1537" s="147" t="s">
        <v>3360</v>
      </c>
      <c r="D1537" s="5">
        <v>1961</v>
      </c>
      <c r="E1537" s="26">
        <v>524.1</v>
      </c>
      <c r="F1537" s="5"/>
      <c r="G1537" s="27" t="s">
        <v>247</v>
      </c>
      <c r="H1537" s="5">
        <v>12</v>
      </c>
      <c r="I1537" s="5">
        <v>2</v>
      </c>
      <c r="J1537" s="5">
        <v>2</v>
      </c>
      <c r="K1537" s="5"/>
      <c r="L1537" s="5"/>
      <c r="M1537" s="28">
        <v>21</v>
      </c>
      <c r="N1537" s="92" t="s">
        <v>2943</v>
      </c>
      <c r="O1537" s="605"/>
    </row>
    <row r="1538" spans="1:15" x14ac:dyDescent="0.25">
      <c r="A1538" s="14">
        <v>311</v>
      </c>
      <c r="B1538" s="2" t="s">
        <v>3931</v>
      </c>
      <c r="C1538" s="147" t="s">
        <v>3508</v>
      </c>
      <c r="D1538" s="5">
        <v>1961</v>
      </c>
      <c r="E1538" s="26">
        <v>460.8</v>
      </c>
      <c r="F1538" s="5"/>
      <c r="G1538" s="27" t="s">
        <v>247</v>
      </c>
      <c r="H1538" s="5">
        <v>10</v>
      </c>
      <c r="I1538" s="5">
        <v>2</v>
      </c>
      <c r="J1538" s="5">
        <v>1</v>
      </c>
      <c r="K1538" s="5"/>
      <c r="L1538" s="5"/>
      <c r="M1538" s="28">
        <v>20</v>
      </c>
      <c r="N1538" s="92" t="s">
        <v>2909</v>
      </c>
      <c r="O1538" s="605"/>
    </row>
    <row r="1539" spans="1:15" x14ac:dyDescent="0.25">
      <c r="A1539" s="14">
        <v>312</v>
      </c>
      <c r="B1539" s="2" t="s">
        <v>3931</v>
      </c>
      <c r="C1539" s="147" t="s">
        <v>3361</v>
      </c>
      <c r="D1539" s="5">
        <v>1961</v>
      </c>
      <c r="E1539" s="26">
        <v>461.3</v>
      </c>
      <c r="F1539" s="5"/>
      <c r="G1539" s="27" t="s">
        <v>247</v>
      </c>
      <c r="H1539" s="5">
        <v>10</v>
      </c>
      <c r="I1539" s="5">
        <v>2</v>
      </c>
      <c r="J1539" s="5">
        <v>1</v>
      </c>
      <c r="K1539" s="5"/>
      <c r="L1539" s="5"/>
      <c r="M1539" s="28">
        <v>23</v>
      </c>
      <c r="N1539" s="92" t="s">
        <v>2909</v>
      </c>
      <c r="O1539" s="605"/>
    </row>
    <row r="1540" spans="1:15" x14ac:dyDescent="0.25">
      <c r="A1540" s="14">
        <v>313</v>
      </c>
      <c r="B1540" s="2" t="s">
        <v>3931</v>
      </c>
      <c r="C1540" s="147" t="s">
        <v>3509</v>
      </c>
      <c r="D1540" s="5">
        <v>1961</v>
      </c>
      <c r="E1540" s="26">
        <v>454.1</v>
      </c>
      <c r="F1540" s="5"/>
      <c r="G1540" s="27" t="s">
        <v>247</v>
      </c>
      <c r="H1540" s="5">
        <v>10</v>
      </c>
      <c r="I1540" s="5">
        <v>2</v>
      </c>
      <c r="J1540" s="5">
        <v>1</v>
      </c>
      <c r="K1540" s="5"/>
      <c r="L1540" s="5"/>
      <c r="M1540" s="28">
        <v>27</v>
      </c>
      <c r="N1540" s="92" t="s">
        <v>2909</v>
      </c>
      <c r="O1540" s="605"/>
    </row>
    <row r="1541" spans="1:15" x14ac:dyDescent="0.25">
      <c r="A1541" s="14">
        <v>314</v>
      </c>
      <c r="B1541" s="2" t="s">
        <v>3931</v>
      </c>
      <c r="C1541" s="147" t="s">
        <v>3362</v>
      </c>
      <c r="D1541" s="5">
        <v>1961</v>
      </c>
      <c r="E1541" s="26">
        <v>535.70000000000005</v>
      </c>
      <c r="F1541" s="5"/>
      <c r="G1541" s="27" t="s">
        <v>247</v>
      </c>
      <c r="H1541" s="5">
        <v>11</v>
      </c>
      <c r="I1541" s="5">
        <f>2</f>
        <v>2</v>
      </c>
      <c r="J1541" s="5">
        <f>2</f>
        <v>2</v>
      </c>
      <c r="K1541" s="5"/>
      <c r="L1541" s="5"/>
      <c r="M1541" s="28">
        <v>26</v>
      </c>
      <c r="N1541" s="92" t="s">
        <v>2910</v>
      </c>
      <c r="O1541" s="605"/>
    </row>
    <row r="1542" spans="1:15" x14ac:dyDescent="0.25">
      <c r="A1542" s="14">
        <v>315</v>
      </c>
      <c r="B1542" s="2" t="s">
        <v>3931</v>
      </c>
      <c r="C1542" s="147" t="s">
        <v>3363</v>
      </c>
      <c r="D1542" s="5">
        <v>1961</v>
      </c>
      <c r="E1542" s="26">
        <v>532.4</v>
      </c>
      <c r="F1542" s="5"/>
      <c r="G1542" s="27" t="s">
        <v>247</v>
      </c>
      <c r="H1542" s="5">
        <v>12</v>
      </c>
      <c r="I1542" s="5">
        <f>2</f>
        <v>2</v>
      </c>
      <c r="J1542" s="5">
        <f>2</f>
        <v>2</v>
      </c>
      <c r="K1542" s="5"/>
      <c r="L1542" s="5"/>
      <c r="M1542" s="28">
        <v>26</v>
      </c>
      <c r="N1542" s="92" t="s">
        <v>2909</v>
      </c>
      <c r="O1542" s="605"/>
    </row>
    <row r="1543" spans="1:15" x14ac:dyDescent="0.25">
      <c r="A1543" s="14">
        <v>316</v>
      </c>
      <c r="B1543" s="2" t="s">
        <v>3785</v>
      </c>
      <c r="C1543" s="147" t="s">
        <v>3365</v>
      </c>
      <c r="D1543" s="5">
        <v>1964</v>
      </c>
      <c r="E1543" s="26">
        <v>2216.6999999999998</v>
      </c>
      <c r="F1543" s="5"/>
      <c r="G1543" s="27" t="s">
        <v>5</v>
      </c>
      <c r="H1543" s="5">
        <f>46</f>
        <v>46</v>
      </c>
      <c r="I1543" s="5">
        <v>4</v>
      </c>
      <c r="J1543" s="5">
        <v>3</v>
      </c>
      <c r="K1543" s="5"/>
      <c r="L1543" s="5"/>
      <c r="M1543" s="28">
        <v>103</v>
      </c>
      <c r="N1543" s="92" t="s">
        <v>2909</v>
      </c>
      <c r="O1543" s="605"/>
    </row>
    <row r="1544" spans="1:15" x14ac:dyDescent="0.25">
      <c r="A1544" s="14">
        <v>317</v>
      </c>
      <c r="B1544" s="2" t="s">
        <v>3931</v>
      </c>
      <c r="C1544" s="147" t="s">
        <v>3493</v>
      </c>
      <c r="D1544" s="5">
        <v>1964</v>
      </c>
      <c r="E1544" s="26">
        <v>3171.41</v>
      </c>
      <c r="F1544" s="5"/>
      <c r="G1544" s="27" t="s">
        <v>5</v>
      </c>
      <c r="H1544" s="5">
        <v>59</v>
      </c>
      <c r="I1544" s="5">
        <v>4</v>
      </c>
      <c r="J1544" s="5">
        <v>4</v>
      </c>
      <c r="K1544" s="5"/>
      <c r="L1544" s="5"/>
      <c r="M1544" s="28">
        <v>153</v>
      </c>
      <c r="N1544" s="92" t="s">
        <v>2909</v>
      </c>
      <c r="O1544" s="605"/>
    </row>
    <row r="1545" spans="1:15" x14ac:dyDescent="0.25">
      <c r="A1545" s="14">
        <v>318</v>
      </c>
      <c r="B1545" s="2" t="s">
        <v>3933</v>
      </c>
      <c r="C1545" s="147" t="s">
        <v>3290</v>
      </c>
      <c r="D1545" s="5">
        <v>1962</v>
      </c>
      <c r="E1545" s="26">
        <v>3492</v>
      </c>
      <c r="F1545" s="5"/>
      <c r="G1545" s="27" t="s">
        <v>5</v>
      </c>
      <c r="H1545" s="5">
        <f>74</f>
        <v>74</v>
      </c>
      <c r="I1545" s="5">
        <v>5</v>
      </c>
      <c r="J1545" s="5">
        <v>4</v>
      </c>
      <c r="K1545" s="5"/>
      <c r="L1545" s="5"/>
      <c r="M1545" s="28">
        <v>143</v>
      </c>
      <c r="N1545" s="92" t="s">
        <v>2909</v>
      </c>
      <c r="O1545" s="605"/>
    </row>
    <row r="1546" spans="1:15" x14ac:dyDescent="0.25">
      <c r="A1546" s="14">
        <v>319</v>
      </c>
      <c r="B1546" s="2" t="s">
        <v>3933</v>
      </c>
      <c r="C1546" s="147" t="s">
        <v>3203</v>
      </c>
      <c r="D1546" s="5">
        <v>1963</v>
      </c>
      <c r="E1546" s="26">
        <v>3684.7</v>
      </c>
      <c r="F1546" s="5"/>
      <c r="G1546" s="27" t="s">
        <v>5</v>
      </c>
      <c r="H1546" s="5">
        <v>64</v>
      </c>
      <c r="I1546" s="5">
        <v>5</v>
      </c>
      <c r="J1546" s="5">
        <v>4</v>
      </c>
      <c r="K1546" s="5"/>
      <c r="L1546" s="5"/>
      <c r="M1546" s="28">
        <v>139</v>
      </c>
      <c r="N1546" s="92" t="s">
        <v>2906</v>
      </c>
      <c r="O1546" s="605"/>
    </row>
    <row r="1547" spans="1:15" x14ac:dyDescent="0.25">
      <c r="A1547" s="14">
        <v>320</v>
      </c>
      <c r="B1547" s="2" t="s">
        <v>3933</v>
      </c>
      <c r="C1547" s="147" t="s">
        <v>3495</v>
      </c>
      <c r="D1547" s="5">
        <v>1960</v>
      </c>
      <c r="E1547" s="26">
        <v>2209.6</v>
      </c>
      <c r="F1547" s="5"/>
      <c r="G1547" s="27" t="s">
        <v>5</v>
      </c>
      <c r="H1547" s="5">
        <v>48</v>
      </c>
      <c r="I1547" s="5">
        <v>4</v>
      </c>
      <c r="J1547" s="5">
        <v>3</v>
      </c>
      <c r="K1547" s="5"/>
      <c r="L1547" s="5"/>
      <c r="M1547" s="28">
        <v>111</v>
      </c>
      <c r="N1547" s="92" t="s">
        <v>2906</v>
      </c>
      <c r="O1547" s="605"/>
    </row>
    <row r="1548" spans="1:15" x14ac:dyDescent="0.25">
      <c r="A1548" s="14">
        <v>321</v>
      </c>
      <c r="B1548" s="2" t="s">
        <v>3933</v>
      </c>
      <c r="C1548" s="147" t="s">
        <v>3468</v>
      </c>
      <c r="D1548" s="5">
        <v>1961</v>
      </c>
      <c r="E1548" s="26">
        <v>3867.6</v>
      </c>
      <c r="F1548" s="5"/>
      <c r="G1548" s="27" t="s">
        <v>5</v>
      </c>
      <c r="H1548" s="5">
        <f>79</f>
        <v>79</v>
      </c>
      <c r="I1548" s="5">
        <v>5</v>
      </c>
      <c r="J1548" s="5">
        <v>4</v>
      </c>
      <c r="K1548" s="5"/>
      <c r="L1548" s="5"/>
      <c r="M1548" s="28">
        <v>187</v>
      </c>
      <c r="N1548" s="92" t="s">
        <v>2906</v>
      </c>
      <c r="O1548" s="605"/>
    </row>
    <row r="1549" spans="1:15" x14ac:dyDescent="0.25">
      <c r="A1549" s="14">
        <v>322</v>
      </c>
      <c r="B1549" s="2" t="s">
        <v>3934</v>
      </c>
      <c r="C1549" s="147" t="s">
        <v>3469</v>
      </c>
      <c r="D1549" s="5">
        <v>1961</v>
      </c>
      <c r="E1549" s="26">
        <v>3867.6</v>
      </c>
      <c r="F1549" s="5"/>
      <c r="G1549" s="27" t="s">
        <v>5</v>
      </c>
      <c r="H1549" s="5">
        <v>80</v>
      </c>
      <c r="I1549" s="5">
        <v>5</v>
      </c>
      <c r="J1549" s="5">
        <v>4</v>
      </c>
      <c r="K1549" s="5"/>
      <c r="L1549" s="5"/>
      <c r="M1549" s="28">
        <v>182</v>
      </c>
      <c r="N1549" s="92" t="s">
        <v>2906</v>
      </c>
      <c r="O1549" s="605"/>
    </row>
    <row r="1550" spans="1:15" x14ac:dyDescent="0.25">
      <c r="A1550" s="14">
        <v>323</v>
      </c>
      <c r="B1550" s="2" t="s">
        <v>3934</v>
      </c>
      <c r="C1550" s="147" t="s">
        <v>3205</v>
      </c>
      <c r="D1550" s="5">
        <v>1962</v>
      </c>
      <c r="E1550" s="26">
        <v>1755.3</v>
      </c>
      <c r="F1550" s="5"/>
      <c r="G1550" s="27" t="s">
        <v>5</v>
      </c>
      <c r="H1550" s="5">
        <v>32</v>
      </c>
      <c r="I1550" s="5">
        <v>5</v>
      </c>
      <c r="J1550" s="5">
        <v>2</v>
      </c>
      <c r="K1550" s="5"/>
      <c r="L1550" s="5"/>
      <c r="M1550" s="28">
        <v>59</v>
      </c>
      <c r="N1550" s="92" t="s">
        <v>2907</v>
      </c>
      <c r="O1550" s="605"/>
    </row>
    <row r="1551" spans="1:15" x14ac:dyDescent="0.25">
      <c r="A1551" s="14">
        <v>324</v>
      </c>
      <c r="B1551" s="2" t="s">
        <v>3934</v>
      </c>
      <c r="C1551" s="147" t="s">
        <v>3471</v>
      </c>
      <c r="D1551" s="5">
        <v>1961</v>
      </c>
      <c r="E1551" s="26">
        <v>2436.6999999999998</v>
      </c>
      <c r="F1551" s="5"/>
      <c r="G1551" s="27" t="s">
        <v>5</v>
      </c>
      <c r="H1551" s="5">
        <v>48</v>
      </c>
      <c r="I1551" s="5">
        <v>4</v>
      </c>
      <c r="J1551" s="5">
        <v>3</v>
      </c>
      <c r="K1551" s="5"/>
      <c r="L1551" s="5"/>
      <c r="M1551" s="28">
        <v>113</v>
      </c>
      <c r="N1551" s="92" t="s">
        <v>2906</v>
      </c>
      <c r="O1551" s="605"/>
    </row>
    <row r="1552" spans="1:15" x14ac:dyDescent="0.25">
      <c r="A1552" s="14">
        <v>325</v>
      </c>
      <c r="B1552" s="2" t="s">
        <v>3934</v>
      </c>
      <c r="C1552" s="147" t="s">
        <v>3207</v>
      </c>
      <c r="D1552" s="5">
        <v>1960</v>
      </c>
      <c r="E1552" s="26">
        <v>1371.1</v>
      </c>
      <c r="F1552" s="5"/>
      <c r="G1552" s="27" t="s">
        <v>5</v>
      </c>
      <c r="H1552" s="5">
        <f>31</f>
        <v>31</v>
      </c>
      <c r="I1552" s="5">
        <v>4</v>
      </c>
      <c r="J1552" s="5">
        <v>2</v>
      </c>
      <c r="K1552" s="5"/>
      <c r="L1552" s="5"/>
      <c r="M1552" s="28">
        <v>70</v>
      </c>
      <c r="N1552" s="92" t="s">
        <v>2906</v>
      </c>
      <c r="O1552" s="605"/>
    </row>
    <row r="1553" spans="1:15" x14ac:dyDescent="0.25">
      <c r="A1553" s="14">
        <v>326</v>
      </c>
      <c r="B1553" s="2" t="s">
        <v>3933</v>
      </c>
      <c r="C1553" s="147" t="s">
        <v>3140</v>
      </c>
      <c r="D1553" s="5">
        <v>1961</v>
      </c>
      <c r="E1553" s="26">
        <v>3801</v>
      </c>
      <c r="F1553" s="5"/>
      <c r="G1553" s="27" t="s">
        <v>5</v>
      </c>
      <c r="H1553" s="5">
        <v>64</v>
      </c>
      <c r="I1553" s="5">
        <v>5</v>
      </c>
      <c r="J1553" s="5">
        <v>4</v>
      </c>
      <c r="K1553" s="5"/>
      <c r="L1553" s="5"/>
      <c r="M1553" s="28">
        <v>126</v>
      </c>
      <c r="N1553" s="92" t="s">
        <v>2911</v>
      </c>
      <c r="O1553" s="605"/>
    </row>
    <row r="1554" spans="1:15" x14ac:dyDescent="0.25">
      <c r="A1554" s="14">
        <v>327</v>
      </c>
      <c r="B1554" s="2" t="s">
        <v>3933</v>
      </c>
      <c r="C1554" s="147" t="s">
        <v>3510</v>
      </c>
      <c r="D1554" s="5">
        <v>1962</v>
      </c>
      <c r="E1554" s="26">
        <v>3999.2</v>
      </c>
      <c r="F1554" s="5"/>
      <c r="G1554" s="27" t="s">
        <v>5</v>
      </c>
      <c r="H1554" s="5">
        <v>80</v>
      </c>
      <c r="I1554" s="5">
        <v>5</v>
      </c>
      <c r="J1554" s="5">
        <v>4</v>
      </c>
      <c r="K1554" s="5"/>
      <c r="L1554" s="5"/>
      <c r="M1554" s="28">
        <v>178</v>
      </c>
      <c r="N1554" s="92" t="s">
        <v>2937</v>
      </c>
      <c r="O1554" s="605"/>
    </row>
    <row r="1555" spans="1:15" x14ac:dyDescent="0.25">
      <c r="A1555" s="14">
        <v>328</v>
      </c>
      <c r="B1555" s="2" t="s">
        <v>3934</v>
      </c>
      <c r="C1555" s="147" t="s">
        <v>3141</v>
      </c>
      <c r="D1555" s="5">
        <v>1965</v>
      </c>
      <c r="E1555" s="26">
        <v>3779.4</v>
      </c>
      <c r="F1555" s="5"/>
      <c r="G1555" s="27" t="s">
        <v>5</v>
      </c>
      <c r="H1555" s="5">
        <v>65</v>
      </c>
      <c r="I1555" s="5">
        <v>5</v>
      </c>
      <c r="J1555" s="5">
        <v>4</v>
      </c>
      <c r="K1555" s="5"/>
      <c r="L1555" s="5"/>
      <c r="M1555" s="28">
        <v>154</v>
      </c>
      <c r="N1555" s="92" t="s">
        <v>2912</v>
      </c>
      <c r="O1555" s="605"/>
    </row>
    <row r="1556" spans="1:15" x14ac:dyDescent="0.25">
      <c r="A1556" s="14">
        <v>329</v>
      </c>
      <c r="B1556" s="2" t="s">
        <v>3933</v>
      </c>
      <c r="C1556" s="147" t="s">
        <v>3142</v>
      </c>
      <c r="D1556" s="5">
        <v>1965</v>
      </c>
      <c r="E1556" s="26">
        <v>3798.3</v>
      </c>
      <c r="F1556" s="5"/>
      <c r="G1556" s="27" t="s">
        <v>5</v>
      </c>
      <c r="H1556" s="5">
        <v>80</v>
      </c>
      <c r="I1556" s="5">
        <v>5</v>
      </c>
      <c r="J1556" s="5">
        <v>4</v>
      </c>
      <c r="K1556" s="5"/>
      <c r="L1556" s="5"/>
      <c r="M1556" s="28">
        <v>186</v>
      </c>
      <c r="N1556" s="92" t="s">
        <v>2912</v>
      </c>
      <c r="O1556" s="605"/>
    </row>
    <row r="1557" spans="1:15" x14ac:dyDescent="0.25">
      <c r="A1557" s="14">
        <v>330</v>
      </c>
      <c r="B1557" s="2" t="s">
        <v>3934</v>
      </c>
      <c r="C1557" s="147" t="s">
        <v>3422</v>
      </c>
      <c r="D1557" s="5">
        <v>1962</v>
      </c>
      <c r="E1557" s="26">
        <v>3539.27</v>
      </c>
      <c r="F1557" s="5"/>
      <c r="G1557" s="27" t="s">
        <v>5</v>
      </c>
      <c r="H1557" s="5">
        <v>79</v>
      </c>
      <c r="I1557" s="5">
        <v>5</v>
      </c>
      <c r="J1557" s="5">
        <v>4</v>
      </c>
      <c r="K1557" s="5"/>
      <c r="L1557" s="5"/>
      <c r="M1557" s="28">
        <v>147</v>
      </c>
      <c r="N1557" s="92" t="s">
        <v>2911</v>
      </c>
      <c r="O1557" s="605"/>
    </row>
    <row r="1558" spans="1:15" x14ac:dyDescent="0.25">
      <c r="A1558" s="14">
        <v>331</v>
      </c>
      <c r="B1558" s="2" t="s">
        <v>3933</v>
      </c>
      <c r="C1558" s="147" t="s">
        <v>3423</v>
      </c>
      <c r="D1558" s="5">
        <v>1962</v>
      </c>
      <c r="E1558" s="26">
        <v>1780.2</v>
      </c>
      <c r="F1558" s="5"/>
      <c r="G1558" s="27" t="s">
        <v>5</v>
      </c>
      <c r="H1558" s="5">
        <v>38</v>
      </c>
      <c r="I1558" s="5">
        <v>5</v>
      </c>
      <c r="J1558" s="5">
        <v>2</v>
      </c>
      <c r="K1558" s="5"/>
      <c r="L1558" s="5"/>
      <c r="M1558" s="28">
        <v>87</v>
      </c>
      <c r="N1558" s="92" t="s">
        <v>2906</v>
      </c>
      <c r="O1558" s="605"/>
    </row>
    <row r="1559" spans="1:15" x14ac:dyDescent="0.25">
      <c r="A1559" s="14">
        <v>332</v>
      </c>
      <c r="B1559" s="2" t="s">
        <v>3933</v>
      </c>
      <c r="C1559" s="147" t="s">
        <v>3511</v>
      </c>
      <c r="D1559" s="5">
        <v>1962</v>
      </c>
      <c r="E1559" s="26">
        <v>3808.7</v>
      </c>
      <c r="F1559" s="5"/>
      <c r="G1559" s="27" t="s">
        <v>5</v>
      </c>
      <c r="H1559" s="5">
        <v>80</v>
      </c>
      <c r="I1559" s="5">
        <v>5</v>
      </c>
      <c r="J1559" s="5">
        <v>4</v>
      </c>
      <c r="K1559" s="5"/>
      <c r="L1559" s="5"/>
      <c r="M1559" s="28">
        <v>192</v>
      </c>
      <c r="N1559" s="92" t="s">
        <v>2912</v>
      </c>
      <c r="O1559" s="605"/>
    </row>
    <row r="1560" spans="1:15" x14ac:dyDescent="0.25">
      <c r="A1560" s="14">
        <v>333</v>
      </c>
      <c r="B1560" s="2" t="s">
        <v>3933</v>
      </c>
      <c r="C1560" s="147" t="s">
        <v>3512</v>
      </c>
      <c r="D1560" s="5">
        <v>1962</v>
      </c>
      <c r="E1560" s="26">
        <v>3797.75</v>
      </c>
      <c r="F1560" s="5"/>
      <c r="G1560" s="27" t="s">
        <v>5</v>
      </c>
      <c r="H1560" s="5">
        <v>80</v>
      </c>
      <c r="I1560" s="5">
        <v>5</v>
      </c>
      <c r="J1560" s="5">
        <v>4</v>
      </c>
      <c r="K1560" s="5"/>
      <c r="L1560" s="5"/>
      <c r="M1560" s="28">
        <v>183</v>
      </c>
      <c r="N1560" s="92" t="s">
        <v>2907</v>
      </c>
      <c r="O1560" s="605"/>
    </row>
    <row r="1561" spans="1:15" x14ac:dyDescent="0.25">
      <c r="A1561" s="14">
        <v>334</v>
      </c>
      <c r="B1561" s="2" t="s">
        <v>3933</v>
      </c>
      <c r="C1561" s="147" t="s">
        <v>3513</v>
      </c>
      <c r="D1561" s="5">
        <v>1963</v>
      </c>
      <c r="E1561" s="26">
        <v>3783</v>
      </c>
      <c r="F1561" s="5"/>
      <c r="G1561" s="27" t="s">
        <v>5</v>
      </c>
      <c r="H1561" s="5">
        <v>80</v>
      </c>
      <c r="I1561" s="5">
        <v>5</v>
      </c>
      <c r="J1561" s="5">
        <v>4</v>
      </c>
      <c r="K1561" s="5"/>
      <c r="L1561" s="5"/>
      <c r="M1561" s="28">
        <v>186</v>
      </c>
      <c r="N1561" s="92" t="s">
        <v>2911</v>
      </c>
      <c r="O1561" s="605"/>
    </row>
    <row r="1562" spans="1:15" x14ac:dyDescent="0.25">
      <c r="A1562" s="14">
        <v>335</v>
      </c>
      <c r="B1562" s="2" t="s">
        <v>3933</v>
      </c>
      <c r="C1562" s="147" t="s">
        <v>3514</v>
      </c>
      <c r="D1562" s="5">
        <v>1963</v>
      </c>
      <c r="E1562" s="26">
        <v>1774.6</v>
      </c>
      <c r="F1562" s="5"/>
      <c r="G1562" s="27" t="s">
        <v>5</v>
      </c>
      <c r="H1562" s="5">
        <v>40</v>
      </c>
      <c r="I1562" s="5">
        <v>5</v>
      </c>
      <c r="J1562" s="5">
        <v>2</v>
      </c>
      <c r="K1562" s="5"/>
      <c r="L1562" s="5"/>
      <c r="M1562" s="28">
        <v>93</v>
      </c>
      <c r="N1562" s="92" t="s">
        <v>2912</v>
      </c>
      <c r="O1562" s="605"/>
    </row>
    <row r="1563" spans="1:15" x14ac:dyDescent="0.25">
      <c r="A1563" s="14">
        <v>336</v>
      </c>
      <c r="B1563" s="2" t="s">
        <v>3933</v>
      </c>
      <c r="C1563" s="147" t="s">
        <v>3515</v>
      </c>
      <c r="D1563" s="5">
        <v>1963</v>
      </c>
      <c r="E1563" s="26">
        <v>2777.3</v>
      </c>
      <c r="F1563" s="5"/>
      <c r="G1563" s="27" t="s">
        <v>5</v>
      </c>
      <c r="H1563" s="5">
        <v>60</v>
      </c>
      <c r="I1563" s="5">
        <v>5</v>
      </c>
      <c r="J1563" s="5">
        <v>3</v>
      </c>
      <c r="K1563" s="5"/>
      <c r="L1563" s="5"/>
      <c r="M1563" s="28">
        <v>151</v>
      </c>
      <c r="N1563" s="92" t="s">
        <v>2912</v>
      </c>
      <c r="O1563" s="605"/>
    </row>
    <row r="1564" spans="1:15" x14ac:dyDescent="0.25">
      <c r="A1564" s="14">
        <v>337</v>
      </c>
      <c r="B1564" s="2" t="s">
        <v>3933</v>
      </c>
      <c r="C1564" s="147" t="s">
        <v>3143</v>
      </c>
      <c r="D1564" s="5">
        <v>1965</v>
      </c>
      <c r="E1564" s="26">
        <v>2791.7</v>
      </c>
      <c r="F1564" s="5"/>
      <c r="G1564" s="27" t="s">
        <v>5</v>
      </c>
      <c r="H1564" s="5">
        <v>60</v>
      </c>
      <c r="I1564" s="5">
        <v>5</v>
      </c>
      <c r="J1564" s="5">
        <v>3</v>
      </c>
      <c r="K1564" s="5"/>
      <c r="L1564" s="5"/>
      <c r="M1564" s="28">
        <v>141</v>
      </c>
      <c r="N1564" s="92" t="s">
        <v>2911</v>
      </c>
      <c r="O1564" s="605"/>
    </row>
    <row r="1565" spans="1:15" x14ac:dyDescent="0.25">
      <c r="A1565" s="14">
        <v>338</v>
      </c>
      <c r="B1565" s="2" t="s">
        <v>3933</v>
      </c>
      <c r="C1565" s="147" t="s">
        <v>3144</v>
      </c>
      <c r="D1565" s="5">
        <v>1965</v>
      </c>
      <c r="E1565" s="26">
        <v>2776.8</v>
      </c>
      <c r="F1565" s="5"/>
      <c r="G1565" s="27" t="s">
        <v>5</v>
      </c>
      <c r="H1565" s="5">
        <v>60</v>
      </c>
      <c r="I1565" s="5">
        <v>5</v>
      </c>
      <c r="J1565" s="5">
        <v>3</v>
      </c>
      <c r="K1565" s="5"/>
      <c r="L1565" s="5"/>
      <c r="M1565" s="28">
        <v>128</v>
      </c>
      <c r="N1565" s="92" t="s">
        <v>2909</v>
      </c>
      <c r="O1565" s="605"/>
    </row>
    <row r="1566" spans="1:15" x14ac:dyDescent="0.25">
      <c r="A1566" s="14">
        <v>339</v>
      </c>
      <c r="B1566" s="2" t="s">
        <v>3933</v>
      </c>
      <c r="C1566" s="147" t="s">
        <v>3516</v>
      </c>
      <c r="D1566" s="5">
        <v>1963</v>
      </c>
      <c r="E1566" s="26">
        <v>3815.2</v>
      </c>
      <c r="F1566" s="5"/>
      <c r="G1566" s="27" t="s">
        <v>5</v>
      </c>
      <c r="H1566" s="5">
        <v>80</v>
      </c>
      <c r="I1566" s="5">
        <v>5</v>
      </c>
      <c r="J1566" s="5">
        <v>4</v>
      </c>
      <c r="K1566" s="5"/>
      <c r="L1566" s="5"/>
      <c r="M1566" s="28">
        <v>191</v>
      </c>
      <c r="N1566" s="92" t="s">
        <v>2909</v>
      </c>
      <c r="O1566" s="605"/>
    </row>
    <row r="1567" spans="1:15" x14ac:dyDescent="0.25">
      <c r="A1567" s="14">
        <v>340</v>
      </c>
      <c r="B1567" s="2" t="s">
        <v>3933</v>
      </c>
      <c r="C1567" s="147" t="s">
        <v>3424</v>
      </c>
      <c r="D1567" s="5">
        <v>1963</v>
      </c>
      <c r="E1567" s="26">
        <v>3828</v>
      </c>
      <c r="F1567" s="5"/>
      <c r="G1567" s="27" t="s">
        <v>5</v>
      </c>
      <c r="H1567" s="5">
        <f>80</f>
        <v>80</v>
      </c>
      <c r="I1567" s="5">
        <v>5</v>
      </c>
      <c r="J1567" s="5">
        <v>4</v>
      </c>
      <c r="K1567" s="5"/>
      <c r="L1567" s="5"/>
      <c r="M1567" s="28">
        <v>183</v>
      </c>
      <c r="N1567" s="92" t="s">
        <v>2909</v>
      </c>
      <c r="O1567" s="605"/>
    </row>
    <row r="1568" spans="1:15" x14ac:dyDescent="0.25">
      <c r="A1568" s="14">
        <v>341</v>
      </c>
      <c r="B1568" s="2" t="s">
        <v>3934</v>
      </c>
      <c r="C1568" s="147" t="s">
        <v>3517</v>
      </c>
      <c r="D1568" s="5">
        <v>1963</v>
      </c>
      <c r="E1568" s="26">
        <v>2787.74</v>
      </c>
      <c r="F1568" s="5"/>
      <c r="G1568" s="27" t="s">
        <v>5</v>
      </c>
      <c r="H1568" s="5">
        <v>60</v>
      </c>
      <c r="I1568" s="5">
        <v>5</v>
      </c>
      <c r="J1568" s="5">
        <v>3</v>
      </c>
      <c r="K1568" s="5"/>
      <c r="L1568" s="5"/>
      <c r="M1568" s="28">
        <v>121</v>
      </c>
      <c r="N1568" s="92" t="s">
        <v>2909</v>
      </c>
      <c r="O1568" s="605"/>
    </row>
    <row r="1569" spans="1:15" x14ac:dyDescent="0.25">
      <c r="A1569" s="14">
        <v>342</v>
      </c>
      <c r="B1569" s="2" t="s">
        <v>3934</v>
      </c>
      <c r="C1569" s="147" t="s">
        <v>3518</v>
      </c>
      <c r="D1569" s="5">
        <v>1963</v>
      </c>
      <c r="E1569" s="26">
        <v>2793.8</v>
      </c>
      <c r="F1569" s="5"/>
      <c r="G1569" s="27" t="s">
        <v>5</v>
      </c>
      <c r="H1569" s="5">
        <v>60</v>
      </c>
      <c r="I1569" s="5">
        <v>5</v>
      </c>
      <c r="J1569" s="5">
        <v>3</v>
      </c>
      <c r="K1569" s="5"/>
      <c r="L1569" s="5"/>
      <c r="M1569" s="28">
        <v>151</v>
      </c>
      <c r="N1569" s="92" t="s">
        <v>2909</v>
      </c>
      <c r="O1569" s="605"/>
    </row>
    <row r="1570" spans="1:15" x14ac:dyDescent="0.25">
      <c r="A1570" s="14">
        <v>343</v>
      </c>
      <c r="B1570" s="2" t="s">
        <v>3934</v>
      </c>
      <c r="C1570" s="147" t="s">
        <v>3151</v>
      </c>
      <c r="D1570" s="5">
        <v>1965</v>
      </c>
      <c r="E1570" s="26">
        <v>5558.3</v>
      </c>
      <c r="F1570" s="5"/>
      <c r="G1570" s="27" t="s">
        <v>5</v>
      </c>
      <c r="H1570" s="5">
        <v>116</v>
      </c>
      <c r="I1570" s="5">
        <v>5</v>
      </c>
      <c r="J1570" s="5">
        <v>6</v>
      </c>
      <c r="K1570" s="5"/>
      <c r="L1570" s="5"/>
      <c r="M1570" s="28">
        <v>259</v>
      </c>
      <c r="N1570" s="92" t="s">
        <v>2910</v>
      </c>
      <c r="O1570" s="605"/>
    </row>
    <row r="1571" spans="1:15" x14ac:dyDescent="0.25">
      <c r="A1571" s="14">
        <v>344</v>
      </c>
      <c r="B1571" s="2" t="s">
        <v>3934</v>
      </c>
      <c r="C1571" s="147" t="s">
        <v>3152</v>
      </c>
      <c r="D1571" s="5">
        <v>1965</v>
      </c>
      <c r="E1571" s="26">
        <v>3808.64</v>
      </c>
      <c r="F1571" s="5"/>
      <c r="G1571" s="27" t="s">
        <v>5</v>
      </c>
      <c r="H1571" s="5">
        <v>80</v>
      </c>
      <c r="I1571" s="5">
        <v>5</v>
      </c>
      <c r="J1571" s="5">
        <v>4</v>
      </c>
      <c r="K1571" s="5"/>
      <c r="L1571" s="5"/>
      <c r="M1571" s="28">
        <v>184</v>
      </c>
      <c r="N1571" s="92" t="s">
        <v>2910</v>
      </c>
      <c r="O1571" s="605"/>
    </row>
    <row r="1572" spans="1:15" x14ac:dyDescent="0.25">
      <c r="A1572" s="14">
        <v>345</v>
      </c>
      <c r="B1572" s="2" t="s">
        <v>3934</v>
      </c>
      <c r="C1572" s="147" t="s">
        <v>3153</v>
      </c>
      <c r="D1572" s="5">
        <v>1964</v>
      </c>
      <c r="E1572" s="26">
        <v>3804.5</v>
      </c>
      <c r="F1572" s="5"/>
      <c r="G1572" s="27" t="s">
        <v>5</v>
      </c>
      <c r="H1572" s="5">
        <v>80</v>
      </c>
      <c r="I1572" s="5">
        <v>5</v>
      </c>
      <c r="J1572" s="5">
        <v>4</v>
      </c>
      <c r="K1572" s="5"/>
      <c r="L1572" s="5"/>
      <c r="M1572" s="28">
        <v>172</v>
      </c>
      <c r="N1572" s="92" t="s">
        <v>2911</v>
      </c>
      <c r="O1572" s="605"/>
    </row>
    <row r="1573" spans="1:15" x14ac:dyDescent="0.25">
      <c r="A1573" s="14">
        <v>346</v>
      </c>
      <c r="B1573" s="2" t="s">
        <v>3934</v>
      </c>
      <c r="C1573" s="147" t="s">
        <v>3472</v>
      </c>
      <c r="D1573" s="5">
        <v>1963</v>
      </c>
      <c r="E1573" s="26">
        <v>3807.8</v>
      </c>
      <c r="F1573" s="5"/>
      <c r="G1573" s="27" t="s">
        <v>5</v>
      </c>
      <c r="H1573" s="5">
        <v>79</v>
      </c>
      <c r="I1573" s="5">
        <v>5</v>
      </c>
      <c r="J1573" s="5">
        <v>4</v>
      </c>
      <c r="K1573" s="5"/>
      <c r="L1573" s="5"/>
      <c r="M1573" s="28">
        <v>168</v>
      </c>
      <c r="N1573" s="92" t="s">
        <v>2912</v>
      </c>
      <c r="O1573" s="605"/>
    </row>
    <row r="1574" spans="1:15" x14ac:dyDescent="0.25">
      <c r="A1574" s="14">
        <v>347</v>
      </c>
      <c r="B1574" s="2" t="s">
        <v>3934</v>
      </c>
      <c r="C1574" s="147" t="s">
        <v>3399</v>
      </c>
      <c r="D1574" s="5">
        <v>1962</v>
      </c>
      <c r="E1574" s="26">
        <v>3784</v>
      </c>
      <c r="F1574" s="5"/>
      <c r="G1574" s="27" t="s">
        <v>5</v>
      </c>
      <c r="H1574" s="5">
        <v>80</v>
      </c>
      <c r="I1574" s="5">
        <v>5</v>
      </c>
      <c r="J1574" s="5">
        <v>4</v>
      </c>
      <c r="K1574" s="5"/>
      <c r="L1574" s="5"/>
      <c r="M1574" s="28">
        <v>193</v>
      </c>
      <c r="N1574" s="92" t="s">
        <v>2909</v>
      </c>
      <c r="O1574" s="605"/>
    </row>
    <row r="1575" spans="1:15" x14ac:dyDescent="0.25">
      <c r="A1575" s="14">
        <v>348</v>
      </c>
      <c r="B1575" s="2" t="s">
        <v>3933</v>
      </c>
      <c r="C1575" s="147" t="s">
        <v>3519</v>
      </c>
      <c r="D1575" s="5">
        <v>1963</v>
      </c>
      <c r="E1575" s="26">
        <v>1781</v>
      </c>
      <c r="F1575" s="5"/>
      <c r="G1575" s="27" t="s">
        <v>5</v>
      </c>
      <c r="H1575" s="5">
        <v>38</v>
      </c>
      <c r="I1575" s="5">
        <v>5</v>
      </c>
      <c r="J1575" s="5">
        <v>2</v>
      </c>
      <c r="K1575" s="5"/>
      <c r="L1575" s="5"/>
      <c r="M1575" s="28">
        <v>85</v>
      </c>
      <c r="N1575" s="92" t="s">
        <v>2910</v>
      </c>
      <c r="O1575" s="605"/>
    </row>
    <row r="1576" spans="1:15" x14ac:dyDescent="0.25">
      <c r="A1576" s="14">
        <v>349</v>
      </c>
      <c r="B1576" s="2" t="s">
        <v>3934</v>
      </c>
      <c r="C1576" s="147" t="s">
        <v>3520</v>
      </c>
      <c r="D1576" s="5">
        <v>1963</v>
      </c>
      <c r="E1576" s="26">
        <v>3785.1</v>
      </c>
      <c r="F1576" s="5"/>
      <c r="G1576" s="27" t="s">
        <v>5</v>
      </c>
      <c r="H1576" s="5">
        <v>80</v>
      </c>
      <c r="I1576" s="5">
        <v>5</v>
      </c>
      <c r="J1576" s="5">
        <v>4</v>
      </c>
      <c r="K1576" s="5"/>
      <c r="L1576" s="5"/>
      <c r="M1576" s="28">
        <v>194</v>
      </c>
      <c r="N1576" s="92" t="s">
        <v>2910</v>
      </c>
      <c r="O1576" s="605"/>
    </row>
    <row r="1577" spans="1:15" x14ac:dyDescent="0.25">
      <c r="A1577" s="14">
        <v>350</v>
      </c>
      <c r="B1577" s="2" t="s">
        <v>3934</v>
      </c>
      <c r="C1577" s="147" t="s">
        <v>3154</v>
      </c>
      <c r="D1577" s="5">
        <v>1964</v>
      </c>
      <c r="E1577" s="26">
        <v>5580.62</v>
      </c>
      <c r="F1577" s="5"/>
      <c r="G1577" s="27" t="s">
        <v>5</v>
      </c>
      <c r="H1577" s="5">
        <v>116</v>
      </c>
      <c r="I1577" s="5">
        <v>5</v>
      </c>
      <c r="J1577" s="5">
        <v>6</v>
      </c>
      <c r="K1577" s="5"/>
      <c r="L1577" s="5"/>
      <c r="M1577" s="28">
        <v>255</v>
      </c>
      <c r="N1577" s="92" t="s">
        <v>2909</v>
      </c>
      <c r="O1577" s="605"/>
    </row>
    <row r="1578" spans="1:15" x14ac:dyDescent="0.25">
      <c r="A1578" s="14">
        <v>351</v>
      </c>
      <c r="B1578" s="2" t="s">
        <v>3934</v>
      </c>
      <c r="C1578" s="147" t="s">
        <v>3425</v>
      </c>
      <c r="D1578" s="5">
        <v>1963</v>
      </c>
      <c r="E1578" s="26">
        <v>2407.3000000000002</v>
      </c>
      <c r="F1578" s="5"/>
      <c r="G1578" s="27" t="s">
        <v>5</v>
      </c>
      <c r="H1578" s="5">
        <f>37</f>
        <v>37</v>
      </c>
      <c r="I1578" s="5">
        <v>4</v>
      </c>
      <c r="J1578" s="5">
        <v>3</v>
      </c>
      <c r="K1578" s="5"/>
      <c r="L1578" s="5"/>
      <c r="M1578" s="28">
        <v>83</v>
      </c>
      <c r="N1578" s="92" t="s">
        <v>2912</v>
      </c>
      <c r="O1578" s="605"/>
    </row>
    <row r="1579" spans="1:15" x14ac:dyDescent="0.25">
      <c r="A1579" s="14">
        <v>352</v>
      </c>
      <c r="B1579" s="2" t="s">
        <v>3934</v>
      </c>
      <c r="C1579" s="147" t="s">
        <v>3324</v>
      </c>
      <c r="D1579" s="5">
        <v>1961</v>
      </c>
      <c r="E1579" s="26">
        <v>4156.8999999999996</v>
      </c>
      <c r="F1579" s="5"/>
      <c r="G1579" s="27" t="s">
        <v>5</v>
      </c>
      <c r="H1579" s="5">
        <v>73</v>
      </c>
      <c r="I1579" s="5">
        <v>5</v>
      </c>
      <c r="J1579" s="5">
        <v>4</v>
      </c>
      <c r="K1579" s="5"/>
      <c r="L1579" s="5"/>
      <c r="M1579" s="28">
        <v>150</v>
      </c>
      <c r="N1579" s="92" t="s">
        <v>2911</v>
      </c>
      <c r="O1579" s="605"/>
    </row>
    <row r="1580" spans="1:15" x14ac:dyDescent="0.25">
      <c r="A1580" s="14">
        <v>353</v>
      </c>
      <c r="B1580" s="2" t="s">
        <v>3933</v>
      </c>
      <c r="C1580" s="147" t="s">
        <v>3325</v>
      </c>
      <c r="D1580" s="5">
        <v>1961</v>
      </c>
      <c r="E1580" s="26">
        <v>3718.9</v>
      </c>
      <c r="F1580" s="5"/>
      <c r="G1580" s="27" t="s">
        <v>5</v>
      </c>
      <c r="H1580" s="5">
        <v>76</v>
      </c>
      <c r="I1580" s="5">
        <v>5</v>
      </c>
      <c r="J1580" s="5">
        <v>4</v>
      </c>
      <c r="K1580" s="5"/>
      <c r="L1580" s="5"/>
      <c r="M1580" s="28">
        <v>160</v>
      </c>
      <c r="N1580" s="92" t="s">
        <v>2911</v>
      </c>
      <c r="O1580" s="605"/>
    </row>
    <row r="1581" spans="1:15" x14ac:dyDescent="0.25">
      <c r="A1581" s="14">
        <v>354</v>
      </c>
      <c r="B1581" s="2" t="s">
        <v>3933</v>
      </c>
      <c r="C1581" s="147" t="s">
        <v>3326</v>
      </c>
      <c r="D1581" s="5">
        <v>1961</v>
      </c>
      <c r="E1581" s="26">
        <v>2221.9</v>
      </c>
      <c r="F1581" s="5"/>
      <c r="G1581" s="27" t="s">
        <v>5</v>
      </c>
      <c r="H1581" s="5">
        <v>48</v>
      </c>
      <c r="I1581" s="5">
        <v>4</v>
      </c>
      <c r="J1581" s="5">
        <v>3</v>
      </c>
      <c r="K1581" s="5"/>
      <c r="L1581" s="5"/>
      <c r="M1581" s="28">
        <v>96</v>
      </c>
      <c r="N1581" s="92" t="s">
        <v>2909</v>
      </c>
      <c r="O1581" s="605"/>
    </row>
    <row r="1582" spans="1:15" x14ac:dyDescent="0.25">
      <c r="A1582" s="14">
        <v>355</v>
      </c>
      <c r="B1582" s="2" t="s">
        <v>3933</v>
      </c>
      <c r="C1582" s="147" t="s">
        <v>3496</v>
      </c>
      <c r="D1582" s="5">
        <v>1961</v>
      </c>
      <c r="E1582" s="26">
        <v>3540.9</v>
      </c>
      <c r="F1582" s="5"/>
      <c r="G1582" s="27" t="s">
        <v>5</v>
      </c>
      <c r="H1582" s="5">
        <v>76</v>
      </c>
      <c r="I1582" s="5">
        <v>5</v>
      </c>
      <c r="J1582" s="5">
        <v>4</v>
      </c>
      <c r="K1582" s="5"/>
      <c r="L1582" s="5"/>
      <c r="M1582" s="28">
        <v>165</v>
      </c>
      <c r="N1582" s="92" t="s">
        <v>2910</v>
      </c>
      <c r="O1582" s="605"/>
    </row>
    <row r="1583" spans="1:15" x14ac:dyDescent="0.25">
      <c r="A1583" s="14">
        <v>356</v>
      </c>
      <c r="B1583" s="2" t="s">
        <v>3933</v>
      </c>
      <c r="C1583" s="147" t="s">
        <v>3484</v>
      </c>
      <c r="D1583" s="5">
        <v>1961</v>
      </c>
      <c r="E1583" s="26">
        <v>3468.5</v>
      </c>
      <c r="F1583" s="5"/>
      <c r="G1583" s="27" t="s">
        <v>5</v>
      </c>
      <c r="H1583" s="5">
        <v>76</v>
      </c>
      <c r="I1583" s="5">
        <v>5</v>
      </c>
      <c r="J1583" s="5">
        <v>4</v>
      </c>
      <c r="K1583" s="5"/>
      <c r="L1583" s="5"/>
      <c r="M1583" s="28">
        <v>157</v>
      </c>
      <c r="N1583" s="92" t="s">
        <v>2909</v>
      </c>
      <c r="O1583" s="605"/>
    </row>
    <row r="1584" spans="1:15" x14ac:dyDescent="0.25">
      <c r="A1584" s="14">
        <v>357</v>
      </c>
      <c r="B1584" s="2" t="s">
        <v>3934</v>
      </c>
      <c r="C1584" s="147" t="s">
        <v>3486</v>
      </c>
      <c r="D1584" s="5">
        <v>1961</v>
      </c>
      <c r="E1584" s="26">
        <v>2217.1</v>
      </c>
      <c r="F1584" s="5"/>
      <c r="G1584" s="27" t="s">
        <v>5</v>
      </c>
      <c r="H1584" s="5">
        <v>48</v>
      </c>
      <c r="I1584" s="5">
        <v>4</v>
      </c>
      <c r="J1584" s="5">
        <v>3</v>
      </c>
      <c r="K1584" s="5"/>
      <c r="L1584" s="5"/>
      <c r="M1584" s="28">
        <v>95</v>
      </c>
      <c r="N1584" s="92" t="s">
        <v>2909</v>
      </c>
      <c r="O1584" s="605"/>
    </row>
    <row r="1585" spans="1:15" x14ac:dyDescent="0.25">
      <c r="A1585" s="14">
        <v>358</v>
      </c>
      <c r="B1585" s="2" t="s">
        <v>3933</v>
      </c>
      <c r="C1585" s="147" t="s">
        <v>3487</v>
      </c>
      <c r="D1585" s="5">
        <v>1961</v>
      </c>
      <c r="E1585" s="26">
        <v>3555.7</v>
      </c>
      <c r="F1585" s="5"/>
      <c r="G1585" s="27" t="s">
        <v>5</v>
      </c>
      <c r="H1585" s="5">
        <v>76</v>
      </c>
      <c r="I1585" s="5">
        <v>5</v>
      </c>
      <c r="J1585" s="5">
        <v>4</v>
      </c>
      <c r="K1585" s="5"/>
      <c r="L1585" s="5"/>
      <c r="M1585" s="28">
        <v>150</v>
      </c>
      <c r="N1585" s="92" t="s">
        <v>2911</v>
      </c>
      <c r="O1585" s="606"/>
    </row>
    <row r="1586" spans="1:15" x14ac:dyDescent="0.25">
      <c r="A1586" s="14" t="s">
        <v>2355</v>
      </c>
      <c r="B1586" s="2"/>
      <c r="C1586" s="147"/>
      <c r="D1586" s="5"/>
      <c r="E1586" s="26">
        <f>SUM(E1228:E1585)</f>
        <v>1054925.8</v>
      </c>
      <c r="F1586" s="26"/>
      <c r="G1586" s="26">
        <f t="shared" ref="G1586:M1586" si="30">SUM(G1228:G1585)</f>
        <v>0</v>
      </c>
      <c r="H1586" s="26">
        <f t="shared" si="30"/>
        <v>19923</v>
      </c>
      <c r="I1586" s="26">
        <f t="shared" si="30"/>
        <v>1553</v>
      </c>
      <c r="J1586" s="26">
        <f t="shared" si="30"/>
        <v>994</v>
      </c>
      <c r="K1586" s="26">
        <f t="shared" si="30"/>
        <v>74</v>
      </c>
      <c r="L1586" s="26">
        <f t="shared" si="30"/>
        <v>60</v>
      </c>
      <c r="M1586" s="26">
        <f t="shared" si="30"/>
        <v>44860</v>
      </c>
      <c r="N1586" s="92"/>
    </row>
    <row r="1587" spans="1:15" x14ac:dyDescent="0.25">
      <c r="A1587" s="14">
        <v>1</v>
      </c>
      <c r="B1587" s="14" t="s">
        <v>3935</v>
      </c>
      <c r="C1587" s="140" t="s">
        <v>3154</v>
      </c>
      <c r="D1587" s="5">
        <v>2012</v>
      </c>
      <c r="E1587" s="5">
        <v>10590.1</v>
      </c>
      <c r="F1587" s="5"/>
      <c r="G1587" s="5" t="s">
        <v>5</v>
      </c>
      <c r="H1587" s="5">
        <v>133</v>
      </c>
      <c r="I1587" s="5">
        <v>10.9</v>
      </c>
      <c r="J1587" s="5">
        <v>4</v>
      </c>
      <c r="K1587" s="5">
        <v>4</v>
      </c>
      <c r="L1587" s="5" t="s">
        <v>479</v>
      </c>
      <c r="M1587" s="5">
        <v>200</v>
      </c>
      <c r="O1587" s="604"/>
    </row>
    <row r="1588" spans="1:15" x14ac:dyDescent="0.25">
      <c r="A1588" s="14">
        <v>2</v>
      </c>
      <c r="B1588" s="14" t="s">
        <v>3936</v>
      </c>
      <c r="C1588" s="140" t="s">
        <v>3160</v>
      </c>
      <c r="D1588" s="5">
        <v>2013</v>
      </c>
      <c r="E1588" s="5">
        <v>11316.4</v>
      </c>
      <c r="F1588" s="5"/>
      <c r="G1588" s="5" t="s">
        <v>5</v>
      </c>
      <c r="H1588" s="5">
        <v>140</v>
      </c>
      <c r="I1588" s="5">
        <v>10</v>
      </c>
      <c r="J1588" s="5">
        <v>4</v>
      </c>
      <c r="K1588" s="5">
        <v>4</v>
      </c>
      <c r="L1588" s="5" t="s">
        <v>479</v>
      </c>
      <c r="M1588" s="5">
        <v>210</v>
      </c>
      <c r="N1588" s="101" t="s">
        <v>2944</v>
      </c>
      <c r="O1588" s="605"/>
    </row>
    <row r="1589" spans="1:15" x14ac:dyDescent="0.25">
      <c r="A1589" s="14">
        <v>3</v>
      </c>
      <c r="B1589" s="14" t="s">
        <v>3936</v>
      </c>
      <c r="C1589" s="140" t="s">
        <v>3268</v>
      </c>
      <c r="D1589" s="5">
        <v>2006</v>
      </c>
      <c r="E1589" s="5">
        <v>5517.1</v>
      </c>
      <c r="F1589" s="5"/>
      <c r="G1589" s="5" t="s">
        <v>5</v>
      </c>
      <c r="H1589" s="5">
        <v>59</v>
      </c>
      <c r="I1589" s="5">
        <v>5</v>
      </c>
      <c r="J1589" s="5">
        <v>3</v>
      </c>
      <c r="K1589" s="5" t="s">
        <v>479</v>
      </c>
      <c r="L1589" s="5" t="s">
        <v>479</v>
      </c>
      <c r="M1589" s="5">
        <v>100</v>
      </c>
      <c r="N1589" s="101" t="s">
        <v>2945</v>
      </c>
      <c r="O1589" s="605"/>
    </row>
    <row r="1590" spans="1:15" x14ac:dyDescent="0.25">
      <c r="A1590" s="14">
        <v>4</v>
      </c>
      <c r="B1590" s="14" t="s">
        <v>3935</v>
      </c>
      <c r="C1590" s="140" t="s">
        <v>3521</v>
      </c>
      <c r="D1590" s="5">
        <v>2015</v>
      </c>
      <c r="E1590" s="5">
        <v>8008.5</v>
      </c>
      <c r="F1590" s="5"/>
      <c r="G1590" s="5" t="s">
        <v>5</v>
      </c>
      <c r="H1590" s="5">
        <v>120</v>
      </c>
      <c r="I1590" s="5">
        <v>10</v>
      </c>
      <c r="J1590" s="5">
        <v>3</v>
      </c>
      <c r="K1590" s="5">
        <v>3</v>
      </c>
      <c r="L1590" s="5" t="s">
        <v>479</v>
      </c>
      <c r="M1590" s="5">
        <v>110</v>
      </c>
      <c r="N1590" s="101" t="s">
        <v>2946</v>
      </c>
      <c r="O1590" s="606"/>
    </row>
    <row r="1591" spans="1:15" x14ac:dyDescent="0.25">
      <c r="A1591" s="14" t="s">
        <v>2355</v>
      </c>
      <c r="B1591" s="14"/>
      <c r="C1591" s="140"/>
      <c r="D1591" s="5"/>
      <c r="E1591" s="5">
        <f>SUM(E1587:E1590)</f>
        <v>35432.1</v>
      </c>
      <c r="F1591" s="5"/>
      <c r="G1591" s="5">
        <f t="shared" ref="G1591:M1591" si="31">SUM(G1587:G1590)</f>
        <v>0</v>
      </c>
      <c r="H1591" s="5">
        <f t="shared" si="31"/>
        <v>452</v>
      </c>
      <c r="I1591" s="5">
        <f t="shared" si="31"/>
        <v>35.9</v>
      </c>
      <c r="J1591" s="5">
        <f t="shared" si="31"/>
        <v>14</v>
      </c>
      <c r="K1591" s="5">
        <f t="shared" si="31"/>
        <v>11</v>
      </c>
      <c r="L1591" s="5">
        <f t="shared" si="31"/>
        <v>0</v>
      </c>
      <c r="M1591" s="5">
        <f t="shared" si="31"/>
        <v>620</v>
      </c>
    </row>
    <row r="1592" spans="1:15" ht="31.5" x14ac:dyDescent="0.25">
      <c r="A1592" s="163">
        <v>1</v>
      </c>
      <c r="B1592" s="10" t="s">
        <v>3937</v>
      </c>
      <c r="C1592" s="13" t="s">
        <v>3500</v>
      </c>
      <c r="D1592" s="6">
        <v>1953</v>
      </c>
      <c r="E1592" s="11">
        <v>863.5</v>
      </c>
      <c r="F1592" s="11"/>
      <c r="G1592" s="11" t="s">
        <v>247</v>
      </c>
      <c r="H1592" s="8">
        <v>16</v>
      </c>
      <c r="I1592" s="6">
        <v>2</v>
      </c>
      <c r="J1592" s="6">
        <v>3</v>
      </c>
      <c r="K1592" s="6">
        <v>0</v>
      </c>
      <c r="L1592" s="8">
        <v>0</v>
      </c>
      <c r="M1592" s="8">
        <v>63</v>
      </c>
      <c r="N1592" s="89" t="s">
        <v>2798</v>
      </c>
      <c r="O1592" s="604" t="s">
        <v>4120</v>
      </c>
    </row>
    <row r="1593" spans="1:15" ht="31.5" x14ac:dyDescent="0.25">
      <c r="A1593" s="163">
        <v>2</v>
      </c>
      <c r="B1593" s="10" t="s">
        <v>3938</v>
      </c>
      <c r="C1593" s="13" t="s">
        <v>3222</v>
      </c>
      <c r="D1593" s="6">
        <v>1953</v>
      </c>
      <c r="E1593" s="11">
        <v>861.2</v>
      </c>
      <c r="F1593" s="11"/>
      <c r="G1593" s="11" t="s">
        <v>247</v>
      </c>
      <c r="H1593" s="8">
        <v>16</v>
      </c>
      <c r="I1593" s="6">
        <v>2</v>
      </c>
      <c r="J1593" s="6">
        <v>3</v>
      </c>
      <c r="K1593" s="6">
        <v>0</v>
      </c>
      <c r="L1593" s="6">
        <v>0</v>
      </c>
      <c r="M1593" s="8">
        <v>54</v>
      </c>
      <c r="N1593" s="89" t="s">
        <v>2798</v>
      </c>
      <c r="O1593" s="605"/>
    </row>
    <row r="1594" spans="1:15" ht="31.5" x14ac:dyDescent="0.25">
      <c r="A1594" s="163">
        <v>3</v>
      </c>
      <c r="B1594" s="10" t="s">
        <v>3939</v>
      </c>
      <c r="C1594" s="13" t="s">
        <v>3081</v>
      </c>
      <c r="D1594" s="6">
        <v>1953</v>
      </c>
      <c r="E1594" s="11">
        <v>988</v>
      </c>
      <c r="F1594" s="11"/>
      <c r="G1594" s="11" t="s">
        <v>247</v>
      </c>
      <c r="H1594" s="8">
        <v>16</v>
      </c>
      <c r="I1594" s="6">
        <v>2</v>
      </c>
      <c r="J1594" s="6">
        <v>3</v>
      </c>
      <c r="K1594" s="6">
        <v>0</v>
      </c>
      <c r="L1594" s="6">
        <v>0</v>
      </c>
      <c r="M1594" s="8">
        <v>58</v>
      </c>
      <c r="N1594" s="89" t="s">
        <v>2798</v>
      </c>
      <c r="O1594" s="605"/>
    </row>
    <row r="1595" spans="1:15" ht="31.5" x14ac:dyDescent="0.25">
      <c r="A1595" s="163">
        <v>4</v>
      </c>
      <c r="B1595" s="10" t="s">
        <v>3938</v>
      </c>
      <c r="C1595" s="13" t="s">
        <v>3113</v>
      </c>
      <c r="D1595" s="6">
        <v>1953</v>
      </c>
      <c r="E1595" s="11">
        <v>818.1</v>
      </c>
      <c r="F1595" s="11"/>
      <c r="G1595" s="11" t="s">
        <v>247</v>
      </c>
      <c r="H1595" s="8">
        <v>16</v>
      </c>
      <c r="I1595" s="6">
        <v>2</v>
      </c>
      <c r="J1595" s="6">
        <v>3</v>
      </c>
      <c r="K1595" s="6">
        <v>0</v>
      </c>
      <c r="L1595" s="6">
        <v>0</v>
      </c>
      <c r="M1595" s="8">
        <v>52</v>
      </c>
      <c r="N1595" s="89" t="s">
        <v>2798</v>
      </c>
      <c r="O1595" s="605"/>
    </row>
    <row r="1596" spans="1:15" ht="31.5" x14ac:dyDescent="0.25">
      <c r="A1596" s="163">
        <v>5</v>
      </c>
      <c r="B1596" s="10" t="s">
        <v>3940</v>
      </c>
      <c r="C1596" s="13" t="s">
        <v>1762</v>
      </c>
      <c r="D1596" s="6">
        <v>1954</v>
      </c>
      <c r="E1596" s="11">
        <v>771.2</v>
      </c>
      <c r="F1596" s="11"/>
      <c r="G1596" s="11" t="s">
        <v>247</v>
      </c>
      <c r="H1596" s="8">
        <v>16</v>
      </c>
      <c r="I1596" s="6">
        <v>2</v>
      </c>
      <c r="J1596" s="6">
        <v>3</v>
      </c>
      <c r="K1596" s="6">
        <v>0</v>
      </c>
      <c r="L1596" s="6">
        <v>0</v>
      </c>
      <c r="M1596" s="8">
        <v>38</v>
      </c>
      <c r="N1596" s="89" t="s">
        <v>2798</v>
      </c>
      <c r="O1596" s="605"/>
    </row>
    <row r="1597" spans="1:15" ht="31.5" x14ac:dyDescent="0.25">
      <c r="A1597" s="163">
        <v>6</v>
      </c>
      <c r="B1597" s="10" t="s">
        <v>3941</v>
      </c>
      <c r="C1597" s="13" t="s">
        <v>3101</v>
      </c>
      <c r="D1597" s="6">
        <v>1954</v>
      </c>
      <c r="E1597" s="11">
        <v>1192.5999999999999</v>
      </c>
      <c r="F1597" s="11"/>
      <c r="G1597" s="11" t="s">
        <v>247</v>
      </c>
      <c r="H1597" s="8">
        <v>16</v>
      </c>
      <c r="I1597" s="6">
        <v>3</v>
      </c>
      <c r="J1597" s="6">
        <v>3</v>
      </c>
      <c r="K1597" s="6">
        <v>0</v>
      </c>
      <c r="L1597" s="6">
        <v>0</v>
      </c>
      <c r="M1597" s="8">
        <v>46</v>
      </c>
      <c r="N1597" s="89" t="s">
        <v>2798</v>
      </c>
      <c r="O1597" s="605"/>
    </row>
    <row r="1598" spans="1:15" ht="31.5" x14ac:dyDescent="0.25">
      <c r="A1598" s="163">
        <v>7</v>
      </c>
      <c r="B1598" s="10" t="s">
        <v>3942</v>
      </c>
      <c r="C1598" s="13" t="s">
        <v>3135</v>
      </c>
      <c r="D1598" s="6">
        <v>1954</v>
      </c>
      <c r="E1598" s="11">
        <v>872.8</v>
      </c>
      <c r="F1598" s="11"/>
      <c r="G1598" s="11" t="s">
        <v>247</v>
      </c>
      <c r="H1598" s="8">
        <v>16</v>
      </c>
      <c r="I1598" s="6">
        <v>2</v>
      </c>
      <c r="J1598" s="6">
        <v>3</v>
      </c>
      <c r="K1598" s="6">
        <v>0</v>
      </c>
      <c r="L1598" s="6">
        <v>0</v>
      </c>
      <c r="M1598" s="8">
        <v>53</v>
      </c>
      <c r="N1598" s="89" t="s">
        <v>2798</v>
      </c>
      <c r="O1598" s="605"/>
    </row>
    <row r="1599" spans="1:15" ht="31.5" x14ac:dyDescent="0.25">
      <c r="A1599" s="163">
        <v>8</v>
      </c>
      <c r="B1599" s="10" t="s">
        <v>3943</v>
      </c>
      <c r="C1599" s="13" t="s">
        <v>3241</v>
      </c>
      <c r="D1599" s="6">
        <v>1957</v>
      </c>
      <c r="E1599" s="11">
        <v>1322.7</v>
      </c>
      <c r="F1599" s="11"/>
      <c r="G1599" s="11" t="s">
        <v>247</v>
      </c>
      <c r="H1599" s="8">
        <v>16</v>
      </c>
      <c r="I1599" s="6">
        <v>3</v>
      </c>
      <c r="J1599" s="6">
        <v>2</v>
      </c>
      <c r="K1599" s="6">
        <v>0</v>
      </c>
      <c r="L1599" s="6">
        <v>0</v>
      </c>
      <c r="M1599" s="8">
        <v>43</v>
      </c>
      <c r="N1599" s="89" t="s">
        <v>2798</v>
      </c>
      <c r="O1599" s="605"/>
    </row>
    <row r="1600" spans="1:15" ht="31.5" x14ac:dyDescent="0.25">
      <c r="A1600" s="163">
        <v>9</v>
      </c>
      <c r="B1600" s="10" t="s">
        <v>3944</v>
      </c>
      <c r="C1600" s="13" t="s">
        <v>3244</v>
      </c>
      <c r="D1600" s="6">
        <v>1953</v>
      </c>
      <c r="E1600" s="11">
        <v>852.9</v>
      </c>
      <c r="F1600" s="11"/>
      <c r="G1600" s="11" t="s">
        <v>247</v>
      </c>
      <c r="H1600" s="8">
        <v>16</v>
      </c>
      <c r="I1600" s="6">
        <v>2</v>
      </c>
      <c r="J1600" s="6">
        <v>3</v>
      </c>
      <c r="K1600" s="6">
        <v>0</v>
      </c>
      <c r="L1600" s="6">
        <v>0</v>
      </c>
      <c r="M1600" s="8">
        <v>46</v>
      </c>
      <c r="N1600" s="89" t="s">
        <v>2798</v>
      </c>
      <c r="O1600" s="605"/>
    </row>
    <row r="1601" spans="1:15" ht="31.5" x14ac:dyDescent="0.25">
      <c r="A1601" s="163">
        <v>10</v>
      </c>
      <c r="B1601" s="10" t="s">
        <v>3944</v>
      </c>
      <c r="C1601" s="13" t="s">
        <v>3280</v>
      </c>
      <c r="D1601" s="6">
        <v>1953</v>
      </c>
      <c r="E1601" s="11">
        <v>763.8</v>
      </c>
      <c r="F1601" s="11"/>
      <c r="G1601" s="11" t="s">
        <v>247</v>
      </c>
      <c r="H1601" s="8">
        <v>16</v>
      </c>
      <c r="I1601" s="6">
        <v>2</v>
      </c>
      <c r="J1601" s="6">
        <v>3</v>
      </c>
      <c r="K1601" s="6">
        <v>0</v>
      </c>
      <c r="L1601" s="6">
        <v>0</v>
      </c>
      <c r="M1601" s="8">
        <v>52</v>
      </c>
      <c r="N1601" s="89" t="s">
        <v>2798</v>
      </c>
      <c r="O1601" s="605"/>
    </row>
    <row r="1602" spans="1:15" ht="31.5" x14ac:dyDescent="0.25">
      <c r="A1602" s="163">
        <v>11</v>
      </c>
      <c r="B1602" s="10" t="s">
        <v>3945</v>
      </c>
      <c r="C1602" s="13" t="s">
        <v>3134</v>
      </c>
      <c r="D1602" s="6">
        <v>1960</v>
      </c>
      <c r="E1602" s="11">
        <v>432.14</v>
      </c>
      <c r="F1602" s="11"/>
      <c r="G1602" s="11" t="s">
        <v>247</v>
      </c>
      <c r="H1602" s="8">
        <v>8</v>
      </c>
      <c r="I1602" s="6">
        <v>2</v>
      </c>
      <c r="J1602" s="6">
        <v>1</v>
      </c>
      <c r="K1602" s="6">
        <v>0</v>
      </c>
      <c r="L1602" s="6">
        <v>0</v>
      </c>
      <c r="M1602" s="8">
        <v>20</v>
      </c>
      <c r="N1602" s="89" t="s">
        <v>2798</v>
      </c>
      <c r="O1602" s="605"/>
    </row>
    <row r="1603" spans="1:15" ht="31.5" x14ac:dyDescent="0.25">
      <c r="A1603" s="163">
        <v>12</v>
      </c>
      <c r="B1603" s="10" t="s">
        <v>3946</v>
      </c>
      <c r="C1603" s="13" t="s">
        <v>3114</v>
      </c>
      <c r="D1603" s="6">
        <v>1953</v>
      </c>
      <c r="E1603" s="11">
        <v>873.2</v>
      </c>
      <c r="F1603" s="11"/>
      <c r="G1603" s="11" t="s">
        <v>247</v>
      </c>
      <c r="H1603" s="8">
        <v>16</v>
      </c>
      <c r="I1603" s="6">
        <v>2</v>
      </c>
      <c r="J1603" s="6">
        <v>3</v>
      </c>
      <c r="K1603" s="6">
        <v>0</v>
      </c>
      <c r="L1603" s="6">
        <v>0</v>
      </c>
      <c r="M1603" s="6">
        <v>48</v>
      </c>
      <c r="N1603" s="89" t="s">
        <v>2798</v>
      </c>
      <c r="O1603" s="605"/>
    </row>
    <row r="1604" spans="1:15" ht="31.5" x14ac:dyDescent="0.25">
      <c r="A1604" s="163">
        <v>13</v>
      </c>
      <c r="B1604" s="10" t="s">
        <v>3946</v>
      </c>
      <c r="C1604" s="13" t="s">
        <v>3279</v>
      </c>
      <c r="D1604" s="6">
        <v>1953</v>
      </c>
      <c r="E1604" s="11">
        <v>789.63</v>
      </c>
      <c r="F1604" s="11"/>
      <c r="G1604" s="11" t="s">
        <v>247</v>
      </c>
      <c r="H1604" s="8">
        <v>16</v>
      </c>
      <c r="I1604" s="6">
        <v>2</v>
      </c>
      <c r="J1604" s="6">
        <v>3</v>
      </c>
      <c r="K1604" s="6">
        <v>0</v>
      </c>
      <c r="L1604" s="6">
        <v>0</v>
      </c>
      <c r="M1604" s="8">
        <v>57</v>
      </c>
      <c r="N1604" s="89" t="s">
        <v>2798</v>
      </c>
      <c r="O1604" s="605"/>
    </row>
    <row r="1605" spans="1:15" ht="31.5" x14ac:dyDescent="0.25">
      <c r="A1605" s="163">
        <v>14</v>
      </c>
      <c r="B1605" s="10" t="s">
        <v>3947</v>
      </c>
      <c r="C1605" s="13" t="s">
        <v>3280</v>
      </c>
      <c r="D1605" s="6">
        <v>1953</v>
      </c>
      <c r="E1605" s="11">
        <v>827.4</v>
      </c>
      <c r="F1605" s="11"/>
      <c r="G1605" s="11" t="s">
        <v>247</v>
      </c>
      <c r="H1605" s="8">
        <v>16</v>
      </c>
      <c r="I1605" s="6">
        <v>2</v>
      </c>
      <c r="J1605" s="6">
        <v>3</v>
      </c>
      <c r="K1605" s="6">
        <v>0</v>
      </c>
      <c r="L1605" s="6">
        <v>0</v>
      </c>
      <c r="M1605" s="8">
        <v>61</v>
      </c>
      <c r="N1605" s="89" t="s">
        <v>2798</v>
      </c>
      <c r="O1605" s="605"/>
    </row>
    <row r="1606" spans="1:15" ht="31.5" x14ac:dyDescent="0.25">
      <c r="A1606" s="163">
        <v>15</v>
      </c>
      <c r="B1606" s="10" t="s">
        <v>3948</v>
      </c>
      <c r="C1606" s="13" t="s">
        <v>3313</v>
      </c>
      <c r="D1606" s="6">
        <v>1953</v>
      </c>
      <c r="E1606" s="11">
        <v>906</v>
      </c>
      <c r="F1606" s="11"/>
      <c r="G1606" s="11" t="s">
        <v>247</v>
      </c>
      <c r="H1606" s="8">
        <v>16</v>
      </c>
      <c r="I1606" s="6">
        <v>2</v>
      </c>
      <c r="J1606" s="6">
        <v>3</v>
      </c>
      <c r="K1606" s="6">
        <v>0</v>
      </c>
      <c r="L1606" s="6">
        <v>0</v>
      </c>
      <c r="M1606" s="8">
        <v>53</v>
      </c>
      <c r="N1606" s="89" t="s">
        <v>2798</v>
      </c>
      <c r="O1606" s="605"/>
    </row>
    <row r="1607" spans="1:15" ht="31.5" x14ac:dyDescent="0.25">
      <c r="A1607" s="163">
        <v>16</v>
      </c>
      <c r="B1607" s="10" t="s">
        <v>3949</v>
      </c>
      <c r="C1607" s="13" t="s">
        <v>3301</v>
      </c>
      <c r="D1607" s="6">
        <v>1953</v>
      </c>
      <c r="E1607" s="11">
        <v>761.2</v>
      </c>
      <c r="F1607" s="11"/>
      <c r="G1607" s="11" t="s">
        <v>247</v>
      </c>
      <c r="H1607" s="8">
        <v>16</v>
      </c>
      <c r="I1607" s="6">
        <v>2</v>
      </c>
      <c r="J1607" s="6">
        <v>3</v>
      </c>
      <c r="K1607" s="6">
        <v>0</v>
      </c>
      <c r="L1607" s="6">
        <v>0</v>
      </c>
      <c r="M1607" s="8">
        <v>52</v>
      </c>
      <c r="N1607" s="89" t="s">
        <v>2798</v>
      </c>
      <c r="O1607" s="605"/>
    </row>
    <row r="1608" spans="1:15" ht="31.5" x14ac:dyDescent="0.25">
      <c r="A1608" s="163">
        <v>17</v>
      </c>
      <c r="B1608" s="10" t="s">
        <v>3950</v>
      </c>
      <c r="C1608" s="13" t="s">
        <v>3376</v>
      </c>
      <c r="D1608" s="6">
        <v>1954</v>
      </c>
      <c r="E1608" s="11">
        <v>401.3</v>
      </c>
      <c r="F1608" s="11"/>
      <c r="G1608" s="11" t="s">
        <v>247</v>
      </c>
      <c r="H1608" s="6">
        <v>8</v>
      </c>
      <c r="I1608" s="6">
        <v>2</v>
      </c>
      <c r="J1608" s="6">
        <v>2</v>
      </c>
      <c r="K1608" s="6">
        <v>0</v>
      </c>
      <c r="L1608" s="6">
        <v>0</v>
      </c>
      <c r="M1608" s="8">
        <v>24</v>
      </c>
      <c r="N1608" s="89" t="s">
        <v>2798</v>
      </c>
      <c r="O1608" s="605"/>
    </row>
    <row r="1609" spans="1:15" ht="31.5" x14ac:dyDescent="0.25">
      <c r="A1609" s="163">
        <v>18</v>
      </c>
      <c r="B1609" s="10" t="s">
        <v>3950</v>
      </c>
      <c r="C1609" s="13" t="s">
        <v>3313</v>
      </c>
      <c r="D1609" s="6">
        <v>1953</v>
      </c>
      <c r="E1609" s="11">
        <v>388.6</v>
      </c>
      <c r="F1609" s="11"/>
      <c r="G1609" s="11" t="s">
        <v>247</v>
      </c>
      <c r="H1609" s="6">
        <v>8</v>
      </c>
      <c r="I1609" s="6">
        <v>2</v>
      </c>
      <c r="J1609" s="6">
        <v>2</v>
      </c>
      <c r="K1609" s="6">
        <v>0</v>
      </c>
      <c r="L1609" s="6">
        <v>0</v>
      </c>
      <c r="M1609" s="8">
        <v>25</v>
      </c>
      <c r="N1609" s="89" t="s">
        <v>2798</v>
      </c>
      <c r="O1609" s="605"/>
    </row>
    <row r="1610" spans="1:15" ht="31.5" x14ac:dyDescent="0.25">
      <c r="A1610" s="163">
        <v>19</v>
      </c>
      <c r="B1610" s="10" t="s">
        <v>3950</v>
      </c>
      <c r="C1610" s="13" t="s">
        <v>3293</v>
      </c>
      <c r="D1610" s="6">
        <v>1954</v>
      </c>
      <c r="E1610" s="11">
        <v>402.2</v>
      </c>
      <c r="F1610" s="11"/>
      <c r="G1610" s="11" t="s">
        <v>247</v>
      </c>
      <c r="H1610" s="6">
        <v>8</v>
      </c>
      <c r="I1610" s="6">
        <v>2</v>
      </c>
      <c r="J1610" s="6">
        <v>2</v>
      </c>
      <c r="K1610" s="6">
        <v>0</v>
      </c>
      <c r="L1610" s="6">
        <v>0</v>
      </c>
      <c r="M1610" s="8">
        <v>21</v>
      </c>
      <c r="N1610" s="89" t="s">
        <v>2798</v>
      </c>
      <c r="O1610" s="605"/>
    </row>
    <row r="1611" spans="1:15" ht="31.5" x14ac:dyDescent="0.25">
      <c r="A1611" s="163">
        <v>20</v>
      </c>
      <c r="B1611" s="10" t="s">
        <v>3950</v>
      </c>
      <c r="C1611" s="13" t="s">
        <v>3296</v>
      </c>
      <c r="D1611" s="6">
        <v>1953</v>
      </c>
      <c r="E1611" s="11">
        <v>403.3</v>
      </c>
      <c r="F1611" s="11"/>
      <c r="G1611" s="11" t="s">
        <v>247</v>
      </c>
      <c r="H1611" s="6">
        <v>8</v>
      </c>
      <c r="I1611" s="6">
        <v>2</v>
      </c>
      <c r="J1611" s="6">
        <v>2</v>
      </c>
      <c r="K1611" s="6">
        <v>0</v>
      </c>
      <c r="L1611" s="6">
        <v>0</v>
      </c>
      <c r="M1611" s="8">
        <v>21</v>
      </c>
      <c r="N1611" s="89" t="s">
        <v>2798</v>
      </c>
      <c r="O1611" s="605"/>
    </row>
    <row r="1612" spans="1:15" ht="31.5" x14ac:dyDescent="0.25">
      <c r="A1612" s="163">
        <v>21</v>
      </c>
      <c r="B1612" s="10" t="s">
        <v>3951</v>
      </c>
      <c r="C1612" s="13" t="s">
        <v>3115</v>
      </c>
      <c r="D1612" s="6">
        <v>1948</v>
      </c>
      <c r="E1612" s="11">
        <v>387.3</v>
      </c>
      <c r="F1612" s="11"/>
      <c r="G1612" s="11" t="s">
        <v>247</v>
      </c>
      <c r="H1612" s="6">
        <v>8</v>
      </c>
      <c r="I1612" s="6">
        <v>2</v>
      </c>
      <c r="J1612" s="6">
        <v>2</v>
      </c>
      <c r="K1612" s="6">
        <v>0</v>
      </c>
      <c r="L1612" s="6">
        <v>0</v>
      </c>
      <c r="M1612" s="8">
        <v>22</v>
      </c>
      <c r="N1612" s="89" t="s">
        <v>2798</v>
      </c>
      <c r="O1612" s="605"/>
    </row>
    <row r="1613" spans="1:15" ht="31.5" x14ac:dyDescent="0.25">
      <c r="A1613" s="163">
        <v>22</v>
      </c>
      <c r="B1613" s="10" t="s">
        <v>3951</v>
      </c>
      <c r="C1613" s="13" t="s">
        <v>3117</v>
      </c>
      <c r="D1613" s="6">
        <v>1948</v>
      </c>
      <c r="E1613" s="11">
        <v>383.6</v>
      </c>
      <c r="F1613" s="11"/>
      <c r="G1613" s="11" t="s">
        <v>247</v>
      </c>
      <c r="H1613" s="6">
        <v>8</v>
      </c>
      <c r="I1613" s="6">
        <v>2</v>
      </c>
      <c r="J1613" s="6">
        <v>2</v>
      </c>
      <c r="K1613" s="6">
        <v>0</v>
      </c>
      <c r="L1613" s="6">
        <v>0</v>
      </c>
      <c r="M1613" s="8">
        <v>17</v>
      </c>
      <c r="N1613" s="89" t="s">
        <v>2798</v>
      </c>
      <c r="O1613" s="605"/>
    </row>
    <row r="1614" spans="1:15" ht="31.5" x14ac:dyDescent="0.25">
      <c r="A1614" s="163">
        <v>23</v>
      </c>
      <c r="B1614" s="10" t="s">
        <v>3951</v>
      </c>
      <c r="C1614" s="13" t="s">
        <v>3222</v>
      </c>
      <c r="D1614" s="6">
        <v>1955</v>
      </c>
      <c r="E1614" s="11">
        <v>394</v>
      </c>
      <c r="F1614" s="11"/>
      <c r="G1614" s="11" t="s">
        <v>247</v>
      </c>
      <c r="H1614" s="6">
        <v>8</v>
      </c>
      <c r="I1614" s="6">
        <v>2</v>
      </c>
      <c r="J1614" s="6">
        <v>2</v>
      </c>
      <c r="K1614" s="6">
        <v>0</v>
      </c>
      <c r="L1614" s="6">
        <v>0</v>
      </c>
      <c r="M1614" s="8">
        <v>19</v>
      </c>
      <c r="N1614" s="89" t="s">
        <v>2798</v>
      </c>
      <c r="O1614" s="605"/>
    </row>
    <row r="1615" spans="1:15" ht="31.5" x14ac:dyDescent="0.25">
      <c r="A1615" s="163">
        <v>24</v>
      </c>
      <c r="B1615" s="10" t="s">
        <v>3951</v>
      </c>
      <c r="C1615" s="13" t="s">
        <v>3238</v>
      </c>
      <c r="D1615" s="6">
        <v>1955</v>
      </c>
      <c r="E1615" s="11">
        <v>393.1</v>
      </c>
      <c r="F1615" s="11"/>
      <c r="G1615" s="11" t="s">
        <v>247</v>
      </c>
      <c r="H1615" s="6">
        <v>8</v>
      </c>
      <c r="I1615" s="6">
        <v>2</v>
      </c>
      <c r="J1615" s="6">
        <v>2</v>
      </c>
      <c r="K1615" s="6">
        <v>0</v>
      </c>
      <c r="L1615" s="6">
        <v>0</v>
      </c>
      <c r="M1615" s="8">
        <v>21</v>
      </c>
      <c r="N1615" s="89" t="s">
        <v>2798</v>
      </c>
      <c r="O1615" s="605"/>
    </row>
    <row r="1616" spans="1:15" ht="31.5" x14ac:dyDescent="0.25">
      <c r="A1616" s="163">
        <v>25</v>
      </c>
      <c r="B1616" s="10" t="s">
        <v>3952</v>
      </c>
      <c r="C1616" s="13" t="s">
        <v>3080</v>
      </c>
      <c r="D1616" s="6">
        <v>1962</v>
      </c>
      <c r="E1616" s="11">
        <v>613.29999999999995</v>
      </c>
      <c r="F1616" s="11"/>
      <c r="G1616" s="11" t="s">
        <v>247</v>
      </c>
      <c r="H1616" s="6">
        <v>16</v>
      </c>
      <c r="I1616" s="6">
        <v>2</v>
      </c>
      <c r="J1616" s="6">
        <v>2</v>
      </c>
      <c r="K1616" s="6">
        <v>0</v>
      </c>
      <c r="L1616" s="6">
        <v>0</v>
      </c>
      <c r="M1616" s="8">
        <v>38</v>
      </c>
      <c r="N1616" s="89" t="s">
        <v>2798</v>
      </c>
      <c r="O1616" s="605"/>
    </row>
    <row r="1617" spans="1:15" ht="31.5" x14ac:dyDescent="0.25">
      <c r="A1617" s="163">
        <v>26</v>
      </c>
      <c r="B1617" s="10" t="s">
        <v>3953</v>
      </c>
      <c r="C1617" s="13" t="s">
        <v>3085</v>
      </c>
      <c r="D1617" s="6">
        <v>1972</v>
      </c>
      <c r="E1617" s="11">
        <v>746.8</v>
      </c>
      <c r="F1617" s="11"/>
      <c r="G1617" s="11" t="s">
        <v>247</v>
      </c>
      <c r="H1617" s="6">
        <v>16</v>
      </c>
      <c r="I1617" s="6">
        <v>2</v>
      </c>
      <c r="J1617" s="6">
        <v>2</v>
      </c>
      <c r="K1617" s="6">
        <v>0</v>
      </c>
      <c r="L1617" s="6">
        <v>0</v>
      </c>
      <c r="M1617" s="8">
        <v>41</v>
      </c>
      <c r="N1617" s="89" t="s">
        <v>2798</v>
      </c>
      <c r="O1617" s="605"/>
    </row>
    <row r="1618" spans="1:15" ht="31.5" x14ac:dyDescent="0.25">
      <c r="A1618" s="163">
        <v>27</v>
      </c>
      <c r="B1618" s="10" t="s">
        <v>3952</v>
      </c>
      <c r="C1618" s="13" t="s">
        <v>3081</v>
      </c>
      <c r="D1618" s="6">
        <v>1962</v>
      </c>
      <c r="E1618" s="11">
        <v>611.1</v>
      </c>
      <c r="F1618" s="11"/>
      <c r="G1618" s="11" t="s">
        <v>247</v>
      </c>
      <c r="H1618" s="6">
        <v>16</v>
      </c>
      <c r="I1618" s="6">
        <v>2</v>
      </c>
      <c r="J1618" s="6">
        <v>2</v>
      </c>
      <c r="K1618" s="6">
        <v>0</v>
      </c>
      <c r="L1618" s="6">
        <v>0</v>
      </c>
      <c r="M1618" s="8">
        <v>37</v>
      </c>
      <c r="N1618" s="89" t="s">
        <v>2798</v>
      </c>
      <c r="O1618" s="605"/>
    </row>
    <row r="1619" spans="1:15" ht="31.5" x14ac:dyDescent="0.25">
      <c r="A1619" s="163">
        <v>28</v>
      </c>
      <c r="B1619" s="10" t="s">
        <v>3954</v>
      </c>
      <c r="C1619" s="13" t="s">
        <v>3115</v>
      </c>
      <c r="D1619" s="6">
        <v>1948</v>
      </c>
      <c r="E1619" s="11">
        <v>381.5</v>
      </c>
      <c r="F1619" s="11"/>
      <c r="G1619" s="11" t="s">
        <v>247</v>
      </c>
      <c r="H1619" s="6">
        <v>8</v>
      </c>
      <c r="I1619" s="6">
        <v>2</v>
      </c>
      <c r="J1619" s="6">
        <v>2</v>
      </c>
      <c r="K1619" s="6">
        <v>0</v>
      </c>
      <c r="L1619" s="6">
        <v>0</v>
      </c>
      <c r="M1619" s="8">
        <v>33</v>
      </c>
      <c r="N1619" s="89" t="s">
        <v>2798</v>
      </c>
      <c r="O1619" s="605"/>
    </row>
    <row r="1620" spans="1:15" ht="31.5" x14ac:dyDescent="0.25">
      <c r="A1620" s="163">
        <v>29</v>
      </c>
      <c r="B1620" s="10" t="s">
        <v>3954</v>
      </c>
      <c r="C1620" s="13" t="s">
        <v>3099</v>
      </c>
      <c r="D1620" s="6">
        <v>1948</v>
      </c>
      <c r="E1620" s="11">
        <v>379</v>
      </c>
      <c r="F1620" s="11"/>
      <c r="G1620" s="11" t="s">
        <v>247</v>
      </c>
      <c r="H1620" s="6">
        <v>8</v>
      </c>
      <c r="I1620" s="6">
        <v>2</v>
      </c>
      <c r="J1620" s="6">
        <v>2</v>
      </c>
      <c r="K1620" s="6">
        <v>0</v>
      </c>
      <c r="L1620" s="6">
        <v>0</v>
      </c>
      <c r="M1620" s="8">
        <v>19</v>
      </c>
      <c r="N1620" s="89" t="s">
        <v>2798</v>
      </c>
      <c r="O1620" s="605"/>
    </row>
    <row r="1621" spans="1:15" ht="31.5" x14ac:dyDescent="0.25">
      <c r="A1621" s="163">
        <v>30</v>
      </c>
      <c r="B1621" s="10" t="s">
        <v>3954</v>
      </c>
      <c r="C1621" s="13" t="s">
        <v>3117</v>
      </c>
      <c r="D1621" s="6">
        <v>1948</v>
      </c>
      <c r="E1621" s="11">
        <v>387.8</v>
      </c>
      <c r="F1621" s="11"/>
      <c r="G1621" s="11" t="s">
        <v>247</v>
      </c>
      <c r="H1621" s="6">
        <v>8</v>
      </c>
      <c r="I1621" s="6">
        <v>2</v>
      </c>
      <c r="J1621" s="6">
        <v>2</v>
      </c>
      <c r="K1621" s="6">
        <v>0</v>
      </c>
      <c r="L1621" s="6">
        <v>0</v>
      </c>
      <c r="M1621" s="8">
        <v>23</v>
      </c>
      <c r="N1621" s="89" t="s">
        <v>2798</v>
      </c>
      <c r="O1621" s="605"/>
    </row>
    <row r="1622" spans="1:15" ht="31.5" x14ac:dyDescent="0.25">
      <c r="A1622" s="163">
        <v>31</v>
      </c>
      <c r="B1622" s="10" t="s">
        <v>3954</v>
      </c>
      <c r="C1622" s="13" t="s">
        <v>3134</v>
      </c>
      <c r="D1622" s="6">
        <v>1948</v>
      </c>
      <c r="E1622" s="11">
        <v>389.6</v>
      </c>
      <c r="F1622" s="11"/>
      <c r="G1622" s="11" t="s">
        <v>247</v>
      </c>
      <c r="H1622" s="6">
        <v>8</v>
      </c>
      <c r="I1622" s="6">
        <v>2</v>
      </c>
      <c r="J1622" s="6">
        <v>2</v>
      </c>
      <c r="K1622" s="6">
        <v>0</v>
      </c>
      <c r="L1622" s="6">
        <v>0</v>
      </c>
      <c r="M1622" s="8">
        <v>18</v>
      </c>
      <c r="N1622" s="89" t="s">
        <v>2798</v>
      </c>
      <c r="O1622" s="605"/>
    </row>
    <row r="1623" spans="1:15" ht="31.5" x14ac:dyDescent="0.25">
      <c r="A1623" s="163">
        <v>32</v>
      </c>
      <c r="B1623" s="10" t="s">
        <v>3955</v>
      </c>
      <c r="C1623" s="13" t="s">
        <v>3091</v>
      </c>
      <c r="D1623" s="6">
        <v>1948</v>
      </c>
      <c r="E1623" s="11">
        <v>386.7</v>
      </c>
      <c r="F1623" s="11"/>
      <c r="G1623" s="11" t="s">
        <v>247</v>
      </c>
      <c r="H1623" s="6">
        <v>8</v>
      </c>
      <c r="I1623" s="6">
        <v>2</v>
      </c>
      <c r="J1623" s="6">
        <v>2</v>
      </c>
      <c r="K1623" s="6">
        <v>0</v>
      </c>
      <c r="L1623" s="6">
        <v>0</v>
      </c>
      <c r="M1623" s="8">
        <v>17</v>
      </c>
      <c r="N1623" s="89" t="s">
        <v>2798</v>
      </c>
      <c r="O1623" s="605"/>
    </row>
    <row r="1624" spans="1:15" ht="31.5" x14ac:dyDescent="0.25">
      <c r="A1624" s="163">
        <v>33</v>
      </c>
      <c r="B1624" s="10" t="s">
        <v>3955</v>
      </c>
      <c r="C1624" s="13" t="s">
        <v>3092</v>
      </c>
      <c r="D1624" s="6">
        <v>1948</v>
      </c>
      <c r="E1624" s="11">
        <v>391.1</v>
      </c>
      <c r="F1624" s="11"/>
      <c r="G1624" s="11" t="s">
        <v>247</v>
      </c>
      <c r="H1624" s="6">
        <v>8</v>
      </c>
      <c r="I1624" s="6">
        <v>2</v>
      </c>
      <c r="J1624" s="6">
        <v>2</v>
      </c>
      <c r="K1624" s="6">
        <v>0</v>
      </c>
      <c r="L1624" s="6">
        <v>0</v>
      </c>
      <c r="M1624" s="8">
        <v>21</v>
      </c>
      <c r="N1624" s="89" t="s">
        <v>2798</v>
      </c>
      <c r="O1624" s="605"/>
    </row>
    <row r="1625" spans="1:15" ht="31.5" x14ac:dyDescent="0.25">
      <c r="A1625" s="163">
        <v>34</v>
      </c>
      <c r="B1625" s="10" t="s">
        <v>3954</v>
      </c>
      <c r="C1625" s="13" t="s">
        <v>3084</v>
      </c>
      <c r="D1625" s="6">
        <v>1954</v>
      </c>
      <c r="E1625" s="11">
        <v>400.8</v>
      </c>
      <c r="F1625" s="11"/>
      <c r="G1625" s="11" t="s">
        <v>247</v>
      </c>
      <c r="H1625" s="6">
        <v>8</v>
      </c>
      <c r="I1625" s="6">
        <v>2</v>
      </c>
      <c r="J1625" s="6">
        <v>2</v>
      </c>
      <c r="K1625" s="6">
        <v>0</v>
      </c>
      <c r="L1625" s="6">
        <v>0</v>
      </c>
      <c r="M1625" s="8">
        <v>26</v>
      </c>
      <c r="N1625" s="89" t="s">
        <v>2798</v>
      </c>
      <c r="O1625" s="605"/>
    </row>
    <row r="1626" spans="1:15" ht="31.5" x14ac:dyDescent="0.25">
      <c r="A1626" s="163">
        <v>35</v>
      </c>
      <c r="B1626" s="10" t="s">
        <v>3954</v>
      </c>
      <c r="C1626" s="13" t="s">
        <v>3136</v>
      </c>
      <c r="D1626" s="6">
        <v>1954</v>
      </c>
      <c r="E1626" s="11">
        <v>401.9</v>
      </c>
      <c r="F1626" s="11"/>
      <c r="G1626" s="11" t="s">
        <v>247</v>
      </c>
      <c r="H1626" s="6">
        <v>8</v>
      </c>
      <c r="I1626" s="6">
        <v>2</v>
      </c>
      <c r="J1626" s="6">
        <v>2</v>
      </c>
      <c r="K1626" s="6">
        <v>0</v>
      </c>
      <c r="L1626" s="6">
        <v>0</v>
      </c>
      <c r="M1626" s="8">
        <v>24</v>
      </c>
      <c r="N1626" s="89" t="s">
        <v>2798</v>
      </c>
      <c r="O1626" s="605"/>
    </row>
    <row r="1627" spans="1:15" ht="31.5" x14ac:dyDescent="0.25">
      <c r="A1627" s="163">
        <v>36</v>
      </c>
      <c r="B1627" s="10" t="s">
        <v>3954</v>
      </c>
      <c r="C1627" s="13" t="s">
        <v>3080</v>
      </c>
      <c r="D1627" s="6">
        <v>1954</v>
      </c>
      <c r="E1627" s="11">
        <v>401.6</v>
      </c>
      <c r="F1627" s="11"/>
      <c r="G1627" s="11" t="s">
        <v>247</v>
      </c>
      <c r="H1627" s="6">
        <v>8</v>
      </c>
      <c r="I1627" s="6">
        <v>2</v>
      </c>
      <c r="J1627" s="6">
        <v>2</v>
      </c>
      <c r="K1627" s="6">
        <v>0</v>
      </c>
      <c r="L1627" s="6">
        <v>0</v>
      </c>
      <c r="M1627" s="8">
        <v>23</v>
      </c>
      <c r="N1627" s="89" t="s">
        <v>2798</v>
      </c>
      <c r="O1627" s="605"/>
    </row>
    <row r="1628" spans="1:15" ht="31.5" x14ac:dyDescent="0.25">
      <c r="A1628" s="163">
        <v>37</v>
      </c>
      <c r="B1628" s="10" t="s">
        <v>3954</v>
      </c>
      <c r="C1628" s="13" t="s">
        <v>3109</v>
      </c>
      <c r="D1628" s="6">
        <v>1955</v>
      </c>
      <c r="E1628" s="11">
        <v>399.9</v>
      </c>
      <c r="F1628" s="11"/>
      <c r="G1628" s="11" t="s">
        <v>247</v>
      </c>
      <c r="H1628" s="6">
        <v>8</v>
      </c>
      <c r="I1628" s="6">
        <v>2</v>
      </c>
      <c r="J1628" s="6">
        <v>2</v>
      </c>
      <c r="K1628" s="6">
        <v>0</v>
      </c>
      <c r="L1628" s="6">
        <v>0</v>
      </c>
      <c r="M1628" s="8">
        <v>25</v>
      </c>
      <c r="N1628" s="89" t="s">
        <v>2798</v>
      </c>
      <c r="O1628" s="605"/>
    </row>
    <row r="1629" spans="1:15" ht="31.5" x14ac:dyDescent="0.25">
      <c r="A1629" s="163">
        <v>38</v>
      </c>
      <c r="B1629" s="10" t="s">
        <v>3954</v>
      </c>
      <c r="C1629" s="13" t="s">
        <v>3081</v>
      </c>
      <c r="D1629" s="6">
        <v>1958</v>
      </c>
      <c r="E1629" s="11">
        <v>855</v>
      </c>
      <c r="F1629" s="11"/>
      <c r="G1629" s="11" t="s">
        <v>247</v>
      </c>
      <c r="H1629" s="6">
        <v>16</v>
      </c>
      <c r="I1629" s="6">
        <v>2</v>
      </c>
      <c r="J1629" s="6">
        <v>3</v>
      </c>
      <c r="K1629" s="6">
        <v>0</v>
      </c>
      <c r="L1629" s="6">
        <v>0</v>
      </c>
      <c r="M1629" s="8">
        <v>43</v>
      </c>
      <c r="N1629" s="89" t="s">
        <v>2798</v>
      </c>
      <c r="O1629" s="605"/>
    </row>
    <row r="1630" spans="1:15" ht="31.5" x14ac:dyDescent="0.25">
      <c r="A1630" s="163">
        <v>39</v>
      </c>
      <c r="B1630" s="10" t="s">
        <v>3954</v>
      </c>
      <c r="C1630" s="13" t="s">
        <v>3086</v>
      </c>
      <c r="D1630" s="6">
        <v>1959</v>
      </c>
      <c r="E1630" s="11">
        <v>839.9</v>
      </c>
      <c r="F1630" s="11"/>
      <c r="G1630" s="11" t="s">
        <v>247</v>
      </c>
      <c r="H1630" s="6">
        <v>16</v>
      </c>
      <c r="I1630" s="6">
        <v>2</v>
      </c>
      <c r="J1630" s="6">
        <v>3</v>
      </c>
      <c r="K1630" s="6">
        <v>0</v>
      </c>
      <c r="L1630" s="6">
        <v>0</v>
      </c>
      <c r="M1630" s="8">
        <v>43</v>
      </c>
      <c r="N1630" s="89" t="s">
        <v>2798</v>
      </c>
      <c r="O1630" s="605"/>
    </row>
    <row r="1631" spans="1:15" ht="31.5" x14ac:dyDescent="0.25">
      <c r="A1631" s="163">
        <v>40</v>
      </c>
      <c r="B1631" s="10" t="s">
        <v>3956</v>
      </c>
      <c r="C1631" s="13" t="s">
        <v>3091</v>
      </c>
      <c r="D1631" s="6">
        <v>1956</v>
      </c>
      <c r="E1631" s="11">
        <v>399.4</v>
      </c>
      <c r="F1631" s="11"/>
      <c r="G1631" s="11" t="s">
        <v>247</v>
      </c>
      <c r="H1631" s="8">
        <v>8</v>
      </c>
      <c r="I1631" s="6">
        <v>2</v>
      </c>
      <c r="J1631" s="6">
        <v>1</v>
      </c>
      <c r="K1631" s="6">
        <v>0</v>
      </c>
      <c r="L1631" s="6">
        <v>0</v>
      </c>
      <c r="M1631" s="8">
        <v>22</v>
      </c>
      <c r="N1631" s="89" t="s">
        <v>2798</v>
      </c>
      <c r="O1631" s="605"/>
    </row>
    <row r="1632" spans="1:15" ht="31.5" x14ac:dyDescent="0.25">
      <c r="A1632" s="163">
        <v>41</v>
      </c>
      <c r="B1632" s="10" t="s">
        <v>3956</v>
      </c>
      <c r="C1632" s="13" t="s">
        <v>3120</v>
      </c>
      <c r="D1632" s="6">
        <v>1956</v>
      </c>
      <c r="E1632" s="11">
        <v>409.6</v>
      </c>
      <c r="F1632" s="11"/>
      <c r="G1632" s="11" t="s">
        <v>247</v>
      </c>
      <c r="H1632" s="8">
        <v>8</v>
      </c>
      <c r="I1632" s="6">
        <v>2</v>
      </c>
      <c r="J1632" s="6">
        <v>2</v>
      </c>
      <c r="K1632" s="6">
        <v>0</v>
      </c>
      <c r="L1632" s="6">
        <v>0</v>
      </c>
      <c r="M1632" s="8">
        <v>31</v>
      </c>
      <c r="N1632" s="89" t="s">
        <v>2798</v>
      </c>
      <c r="O1632" s="605"/>
    </row>
    <row r="1633" spans="1:15" ht="31.5" x14ac:dyDescent="0.25">
      <c r="A1633" s="163">
        <v>42</v>
      </c>
      <c r="B1633" s="10" t="s">
        <v>3957</v>
      </c>
      <c r="C1633" s="13" t="s">
        <v>3093</v>
      </c>
      <c r="D1633" s="6">
        <v>1963</v>
      </c>
      <c r="E1633" s="11">
        <v>313.89999999999998</v>
      </c>
      <c r="F1633" s="11"/>
      <c r="G1633" s="11" t="s">
        <v>247</v>
      </c>
      <c r="H1633" s="8">
        <v>8</v>
      </c>
      <c r="I1633" s="6">
        <v>2</v>
      </c>
      <c r="J1633" s="6">
        <v>1</v>
      </c>
      <c r="K1633" s="6">
        <v>0</v>
      </c>
      <c r="L1633" s="6">
        <v>0</v>
      </c>
      <c r="M1633" s="8">
        <v>16</v>
      </c>
      <c r="N1633" s="89" t="s">
        <v>2798</v>
      </c>
      <c r="O1633" s="605"/>
    </row>
    <row r="1634" spans="1:15" ht="31.5" x14ac:dyDescent="0.25">
      <c r="A1634" s="163">
        <v>43</v>
      </c>
      <c r="B1634" s="10" t="s">
        <v>3956</v>
      </c>
      <c r="C1634" s="13" t="s">
        <v>3222</v>
      </c>
      <c r="D1634" s="6">
        <v>1956</v>
      </c>
      <c r="E1634" s="11">
        <v>432.7</v>
      </c>
      <c r="F1634" s="11"/>
      <c r="G1634" s="11" t="s">
        <v>247</v>
      </c>
      <c r="H1634" s="8">
        <v>8</v>
      </c>
      <c r="I1634" s="6">
        <v>2</v>
      </c>
      <c r="J1634" s="6">
        <v>1</v>
      </c>
      <c r="K1634" s="6">
        <v>0</v>
      </c>
      <c r="L1634" s="6">
        <v>0</v>
      </c>
      <c r="M1634" s="8">
        <v>19</v>
      </c>
      <c r="N1634" s="89" t="s">
        <v>2798</v>
      </c>
      <c r="O1634" s="605"/>
    </row>
    <row r="1635" spans="1:15" ht="31.5" x14ac:dyDescent="0.25">
      <c r="A1635" s="163">
        <v>44</v>
      </c>
      <c r="B1635" s="10" t="s">
        <v>3957</v>
      </c>
      <c r="C1635" s="13" t="s">
        <v>3238</v>
      </c>
      <c r="D1635" s="6">
        <v>1958</v>
      </c>
      <c r="E1635" s="11">
        <v>426.1</v>
      </c>
      <c r="F1635" s="11"/>
      <c r="G1635" s="11" t="s">
        <v>247</v>
      </c>
      <c r="H1635" s="8">
        <v>8</v>
      </c>
      <c r="I1635" s="6">
        <v>2</v>
      </c>
      <c r="J1635" s="6">
        <v>2</v>
      </c>
      <c r="K1635" s="6">
        <v>0</v>
      </c>
      <c r="L1635" s="6">
        <v>0</v>
      </c>
      <c r="M1635" s="8">
        <v>26</v>
      </c>
      <c r="N1635" s="89" t="s">
        <v>2798</v>
      </c>
      <c r="O1635" s="605"/>
    </row>
    <row r="1636" spans="1:15" ht="31.5" x14ac:dyDescent="0.25">
      <c r="A1636" s="163">
        <v>45</v>
      </c>
      <c r="B1636" s="10" t="s">
        <v>3956</v>
      </c>
      <c r="C1636" s="13" t="s">
        <v>3094</v>
      </c>
      <c r="D1636" s="6">
        <v>1963</v>
      </c>
      <c r="E1636" s="11">
        <v>314.5</v>
      </c>
      <c r="F1636" s="11"/>
      <c r="G1636" s="11" t="s">
        <v>247</v>
      </c>
      <c r="H1636" s="8">
        <v>8</v>
      </c>
      <c r="I1636" s="6">
        <v>2</v>
      </c>
      <c r="J1636" s="6">
        <v>1</v>
      </c>
      <c r="K1636" s="6">
        <v>0</v>
      </c>
      <c r="L1636" s="6">
        <v>0</v>
      </c>
      <c r="M1636" s="8">
        <v>15</v>
      </c>
      <c r="N1636" s="89" t="s">
        <v>2798</v>
      </c>
      <c r="O1636" s="605"/>
    </row>
    <row r="1637" spans="1:15" ht="31.5" x14ac:dyDescent="0.25">
      <c r="A1637" s="163">
        <v>46</v>
      </c>
      <c r="B1637" s="10" t="s">
        <v>3956</v>
      </c>
      <c r="C1637" s="13" t="s">
        <v>3223</v>
      </c>
      <c r="D1637" s="6">
        <v>1956</v>
      </c>
      <c r="E1637" s="11">
        <v>430</v>
      </c>
      <c r="F1637" s="11"/>
      <c r="G1637" s="11" t="s">
        <v>247</v>
      </c>
      <c r="H1637" s="8">
        <v>8</v>
      </c>
      <c r="I1637" s="6">
        <v>2</v>
      </c>
      <c r="J1637" s="6">
        <v>1</v>
      </c>
      <c r="K1637" s="6">
        <v>0</v>
      </c>
      <c r="L1637" s="6">
        <v>0</v>
      </c>
      <c r="M1637" s="8">
        <v>24</v>
      </c>
      <c r="N1637" s="89" t="s">
        <v>2798</v>
      </c>
      <c r="O1637" s="605"/>
    </row>
    <row r="1638" spans="1:15" ht="31.5" x14ac:dyDescent="0.25">
      <c r="A1638" s="163">
        <v>47</v>
      </c>
      <c r="B1638" s="10" t="s">
        <v>3956</v>
      </c>
      <c r="C1638" s="13" t="s">
        <v>3522</v>
      </c>
      <c r="D1638" s="6">
        <v>1956</v>
      </c>
      <c r="E1638" s="11">
        <v>426.9</v>
      </c>
      <c r="F1638" s="11"/>
      <c r="G1638" s="11" t="s">
        <v>247</v>
      </c>
      <c r="H1638" s="8">
        <v>8</v>
      </c>
      <c r="I1638" s="6">
        <v>2</v>
      </c>
      <c r="J1638" s="6">
        <v>2</v>
      </c>
      <c r="K1638" s="6">
        <v>0</v>
      </c>
      <c r="L1638" s="6">
        <v>0</v>
      </c>
      <c r="M1638" s="8">
        <v>16</v>
      </c>
      <c r="N1638" s="89" t="s">
        <v>2798</v>
      </c>
      <c r="O1638" s="605"/>
    </row>
    <row r="1639" spans="1:15" ht="31.5" x14ac:dyDescent="0.25">
      <c r="A1639" s="163">
        <v>48</v>
      </c>
      <c r="B1639" s="10" t="s">
        <v>3956</v>
      </c>
      <c r="C1639" s="13" t="s">
        <v>3135</v>
      </c>
      <c r="D1639" s="6">
        <v>1962</v>
      </c>
      <c r="E1639" s="11">
        <v>307</v>
      </c>
      <c r="F1639" s="11"/>
      <c r="G1639" s="11" t="s">
        <v>247</v>
      </c>
      <c r="H1639" s="8">
        <v>8</v>
      </c>
      <c r="I1639" s="6">
        <v>2</v>
      </c>
      <c r="J1639" s="6">
        <v>1</v>
      </c>
      <c r="K1639" s="6">
        <v>0</v>
      </c>
      <c r="L1639" s="6">
        <v>0</v>
      </c>
      <c r="M1639" s="8">
        <v>17</v>
      </c>
      <c r="N1639" s="89" t="s">
        <v>2798</v>
      </c>
      <c r="O1639" s="605"/>
    </row>
    <row r="1640" spans="1:15" ht="31.5" x14ac:dyDescent="0.25">
      <c r="A1640" s="163">
        <v>49</v>
      </c>
      <c r="B1640" s="10" t="s">
        <v>3956</v>
      </c>
      <c r="C1640" s="13" t="s">
        <v>3090</v>
      </c>
      <c r="D1640" s="6">
        <v>1963</v>
      </c>
      <c r="E1640" s="11">
        <v>365.5</v>
      </c>
      <c r="F1640" s="11"/>
      <c r="G1640" s="11" t="s">
        <v>247</v>
      </c>
      <c r="H1640" s="8">
        <v>8</v>
      </c>
      <c r="I1640" s="6">
        <v>2</v>
      </c>
      <c r="J1640" s="6">
        <v>1</v>
      </c>
      <c r="K1640" s="6">
        <v>0</v>
      </c>
      <c r="L1640" s="6">
        <v>0</v>
      </c>
      <c r="M1640" s="8">
        <v>15</v>
      </c>
      <c r="N1640" s="89" t="s">
        <v>2798</v>
      </c>
      <c r="O1640" s="605"/>
    </row>
    <row r="1641" spans="1:15" ht="31.5" x14ac:dyDescent="0.25">
      <c r="A1641" s="163">
        <v>50</v>
      </c>
      <c r="B1641" s="10" t="s">
        <v>3956</v>
      </c>
      <c r="C1641" s="13" t="s">
        <v>3084</v>
      </c>
      <c r="D1641" s="6">
        <v>1957</v>
      </c>
      <c r="E1641" s="11">
        <v>360.9</v>
      </c>
      <c r="F1641" s="11"/>
      <c r="G1641" s="11" t="s">
        <v>247</v>
      </c>
      <c r="H1641" s="8">
        <v>8</v>
      </c>
      <c r="I1641" s="6">
        <v>2</v>
      </c>
      <c r="J1641" s="6">
        <v>1</v>
      </c>
      <c r="K1641" s="6">
        <v>0</v>
      </c>
      <c r="L1641" s="6">
        <v>0</v>
      </c>
      <c r="M1641" s="8">
        <v>22</v>
      </c>
      <c r="N1641" s="89" t="s">
        <v>2798</v>
      </c>
      <c r="O1641" s="605"/>
    </row>
    <row r="1642" spans="1:15" ht="31.5" x14ac:dyDescent="0.25">
      <c r="A1642" s="163">
        <v>51</v>
      </c>
      <c r="B1642" s="10" t="s">
        <v>3956</v>
      </c>
      <c r="C1642" s="13" t="s">
        <v>3066</v>
      </c>
      <c r="D1642" s="6">
        <v>1957</v>
      </c>
      <c r="E1642" s="11">
        <v>374.9</v>
      </c>
      <c r="F1642" s="11"/>
      <c r="G1642" s="11" t="s">
        <v>247</v>
      </c>
      <c r="H1642" s="8">
        <v>8</v>
      </c>
      <c r="I1642" s="6">
        <v>2</v>
      </c>
      <c r="J1642" s="6">
        <v>2</v>
      </c>
      <c r="K1642" s="6">
        <v>0</v>
      </c>
      <c r="L1642" s="6">
        <v>0</v>
      </c>
      <c r="M1642" s="8">
        <v>24</v>
      </c>
      <c r="N1642" s="89" t="s">
        <v>2798</v>
      </c>
      <c r="O1642" s="605"/>
    </row>
    <row r="1643" spans="1:15" ht="31.5" x14ac:dyDescent="0.25">
      <c r="A1643" s="163">
        <v>52</v>
      </c>
      <c r="B1643" s="10" t="s">
        <v>3956</v>
      </c>
      <c r="C1643" s="13" t="s">
        <v>3080</v>
      </c>
      <c r="D1643" s="6">
        <v>1957</v>
      </c>
      <c r="E1643" s="11">
        <v>360.5</v>
      </c>
      <c r="F1643" s="11"/>
      <c r="G1643" s="11" t="s">
        <v>247</v>
      </c>
      <c r="H1643" s="8">
        <v>8</v>
      </c>
      <c r="I1643" s="6">
        <v>2</v>
      </c>
      <c r="J1643" s="6">
        <v>1</v>
      </c>
      <c r="K1643" s="6">
        <v>0</v>
      </c>
      <c r="L1643" s="6">
        <v>0</v>
      </c>
      <c r="M1643" s="8">
        <v>20</v>
      </c>
      <c r="N1643" s="89" t="s">
        <v>2798</v>
      </c>
      <c r="O1643" s="605"/>
    </row>
    <row r="1644" spans="1:15" ht="31.5" x14ac:dyDescent="0.25">
      <c r="A1644" s="163">
        <v>53</v>
      </c>
      <c r="B1644" s="10" t="s">
        <v>3956</v>
      </c>
      <c r="C1644" s="13" t="s">
        <v>3081</v>
      </c>
      <c r="D1644" s="6">
        <v>1957</v>
      </c>
      <c r="E1644" s="11">
        <v>384.4</v>
      </c>
      <c r="F1644" s="11"/>
      <c r="G1644" s="11" t="s">
        <v>247</v>
      </c>
      <c r="H1644" s="8">
        <v>8</v>
      </c>
      <c r="I1644" s="6">
        <v>2</v>
      </c>
      <c r="J1644" s="6">
        <v>1</v>
      </c>
      <c r="K1644" s="6">
        <v>0</v>
      </c>
      <c r="L1644" s="6">
        <v>0</v>
      </c>
      <c r="M1644" s="8">
        <v>28</v>
      </c>
      <c r="N1644" s="89" t="s">
        <v>2798</v>
      </c>
      <c r="O1644" s="605"/>
    </row>
    <row r="1645" spans="1:15" ht="31.5" x14ac:dyDescent="0.25">
      <c r="A1645" s="163">
        <v>54</v>
      </c>
      <c r="B1645" s="10" t="s">
        <v>3956</v>
      </c>
      <c r="C1645" s="13" t="s">
        <v>3374</v>
      </c>
      <c r="D1645" s="6">
        <v>1956</v>
      </c>
      <c r="E1645" s="11">
        <v>358.7</v>
      </c>
      <c r="F1645" s="11"/>
      <c r="G1645" s="11" t="s">
        <v>247</v>
      </c>
      <c r="H1645" s="8">
        <v>8</v>
      </c>
      <c r="I1645" s="6">
        <v>2</v>
      </c>
      <c r="J1645" s="6">
        <v>2</v>
      </c>
      <c r="K1645" s="6">
        <v>0</v>
      </c>
      <c r="L1645" s="6">
        <v>0</v>
      </c>
      <c r="M1645" s="8">
        <v>32</v>
      </c>
      <c r="N1645" s="89" t="s">
        <v>2798</v>
      </c>
      <c r="O1645" s="605"/>
    </row>
    <row r="1646" spans="1:15" ht="31.5" x14ac:dyDescent="0.25">
      <c r="A1646" s="163">
        <v>55</v>
      </c>
      <c r="B1646" s="10" t="s">
        <v>3956</v>
      </c>
      <c r="C1646" s="13" t="s">
        <v>3082</v>
      </c>
      <c r="D1646" s="6">
        <v>1958</v>
      </c>
      <c r="E1646" s="11">
        <v>388.4</v>
      </c>
      <c r="F1646" s="11"/>
      <c r="G1646" s="11" t="s">
        <v>247</v>
      </c>
      <c r="H1646" s="8">
        <v>8</v>
      </c>
      <c r="I1646" s="6">
        <v>2</v>
      </c>
      <c r="J1646" s="6">
        <v>1</v>
      </c>
      <c r="K1646" s="6">
        <v>0</v>
      </c>
      <c r="L1646" s="6">
        <v>0</v>
      </c>
      <c r="M1646" s="8">
        <v>26</v>
      </c>
      <c r="N1646" s="89" t="s">
        <v>2798</v>
      </c>
      <c r="O1646" s="605"/>
    </row>
    <row r="1647" spans="1:15" ht="31.5" x14ac:dyDescent="0.25">
      <c r="A1647" s="163">
        <v>56</v>
      </c>
      <c r="B1647" s="10" t="s">
        <v>3956</v>
      </c>
      <c r="C1647" s="13" t="s">
        <v>3292</v>
      </c>
      <c r="D1647" s="6">
        <v>1957</v>
      </c>
      <c r="E1647" s="11">
        <v>372.8</v>
      </c>
      <c r="F1647" s="11"/>
      <c r="G1647" s="11" t="s">
        <v>247</v>
      </c>
      <c r="H1647" s="8">
        <v>8</v>
      </c>
      <c r="I1647" s="6">
        <v>2</v>
      </c>
      <c r="J1647" s="6">
        <v>2</v>
      </c>
      <c r="K1647" s="6">
        <v>0</v>
      </c>
      <c r="L1647" s="6">
        <v>0</v>
      </c>
      <c r="M1647" s="8">
        <v>18</v>
      </c>
      <c r="N1647" s="89" t="s">
        <v>2798</v>
      </c>
      <c r="O1647" s="605"/>
    </row>
    <row r="1648" spans="1:15" ht="31.5" x14ac:dyDescent="0.25">
      <c r="A1648" s="163">
        <v>57</v>
      </c>
      <c r="B1648" s="10" t="s">
        <v>3956</v>
      </c>
      <c r="C1648" s="13" t="s">
        <v>3277</v>
      </c>
      <c r="D1648" s="6">
        <v>1958</v>
      </c>
      <c r="E1648" s="11">
        <v>382.8</v>
      </c>
      <c r="F1648" s="11"/>
      <c r="G1648" s="11" t="s">
        <v>247</v>
      </c>
      <c r="H1648" s="8">
        <v>8</v>
      </c>
      <c r="I1648" s="6">
        <v>2</v>
      </c>
      <c r="J1648" s="6">
        <v>1</v>
      </c>
      <c r="K1648" s="6">
        <v>0</v>
      </c>
      <c r="L1648" s="6">
        <v>0</v>
      </c>
      <c r="M1648" s="8">
        <v>14</v>
      </c>
      <c r="N1648" s="89" t="s">
        <v>2798</v>
      </c>
      <c r="O1648" s="605"/>
    </row>
    <row r="1649" spans="1:15" ht="31.5" x14ac:dyDescent="0.25">
      <c r="A1649" s="163">
        <v>58</v>
      </c>
      <c r="B1649" s="10" t="s">
        <v>3956</v>
      </c>
      <c r="C1649" s="13" t="s">
        <v>3523</v>
      </c>
      <c r="D1649" s="6">
        <v>1956</v>
      </c>
      <c r="E1649" s="11">
        <v>411.8</v>
      </c>
      <c r="F1649" s="11"/>
      <c r="G1649" s="11" t="s">
        <v>247</v>
      </c>
      <c r="H1649" s="8">
        <v>8</v>
      </c>
      <c r="I1649" s="6">
        <v>2</v>
      </c>
      <c r="J1649" s="6">
        <v>2</v>
      </c>
      <c r="K1649" s="6">
        <v>0</v>
      </c>
      <c r="L1649" s="6">
        <v>0</v>
      </c>
      <c r="M1649" s="8">
        <v>18</v>
      </c>
      <c r="N1649" s="89" t="s">
        <v>2798</v>
      </c>
      <c r="O1649" s="605"/>
    </row>
    <row r="1650" spans="1:15" ht="31.5" x14ac:dyDescent="0.25">
      <c r="A1650" s="163">
        <v>59</v>
      </c>
      <c r="B1650" s="10" t="s">
        <v>3958</v>
      </c>
      <c r="C1650" s="13" t="s">
        <v>3096</v>
      </c>
      <c r="D1650" s="6">
        <v>1956</v>
      </c>
      <c r="E1650" s="11">
        <v>420.5</v>
      </c>
      <c r="F1650" s="11"/>
      <c r="G1650" s="11" t="s">
        <v>247</v>
      </c>
      <c r="H1650" s="8">
        <v>8</v>
      </c>
      <c r="I1650" s="6">
        <v>2</v>
      </c>
      <c r="J1650" s="6">
        <v>1</v>
      </c>
      <c r="K1650" s="6">
        <v>0</v>
      </c>
      <c r="L1650" s="6">
        <v>0</v>
      </c>
      <c r="M1650" s="8">
        <v>38</v>
      </c>
      <c r="N1650" s="89" t="s">
        <v>2798</v>
      </c>
      <c r="O1650" s="605"/>
    </row>
    <row r="1651" spans="1:15" ht="31.5" x14ac:dyDescent="0.25">
      <c r="A1651" s="163">
        <v>60</v>
      </c>
      <c r="B1651" s="10" t="s">
        <v>3958</v>
      </c>
      <c r="C1651" s="13" t="s">
        <v>3115</v>
      </c>
      <c r="D1651" s="6">
        <v>1956</v>
      </c>
      <c r="E1651" s="11">
        <v>424</v>
      </c>
      <c r="F1651" s="11"/>
      <c r="G1651" s="11" t="s">
        <v>247</v>
      </c>
      <c r="H1651" s="8">
        <v>8</v>
      </c>
      <c r="I1651" s="6">
        <v>2</v>
      </c>
      <c r="J1651" s="6">
        <v>1</v>
      </c>
      <c r="K1651" s="6">
        <v>0</v>
      </c>
      <c r="L1651" s="6">
        <v>0</v>
      </c>
      <c r="M1651" s="8">
        <v>26</v>
      </c>
      <c r="N1651" s="89" t="s">
        <v>2798</v>
      </c>
      <c r="O1651" s="605"/>
    </row>
    <row r="1652" spans="1:15" ht="31.5" x14ac:dyDescent="0.25">
      <c r="A1652" s="163">
        <v>61</v>
      </c>
      <c r="B1652" s="10" t="s">
        <v>3958</v>
      </c>
      <c r="C1652" s="13" t="s">
        <v>3117</v>
      </c>
      <c r="D1652" s="6">
        <v>1956</v>
      </c>
      <c r="E1652" s="11">
        <v>422</v>
      </c>
      <c r="F1652" s="11"/>
      <c r="G1652" s="11" t="s">
        <v>247</v>
      </c>
      <c r="H1652" s="8">
        <v>8</v>
      </c>
      <c r="I1652" s="6">
        <v>2</v>
      </c>
      <c r="J1652" s="6">
        <v>2</v>
      </c>
      <c r="K1652" s="6">
        <v>0</v>
      </c>
      <c r="L1652" s="6">
        <v>0</v>
      </c>
      <c r="M1652" s="8">
        <v>23</v>
      </c>
      <c r="N1652" s="89" t="s">
        <v>2798</v>
      </c>
      <c r="O1652" s="605"/>
    </row>
    <row r="1653" spans="1:15" ht="31.5" x14ac:dyDescent="0.25">
      <c r="A1653" s="163">
        <v>62</v>
      </c>
      <c r="B1653" s="10" t="s">
        <v>3959</v>
      </c>
      <c r="C1653" s="13" t="s">
        <v>3348</v>
      </c>
      <c r="D1653" s="6">
        <v>1958</v>
      </c>
      <c r="E1653" s="11">
        <v>637.79999999999995</v>
      </c>
      <c r="F1653" s="11"/>
      <c r="G1653" s="11" t="s">
        <v>247</v>
      </c>
      <c r="H1653" s="8">
        <v>16</v>
      </c>
      <c r="I1653" s="6">
        <v>2</v>
      </c>
      <c r="J1653" s="6">
        <v>2</v>
      </c>
      <c r="K1653" s="6">
        <v>0</v>
      </c>
      <c r="L1653" s="6">
        <v>0</v>
      </c>
      <c r="M1653" s="8">
        <v>31</v>
      </c>
      <c r="N1653" s="89" t="s">
        <v>2798</v>
      </c>
      <c r="O1653" s="605"/>
    </row>
    <row r="1654" spans="1:15" ht="31.5" x14ac:dyDescent="0.25">
      <c r="A1654" s="163">
        <v>63</v>
      </c>
      <c r="B1654" s="10" t="s">
        <v>3960</v>
      </c>
      <c r="C1654" s="13" t="s">
        <v>3483</v>
      </c>
      <c r="D1654" s="6">
        <v>1958</v>
      </c>
      <c r="E1654" s="11">
        <v>273.2</v>
      </c>
      <c r="F1654" s="11"/>
      <c r="G1654" s="11" t="s">
        <v>247</v>
      </c>
      <c r="H1654" s="8">
        <v>8</v>
      </c>
      <c r="I1654" s="6">
        <v>2</v>
      </c>
      <c r="J1654" s="6">
        <v>1</v>
      </c>
      <c r="K1654" s="6">
        <v>0</v>
      </c>
      <c r="L1654" s="6">
        <v>0</v>
      </c>
      <c r="M1654" s="8">
        <v>12</v>
      </c>
      <c r="N1654" s="89" t="s">
        <v>2798</v>
      </c>
      <c r="O1654" s="605"/>
    </row>
    <row r="1655" spans="1:15" ht="31.5" x14ac:dyDescent="0.25">
      <c r="A1655" s="163">
        <v>64</v>
      </c>
      <c r="B1655" s="10" t="s">
        <v>3959</v>
      </c>
      <c r="C1655" s="13" t="s">
        <v>3485</v>
      </c>
      <c r="D1655" s="6">
        <v>1960</v>
      </c>
      <c r="E1655" s="11">
        <v>305</v>
      </c>
      <c r="F1655" s="11"/>
      <c r="G1655" s="11" t="s">
        <v>247</v>
      </c>
      <c r="H1655" s="8">
        <v>8</v>
      </c>
      <c r="I1655" s="6">
        <v>2</v>
      </c>
      <c r="J1655" s="6">
        <v>1</v>
      </c>
      <c r="K1655" s="6">
        <v>0</v>
      </c>
      <c r="L1655" s="6">
        <v>0</v>
      </c>
      <c r="M1655" s="8">
        <v>23</v>
      </c>
      <c r="N1655" s="89" t="s">
        <v>2798</v>
      </c>
      <c r="O1655" s="605"/>
    </row>
    <row r="1656" spans="1:15" ht="31.5" x14ac:dyDescent="0.25">
      <c r="A1656" s="163">
        <v>65</v>
      </c>
      <c r="B1656" s="10" t="s">
        <v>3959</v>
      </c>
      <c r="C1656" s="13" t="s">
        <v>3496</v>
      </c>
      <c r="D1656" s="6">
        <v>1960</v>
      </c>
      <c r="E1656" s="11">
        <v>828.6</v>
      </c>
      <c r="F1656" s="11"/>
      <c r="G1656" s="11" t="s">
        <v>247</v>
      </c>
      <c r="H1656" s="8">
        <v>4</v>
      </c>
      <c r="I1656" s="6">
        <v>2</v>
      </c>
      <c r="J1656" s="6">
        <v>1</v>
      </c>
      <c r="K1656" s="6">
        <v>0</v>
      </c>
      <c r="L1656" s="6">
        <v>0</v>
      </c>
      <c r="M1656" s="8">
        <v>70</v>
      </c>
      <c r="N1656" s="89" t="s">
        <v>2798</v>
      </c>
      <c r="O1656" s="605"/>
    </row>
    <row r="1657" spans="1:15" ht="31.5" x14ac:dyDescent="0.25">
      <c r="A1657" s="163">
        <v>66</v>
      </c>
      <c r="B1657" s="10" t="s">
        <v>3961</v>
      </c>
      <c r="C1657" s="13" t="s">
        <v>3524</v>
      </c>
      <c r="D1657" s="6">
        <v>1958</v>
      </c>
      <c r="E1657" s="11">
        <v>413.2</v>
      </c>
      <c r="F1657" s="11"/>
      <c r="G1657" s="11" t="s">
        <v>247</v>
      </c>
      <c r="H1657" s="8">
        <v>8</v>
      </c>
      <c r="I1657" s="6">
        <v>2</v>
      </c>
      <c r="J1657" s="6">
        <v>1</v>
      </c>
      <c r="K1657" s="6">
        <v>0</v>
      </c>
      <c r="L1657" s="6">
        <v>0</v>
      </c>
      <c r="M1657" s="8">
        <v>17</v>
      </c>
      <c r="N1657" s="89" t="s">
        <v>2798</v>
      </c>
      <c r="O1657" s="605"/>
    </row>
    <row r="1658" spans="1:15" ht="31.5" x14ac:dyDescent="0.25">
      <c r="A1658" s="163">
        <v>67</v>
      </c>
      <c r="B1658" s="10" t="s">
        <v>3962</v>
      </c>
      <c r="C1658" s="13" t="s">
        <v>3220</v>
      </c>
      <c r="D1658" s="6">
        <v>1956</v>
      </c>
      <c r="E1658" s="11">
        <v>388.7</v>
      </c>
      <c r="F1658" s="11"/>
      <c r="G1658" s="11" t="s">
        <v>247</v>
      </c>
      <c r="H1658" s="8">
        <v>8</v>
      </c>
      <c r="I1658" s="6">
        <v>2</v>
      </c>
      <c r="J1658" s="6">
        <v>1</v>
      </c>
      <c r="K1658" s="6">
        <v>0</v>
      </c>
      <c r="L1658" s="6">
        <v>0</v>
      </c>
      <c r="M1658" s="8">
        <v>31</v>
      </c>
      <c r="N1658" s="89" t="s">
        <v>2798</v>
      </c>
      <c r="O1658" s="605"/>
    </row>
    <row r="1659" spans="1:15" ht="31.5" x14ac:dyDescent="0.25">
      <c r="A1659" s="163">
        <v>68</v>
      </c>
      <c r="B1659" s="10" t="s">
        <v>3963</v>
      </c>
      <c r="C1659" s="13" t="s">
        <v>3525</v>
      </c>
      <c r="D1659" s="6">
        <v>1956</v>
      </c>
      <c r="E1659" s="11">
        <v>389.7</v>
      </c>
      <c r="F1659" s="11"/>
      <c r="G1659" s="11" t="s">
        <v>247</v>
      </c>
      <c r="H1659" s="8">
        <v>8</v>
      </c>
      <c r="I1659" s="6">
        <v>2</v>
      </c>
      <c r="J1659" s="6">
        <v>1</v>
      </c>
      <c r="K1659" s="6">
        <v>0</v>
      </c>
      <c r="L1659" s="6">
        <v>0</v>
      </c>
      <c r="M1659" s="8">
        <v>26</v>
      </c>
      <c r="N1659" s="89" t="s">
        <v>2798</v>
      </c>
      <c r="O1659" s="605"/>
    </row>
    <row r="1660" spans="1:15" ht="31.5" x14ac:dyDescent="0.25">
      <c r="A1660" s="163">
        <v>69</v>
      </c>
      <c r="B1660" s="10" t="s">
        <v>3964</v>
      </c>
      <c r="C1660" s="13" t="s">
        <v>3526</v>
      </c>
      <c r="D1660" s="6">
        <v>1956</v>
      </c>
      <c r="E1660" s="11">
        <v>389.1</v>
      </c>
      <c r="F1660" s="11"/>
      <c r="G1660" s="11" t="s">
        <v>247</v>
      </c>
      <c r="H1660" s="8">
        <v>8</v>
      </c>
      <c r="I1660" s="6">
        <v>2</v>
      </c>
      <c r="J1660" s="6">
        <v>1</v>
      </c>
      <c r="K1660" s="6">
        <v>0</v>
      </c>
      <c r="L1660" s="6">
        <v>0</v>
      </c>
      <c r="M1660" s="8">
        <v>22</v>
      </c>
      <c r="N1660" s="89" t="s">
        <v>2798</v>
      </c>
      <c r="O1660" s="605"/>
    </row>
    <row r="1661" spans="1:15" ht="31.5" x14ac:dyDescent="0.25">
      <c r="A1661" s="163">
        <v>70</v>
      </c>
      <c r="B1661" s="10" t="s">
        <v>3962</v>
      </c>
      <c r="C1661" s="13" t="s">
        <v>3280</v>
      </c>
      <c r="D1661" s="6">
        <v>1956</v>
      </c>
      <c r="E1661" s="11">
        <v>414.8</v>
      </c>
      <c r="F1661" s="11"/>
      <c r="G1661" s="11" t="s">
        <v>247</v>
      </c>
      <c r="H1661" s="8">
        <v>8</v>
      </c>
      <c r="I1661" s="6">
        <v>2</v>
      </c>
      <c r="J1661" s="6">
        <v>2</v>
      </c>
      <c r="K1661" s="6">
        <v>0</v>
      </c>
      <c r="L1661" s="6">
        <v>0</v>
      </c>
      <c r="M1661" s="8">
        <v>22</v>
      </c>
      <c r="N1661" s="89" t="s">
        <v>2798</v>
      </c>
      <c r="O1661" s="605"/>
    </row>
    <row r="1662" spans="1:15" ht="31.5" x14ac:dyDescent="0.25">
      <c r="A1662" s="163">
        <v>71</v>
      </c>
      <c r="B1662" s="10" t="s">
        <v>3964</v>
      </c>
      <c r="C1662" s="13" t="s">
        <v>3527</v>
      </c>
      <c r="D1662" s="6">
        <v>1956</v>
      </c>
      <c r="E1662" s="11">
        <v>414.9</v>
      </c>
      <c r="F1662" s="11"/>
      <c r="G1662" s="11" t="s">
        <v>247</v>
      </c>
      <c r="H1662" s="8">
        <v>8</v>
      </c>
      <c r="I1662" s="6">
        <v>2</v>
      </c>
      <c r="J1662" s="6">
        <v>2</v>
      </c>
      <c r="K1662" s="6">
        <v>0</v>
      </c>
      <c r="L1662" s="6">
        <v>0</v>
      </c>
      <c r="M1662" s="8">
        <v>26</v>
      </c>
      <c r="N1662" s="89" t="s">
        <v>2798</v>
      </c>
      <c r="O1662" s="605"/>
    </row>
    <row r="1663" spans="1:15" ht="31.5" x14ac:dyDescent="0.25">
      <c r="A1663" s="163">
        <v>72</v>
      </c>
      <c r="B1663" s="10" t="s">
        <v>3964</v>
      </c>
      <c r="C1663" s="13" t="s">
        <v>3528</v>
      </c>
      <c r="D1663" s="6">
        <v>1956</v>
      </c>
      <c r="E1663" s="11">
        <v>388.6</v>
      </c>
      <c r="F1663" s="11"/>
      <c r="G1663" s="11" t="s">
        <v>247</v>
      </c>
      <c r="H1663" s="8">
        <v>8</v>
      </c>
      <c r="I1663" s="6">
        <v>2</v>
      </c>
      <c r="J1663" s="6">
        <v>1</v>
      </c>
      <c r="K1663" s="6">
        <v>0</v>
      </c>
      <c r="L1663" s="6">
        <v>0</v>
      </c>
      <c r="M1663" s="8">
        <v>25</v>
      </c>
      <c r="N1663" s="89" t="s">
        <v>2798</v>
      </c>
      <c r="O1663" s="605"/>
    </row>
    <row r="1664" spans="1:15" ht="31.5" x14ac:dyDescent="0.25">
      <c r="A1664" s="163">
        <v>73</v>
      </c>
      <c r="B1664" s="10" t="s">
        <v>3964</v>
      </c>
      <c r="C1664" s="13" t="s">
        <v>3382</v>
      </c>
      <c r="D1664" s="6">
        <v>1956</v>
      </c>
      <c r="E1664" s="11">
        <v>416.4</v>
      </c>
      <c r="F1664" s="11"/>
      <c r="G1664" s="11" t="s">
        <v>247</v>
      </c>
      <c r="H1664" s="8">
        <v>8</v>
      </c>
      <c r="I1664" s="6">
        <v>2</v>
      </c>
      <c r="J1664" s="6">
        <v>2</v>
      </c>
      <c r="K1664" s="6">
        <v>0</v>
      </c>
      <c r="L1664" s="6">
        <v>0</v>
      </c>
      <c r="M1664" s="8">
        <v>29</v>
      </c>
      <c r="N1664" s="89" t="s">
        <v>2798</v>
      </c>
      <c r="O1664" s="605"/>
    </row>
    <row r="1665" spans="1:15" ht="31.5" x14ac:dyDescent="0.25">
      <c r="A1665" s="163">
        <v>74</v>
      </c>
      <c r="B1665" s="10" t="s">
        <v>3964</v>
      </c>
      <c r="C1665" s="13" t="s">
        <v>3529</v>
      </c>
      <c r="D1665" s="6">
        <v>1957</v>
      </c>
      <c r="E1665" s="11">
        <v>375</v>
      </c>
      <c r="F1665" s="11"/>
      <c r="G1665" s="11" t="s">
        <v>247</v>
      </c>
      <c r="H1665" s="8">
        <v>8</v>
      </c>
      <c r="I1665" s="6">
        <v>2</v>
      </c>
      <c r="J1665" s="6">
        <v>2</v>
      </c>
      <c r="K1665" s="6">
        <v>0</v>
      </c>
      <c r="L1665" s="6">
        <v>0</v>
      </c>
      <c r="M1665" s="8">
        <v>21</v>
      </c>
      <c r="N1665" s="89" t="s">
        <v>2798</v>
      </c>
      <c r="O1665" s="605"/>
    </row>
    <row r="1666" spans="1:15" ht="31.5" x14ac:dyDescent="0.25">
      <c r="A1666" s="163">
        <v>75</v>
      </c>
      <c r="B1666" s="10" t="s">
        <v>3964</v>
      </c>
      <c r="C1666" s="13" t="s">
        <v>3530</v>
      </c>
      <c r="D1666" s="6">
        <v>1956</v>
      </c>
      <c r="E1666" s="11">
        <v>387</v>
      </c>
      <c r="F1666" s="11"/>
      <c r="G1666" s="11" t="s">
        <v>247</v>
      </c>
      <c r="H1666" s="8">
        <v>8</v>
      </c>
      <c r="I1666" s="6">
        <v>2</v>
      </c>
      <c r="J1666" s="6">
        <v>1</v>
      </c>
      <c r="K1666" s="6">
        <v>0</v>
      </c>
      <c r="L1666" s="6">
        <v>0</v>
      </c>
      <c r="M1666" s="8">
        <v>21</v>
      </c>
      <c r="N1666" s="89" t="s">
        <v>2798</v>
      </c>
      <c r="O1666" s="605"/>
    </row>
    <row r="1667" spans="1:15" ht="31.5" x14ac:dyDescent="0.25">
      <c r="A1667" s="163">
        <v>76</v>
      </c>
      <c r="B1667" s="10" t="s">
        <v>3964</v>
      </c>
      <c r="C1667" s="13" t="s">
        <v>3531</v>
      </c>
      <c r="D1667" s="6">
        <v>1956</v>
      </c>
      <c r="E1667" s="11">
        <v>390.1</v>
      </c>
      <c r="F1667" s="11"/>
      <c r="G1667" s="11" t="s">
        <v>247</v>
      </c>
      <c r="H1667" s="8">
        <v>8</v>
      </c>
      <c r="I1667" s="6">
        <v>2</v>
      </c>
      <c r="J1667" s="6">
        <v>1</v>
      </c>
      <c r="K1667" s="6">
        <v>0</v>
      </c>
      <c r="L1667" s="6">
        <v>0</v>
      </c>
      <c r="M1667" s="8">
        <v>29</v>
      </c>
      <c r="N1667" s="89" t="s">
        <v>2798</v>
      </c>
      <c r="O1667" s="605"/>
    </row>
    <row r="1668" spans="1:15" ht="31.5" x14ac:dyDescent="0.25">
      <c r="A1668" s="163">
        <v>77</v>
      </c>
      <c r="B1668" s="10" t="s">
        <v>3964</v>
      </c>
      <c r="C1668" s="13" t="s">
        <v>3384</v>
      </c>
      <c r="D1668" s="6">
        <v>1956</v>
      </c>
      <c r="E1668" s="11">
        <v>382</v>
      </c>
      <c r="F1668" s="11"/>
      <c r="G1668" s="11" t="s">
        <v>247</v>
      </c>
      <c r="H1668" s="8">
        <v>8</v>
      </c>
      <c r="I1668" s="6">
        <v>2</v>
      </c>
      <c r="J1668" s="6">
        <v>1</v>
      </c>
      <c r="K1668" s="6">
        <v>0</v>
      </c>
      <c r="L1668" s="6">
        <v>0</v>
      </c>
      <c r="M1668" s="8">
        <v>33</v>
      </c>
      <c r="N1668" s="89" t="s">
        <v>2798</v>
      </c>
      <c r="O1668" s="605"/>
    </row>
    <row r="1669" spans="1:15" ht="31.5" x14ac:dyDescent="0.25">
      <c r="A1669" s="163">
        <v>78</v>
      </c>
      <c r="B1669" s="10" t="s">
        <v>3963</v>
      </c>
      <c r="C1669" s="13" t="s">
        <v>3532</v>
      </c>
      <c r="D1669" s="6">
        <v>1956</v>
      </c>
      <c r="E1669" s="11">
        <v>413.1</v>
      </c>
      <c r="F1669" s="11"/>
      <c r="G1669" s="11" t="s">
        <v>247</v>
      </c>
      <c r="H1669" s="8">
        <v>8</v>
      </c>
      <c r="I1669" s="6">
        <v>2</v>
      </c>
      <c r="J1669" s="6">
        <v>2</v>
      </c>
      <c r="K1669" s="6">
        <v>0</v>
      </c>
      <c r="L1669" s="6">
        <v>0</v>
      </c>
      <c r="M1669" s="8">
        <v>27</v>
      </c>
      <c r="N1669" s="89" t="s">
        <v>2798</v>
      </c>
      <c r="O1669" s="605"/>
    </row>
    <row r="1670" spans="1:15" ht="31.5" x14ac:dyDescent="0.25">
      <c r="A1670" s="163">
        <v>79</v>
      </c>
      <c r="B1670" s="10" t="s">
        <v>3964</v>
      </c>
      <c r="C1670" s="13" t="s">
        <v>3533</v>
      </c>
      <c r="D1670" s="6">
        <v>1956</v>
      </c>
      <c r="E1670" s="11">
        <v>387.3</v>
      </c>
      <c r="F1670" s="11"/>
      <c r="G1670" s="11" t="s">
        <v>247</v>
      </c>
      <c r="H1670" s="8">
        <v>8</v>
      </c>
      <c r="I1670" s="6">
        <v>2</v>
      </c>
      <c r="J1670" s="6">
        <v>1</v>
      </c>
      <c r="K1670" s="6">
        <v>0</v>
      </c>
      <c r="L1670" s="6">
        <v>0</v>
      </c>
      <c r="M1670" s="8">
        <v>21</v>
      </c>
      <c r="N1670" s="89" t="s">
        <v>2798</v>
      </c>
      <c r="O1670" s="605"/>
    </row>
    <row r="1671" spans="1:15" ht="31.5" x14ac:dyDescent="0.25">
      <c r="A1671" s="163">
        <v>80</v>
      </c>
      <c r="B1671" s="10" t="s">
        <v>3964</v>
      </c>
      <c r="C1671" s="13" t="s">
        <v>3500</v>
      </c>
      <c r="D1671" s="6">
        <v>1957</v>
      </c>
      <c r="E1671" s="11">
        <v>403.7</v>
      </c>
      <c r="F1671" s="11"/>
      <c r="G1671" s="11" t="s">
        <v>247</v>
      </c>
      <c r="H1671" s="8">
        <v>8</v>
      </c>
      <c r="I1671" s="6">
        <v>2</v>
      </c>
      <c r="J1671" s="6">
        <v>1</v>
      </c>
      <c r="K1671" s="6">
        <v>0</v>
      </c>
      <c r="L1671" s="6">
        <v>0</v>
      </c>
      <c r="M1671" s="8">
        <v>23</v>
      </c>
      <c r="N1671" s="89" t="s">
        <v>2798</v>
      </c>
      <c r="O1671" s="605"/>
    </row>
    <row r="1672" spans="1:15" ht="31.5" x14ac:dyDescent="0.25">
      <c r="A1672" s="163">
        <v>81</v>
      </c>
      <c r="B1672" s="10" t="s">
        <v>3965</v>
      </c>
      <c r="C1672" s="13" t="s">
        <v>3084</v>
      </c>
      <c r="D1672" s="6">
        <v>1956</v>
      </c>
      <c r="E1672" s="11">
        <v>389.6</v>
      </c>
      <c r="F1672" s="11"/>
      <c r="G1672" s="11" t="s">
        <v>247</v>
      </c>
      <c r="H1672" s="8">
        <v>8</v>
      </c>
      <c r="I1672" s="6">
        <v>2</v>
      </c>
      <c r="J1672" s="6">
        <v>1</v>
      </c>
      <c r="K1672" s="6">
        <v>0</v>
      </c>
      <c r="L1672" s="6">
        <v>0</v>
      </c>
      <c r="M1672" s="8">
        <v>29</v>
      </c>
      <c r="N1672" s="89" t="s">
        <v>2798</v>
      </c>
      <c r="O1672" s="605"/>
    </row>
    <row r="1673" spans="1:15" ht="31.5" x14ac:dyDescent="0.25">
      <c r="A1673" s="163">
        <v>82</v>
      </c>
      <c r="B1673" s="10" t="s">
        <v>3966</v>
      </c>
      <c r="C1673" s="13" t="s">
        <v>3080</v>
      </c>
      <c r="D1673" s="6">
        <v>1956</v>
      </c>
      <c r="E1673" s="11">
        <v>389.8</v>
      </c>
      <c r="F1673" s="11"/>
      <c r="G1673" s="11" t="s">
        <v>247</v>
      </c>
      <c r="H1673" s="8">
        <v>8</v>
      </c>
      <c r="I1673" s="6">
        <v>2</v>
      </c>
      <c r="J1673" s="6">
        <v>1</v>
      </c>
      <c r="K1673" s="6">
        <v>0</v>
      </c>
      <c r="L1673" s="6">
        <v>0</v>
      </c>
      <c r="M1673" s="8">
        <v>24</v>
      </c>
      <c r="N1673" s="89" t="s">
        <v>2798</v>
      </c>
      <c r="O1673" s="605"/>
    </row>
    <row r="1674" spans="1:15" ht="31.5" x14ac:dyDescent="0.25">
      <c r="A1674" s="163">
        <v>83</v>
      </c>
      <c r="B1674" s="10" t="s">
        <v>3967</v>
      </c>
      <c r="C1674" s="13" t="s">
        <v>3081</v>
      </c>
      <c r="D1674" s="6">
        <v>1956</v>
      </c>
      <c r="E1674" s="11">
        <v>387.8</v>
      </c>
      <c r="F1674" s="11"/>
      <c r="G1674" s="11" t="s">
        <v>247</v>
      </c>
      <c r="H1674" s="8">
        <v>8</v>
      </c>
      <c r="I1674" s="6">
        <v>2</v>
      </c>
      <c r="J1674" s="6">
        <v>1</v>
      </c>
      <c r="K1674" s="6">
        <v>0</v>
      </c>
      <c r="L1674" s="6">
        <v>0</v>
      </c>
      <c r="M1674" s="8">
        <v>21</v>
      </c>
      <c r="N1674" s="89" t="s">
        <v>2798</v>
      </c>
      <c r="O1674" s="605"/>
    </row>
    <row r="1675" spans="1:15" ht="31.5" x14ac:dyDescent="0.25">
      <c r="A1675" s="163">
        <v>84</v>
      </c>
      <c r="B1675" s="10" t="s">
        <v>3965</v>
      </c>
      <c r="C1675" s="13" t="s">
        <v>3378</v>
      </c>
      <c r="D1675" s="6">
        <v>1959</v>
      </c>
      <c r="E1675" s="11">
        <v>800.1</v>
      </c>
      <c r="F1675" s="11"/>
      <c r="G1675" s="11" t="s">
        <v>247</v>
      </c>
      <c r="H1675" s="8">
        <v>16</v>
      </c>
      <c r="I1675" s="6">
        <v>2</v>
      </c>
      <c r="J1675" s="6">
        <v>2</v>
      </c>
      <c r="K1675" s="6">
        <v>0</v>
      </c>
      <c r="L1675" s="6">
        <v>0</v>
      </c>
      <c r="M1675" s="8">
        <v>29</v>
      </c>
      <c r="N1675" s="89" t="s">
        <v>2798</v>
      </c>
      <c r="O1675" s="605"/>
    </row>
    <row r="1676" spans="1:15" ht="31.5" x14ac:dyDescent="0.25">
      <c r="A1676" s="163">
        <v>85</v>
      </c>
      <c r="B1676" s="10" t="s">
        <v>3967</v>
      </c>
      <c r="C1676" s="13" t="s">
        <v>3114</v>
      </c>
      <c r="D1676" s="6">
        <v>1959</v>
      </c>
      <c r="E1676" s="11">
        <v>638.5</v>
      </c>
      <c r="F1676" s="11"/>
      <c r="G1676" s="11" t="s">
        <v>247</v>
      </c>
      <c r="H1676" s="8">
        <v>16</v>
      </c>
      <c r="I1676" s="6">
        <v>2</v>
      </c>
      <c r="J1676" s="6">
        <v>2</v>
      </c>
      <c r="K1676" s="6">
        <v>0</v>
      </c>
      <c r="L1676" s="6">
        <v>0</v>
      </c>
      <c r="M1676" s="8">
        <v>38</v>
      </c>
      <c r="N1676" s="89" t="s">
        <v>2798</v>
      </c>
      <c r="O1676" s="605"/>
    </row>
    <row r="1677" spans="1:15" ht="31.5" x14ac:dyDescent="0.25">
      <c r="A1677" s="163">
        <v>86</v>
      </c>
      <c r="B1677" s="10" t="s">
        <v>3968</v>
      </c>
      <c r="C1677" s="13" t="s">
        <v>3084</v>
      </c>
      <c r="D1677" s="6">
        <v>1958</v>
      </c>
      <c r="E1677" s="11">
        <v>413.4</v>
      </c>
      <c r="F1677" s="11"/>
      <c r="G1677" s="11" t="s">
        <v>247</v>
      </c>
      <c r="H1677" s="8">
        <v>8</v>
      </c>
      <c r="I1677" s="6">
        <v>2</v>
      </c>
      <c r="J1677" s="6">
        <v>2</v>
      </c>
      <c r="K1677" s="6">
        <v>0</v>
      </c>
      <c r="L1677" s="6">
        <v>0</v>
      </c>
      <c r="M1677" s="8">
        <v>24</v>
      </c>
      <c r="N1677" s="89" t="s">
        <v>2798</v>
      </c>
      <c r="O1677" s="605"/>
    </row>
    <row r="1678" spans="1:15" ht="31.5" x14ac:dyDescent="0.25">
      <c r="A1678" s="163">
        <v>87</v>
      </c>
      <c r="B1678" s="12" t="s">
        <v>3969</v>
      </c>
      <c r="C1678" s="141" t="s">
        <v>3222</v>
      </c>
      <c r="D1678" s="6">
        <v>1974</v>
      </c>
      <c r="E1678" s="11">
        <v>3248.7</v>
      </c>
      <c r="F1678" s="11"/>
      <c r="G1678" s="11" t="s">
        <v>5</v>
      </c>
      <c r="H1678" s="8">
        <v>60</v>
      </c>
      <c r="I1678" s="6">
        <v>5</v>
      </c>
      <c r="J1678" s="6">
        <v>4</v>
      </c>
      <c r="K1678" s="6">
        <v>0</v>
      </c>
      <c r="L1678" s="6">
        <v>0</v>
      </c>
      <c r="M1678" s="8">
        <v>149</v>
      </c>
      <c r="N1678" s="89" t="s">
        <v>2798</v>
      </c>
      <c r="O1678" s="605"/>
    </row>
    <row r="1679" spans="1:15" ht="31.5" x14ac:dyDescent="0.25">
      <c r="A1679" s="163">
        <v>88</v>
      </c>
      <c r="B1679" s="12" t="s">
        <v>3959</v>
      </c>
      <c r="C1679" s="141" t="s">
        <v>3364</v>
      </c>
      <c r="D1679" s="6">
        <v>1966</v>
      </c>
      <c r="E1679" s="11">
        <v>3165</v>
      </c>
      <c r="F1679" s="11"/>
      <c r="G1679" s="11" t="s">
        <v>5</v>
      </c>
      <c r="H1679" s="8">
        <v>60</v>
      </c>
      <c r="I1679" s="6">
        <v>5</v>
      </c>
      <c r="J1679" s="6">
        <v>3</v>
      </c>
      <c r="K1679" s="6">
        <v>0</v>
      </c>
      <c r="L1679" s="6">
        <v>0</v>
      </c>
      <c r="M1679" s="8">
        <v>108</v>
      </c>
      <c r="N1679" s="89" t="s">
        <v>2798</v>
      </c>
      <c r="O1679" s="605"/>
    </row>
    <row r="1680" spans="1:15" ht="31.5" x14ac:dyDescent="0.25">
      <c r="A1680" s="163">
        <v>89</v>
      </c>
      <c r="B1680" s="12" t="s">
        <v>3959</v>
      </c>
      <c r="C1680" s="141" t="s">
        <v>3365</v>
      </c>
      <c r="D1680" s="6">
        <v>1965</v>
      </c>
      <c r="E1680" s="11">
        <v>2556.1999999999998</v>
      </c>
      <c r="F1680" s="11"/>
      <c r="G1680" s="11" t="s">
        <v>5</v>
      </c>
      <c r="H1680" s="8">
        <v>60</v>
      </c>
      <c r="I1680" s="6">
        <v>5</v>
      </c>
      <c r="J1680" s="6">
        <v>3</v>
      </c>
      <c r="K1680" s="6">
        <v>0</v>
      </c>
      <c r="L1680" s="6">
        <v>0</v>
      </c>
      <c r="M1680" s="8">
        <v>126</v>
      </c>
      <c r="N1680" s="89" t="s">
        <v>2798</v>
      </c>
      <c r="O1680" s="605"/>
    </row>
    <row r="1681" spans="1:15" ht="31.5" x14ac:dyDescent="0.25">
      <c r="A1681" s="163">
        <v>90</v>
      </c>
      <c r="B1681" s="12" t="s">
        <v>3970</v>
      </c>
      <c r="C1681" s="141" t="s">
        <v>3088</v>
      </c>
      <c r="D1681" s="6">
        <v>1955</v>
      </c>
      <c r="E1681" s="11">
        <v>653.6</v>
      </c>
      <c r="F1681" s="11"/>
      <c r="G1681" s="11" t="s">
        <v>247</v>
      </c>
      <c r="H1681" s="8">
        <v>12</v>
      </c>
      <c r="I1681" s="6">
        <v>2</v>
      </c>
      <c r="J1681" s="6">
        <v>2</v>
      </c>
      <c r="K1681" s="6">
        <v>0</v>
      </c>
      <c r="L1681" s="6">
        <v>0</v>
      </c>
      <c r="M1681" s="8">
        <v>31</v>
      </c>
      <c r="N1681" s="89" t="s">
        <v>2798</v>
      </c>
      <c r="O1681" s="605"/>
    </row>
    <row r="1682" spans="1:15" ht="31.5" x14ac:dyDescent="0.25">
      <c r="A1682" s="163">
        <v>91</v>
      </c>
      <c r="B1682" s="12" t="s">
        <v>3971</v>
      </c>
      <c r="C1682" s="141" t="s">
        <v>3113</v>
      </c>
      <c r="D1682" s="6">
        <v>1955</v>
      </c>
      <c r="E1682" s="11">
        <v>457.5</v>
      </c>
      <c r="F1682" s="11"/>
      <c r="G1682" s="11" t="s">
        <v>247</v>
      </c>
      <c r="H1682" s="8">
        <v>8</v>
      </c>
      <c r="I1682" s="6">
        <v>2</v>
      </c>
      <c r="J1682" s="6">
        <v>1</v>
      </c>
      <c r="K1682" s="6">
        <v>0</v>
      </c>
      <c r="L1682" s="6">
        <v>0</v>
      </c>
      <c r="M1682" s="8">
        <v>22</v>
      </c>
      <c r="N1682" s="89" t="s">
        <v>2798</v>
      </c>
      <c r="O1682" s="605"/>
    </row>
    <row r="1683" spans="1:15" ht="31.5" x14ac:dyDescent="0.25">
      <c r="A1683" s="163">
        <v>92</v>
      </c>
      <c r="B1683" s="12" t="s">
        <v>3970</v>
      </c>
      <c r="C1683" s="141" t="s">
        <v>3114</v>
      </c>
      <c r="D1683" s="6">
        <v>1954</v>
      </c>
      <c r="E1683" s="11">
        <v>453.26</v>
      </c>
      <c r="F1683" s="11"/>
      <c r="G1683" s="11" t="s">
        <v>247</v>
      </c>
      <c r="H1683" s="8">
        <v>8</v>
      </c>
      <c r="I1683" s="6">
        <v>2</v>
      </c>
      <c r="J1683" s="6">
        <v>1</v>
      </c>
      <c r="K1683" s="6">
        <v>0</v>
      </c>
      <c r="L1683" s="6">
        <v>0</v>
      </c>
      <c r="M1683" s="8">
        <v>18</v>
      </c>
      <c r="N1683" s="89" t="s">
        <v>2798</v>
      </c>
      <c r="O1683" s="605"/>
    </row>
    <row r="1684" spans="1:15" ht="31.5" x14ac:dyDescent="0.25">
      <c r="A1684" s="163">
        <v>93</v>
      </c>
      <c r="B1684" s="12" t="s">
        <v>3970</v>
      </c>
      <c r="C1684" s="141" t="s">
        <v>3402</v>
      </c>
      <c r="D1684" s="6">
        <v>1955</v>
      </c>
      <c r="E1684" s="11">
        <v>456.8</v>
      </c>
      <c r="F1684" s="11"/>
      <c r="G1684" s="11" t="s">
        <v>247</v>
      </c>
      <c r="H1684" s="8">
        <v>8</v>
      </c>
      <c r="I1684" s="6">
        <v>2</v>
      </c>
      <c r="J1684" s="6">
        <v>1</v>
      </c>
      <c r="K1684" s="6">
        <v>0</v>
      </c>
      <c r="L1684" s="6">
        <v>0</v>
      </c>
      <c r="M1684" s="8">
        <v>19</v>
      </c>
      <c r="N1684" s="89" t="s">
        <v>2798</v>
      </c>
      <c r="O1684" s="605"/>
    </row>
    <row r="1685" spans="1:15" ht="31.5" x14ac:dyDescent="0.25">
      <c r="A1685" s="163">
        <v>94</v>
      </c>
      <c r="B1685" s="12" t="s">
        <v>3970</v>
      </c>
      <c r="C1685" s="141" t="s">
        <v>3137</v>
      </c>
      <c r="D1685" s="6">
        <v>1955</v>
      </c>
      <c r="E1685" s="11">
        <v>456.76</v>
      </c>
      <c r="F1685" s="11"/>
      <c r="G1685" s="11" t="s">
        <v>247</v>
      </c>
      <c r="H1685" s="8">
        <v>8</v>
      </c>
      <c r="I1685" s="6">
        <v>2</v>
      </c>
      <c r="J1685" s="6">
        <v>1</v>
      </c>
      <c r="K1685" s="6">
        <v>0</v>
      </c>
      <c r="L1685" s="6">
        <v>0</v>
      </c>
      <c r="M1685" s="8">
        <v>36</v>
      </c>
      <c r="N1685" s="89" t="s">
        <v>2798</v>
      </c>
      <c r="O1685" s="605"/>
    </row>
    <row r="1686" spans="1:15" ht="31.5" x14ac:dyDescent="0.25">
      <c r="A1686" s="163">
        <v>95</v>
      </c>
      <c r="B1686" s="12" t="s">
        <v>3972</v>
      </c>
      <c r="C1686" s="141" t="s">
        <v>3278</v>
      </c>
      <c r="D1686" s="6">
        <v>1954</v>
      </c>
      <c r="E1686" s="11">
        <v>456.46</v>
      </c>
      <c r="F1686" s="11"/>
      <c r="G1686" s="11" t="s">
        <v>247</v>
      </c>
      <c r="H1686" s="8">
        <v>8</v>
      </c>
      <c r="I1686" s="6">
        <v>2</v>
      </c>
      <c r="J1686" s="6">
        <v>1</v>
      </c>
      <c r="K1686" s="6">
        <v>0</v>
      </c>
      <c r="L1686" s="6">
        <v>0</v>
      </c>
      <c r="M1686" s="8">
        <v>22</v>
      </c>
      <c r="N1686" s="89" t="s">
        <v>2798</v>
      </c>
      <c r="O1686" s="605"/>
    </row>
    <row r="1687" spans="1:15" ht="31.5" x14ac:dyDescent="0.25">
      <c r="A1687" s="163">
        <v>96</v>
      </c>
      <c r="B1687" s="12" t="s">
        <v>3970</v>
      </c>
      <c r="C1687" s="141" t="s">
        <v>3440</v>
      </c>
      <c r="D1687" s="6">
        <v>1954</v>
      </c>
      <c r="E1687" s="11">
        <v>695.46</v>
      </c>
      <c r="F1687" s="11"/>
      <c r="G1687" s="11" t="s">
        <v>247</v>
      </c>
      <c r="H1687" s="8">
        <v>8</v>
      </c>
      <c r="I1687" s="6">
        <v>2</v>
      </c>
      <c r="J1687" s="6">
        <v>1</v>
      </c>
      <c r="K1687" s="6">
        <v>0</v>
      </c>
      <c r="L1687" s="6">
        <v>0</v>
      </c>
      <c r="M1687" s="8">
        <v>14</v>
      </c>
      <c r="N1687" s="89" t="s">
        <v>2798</v>
      </c>
      <c r="O1687" s="605"/>
    </row>
    <row r="1688" spans="1:15" ht="31.5" x14ac:dyDescent="0.25">
      <c r="A1688" s="163">
        <v>97</v>
      </c>
      <c r="B1688" s="12" t="s">
        <v>3971</v>
      </c>
      <c r="C1688" s="141" t="s">
        <v>3534</v>
      </c>
      <c r="D1688" s="6">
        <v>1954</v>
      </c>
      <c r="E1688" s="11">
        <v>964.97</v>
      </c>
      <c r="F1688" s="11"/>
      <c r="G1688" s="11" t="s">
        <v>247</v>
      </c>
      <c r="H1688" s="8">
        <v>16</v>
      </c>
      <c r="I1688" s="6">
        <v>2</v>
      </c>
      <c r="J1688" s="6">
        <v>3</v>
      </c>
      <c r="K1688" s="6">
        <v>0</v>
      </c>
      <c r="L1688" s="6">
        <v>0</v>
      </c>
      <c r="M1688" s="8">
        <v>56</v>
      </c>
      <c r="N1688" s="89" t="s">
        <v>2798</v>
      </c>
      <c r="O1688" s="605"/>
    </row>
    <row r="1689" spans="1:15" ht="31.5" x14ac:dyDescent="0.25">
      <c r="A1689" s="163">
        <v>98</v>
      </c>
      <c r="B1689" s="12" t="s">
        <v>3973</v>
      </c>
      <c r="C1689" s="141" t="s">
        <v>3294</v>
      </c>
      <c r="D1689" s="6">
        <v>1955</v>
      </c>
      <c r="E1689" s="11">
        <v>738.1</v>
      </c>
      <c r="F1689" s="11"/>
      <c r="G1689" s="11" t="s">
        <v>247</v>
      </c>
      <c r="H1689" s="8">
        <v>12</v>
      </c>
      <c r="I1689" s="6">
        <v>2</v>
      </c>
      <c r="J1689" s="6">
        <v>2</v>
      </c>
      <c r="K1689" s="6">
        <v>0</v>
      </c>
      <c r="L1689" s="6">
        <v>0</v>
      </c>
      <c r="M1689" s="8">
        <v>27</v>
      </c>
      <c r="N1689" s="89" t="s">
        <v>2798</v>
      </c>
      <c r="O1689" s="605"/>
    </row>
    <row r="1690" spans="1:15" ht="31.5" x14ac:dyDescent="0.25">
      <c r="A1690" s="163">
        <v>99</v>
      </c>
      <c r="B1690" s="3" t="s">
        <v>3974</v>
      </c>
      <c r="C1690" s="141" t="s">
        <v>3368</v>
      </c>
      <c r="D1690" s="6">
        <v>1955</v>
      </c>
      <c r="E1690" s="11">
        <v>3265.53</v>
      </c>
      <c r="F1690" s="11"/>
      <c r="G1690" s="11" t="s">
        <v>5</v>
      </c>
      <c r="H1690" s="8">
        <v>34</v>
      </c>
      <c r="I1690" s="6">
        <v>3</v>
      </c>
      <c r="J1690" s="6">
        <v>4</v>
      </c>
      <c r="K1690" s="6">
        <v>0</v>
      </c>
      <c r="L1690" s="6">
        <v>0</v>
      </c>
      <c r="M1690" s="8">
        <v>91</v>
      </c>
      <c r="N1690" s="89" t="s">
        <v>2798</v>
      </c>
      <c r="O1690" s="605"/>
    </row>
    <row r="1691" spans="1:15" ht="31.5" x14ac:dyDescent="0.25">
      <c r="A1691" s="163">
        <v>100</v>
      </c>
      <c r="B1691" s="12" t="s">
        <v>3956</v>
      </c>
      <c r="C1691" s="141" t="s">
        <v>3098</v>
      </c>
      <c r="D1691" s="6">
        <v>1960</v>
      </c>
      <c r="E1691" s="11">
        <v>1513.1</v>
      </c>
      <c r="F1691" s="11"/>
      <c r="G1691" s="11" t="s">
        <v>5</v>
      </c>
      <c r="H1691" s="8">
        <v>36</v>
      </c>
      <c r="I1691" s="6">
        <v>3</v>
      </c>
      <c r="J1691" s="6">
        <v>3</v>
      </c>
      <c r="K1691" s="6">
        <v>0</v>
      </c>
      <c r="L1691" s="6">
        <v>0</v>
      </c>
      <c r="M1691" s="8">
        <v>84</v>
      </c>
      <c r="N1691" s="89" t="s">
        <v>2798</v>
      </c>
      <c r="O1691" s="605"/>
    </row>
    <row r="1692" spans="1:15" ht="47.25" x14ac:dyDescent="0.25">
      <c r="A1692" s="163">
        <v>101</v>
      </c>
      <c r="B1692" s="12" t="s">
        <v>3956</v>
      </c>
      <c r="C1692" s="141" t="s">
        <v>3096</v>
      </c>
      <c r="D1692" s="6">
        <v>1959</v>
      </c>
      <c r="E1692" s="11">
        <v>1202.8</v>
      </c>
      <c r="F1692" s="11"/>
      <c r="G1692" s="11" t="s">
        <v>247</v>
      </c>
      <c r="H1692" s="8">
        <v>18</v>
      </c>
      <c r="I1692" s="6">
        <v>3</v>
      </c>
      <c r="J1692" s="6">
        <v>2</v>
      </c>
      <c r="K1692" s="6">
        <v>0</v>
      </c>
      <c r="L1692" s="6">
        <v>0</v>
      </c>
      <c r="M1692" s="8">
        <v>66</v>
      </c>
      <c r="N1692" s="102" t="s">
        <v>2799</v>
      </c>
      <c r="O1692" s="605"/>
    </row>
    <row r="1693" spans="1:15" ht="31.5" x14ac:dyDescent="0.25">
      <c r="A1693" s="163">
        <v>102</v>
      </c>
      <c r="B1693" s="12" t="s">
        <v>3956</v>
      </c>
      <c r="C1693" s="141" t="s">
        <v>1762</v>
      </c>
      <c r="D1693" s="6">
        <v>1960</v>
      </c>
      <c r="E1693" s="11">
        <v>1513.9</v>
      </c>
      <c r="F1693" s="11"/>
      <c r="G1693" s="11" t="s">
        <v>5</v>
      </c>
      <c r="H1693" s="8">
        <v>36</v>
      </c>
      <c r="I1693" s="6">
        <v>3</v>
      </c>
      <c r="J1693" s="6">
        <v>3</v>
      </c>
      <c r="K1693" s="6">
        <v>0</v>
      </c>
      <c r="L1693" s="6">
        <v>0</v>
      </c>
      <c r="M1693" s="8">
        <v>95</v>
      </c>
      <c r="N1693" s="102" t="s">
        <v>2800</v>
      </c>
      <c r="O1693" s="605"/>
    </row>
    <row r="1694" spans="1:15" ht="31.5" x14ac:dyDescent="0.25">
      <c r="A1694" s="163">
        <v>103</v>
      </c>
      <c r="B1694" s="12" t="s">
        <v>3956</v>
      </c>
      <c r="C1694" s="141" t="s">
        <v>3099</v>
      </c>
      <c r="D1694" s="6">
        <v>1960</v>
      </c>
      <c r="E1694" s="11">
        <v>1508.2</v>
      </c>
      <c r="F1694" s="11"/>
      <c r="G1694" s="11" t="s">
        <v>5</v>
      </c>
      <c r="H1694" s="8">
        <v>36</v>
      </c>
      <c r="I1694" s="6">
        <v>3</v>
      </c>
      <c r="J1694" s="6">
        <v>3</v>
      </c>
      <c r="K1694" s="6">
        <v>0</v>
      </c>
      <c r="L1694" s="6">
        <v>0</v>
      </c>
      <c r="M1694" s="8">
        <v>95</v>
      </c>
      <c r="N1694" s="102" t="s">
        <v>2800</v>
      </c>
      <c r="O1694" s="605"/>
    </row>
    <row r="1695" spans="1:15" ht="47.25" x14ac:dyDescent="0.25">
      <c r="A1695" s="163">
        <v>104</v>
      </c>
      <c r="B1695" s="12" t="s">
        <v>3956</v>
      </c>
      <c r="C1695" s="141" t="s">
        <v>3117</v>
      </c>
      <c r="D1695" s="6">
        <v>1959</v>
      </c>
      <c r="E1695" s="11">
        <v>1205.8</v>
      </c>
      <c r="F1695" s="11"/>
      <c r="G1695" s="11" t="s">
        <v>247</v>
      </c>
      <c r="H1695" s="8">
        <v>18</v>
      </c>
      <c r="I1695" s="6">
        <v>3</v>
      </c>
      <c r="J1695" s="6">
        <v>2</v>
      </c>
      <c r="K1695" s="6">
        <v>0</v>
      </c>
      <c r="L1695" s="6">
        <v>0</v>
      </c>
      <c r="M1695" s="8">
        <v>59</v>
      </c>
      <c r="N1695" s="102" t="s">
        <v>2799</v>
      </c>
      <c r="O1695" s="605"/>
    </row>
    <row r="1696" spans="1:15" ht="47.25" x14ac:dyDescent="0.25">
      <c r="A1696" s="163">
        <v>105</v>
      </c>
      <c r="B1696" s="12" t="s">
        <v>3957</v>
      </c>
      <c r="C1696" s="141" t="s">
        <v>3134</v>
      </c>
      <c r="D1696" s="6">
        <v>1957</v>
      </c>
      <c r="E1696" s="11">
        <v>1276.8</v>
      </c>
      <c r="F1696" s="11"/>
      <c r="G1696" s="11" t="s">
        <v>247</v>
      </c>
      <c r="H1696" s="8">
        <v>18</v>
      </c>
      <c r="I1696" s="6">
        <v>3</v>
      </c>
      <c r="J1696" s="6">
        <v>2</v>
      </c>
      <c r="K1696" s="6">
        <v>0</v>
      </c>
      <c r="L1696" s="6">
        <v>0</v>
      </c>
      <c r="M1696" s="8">
        <v>64</v>
      </c>
      <c r="N1696" s="102" t="s">
        <v>2799</v>
      </c>
      <c r="O1696" s="605"/>
    </row>
    <row r="1697" spans="1:15" ht="47.25" x14ac:dyDescent="0.25">
      <c r="A1697" s="163">
        <v>106</v>
      </c>
      <c r="B1697" s="12" t="s">
        <v>3956</v>
      </c>
      <c r="C1697" s="141" t="s">
        <v>3136</v>
      </c>
      <c r="D1697" s="6">
        <v>1960</v>
      </c>
      <c r="E1697" s="11">
        <v>965.8</v>
      </c>
      <c r="F1697" s="11"/>
      <c r="G1697" s="11" t="s">
        <v>247</v>
      </c>
      <c r="H1697" s="8">
        <v>24</v>
      </c>
      <c r="I1697" s="6">
        <v>3</v>
      </c>
      <c r="J1697" s="6">
        <v>2</v>
      </c>
      <c r="K1697" s="6">
        <v>0</v>
      </c>
      <c r="L1697" s="6">
        <v>0</v>
      </c>
      <c r="M1697" s="8">
        <v>61</v>
      </c>
      <c r="N1697" s="102" t="s">
        <v>2799</v>
      </c>
      <c r="O1697" s="605"/>
    </row>
    <row r="1698" spans="1:15" ht="31.5" x14ac:dyDescent="0.25">
      <c r="A1698" s="163">
        <v>107</v>
      </c>
      <c r="B1698" s="12" t="s">
        <v>3956</v>
      </c>
      <c r="C1698" s="141" t="s">
        <v>3401</v>
      </c>
      <c r="D1698" s="6">
        <v>1966</v>
      </c>
      <c r="E1698" s="11">
        <v>1673</v>
      </c>
      <c r="F1698" s="11"/>
      <c r="G1698" s="11" t="s">
        <v>5</v>
      </c>
      <c r="H1698" s="8">
        <v>40</v>
      </c>
      <c r="I1698" s="6">
        <v>5</v>
      </c>
      <c r="J1698" s="6">
        <v>2</v>
      </c>
      <c r="K1698" s="6">
        <v>0</v>
      </c>
      <c r="L1698" s="6">
        <v>0</v>
      </c>
      <c r="M1698" s="8">
        <v>85</v>
      </c>
      <c r="N1698" s="102" t="s">
        <v>2800</v>
      </c>
      <c r="O1698" s="605"/>
    </row>
    <row r="1699" spans="1:15" ht="31.5" x14ac:dyDescent="0.25">
      <c r="A1699" s="163">
        <v>108</v>
      </c>
      <c r="B1699" s="12" t="s">
        <v>3957</v>
      </c>
      <c r="C1699" s="141" t="s">
        <v>3109</v>
      </c>
      <c r="D1699" s="6">
        <v>1959</v>
      </c>
      <c r="E1699" s="11">
        <v>639.29999999999995</v>
      </c>
      <c r="F1699" s="11"/>
      <c r="G1699" s="11" t="s">
        <v>247</v>
      </c>
      <c r="H1699" s="8">
        <v>15</v>
      </c>
      <c r="I1699" s="6">
        <v>3</v>
      </c>
      <c r="J1699" s="6">
        <v>1</v>
      </c>
      <c r="K1699" s="6">
        <v>0</v>
      </c>
      <c r="L1699" s="6">
        <v>0</v>
      </c>
      <c r="M1699" s="8">
        <v>33</v>
      </c>
      <c r="N1699" s="102" t="s">
        <v>2800</v>
      </c>
      <c r="O1699" s="605"/>
    </row>
    <row r="1700" spans="1:15" ht="31.5" x14ac:dyDescent="0.25">
      <c r="A1700" s="163">
        <v>109</v>
      </c>
      <c r="B1700" s="12" t="s">
        <v>3957</v>
      </c>
      <c r="C1700" s="141" t="s">
        <v>3086</v>
      </c>
      <c r="D1700" s="6">
        <v>1959</v>
      </c>
      <c r="E1700" s="11">
        <v>638</v>
      </c>
      <c r="F1700" s="11"/>
      <c r="G1700" s="11" t="s">
        <v>247</v>
      </c>
      <c r="H1700" s="8">
        <v>15</v>
      </c>
      <c r="I1700" s="6">
        <v>3</v>
      </c>
      <c r="J1700" s="6">
        <v>1</v>
      </c>
      <c r="K1700" s="6">
        <v>0</v>
      </c>
      <c r="L1700" s="6">
        <v>0</v>
      </c>
      <c r="M1700" s="8">
        <v>23</v>
      </c>
      <c r="N1700" s="102" t="s">
        <v>2800</v>
      </c>
      <c r="O1700" s="605"/>
    </row>
    <row r="1701" spans="1:15" ht="31.5" x14ac:dyDescent="0.25">
      <c r="A1701" s="163">
        <v>110</v>
      </c>
      <c r="B1701" s="12" t="s">
        <v>3957</v>
      </c>
      <c r="C1701" s="141" t="s">
        <v>3110</v>
      </c>
      <c r="D1701" s="6">
        <v>1968</v>
      </c>
      <c r="E1701" s="11">
        <v>3543.9</v>
      </c>
      <c r="F1701" s="11"/>
      <c r="G1701" s="11" t="s">
        <v>5</v>
      </c>
      <c r="H1701" s="8">
        <v>70</v>
      </c>
      <c r="I1701" s="6">
        <v>5</v>
      </c>
      <c r="J1701" s="6">
        <v>4</v>
      </c>
      <c r="K1701" s="6">
        <v>0</v>
      </c>
      <c r="L1701" s="6">
        <v>0</v>
      </c>
      <c r="M1701" s="8">
        <v>155</v>
      </c>
      <c r="N1701" s="102" t="s">
        <v>2800</v>
      </c>
      <c r="O1701" s="605"/>
    </row>
    <row r="1702" spans="1:15" ht="47.25" x14ac:dyDescent="0.25">
      <c r="A1702" s="163">
        <v>111</v>
      </c>
      <c r="B1702" s="12" t="s">
        <v>3956</v>
      </c>
      <c r="C1702" s="141" t="s">
        <v>3088</v>
      </c>
      <c r="D1702" s="6">
        <v>1960</v>
      </c>
      <c r="E1702" s="11">
        <v>950.8</v>
      </c>
      <c r="F1702" s="11"/>
      <c r="G1702" s="11" t="s">
        <v>247</v>
      </c>
      <c r="H1702" s="8">
        <v>24</v>
      </c>
      <c r="I1702" s="6">
        <v>3</v>
      </c>
      <c r="J1702" s="6">
        <v>2</v>
      </c>
      <c r="K1702" s="6">
        <v>0</v>
      </c>
      <c r="L1702" s="6">
        <v>0</v>
      </c>
      <c r="M1702" s="8">
        <v>45</v>
      </c>
      <c r="N1702" s="102" t="s">
        <v>2799</v>
      </c>
      <c r="O1702" s="605"/>
    </row>
    <row r="1703" spans="1:15" ht="31.5" x14ac:dyDescent="0.25">
      <c r="A1703" s="163">
        <v>112</v>
      </c>
      <c r="B1703" s="12" t="s">
        <v>3957</v>
      </c>
      <c r="C1703" s="141" t="s">
        <v>3111</v>
      </c>
      <c r="D1703" s="6">
        <v>1969</v>
      </c>
      <c r="E1703" s="11">
        <v>3133.6</v>
      </c>
      <c r="F1703" s="11"/>
      <c r="G1703" s="11" t="s">
        <v>5</v>
      </c>
      <c r="H1703" s="8">
        <v>70</v>
      </c>
      <c r="I1703" s="6">
        <v>5</v>
      </c>
      <c r="J1703" s="6">
        <v>4</v>
      </c>
      <c r="K1703" s="6">
        <v>0</v>
      </c>
      <c r="L1703" s="6">
        <v>0</v>
      </c>
      <c r="M1703" s="8">
        <v>181</v>
      </c>
      <c r="N1703" s="102" t="s">
        <v>2800</v>
      </c>
      <c r="O1703" s="605"/>
    </row>
    <row r="1704" spans="1:15" ht="47.25" x14ac:dyDescent="0.25">
      <c r="A1704" s="163">
        <v>113</v>
      </c>
      <c r="B1704" s="12" t="s">
        <v>3957</v>
      </c>
      <c r="C1704" s="141" t="s">
        <v>3240</v>
      </c>
      <c r="D1704" s="6">
        <v>1957</v>
      </c>
      <c r="E1704" s="11">
        <v>1320.6</v>
      </c>
      <c r="F1704" s="11"/>
      <c r="G1704" s="11" t="s">
        <v>247</v>
      </c>
      <c r="H1704" s="8">
        <v>18</v>
      </c>
      <c r="I1704" s="6">
        <v>3</v>
      </c>
      <c r="J1704" s="6">
        <v>2</v>
      </c>
      <c r="K1704" s="6">
        <v>0</v>
      </c>
      <c r="L1704" s="6">
        <v>0</v>
      </c>
      <c r="M1704" s="8">
        <v>68</v>
      </c>
      <c r="N1704" s="102" t="s">
        <v>2799</v>
      </c>
      <c r="O1704" s="605"/>
    </row>
    <row r="1705" spans="1:15" ht="31.5" x14ac:dyDescent="0.25">
      <c r="A1705" s="163">
        <v>114</v>
      </c>
      <c r="B1705" s="12" t="s">
        <v>3963</v>
      </c>
      <c r="C1705" s="141" t="s">
        <v>3114</v>
      </c>
      <c r="D1705" s="6">
        <v>1958</v>
      </c>
      <c r="E1705" s="11" t="s">
        <v>1575</v>
      </c>
      <c r="F1705" s="11"/>
      <c r="G1705" s="11" t="s">
        <v>5</v>
      </c>
      <c r="H1705" s="8">
        <v>33</v>
      </c>
      <c r="I1705" s="6">
        <v>3</v>
      </c>
      <c r="J1705" s="6">
        <v>3</v>
      </c>
      <c r="K1705" s="6">
        <v>0</v>
      </c>
      <c r="L1705" s="6">
        <v>0</v>
      </c>
      <c r="M1705" s="8">
        <v>94</v>
      </c>
      <c r="N1705" s="102" t="s">
        <v>2800</v>
      </c>
      <c r="O1705" s="605"/>
    </row>
    <row r="1706" spans="1:15" ht="31.5" x14ac:dyDescent="0.25">
      <c r="A1706" s="163">
        <v>115</v>
      </c>
      <c r="B1706" s="12" t="s">
        <v>3963</v>
      </c>
      <c r="C1706" s="141" t="s">
        <v>3278</v>
      </c>
      <c r="D1706" s="6">
        <v>1958</v>
      </c>
      <c r="E1706" s="11">
        <v>1852.32</v>
      </c>
      <c r="F1706" s="11"/>
      <c r="G1706" s="11" t="s">
        <v>5</v>
      </c>
      <c r="H1706" s="8">
        <v>33</v>
      </c>
      <c r="I1706" s="6">
        <v>3</v>
      </c>
      <c r="J1706" s="6">
        <v>3</v>
      </c>
      <c r="K1706" s="6">
        <v>0</v>
      </c>
      <c r="L1706" s="6">
        <v>0</v>
      </c>
      <c r="M1706" s="8">
        <v>76</v>
      </c>
      <c r="N1706" s="102" t="s">
        <v>2800</v>
      </c>
      <c r="O1706" s="605"/>
    </row>
    <row r="1707" spans="1:15" ht="47.25" x14ac:dyDescent="0.25">
      <c r="A1707" s="163">
        <v>116</v>
      </c>
      <c r="B1707" s="12" t="s">
        <v>3964</v>
      </c>
      <c r="C1707" s="141" t="s">
        <v>3083</v>
      </c>
      <c r="D1707" s="6">
        <v>1957</v>
      </c>
      <c r="E1707" s="11">
        <v>1219.6500000000001</v>
      </c>
      <c r="F1707" s="11"/>
      <c r="G1707" s="11" t="s">
        <v>247</v>
      </c>
      <c r="H1707" s="8">
        <v>18</v>
      </c>
      <c r="I1707" s="6">
        <v>3</v>
      </c>
      <c r="J1707" s="6">
        <v>2</v>
      </c>
      <c r="K1707" s="6">
        <v>0</v>
      </c>
      <c r="L1707" s="6">
        <v>0</v>
      </c>
      <c r="M1707" s="8">
        <v>67</v>
      </c>
      <c r="N1707" s="102" t="s">
        <v>2801</v>
      </c>
      <c r="O1707" s="605"/>
    </row>
    <row r="1708" spans="1:15" ht="47.25" x14ac:dyDescent="0.25">
      <c r="A1708" s="163">
        <v>117</v>
      </c>
      <c r="B1708" s="12" t="s">
        <v>3963</v>
      </c>
      <c r="C1708" s="141" t="s">
        <v>3385</v>
      </c>
      <c r="D1708" s="6">
        <v>1957</v>
      </c>
      <c r="E1708" s="11">
        <v>1221.8</v>
      </c>
      <c r="F1708" s="11"/>
      <c r="G1708" s="11" t="s">
        <v>247</v>
      </c>
      <c r="H1708" s="8">
        <v>18</v>
      </c>
      <c r="I1708" s="6">
        <v>3</v>
      </c>
      <c r="J1708" s="6">
        <v>2</v>
      </c>
      <c r="K1708" s="6">
        <v>0</v>
      </c>
      <c r="L1708" s="6">
        <v>0</v>
      </c>
      <c r="M1708" s="8">
        <v>70</v>
      </c>
      <c r="N1708" s="102" t="s">
        <v>2802</v>
      </c>
      <c r="O1708" s="605"/>
    </row>
    <row r="1709" spans="1:15" ht="31.5" x14ac:dyDescent="0.25">
      <c r="A1709" s="163">
        <v>118</v>
      </c>
      <c r="B1709" s="13" t="s">
        <v>3975</v>
      </c>
      <c r="C1709" s="13" t="s">
        <v>3294</v>
      </c>
      <c r="D1709" s="7">
        <v>1965</v>
      </c>
      <c r="E1709" s="11">
        <v>1682.8</v>
      </c>
      <c r="F1709" s="11"/>
      <c r="G1709" s="11" t="s">
        <v>247</v>
      </c>
      <c r="H1709" s="7">
        <v>12</v>
      </c>
      <c r="I1709" s="7">
        <v>3</v>
      </c>
      <c r="J1709" s="7">
        <v>2</v>
      </c>
      <c r="K1709" s="6">
        <v>0</v>
      </c>
      <c r="L1709" s="6">
        <v>0</v>
      </c>
      <c r="M1709" s="8">
        <v>106</v>
      </c>
      <c r="N1709" s="102" t="s">
        <v>2800</v>
      </c>
      <c r="O1709" s="605"/>
    </row>
    <row r="1710" spans="1:15" ht="31.5" x14ac:dyDescent="0.25">
      <c r="A1710" s="163">
        <v>119</v>
      </c>
      <c r="B1710" s="12" t="s">
        <v>3963</v>
      </c>
      <c r="C1710" s="141" t="s">
        <v>3368</v>
      </c>
      <c r="D1710" s="6">
        <v>1958</v>
      </c>
      <c r="E1710" s="11">
        <v>1627.2</v>
      </c>
      <c r="F1710" s="11"/>
      <c r="G1710" s="11" t="s">
        <v>247</v>
      </c>
      <c r="H1710" s="8">
        <v>12</v>
      </c>
      <c r="I1710" s="6">
        <v>3</v>
      </c>
      <c r="J1710" s="6">
        <v>2</v>
      </c>
      <c r="K1710" s="6">
        <v>0</v>
      </c>
      <c r="L1710" s="6">
        <v>0</v>
      </c>
      <c r="M1710" s="8">
        <v>88</v>
      </c>
      <c r="N1710" s="102" t="s">
        <v>2800</v>
      </c>
      <c r="O1710" s="605"/>
    </row>
    <row r="1711" spans="1:15" ht="47.25" x14ac:dyDescent="0.25">
      <c r="A1711" s="163">
        <v>120</v>
      </c>
      <c r="B1711" s="12" t="s">
        <v>3963</v>
      </c>
      <c r="C1711" s="141" t="s">
        <v>3475</v>
      </c>
      <c r="D1711" s="6">
        <v>1960</v>
      </c>
      <c r="E1711" s="11">
        <v>968.24</v>
      </c>
      <c r="F1711" s="11"/>
      <c r="G1711" s="11" t="s">
        <v>247</v>
      </c>
      <c r="H1711" s="8">
        <v>24</v>
      </c>
      <c r="I1711" s="6">
        <v>3</v>
      </c>
      <c r="J1711" s="6">
        <v>2</v>
      </c>
      <c r="K1711" s="6">
        <v>0</v>
      </c>
      <c r="L1711" s="6">
        <v>0</v>
      </c>
      <c r="M1711" s="8">
        <v>64</v>
      </c>
      <c r="N1711" s="102" t="s">
        <v>2802</v>
      </c>
      <c r="O1711" s="605"/>
    </row>
    <row r="1712" spans="1:15" ht="31.5" x14ac:dyDescent="0.25">
      <c r="A1712" s="163">
        <v>121</v>
      </c>
      <c r="B1712" s="12" t="s">
        <v>3976</v>
      </c>
      <c r="C1712" s="141" t="s">
        <v>3115</v>
      </c>
      <c r="D1712" s="6">
        <v>1973</v>
      </c>
      <c r="E1712" s="11">
        <v>2655.4</v>
      </c>
      <c r="F1712" s="11"/>
      <c r="G1712" s="11" t="s">
        <v>5</v>
      </c>
      <c r="H1712" s="8">
        <v>59</v>
      </c>
      <c r="I1712" s="6">
        <v>5</v>
      </c>
      <c r="J1712" s="6">
        <v>4</v>
      </c>
      <c r="K1712" s="6">
        <v>0</v>
      </c>
      <c r="L1712" s="6">
        <v>0</v>
      </c>
      <c r="M1712" s="8">
        <v>138</v>
      </c>
      <c r="N1712" s="102" t="s">
        <v>2800</v>
      </c>
      <c r="O1712" s="605"/>
    </row>
    <row r="1713" spans="1:15" ht="31.5" x14ac:dyDescent="0.25">
      <c r="A1713" s="163">
        <v>122</v>
      </c>
      <c r="B1713" s="12" t="s">
        <v>3966</v>
      </c>
      <c r="C1713" s="141" t="s">
        <v>3136</v>
      </c>
      <c r="D1713" s="6">
        <v>1959</v>
      </c>
      <c r="E1713" s="11">
        <v>1085.5</v>
      </c>
      <c r="F1713" s="11"/>
      <c r="G1713" s="11" t="s">
        <v>247</v>
      </c>
      <c r="H1713" s="8">
        <v>18</v>
      </c>
      <c r="I1713" s="6">
        <v>3</v>
      </c>
      <c r="J1713" s="6">
        <v>2</v>
      </c>
      <c r="K1713" s="6">
        <v>0</v>
      </c>
      <c r="L1713" s="6">
        <v>0</v>
      </c>
      <c r="M1713" s="8">
        <v>53</v>
      </c>
      <c r="N1713" s="102" t="s">
        <v>2800</v>
      </c>
      <c r="O1713" s="605"/>
    </row>
    <row r="1714" spans="1:15" ht="31.5" x14ac:dyDescent="0.25">
      <c r="A1714" s="163">
        <v>123</v>
      </c>
      <c r="B1714" s="12" t="s">
        <v>3966</v>
      </c>
      <c r="C1714" s="141" t="s">
        <v>3277</v>
      </c>
      <c r="D1714" s="6">
        <v>1974</v>
      </c>
      <c r="E1714" s="11">
        <v>3035.9</v>
      </c>
      <c r="F1714" s="11"/>
      <c r="G1714" s="11" t="s">
        <v>5</v>
      </c>
      <c r="H1714" s="8">
        <v>60</v>
      </c>
      <c r="I1714" s="6">
        <v>5</v>
      </c>
      <c r="J1714" s="6">
        <v>4</v>
      </c>
      <c r="K1714" s="6">
        <v>0</v>
      </c>
      <c r="L1714" s="6">
        <v>0</v>
      </c>
      <c r="M1714" s="8">
        <v>164</v>
      </c>
      <c r="N1714" s="102" t="s">
        <v>2800</v>
      </c>
      <c r="O1714" s="605"/>
    </row>
    <row r="1715" spans="1:15" ht="31.5" x14ac:dyDescent="0.25">
      <c r="A1715" s="163">
        <v>124</v>
      </c>
      <c r="B1715" s="12" t="s">
        <v>3966</v>
      </c>
      <c r="C1715" s="141" t="s">
        <v>3113</v>
      </c>
      <c r="D1715" s="6">
        <v>1960</v>
      </c>
      <c r="E1715" s="11">
        <v>1764</v>
      </c>
      <c r="F1715" s="11"/>
      <c r="G1715" s="11" t="s">
        <v>5</v>
      </c>
      <c r="H1715" s="8">
        <v>38</v>
      </c>
      <c r="I1715" s="6">
        <v>3</v>
      </c>
      <c r="J1715" s="6">
        <v>3</v>
      </c>
      <c r="K1715" s="6">
        <v>0</v>
      </c>
      <c r="L1715" s="6">
        <v>0</v>
      </c>
      <c r="M1715" s="8">
        <v>94</v>
      </c>
      <c r="N1715" s="102" t="s">
        <v>2800</v>
      </c>
      <c r="O1715" s="605"/>
    </row>
    <row r="1716" spans="1:15" ht="31.5" x14ac:dyDescent="0.25">
      <c r="A1716" s="163">
        <v>125</v>
      </c>
      <c r="B1716" s="12" t="s">
        <v>3966</v>
      </c>
      <c r="C1716" s="141" t="s">
        <v>3240</v>
      </c>
      <c r="D1716" s="6">
        <v>1983</v>
      </c>
      <c r="E1716" s="11">
        <v>3151.2</v>
      </c>
      <c r="F1716" s="11"/>
      <c r="G1716" s="11" t="s">
        <v>5</v>
      </c>
      <c r="H1716" s="8">
        <v>69</v>
      </c>
      <c r="I1716" s="6">
        <v>5</v>
      </c>
      <c r="J1716" s="6">
        <v>4</v>
      </c>
      <c r="K1716" s="6">
        <v>0</v>
      </c>
      <c r="L1716" s="6">
        <v>0</v>
      </c>
      <c r="M1716" s="8">
        <v>195</v>
      </c>
      <c r="N1716" s="102" t="s">
        <v>2800</v>
      </c>
      <c r="O1716" s="605"/>
    </row>
    <row r="1717" spans="1:15" ht="31.5" x14ac:dyDescent="0.25">
      <c r="A1717" s="163">
        <v>126</v>
      </c>
      <c r="B1717" s="12" t="s">
        <v>3977</v>
      </c>
      <c r="C1717" s="141" t="s">
        <v>3096</v>
      </c>
      <c r="D1717" s="6">
        <v>1958</v>
      </c>
      <c r="E1717" s="11">
        <v>1026.6600000000001</v>
      </c>
      <c r="F1717" s="11"/>
      <c r="G1717" s="11" t="s">
        <v>247</v>
      </c>
      <c r="H1717" s="8">
        <v>18</v>
      </c>
      <c r="I1717" s="6">
        <v>3</v>
      </c>
      <c r="J1717" s="6">
        <v>2</v>
      </c>
      <c r="K1717" s="6">
        <v>0</v>
      </c>
      <c r="L1717" s="6">
        <v>0</v>
      </c>
      <c r="M1717" s="8">
        <v>55</v>
      </c>
      <c r="N1717" s="102" t="s">
        <v>2800</v>
      </c>
      <c r="O1717" s="605"/>
    </row>
    <row r="1718" spans="1:15" ht="47.25" x14ac:dyDescent="0.25">
      <c r="A1718" s="163">
        <v>127</v>
      </c>
      <c r="B1718" s="12" t="s">
        <v>3977</v>
      </c>
      <c r="C1718" s="141" t="s">
        <v>3117</v>
      </c>
      <c r="D1718" s="6">
        <v>1959</v>
      </c>
      <c r="E1718" s="11">
        <v>1018.98</v>
      </c>
      <c r="F1718" s="11"/>
      <c r="G1718" s="11" t="s">
        <v>247</v>
      </c>
      <c r="H1718" s="8">
        <v>18</v>
      </c>
      <c r="I1718" s="6">
        <v>3</v>
      </c>
      <c r="J1718" s="6">
        <v>2</v>
      </c>
      <c r="K1718" s="6">
        <v>0</v>
      </c>
      <c r="L1718" s="6">
        <v>0</v>
      </c>
      <c r="M1718" s="8">
        <v>44</v>
      </c>
      <c r="N1718" s="102" t="s">
        <v>2801</v>
      </c>
      <c r="O1718" s="605"/>
    </row>
    <row r="1719" spans="1:15" ht="47.25" x14ac:dyDescent="0.25">
      <c r="A1719" s="163">
        <v>128</v>
      </c>
      <c r="B1719" s="12" t="s">
        <v>3977</v>
      </c>
      <c r="C1719" s="141" t="s">
        <v>3222</v>
      </c>
      <c r="D1719" s="6">
        <v>1960</v>
      </c>
      <c r="E1719" s="11">
        <v>1532.6</v>
      </c>
      <c r="F1719" s="11"/>
      <c r="G1719" s="11" t="s">
        <v>5</v>
      </c>
      <c r="H1719" s="8">
        <v>41</v>
      </c>
      <c r="I1719" s="6">
        <v>3</v>
      </c>
      <c r="J1719" s="6">
        <v>3</v>
      </c>
      <c r="K1719" s="6">
        <v>0</v>
      </c>
      <c r="L1719" s="6">
        <v>0</v>
      </c>
      <c r="M1719" s="8">
        <v>91</v>
      </c>
      <c r="N1719" s="102" t="s">
        <v>2801</v>
      </c>
      <c r="O1719" s="605"/>
    </row>
    <row r="1720" spans="1:15" ht="31.5" x14ac:dyDescent="0.25">
      <c r="A1720" s="163">
        <v>129</v>
      </c>
      <c r="B1720" s="12" t="s">
        <v>3977</v>
      </c>
      <c r="C1720" s="141" t="s">
        <v>3078</v>
      </c>
      <c r="D1720" s="6">
        <v>1959</v>
      </c>
      <c r="E1720" s="11">
        <v>799.6</v>
      </c>
      <c r="F1720" s="11"/>
      <c r="G1720" s="11" t="s">
        <v>247</v>
      </c>
      <c r="H1720" s="8">
        <v>18</v>
      </c>
      <c r="I1720" s="6">
        <v>2</v>
      </c>
      <c r="J1720" s="6">
        <v>2</v>
      </c>
      <c r="K1720" s="6">
        <v>0</v>
      </c>
      <c r="L1720" s="6">
        <v>0</v>
      </c>
      <c r="M1720" s="8">
        <v>47</v>
      </c>
      <c r="N1720" s="102" t="s">
        <v>2800</v>
      </c>
      <c r="O1720" s="605"/>
    </row>
    <row r="1721" spans="1:15" ht="31.5" x14ac:dyDescent="0.25">
      <c r="A1721" s="163">
        <v>130</v>
      </c>
      <c r="B1721" s="12" t="s">
        <v>3978</v>
      </c>
      <c r="C1721" s="141" t="s">
        <v>3292</v>
      </c>
      <c r="D1721" s="6">
        <v>1955</v>
      </c>
      <c r="E1721" s="11">
        <v>761.3</v>
      </c>
      <c r="F1721" s="11"/>
      <c r="G1721" s="11" t="s">
        <v>247</v>
      </c>
      <c r="H1721" s="8">
        <v>16</v>
      </c>
      <c r="I1721" s="6">
        <v>2</v>
      </c>
      <c r="J1721" s="6">
        <v>3</v>
      </c>
      <c r="K1721" s="6">
        <v>0</v>
      </c>
      <c r="L1721" s="6">
        <v>0</v>
      </c>
      <c r="M1721" s="8">
        <v>34</v>
      </c>
      <c r="N1721" s="102" t="s">
        <v>2800</v>
      </c>
      <c r="O1721" s="605"/>
    </row>
    <row r="1722" spans="1:15" ht="31.5" x14ac:dyDescent="0.25">
      <c r="A1722" s="163">
        <v>131</v>
      </c>
      <c r="B1722" s="12" t="s">
        <v>3978</v>
      </c>
      <c r="C1722" s="141" t="s">
        <v>3240</v>
      </c>
      <c r="D1722" s="6">
        <v>1955</v>
      </c>
      <c r="E1722" s="11">
        <v>923.5</v>
      </c>
      <c r="F1722" s="11"/>
      <c r="G1722" s="11" t="s">
        <v>247</v>
      </c>
      <c r="H1722" s="8">
        <v>16</v>
      </c>
      <c r="I1722" s="6">
        <v>2</v>
      </c>
      <c r="J1722" s="6">
        <v>3</v>
      </c>
      <c r="K1722" s="6">
        <v>0</v>
      </c>
      <c r="L1722" s="6">
        <v>0</v>
      </c>
      <c r="M1722" s="8">
        <v>43</v>
      </c>
      <c r="N1722" s="102" t="s">
        <v>2800</v>
      </c>
      <c r="O1722" s="605"/>
    </row>
    <row r="1723" spans="1:15" ht="31.5" x14ac:dyDescent="0.25">
      <c r="A1723" s="163">
        <v>132</v>
      </c>
      <c r="B1723" s="12" t="s">
        <v>3978</v>
      </c>
      <c r="C1723" s="141" t="s">
        <v>3241</v>
      </c>
      <c r="D1723" s="6">
        <v>1955</v>
      </c>
      <c r="E1723" s="11">
        <v>1440.3</v>
      </c>
      <c r="F1723" s="11"/>
      <c r="G1723" s="11" t="s">
        <v>5</v>
      </c>
      <c r="H1723" s="8">
        <v>27</v>
      </c>
      <c r="I1723" s="6">
        <v>3</v>
      </c>
      <c r="J1723" s="6">
        <v>3</v>
      </c>
      <c r="K1723" s="6">
        <v>0</v>
      </c>
      <c r="L1723" s="6">
        <v>0</v>
      </c>
      <c r="M1723" s="8">
        <v>80</v>
      </c>
      <c r="N1723" s="102" t="s">
        <v>2800</v>
      </c>
      <c r="O1723" s="605"/>
    </row>
    <row r="1724" spans="1:15" ht="31.5" x14ac:dyDescent="0.25">
      <c r="A1724" s="163">
        <v>133</v>
      </c>
      <c r="B1724" s="12" t="s">
        <v>3978</v>
      </c>
      <c r="C1724" s="141" t="s">
        <v>3291</v>
      </c>
      <c r="D1724" s="6">
        <v>1955</v>
      </c>
      <c r="E1724" s="11">
        <v>932.5</v>
      </c>
      <c r="F1724" s="11"/>
      <c r="G1724" s="11" t="s">
        <v>247</v>
      </c>
      <c r="H1724" s="8">
        <v>16</v>
      </c>
      <c r="I1724" s="6">
        <v>2</v>
      </c>
      <c r="J1724" s="6">
        <v>3</v>
      </c>
      <c r="K1724" s="6">
        <v>0</v>
      </c>
      <c r="L1724" s="6">
        <v>0</v>
      </c>
      <c r="M1724" s="8">
        <v>48</v>
      </c>
      <c r="N1724" s="102" t="s">
        <v>2800</v>
      </c>
      <c r="O1724" s="605"/>
    </row>
    <row r="1725" spans="1:15" ht="31.5" x14ac:dyDescent="0.25">
      <c r="A1725" s="163">
        <v>134</v>
      </c>
      <c r="B1725" s="12" t="s">
        <v>3702</v>
      </c>
      <c r="C1725" s="141" t="s">
        <v>3243</v>
      </c>
      <c r="D1725" s="6">
        <v>1954</v>
      </c>
      <c r="E1725" s="11">
        <v>920.1</v>
      </c>
      <c r="F1725" s="11"/>
      <c r="G1725" s="11" t="s">
        <v>5</v>
      </c>
      <c r="H1725" s="8">
        <v>16</v>
      </c>
      <c r="I1725" s="6">
        <v>2</v>
      </c>
      <c r="J1725" s="6">
        <v>3</v>
      </c>
      <c r="K1725" s="6">
        <v>0</v>
      </c>
      <c r="L1725" s="6">
        <v>0</v>
      </c>
      <c r="M1725" s="8">
        <v>55</v>
      </c>
      <c r="N1725" s="102" t="s">
        <v>2800</v>
      </c>
      <c r="O1725" s="605"/>
    </row>
    <row r="1726" spans="1:15" ht="31.5" x14ac:dyDescent="0.25">
      <c r="A1726" s="163">
        <v>135</v>
      </c>
      <c r="B1726" s="12" t="s">
        <v>3979</v>
      </c>
      <c r="C1726" s="141" t="s">
        <v>3185</v>
      </c>
      <c r="D1726" s="6">
        <v>1981</v>
      </c>
      <c r="E1726" s="11">
        <v>4076.92</v>
      </c>
      <c r="F1726" s="11"/>
      <c r="G1726" s="11" t="s">
        <v>5</v>
      </c>
      <c r="H1726" s="8">
        <v>70</v>
      </c>
      <c r="I1726" s="6">
        <v>5</v>
      </c>
      <c r="J1726" s="6">
        <v>4</v>
      </c>
      <c r="K1726" s="6">
        <v>0</v>
      </c>
      <c r="L1726" s="6">
        <v>0</v>
      </c>
      <c r="M1726" s="8">
        <v>182</v>
      </c>
      <c r="N1726" s="102" t="s">
        <v>2800</v>
      </c>
      <c r="O1726" s="605"/>
    </row>
    <row r="1727" spans="1:15" ht="31.5" x14ac:dyDescent="0.25">
      <c r="A1727" s="163">
        <v>136</v>
      </c>
      <c r="B1727" s="12" t="s">
        <v>3979</v>
      </c>
      <c r="C1727" s="141" t="s">
        <v>3535</v>
      </c>
      <c r="D1727" s="6">
        <v>1980</v>
      </c>
      <c r="E1727" s="11">
        <v>3733.02</v>
      </c>
      <c r="F1727" s="11"/>
      <c r="G1727" s="11" t="s">
        <v>5</v>
      </c>
      <c r="H1727" s="8">
        <v>70</v>
      </c>
      <c r="I1727" s="6">
        <v>5</v>
      </c>
      <c r="J1727" s="6">
        <v>4</v>
      </c>
      <c r="K1727" s="6">
        <v>0</v>
      </c>
      <c r="L1727" s="6">
        <v>0</v>
      </c>
      <c r="M1727" s="8">
        <v>205</v>
      </c>
      <c r="N1727" s="102" t="s">
        <v>2800</v>
      </c>
      <c r="O1727" s="605"/>
    </row>
    <row r="1728" spans="1:15" ht="31.5" x14ac:dyDescent="0.25">
      <c r="A1728" s="163">
        <v>137</v>
      </c>
      <c r="B1728" s="12" t="s">
        <v>3979</v>
      </c>
      <c r="C1728" s="141" t="s">
        <v>3229</v>
      </c>
      <c r="D1728" s="6">
        <v>1985</v>
      </c>
      <c r="E1728" s="11">
        <v>3735.34</v>
      </c>
      <c r="F1728" s="11"/>
      <c r="G1728" s="11" t="s">
        <v>5</v>
      </c>
      <c r="H1728" s="8">
        <v>70</v>
      </c>
      <c r="I1728" s="6">
        <v>5</v>
      </c>
      <c r="J1728" s="6">
        <v>4</v>
      </c>
      <c r="K1728" s="6">
        <v>0</v>
      </c>
      <c r="L1728" s="6">
        <v>0</v>
      </c>
      <c r="M1728" s="8">
        <v>193</v>
      </c>
      <c r="N1728" s="102" t="s">
        <v>2800</v>
      </c>
      <c r="O1728" s="605"/>
    </row>
    <row r="1729" spans="1:15" ht="31.5" x14ac:dyDescent="0.25">
      <c r="A1729" s="163">
        <v>138</v>
      </c>
      <c r="B1729" s="12" t="s">
        <v>3949</v>
      </c>
      <c r="C1729" s="141" t="s">
        <v>3279</v>
      </c>
      <c r="D1729" s="6">
        <v>1954</v>
      </c>
      <c r="E1729" s="11">
        <v>568.20000000000005</v>
      </c>
      <c r="F1729" s="11"/>
      <c r="G1729" s="11" t="s">
        <v>247</v>
      </c>
      <c r="H1729" s="8">
        <v>12</v>
      </c>
      <c r="I1729" s="6">
        <v>2</v>
      </c>
      <c r="J1729" s="6">
        <v>2</v>
      </c>
      <c r="K1729" s="6">
        <v>0</v>
      </c>
      <c r="L1729" s="6">
        <v>0</v>
      </c>
      <c r="M1729" s="8">
        <v>30</v>
      </c>
      <c r="N1729" s="102" t="s">
        <v>2800</v>
      </c>
      <c r="O1729" s="605"/>
    </row>
    <row r="1730" spans="1:15" ht="31.5" x14ac:dyDescent="0.25">
      <c r="A1730" s="163">
        <v>139</v>
      </c>
      <c r="B1730" s="12" t="s">
        <v>3949</v>
      </c>
      <c r="C1730" s="141" t="s">
        <v>3280</v>
      </c>
      <c r="D1730" s="6">
        <v>1954</v>
      </c>
      <c r="E1730" s="11">
        <v>619.1</v>
      </c>
      <c r="F1730" s="11"/>
      <c r="G1730" s="11" t="s">
        <v>247</v>
      </c>
      <c r="H1730" s="8">
        <v>12</v>
      </c>
      <c r="I1730" s="6">
        <v>2</v>
      </c>
      <c r="J1730" s="6">
        <v>2</v>
      </c>
      <c r="K1730" s="6">
        <v>0</v>
      </c>
      <c r="L1730" s="6">
        <v>0</v>
      </c>
      <c r="M1730" s="8">
        <v>41</v>
      </c>
      <c r="N1730" s="102" t="s">
        <v>2800</v>
      </c>
      <c r="O1730" s="605"/>
    </row>
    <row r="1731" spans="1:15" ht="31.5" x14ac:dyDescent="0.25">
      <c r="A1731" s="163">
        <v>140</v>
      </c>
      <c r="B1731" s="12" t="s">
        <v>3949</v>
      </c>
      <c r="C1731" s="141" t="s">
        <v>3382</v>
      </c>
      <c r="D1731" s="6">
        <v>1954</v>
      </c>
      <c r="E1731" s="11">
        <v>563.4</v>
      </c>
      <c r="F1731" s="11"/>
      <c r="G1731" s="11" t="s">
        <v>247</v>
      </c>
      <c r="H1731" s="8">
        <v>12</v>
      </c>
      <c r="I1731" s="6">
        <v>2</v>
      </c>
      <c r="J1731" s="6">
        <v>2</v>
      </c>
      <c r="K1731" s="6">
        <v>0</v>
      </c>
      <c r="L1731" s="6">
        <v>0</v>
      </c>
      <c r="M1731" s="8">
        <v>30</v>
      </c>
      <c r="N1731" s="102" t="s">
        <v>2800</v>
      </c>
      <c r="O1731" s="605"/>
    </row>
    <row r="1732" spans="1:15" ht="31.5" x14ac:dyDescent="0.25">
      <c r="A1732" s="163">
        <v>141</v>
      </c>
      <c r="B1732" s="10" t="s">
        <v>3980</v>
      </c>
      <c r="C1732" s="13" t="s">
        <v>3310</v>
      </c>
      <c r="D1732" s="6">
        <v>1953</v>
      </c>
      <c r="E1732" s="11">
        <v>439.7</v>
      </c>
      <c r="F1732" s="11"/>
      <c r="G1732" s="11" t="s">
        <v>247</v>
      </c>
      <c r="H1732" s="8">
        <v>8</v>
      </c>
      <c r="I1732" s="6">
        <v>2</v>
      </c>
      <c r="J1732" s="6">
        <v>1</v>
      </c>
      <c r="K1732" s="6">
        <v>0</v>
      </c>
      <c r="L1732" s="6">
        <v>0</v>
      </c>
      <c r="M1732" s="8">
        <v>40</v>
      </c>
      <c r="N1732" s="102" t="s">
        <v>2800</v>
      </c>
      <c r="O1732" s="605"/>
    </row>
    <row r="1733" spans="1:15" ht="31.5" x14ac:dyDescent="0.25">
      <c r="A1733" s="163">
        <v>142</v>
      </c>
      <c r="B1733" s="10" t="s">
        <v>3981</v>
      </c>
      <c r="C1733" s="13" t="s">
        <v>3311</v>
      </c>
      <c r="D1733" s="6">
        <v>1953</v>
      </c>
      <c r="E1733" s="11">
        <v>429.9</v>
      </c>
      <c r="F1733" s="11"/>
      <c r="G1733" s="11" t="s">
        <v>247</v>
      </c>
      <c r="H1733" s="8">
        <v>8</v>
      </c>
      <c r="I1733" s="6">
        <v>2</v>
      </c>
      <c r="J1733" s="6">
        <v>1</v>
      </c>
      <c r="K1733" s="6">
        <v>0</v>
      </c>
      <c r="L1733" s="6">
        <v>0</v>
      </c>
      <c r="M1733" s="8">
        <v>21</v>
      </c>
      <c r="N1733" s="102" t="s">
        <v>2800</v>
      </c>
      <c r="O1733" s="605"/>
    </row>
    <row r="1734" spans="1:15" ht="31.5" x14ac:dyDescent="0.25">
      <c r="A1734" s="163">
        <v>143</v>
      </c>
      <c r="B1734" s="10" t="s">
        <v>3981</v>
      </c>
      <c r="C1734" s="13" t="s">
        <v>3313</v>
      </c>
      <c r="D1734" s="6">
        <v>1953</v>
      </c>
      <c r="E1734" s="11">
        <v>439.5</v>
      </c>
      <c r="F1734" s="11"/>
      <c r="G1734" s="11" t="s">
        <v>247</v>
      </c>
      <c r="H1734" s="8">
        <v>8</v>
      </c>
      <c r="I1734" s="6">
        <v>2</v>
      </c>
      <c r="J1734" s="6">
        <v>1</v>
      </c>
      <c r="K1734" s="6">
        <v>0</v>
      </c>
      <c r="L1734" s="6">
        <v>0</v>
      </c>
      <c r="M1734" s="8">
        <v>28</v>
      </c>
      <c r="N1734" s="102" t="s">
        <v>2800</v>
      </c>
      <c r="O1734" s="605"/>
    </row>
    <row r="1735" spans="1:15" ht="31.5" x14ac:dyDescent="0.25">
      <c r="A1735" s="163">
        <v>144</v>
      </c>
      <c r="B1735" s="10" t="s">
        <v>3981</v>
      </c>
      <c r="C1735" s="13" t="s">
        <v>3454</v>
      </c>
      <c r="D1735" s="6">
        <v>1953</v>
      </c>
      <c r="E1735" s="11">
        <v>431.3</v>
      </c>
      <c r="F1735" s="11"/>
      <c r="G1735" s="11" t="s">
        <v>247</v>
      </c>
      <c r="H1735" s="8">
        <v>8</v>
      </c>
      <c r="I1735" s="6">
        <v>2</v>
      </c>
      <c r="J1735" s="6">
        <v>1</v>
      </c>
      <c r="K1735" s="6">
        <v>0</v>
      </c>
      <c r="L1735" s="6">
        <v>0</v>
      </c>
      <c r="M1735" s="8">
        <v>39</v>
      </c>
      <c r="N1735" s="102" t="s">
        <v>2800</v>
      </c>
      <c r="O1735" s="605"/>
    </row>
    <row r="1736" spans="1:15" ht="31.5" x14ac:dyDescent="0.25">
      <c r="A1736" s="163">
        <v>145</v>
      </c>
      <c r="B1736" s="10" t="s">
        <v>3981</v>
      </c>
      <c r="C1736" s="13" t="s">
        <v>3299</v>
      </c>
      <c r="D1736" s="6">
        <v>1953</v>
      </c>
      <c r="E1736" s="11">
        <v>428.9</v>
      </c>
      <c r="F1736" s="11"/>
      <c r="G1736" s="11" t="s">
        <v>247</v>
      </c>
      <c r="H1736" s="8">
        <v>8</v>
      </c>
      <c r="I1736" s="6">
        <v>2</v>
      </c>
      <c r="J1736" s="6">
        <v>1</v>
      </c>
      <c r="K1736" s="6">
        <v>0</v>
      </c>
      <c r="L1736" s="6">
        <v>0</v>
      </c>
      <c r="M1736" s="8">
        <v>29</v>
      </c>
      <c r="N1736" s="102" t="s">
        <v>2800</v>
      </c>
      <c r="O1736" s="605"/>
    </row>
    <row r="1737" spans="1:15" ht="31.5" x14ac:dyDescent="0.25">
      <c r="A1737" s="163">
        <v>146</v>
      </c>
      <c r="B1737" s="10" t="s">
        <v>3981</v>
      </c>
      <c r="C1737" s="13" t="s">
        <v>3536</v>
      </c>
      <c r="D1737" s="6">
        <v>1953</v>
      </c>
      <c r="E1737" s="11">
        <v>424.5</v>
      </c>
      <c r="F1737" s="11"/>
      <c r="G1737" s="11" t="s">
        <v>247</v>
      </c>
      <c r="H1737" s="8">
        <v>8</v>
      </c>
      <c r="I1737" s="6">
        <v>2</v>
      </c>
      <c r="J1737" s="6">
        <v>1</v>
      </c>
      <c r="K1737" s="6">
        <v>0</v>
      </c>
      <c r="L1737" s="6">
        <v>0</v>
      </c>
      <c r="M1737" s="8">
        <v>28</v>
      </c>
      <c r="N1737" s="102" t="s">
        <v>2800</v>
      </c>
      <c r="O1737" s="605"/>
    </row>
    <row r="1738" spans="1:15" ht="31.5" x14ac:dyDescent="0.25">
      <c r="A1738" s="163">
        <v>147</v>
      </c>
      <c r="B1738" s="10" t="s">
        <v>3981</v>
      </c>
      <c r="C1738" s="13" t="s">
        <v>3300</v>
      </c>
      <c r="D1738" s="6">
        <v>1953</v>
      </c>
      <c r="E1738" s="11">
        <v>428.8</v>
      </c>
      <c r="F1738" s="11"/>
      <c r="G1738" s="11" t="s">
        <v>247</v>
      </c>
      <c r="H1738" s="8">
        <v>8</v>
      </c>
      <c r="I1738" s="6">
        <v>2</v>
      </c>
      <c r="J1738" s="6">
        <v>1</v>
      </c>
      <c r="K1738" s="6">
        <v>0</v>
      </c>
      <c r="L1738" s="6">
        <v>0</v>
      </c>
      <c r="M1738" s="8">
        <v>30</v>
      </c>
      <c r="N1738" s="102" t="s">
        <v>2800</v>
      </c>
      <c r="O1738" s="605"/>
    </row>
    <row r="1739" spans="1:15" ht="31.5" x14ac:dyDescent="0.25">
      <c r="A1739" s="163">
        <v>148</v>
      </c>
      <c r="B1739" s="10" t="s">
        <v>3981</v>
      </c>
      <c r="C1739" s="13" t="s">
        <v>3537</v>
      </c>
      <c r="D1739" s="6">
        <v>1953</v>
      </c>
      <c r="E1739" s="11">
        <v>427.8</v>
      </c>
      <c r="F1739" s="11"/>
      <c r="G1739" s="11" t="s">
        <v>247</v>
      </c>
      <c r="H1739" s="8">
        <v>8</v>
      </c>
      <c r="I1739" s="6">
        <v>2</v>
      </c>
      <c r="J1739" s="6">
        <v>1</v>
      </c>
      <c r="K1739" s="6">
        <v>0</v>
      </c>
      <c r="L1739" s="6">
        <v>0</v>
      </c>
      <c r="M1739" s="8">
        <v>25</v>
      </c>
      <c r="N1739" s="102" t="s">
        <v>2800</v>
      </c>
      <c r="O1739" s="605"/>
    </row>
    <row r="1740" spans="1:15" ht="31.5" x14ac:dyDescent="0.25">
      <c r="A1740" s="163">
        <v>149</v>
      </c>
      <c r="B1740" s="10" t="s">
        <v>3982</v>
      </c>
      <c r="C1740" s="13" t="s">
        <v>3223</v>
      </c>
      <c r="D1740" s="6">
        <v>1953</v>
      </c>
      <c r="E1740" s="11">
        <v>429</v>
      </c>
      <c r="F1740" s="11"/>
      <c r="G1740" s="11" t="s">
        <v>247</v>
      </c>
      <c r="H1740" s="8">
        <v>8</v>
      </c>
      <c r="I1740" s="6">
        <v>2</v>
      </c>
      <c r="J1740" s="6">
        <v>1</v>
      </c>
      <c r="K1740" s="6">
        <v>0</v>
      </c>
      <c r="L1740" s="6">
        <v>0</v>
      </c>
      <c r="M1740" s="8">
        <v>25</v>
      </c>
      <c r="N1740" s="102" t="s">
        <v>2800</v>
      </c>
      <c r="O1740" s="605"/>
    </row>
    <row r="1741" spans="1:15" ht="31.5" x14ac:dyDescent="0.25">
      <c r="A1741" s="163">
        <v>150</v>
      </c>
      <c r="B1741" s="10" t="s">
        <v>3939</v>
      </c>
      <c r="C1741" s="13" t="s">
        <v>3538</v>
      </c>
      <c r="D1741" s="6">
        <v>1953</v>
      </c>
      <c r="E1741" s="11">
        <v>427.4</v>
      </c>
      <c r="F1741" s="11"/>
      <c r="G1741" s="11" t="s">
        <v>247</v>
      </c>
      <c r="H1741" s="8">
        <v>8</v>
      </c>
      <c r="I1741" s="6">
        <v>2</v>
      </c>
      <c r="J1741" s="6">
        <v>1</v>
      </c>
      <c r="K1741" s="6">
        <v>0</v>
      </c>
      <c r="L1741" s="6">
        <v>0</v>
      </c>
      <c r="M1741" s="8">
        <v>30</v>
      </c>
      <c r="N1741" s="102" t="s">
        <v>2800</v>
      </c>
      <c r="O1741" s="605"/>
    </row>
    <row r="1742" spans="1:15" ht="31.5" x14ac:dyDescent="0.25">
      <c r="A1742" s="163">
        <v>151</v>
      </c>
      <c r="B1742" s="10" t="s">
        <v>3942</v>
      </c>
      <c r="C1742" s="13" t="s">
        <v>3109</v>
      </c>
      <c r="D1742" s="6">
        <v>1957</v>
      </c>
      <c r="E1742" s="11">
        <v>1318.2</v>
      </c>
      <c r="F1742" s="11"/>
      <c r="G1742" s="11" t="s">
        <v>247</v>
      </c>
      <c r="H1742" s="8">
        <v>18</v>
      </c>
      <c r="I1742" s="6">
        <v>3</v>
      </c>
      <c r="J1742" s="6">
        <v>2</v>
      </c>
      <c r="K1742" s="6">
        <v>0</v>
      </c>
      <c r="L1742" s="6">
        <v>0</v>
      </c>
      <c r="M1742" s="8">
        <v>59</v>
      </c>
      <c r="N1742" s="102" t="s">
        <v>2800</v>
      </c>
      <c r="O1742" s="605"/>
    </row>
    <row r="1743" spans="1:15" ht="31.5" x14ac:dyDescent="0.25">
      <c r="A1743" s="163">
        <v>152</v>
      </c>
      <c r="B1743" s="10" t="s">
        <v>3942</v>
      </c>
      <c r="C1743" s="13" t="s">
        <v>3113</v>
      </c>
      <c r="D1743" s="6">
        <v>1957</v>
      </c>
      <c r="E1743" s="11">
        <v>1275.5</v>
      </c>
      <c r="F1743" s="11"/>
      <c r="G1743" s="11" t="s">
        <v>247</v>
      </c>
      <c r="H1743" s="8">
        <v>18</v>
      </c>
      <c r="I1743" s="6">
        <v>3</v>
      </c>
      <c r="J1743" s="6">
        <v>2</v>
      </c>
      <c r="K1743" s="6">
        <v>0</v>
      </c>
      <c r="L1743" s="6">
        <v>0</v>
      </c>
      <c r="M1743" s="8">
        <v>55</v>
      </c>
      <c r="N1743" s="102" t="s">
        <v>2800</v>
      </c>
      <c r="O1743" s="605"/>
    </row>
    <row r="1744" spans="1:15" ht="31.5" x14ac:dyDescent="0.25">
      <c r="A1744" s="163">
        <v>153</v>
      </c>
      <c r="B1744" s="10" t="s">
        <v>3944</v>
      </c>
      <c r="C1744" s="13" t="s">
        <v>3539</v>
      </c>
      <c r="D1744" s="6">
        <v>1954</v>
      </c>
      <c r="E1744" s="11">
        <v>386.7</v>
      </c>
      <c r="F1744" s="11"/>
      <c r="G1744" s="11" t="s">
        <v>247</v>
      </c>
      <c r="H1744" s="8">
        <v>8</v>
      </c>
      <c r="I1744" s="6">
        <v>2</v>
      </c>
      <c r="J1744" s="6">
        <v>1</v>
      </c>
      <c r="K1744" s="6">
        <v>0</v>
      </c>
      <c r="L1744" s="6">
        <v>0</v>
      </c>
      <c r="M1744" s="8">
        <v>27</v>
      </c>
      <c r="N1744" s="102" t="s">
        <v>2800</v>
      </c>
      <c r="O1744" s="605"/>
    </row>
    <row r="1745" spans="1:15" ht="31.5" x14ac:dyDescent="0.25">
      <c r="A1745" s="163">
        <v>154</v>
      </c>
      <c r="B1745" s="10" t="s">
        <v>3983</v>
      </c>
      <c r="C1745" s="13" t="s">
        <v>3220</v>
      </c>
      <c r="D1745" s="6">
        <v>1953</v>
      </c>
      <c r="E1745" s="11">
        <v>391.4</v>
      </c>
      <c r="F1745" s="11"/>
      <c r="G1745" s="11" t="s">
        <v>247</v>
      </c>
      <c r="H1745" s="8">
        <v>8</v>
      </c>
      <c r="I1745" s="6">
        <v>2</v>
      </c>
      <c r="J1745" s="6">
        <v>1</v>
      </c>
      <c r="K1745" s="6">
        <v>0</v>
      </c>
      <c r="L1745" s="6">
        <v>0</v>
      </c>
      <c r="M1745" s="8">
        <v>29</v>
      </c>
      <c r="N1745" s="102" t="s">
        <v>2800</v>
      </c>
      <c r="O1745" s="605"/>
    </row>
    <row r="1746" spans="1:15" ht="31.5" x14ac:dyDescent="0.25">
      <c r="A1746" s="163">
        <v>155</v>
      </c>
      <c r="B1746" s="10" t="s">
        <v>3944</v>
      </c>
      <c r="C1746" s="13" t="s">
        <v>3279</v>
      </c>
      <c r="D1746" s="6">
        <v>1953</v>
      </c>
      <c r="E1746" s="11">
        <v>431</v>
      </c>
      <c r="F1746" s="11"/>
      <c r="G1746" s="11" t="s">
        <v>247</v>
      </c>
      <c r="H1746" s="8">
        <v>8</v>
      </c>
      <c r="I1746" s="6">
        <v>2</v>
      </c>
      <c r="J1746" s="6">
        <v>1</v>
      </c>
      <c r="K1746" s="6">
        <v>0</v>
      </c>
      <c r="L1746" s="6">
        <v>0</v>
      </c>
      <c r="M1746" s="8">
        <v>20</v>
      </c>
      <c r="N1746" s="102" t="s">
        <v>2800</v>
      </c>
      <c r="O1746" s="605"/>
    </row>
    <row r="1747" spans="1:15" ht="47.25" x14ac:dyDescent="0.25">
      <c r="A1747" s="163">
        <v>156</v>
      </c>
      <c r="B1747" s="10" t="s">
        <v>3946</v>
      </c>
      <c r="C1747" s="13" t="s">
        <v>3278</v>
      </c>
      <c r="D1747" s="6">
        <v>1953</v>
      </c>
      <c r="E1747" s="11">
        <v>389.3</v>
      </c>
      <c r="F1747" s="11"/>
      <c r="G1747" s="11" t="s">
        <v>247</v>
      </c>
      <c r="H1747" s="8">
        <v>8</v>
      </c>
      <c r="I1747" s="6">
        <v>2</v>
      </c>
      <c r="J1747" s="6">
        <v>1</v>
      </c>
      <c r="K1747" s="6">
        <v>0</v>
      </c>
      <c r="L1747" s="6">
        <v>0</v>
      </c>
      <c r="M1747" s="8">
        <v>23</v>
      </c>
      <c r="N1747" s="102" t="s">
        <v>2803</v>
      </c>
      <c r="O1747" s="605"/>
    </row>
    <row r="1748" spans="1:15" ht="47.25" x14ac:dyDescent="0.25">
      <c r="A1748" s="163">
        <v>157</v>
      </c>
      <c r="B1748" s="10" t="s">
        <v>3947</v>
      </c>
      <c r="C1748" s="13" t="s">
        <v>3242</v>
      </c>
      <c r="D1748" s="6">
        <v>1958</v>
      </c>
      <c r="E1748" s="11">
        <v>1225.5</v>
      </c>
      <c r="F1748" s="11"/>
      <c r="G1748" s="11" t="s">
        <v>247</v>
      </c>
      <c r="H1748" s="8">
        <v>24</v>
      </c>
      <c r="I1748" s="6">
        <v>3</v>
      </c>
      <c r="J1748" s="6">
        <v>2</v>
      </c>
      <c r="K1748" s="6">
        <v>0</v>
      </c>
      <c r="L1748" s="6">
        <v>0</v>
      </c>
      <c r="M1748" s="8">
        <v>69</v>
      </c>
      <c r="N1748" s="102" t="s">
        <v>2803</v>
      </c>
      <c r="O1748" s="605"/>
    </row>
    <row r="1749" spans="1:15" ht="31.5" x14ac:dyDescent="0.25">
      <c r="A1749" s="163">
        <v>158</v>
      </c>
      <c r="B1749" s="10" t="s">
        <v>3946</v>
      </c>
      <c r="C1749" s="13" t="s">
        <v>3243</v>
      </c>
      <c r="D1749" s="6">
        <v>1954</v>
      </c>
      <c r="E1749" s="11">
        <v>927.1</v>
      </c>
      <c r="F1749" s="11"/>
      <c r="G1749" s="11" t="s">
        <v>247</v>
      </c>
      <c r="H1749" s="8">
        <v>16</v>
      </c>
      <c r="I1749" s="6">
        <v>2</v>
      </c>
      <c r="J1749" s="6">
        <v>3</v>
      </c>
      <c r="K1749" s="6">
        <v>0</v>
      </c>
      <c r="L1749" s="6">
        <v>0</v>
      </c>
      <c r="M1749" s="8">
        <v>43</v>
      </c>
      <c r="N1749" s="102" t="s">
        <v>2800</v>
      </c>
      <c r="O1749" s="605"/>
    </row>
    <row r="1750" spans="1:15" ht="31.5" x14ac:dyDescent="0.25">
      <c r="A1750" s="163">
        <v>159</v>
      </c>
      <c r="B1750" s="10" t="s">
        <v>3946</v>
      </c>
      <c r="C1750" s="13" t="s">
        <v>3248</v>
      </c>
      <c r="D1750" s="6">
        <v>1957</v>
      </c>
      <c r="E1750" s="11">
        <v>1361.9</v>
      </c>
      <c r="F1750" s="11"/>
      <c r="G1750" s="11" t="s">
        <v>247</v>
      </c>
      <c r="H1750" s="8">
        <v>18</v>
      </c>
      <c r="I1750" s="6">
        <v>3</v>
      </c>
      <c r="J1750" s="6">
        <v>2</v>
      </c>
      <c r="K1750" s="6">
        <v>0</v>
      </c>
      <c r="L1750" s="6">
        <v>0</v>
      </c>
      <c r="M1750" s="8">
        <v>65</v>
      </c>
      <c r="N1750" s="102" t="s">
        <v>2800</v>
      </c>
      <c r="O1750" s="605"/>
    </row>
    <row r="1751" spans="1:15" ht="31.5" x14ac:dyDescent="0.25">
      <c r="A1751" s="163">
        <v>160</v>
      </c>
      <c r="B1751" s="10" t="s">
        <v>3959</v>
      </c>
      <c r="C1751" s="13" t="s">
        <v>3540</v>
      </c>
      <c r="D1751" s="6">
        <v>1954</v>
      </c>
      <c r="E1751" s="11">
        <v>471.5</v>
      </c>
      <c r="F1751" s="11"/>
      <c r="G1751" s="11" t="s">
        <v>247</v>
      </c>
      <c r="H1751" s="8">
        <v>8</v>
      </c>
      <c r="I1751" s="6">
        <v>2</v>
      </c>
      <c r="J1751" s="6">
        <v>2</v>
      </c>
      <c r="K1751" s="6">
        <v>0</v>
      </c>
      <c r="L1751" s="6">
        <v>0</v>
      </c>
      <c r="M1751" s="8">
        <v>28</v>
      </c>
      <c r="N1751" s="102" t="s">
        <v>2800</v>
      </c>
      <c r="O1751" s="605"/>
    </row>
    <row r="1752" spans="1:15" ht="31.5" x14ac:dyDescent="0.25">
      <c r="A1752" s="163">
        <v>161</v>
      </c>
      <c r="B1752" s="10" t="s">
        <v>3984</v>
      </c>
      <c r="C1752" s="13" t="s">
        <v>3096</v>
      </c>
      <c r="D1752" s="6">
        <v>1962</v>
      </c>
      <c r="E1752" s="11">
        <v>1014.1</v>
      </c>
      <c r="F1752" s="11"/>
      <c r="G1752" s="11" t="s">
        <v>247</v>
      </c>
      <c r="H1752" s="8">
        <v>24</v>
      </c>
      <c r="I1752" s="6">
        <v>2</v>
      </c>
      <c r="J1752" s="6">
        <v>3</v>
      </c>
      <c r="K1752" s="6">
        <v>0</v>
      </c>
      <c r="L1752" s="6">
        <v>0</v>
      </c>
      <c r="M1752" s="8">
        <v>59</v>
      </c>
      <c r="N1752" s="102" t="s">
        <v>2800</v>
      </c>
      <c r="O1752" s="605"/>
    </row>
    <row r="1753" spans="1:15" ht="31.5" x14ac:dyDescent="0.25">
      <c r="A1753" s="163">
        <v>162</v>
      </c>
      <c r="B1753" s="10" t="s">
        <v>3950</v>
      </c>
      <c r="C1753" s="13" t="s">
        <v>3311</v>
      </c>
      <c r="D1753" s="6">
        <v>1954</v>
      </c>
      <c r="E1753" s="11">
        <v>398</v>
      </c>
      <c r="F1753" s="11"/>
      <c r="G1753" s="11" t="s">
        <v>247</v>
      </c>
      <c r="H1753" s="6">
        <v>8</v>
      </c>
      <c r="I1753" s="6">
        <v>2</v>
      </c>
      <c r="J1753" s="6">
        <v>2</v>
      </c>
      <c r="K1753" s="6">
        <v>0</v>
      </c>
      <c r="L1753" s="6">
        <v>0</v>
      </c>
      <c r="M1753" s="8">
        <v>22</v>
      </c>
      <c r="N1753" s="102" t="s">
        <v>2800</v>
      </c>
      <c r="O1753" s="605"/>
    </row>
    <row r="1754" spans="1:15" ht="31.5" x14ac:dyDescent="0.25">
      <c r="A1754" s="163">
        <v>163</v>
      </c>
      <c r="B1754" s="10" t="s">
        <v>3950</v>
      </c>
      <c r="C1754" s="13" t="s">
        <v>3454</v>
      </c>
      <c r="D1754" s="6">
        <v>1991</v>
      </c>
      <c r="E1754" s="11">
        <v>3132.4</v>
      </c>
      <c r="F1754" s="11"/>
      <c r="G1754" s="11" t="s">
        <v>5</v>
      </c>
      <c r="H1754" s="6">
        <v>42</v>
      </c>
      <c r="I1754" s="6">
        <v>5</v>
      </c>
      <c r="J1754" s="6">
        <v>2</v>
      </c>
      <c r="K1754" s="6">
        <v>0</v>
      </c>
      <c r="L1754" s="6">
        <v>0</v>
      </c>
      <c r="M1754" s="8">
        <v>116</v>
      </c>
      <c r="N1754" s="102" t="s">
        <v>2800</v>
      </c>
      <c r="O1754" s="605"/>
    </row>
    <row r="1755" spans="1:15" ht="47.25" x14ac:dyDescent="0.25">
      <c r="A1755" s="163">
        <v>164</v>
      </c>
      <c r="B1755" s="10" t="s">
        <v>3985</v>
      </c>
      <c r="C1755" s="13" t="s">
        <v>3436</v>
      </c>
      <c r="D1755" s="6">
        <v>1996</v>
      </c>
      <c r="E1755" s="11">
        <v>824.1</v>
      </c>
      <c r="F1755" s="11"/>
      <c r="G1755" s="11" t="s">
        <v>247</v>
      </c>
      <c r="H1755" s="6">
        <v>18</v>
      </c>
      <c r="I1755" s="6">
        <v>3</v>
      </c>
      <c r="J1755" s="6">
        <v>2</v>
      </c>
      <c r="K1755" s="6">
        <v>0</v>
      </c>
      <c r="L1755" s="6">
        <v>0</v>
      </c>
      <c r="M1755" s="8">
        <v>44</v>
      </c>
      <c r="N1755" s="102" t="s">
        <v>2803</v>
      </c>
      <c r="O1755" s="605"/>
    </row>
    <row r="1756" spans="1:15" ht="31.5" x14ac:dyDescent="0.25">
      <c r="A1756" s="163">
        <v>165</v>
      </c>
      <c r="B1756" s="10" t="s">
        <v>3985</v>
      </c>
      <c r="C1756" s="13" t="s">
        <v>3119</v>
      </c>
      <c r="D1756" s="6">
        <v>1995</v>
      </c>
      <c r="E1756" s="11">
        <v>1733.5</v>
      </c>
      <c r="F1756" s="11"/>
      <c r="G1756" s="11" t="s">
        <v>247</v>
      </c>
      <c r="H1756" s="6">
        <v>24</v>
      </c>
      <c r="I1756" s="6">
        <v>3</v>
      </c>
      <c r="J1756" s="6">
        <v>2</v>
      </c>
      <c r="K1756" s="6">
        <v>0</v>
      </c>
      <c r="L1756" s="6">
        <v>0</v>
      </c>
      <c r="M1756" s="8">
        <v>58</v>
      </c>
      <c r="N1756" s="102" t="s">
        <v>2800</v>
      </c>
      <c r="O1756" s="605"/>
    </row>
    <row r="1757" spans="1:15" ht="47.25" x14ac:dyDescent="0.25">
      <c r="A1757" s="163">
        <v>166</v>
      </c>
      <c r="B1757" s="10" t="s">
        <v>3986</v>
      </c>
      <c r="C1757" s="13" t="s">
        <v>3091</v>
      </c>
      <c r="D1757" s="6">
        <v>1972</v>
      </c>
      <c r="E1757" s="11">
        <v>927.9</v>
      </c>
      <c r="F1757" s="11"/>
      <c r="G1757" s="11" t="s">
        <v>247</v>
      </c>
      <c r="H1757" s="6">
        <v>22</v>
      </c>
      <c r="I1757" s="6">
        <v>2</v>
      </c>
      <c r="J1757" s="6">
        <v>3</v>
      </c>
      <c r="K1757" s="6">
        <v>0</v>
      </c>
      <c r="L1757" s="6">
        <v>0</v>
      </c>
      <c r="M1757" s="8">
        <v>52</v>
      </c>
      <c r="N1757" s="102" t="s">
        <v>2803</v>
      </c>
      <c r="O1757" s="605"/>
    </row>
    <row r="1758" spans="1:15" ht="31.5" x14ac:dyDescent="0.25">
      <c r="A1758" s="163">
        <v>167</v>
      </c>
      <c r="B1758" s="10" t="s">
        <v>3987</v>
      </c>
      <c r="C1758" s="13" t="s">
        <v>3240</v>
      </c>
      <c r="D1758" s="6">
        <v>1958</v>
      </c>
      <c r="E1758" s="11">
        <v>854.3</v>
      </c>
      <c r="F1758" s="11"/>
      <c r="G1758" s="11" t="s">
        <v>247</v>
      </c>
      <c r="H1758" s="6">
        <v>18</v>
      </c>
      <c r="I1758" s="6">
        <v>3</v>
      </c>
      <c r="J1758" s="6">
        <v>2</v>
      </c>
      <c r="K1758" s="6">
        <v>0</v>
      </c>
      <c r="L1758" s="6">
        <v>0</v>
      </c>
      <c r="M1758" s="8">
        <v>44</v>
      </c>
      <c r="N1758" s="102" t="s">
        <v>2800</v>
      </c>
      <c r="O1758" s="605"/>
    </row>
    <row r="1759" spans="1:15" ht="47.25" x14ac:dyDescent="0.25">
      <c r="A1759" s="163">
        <v>168</v>
      </c>
      <c r="B1759" s="10" t="s">
        <v>3988</v>
      </c>
      <c r="C1759" s="13" t="s">
        <v>3239</v>
      </c>
      <c r="D1759" s="6">
        <v>1989</v>
      </c>
      <c r="E1759" s="11">
        <v>3754.8</v>
      </c>
      <c r="F1759" s="11"/>
      <c r="G1759" s="11" t="s">
        <v>5</v>
      </c>
      <c r="H1759" s="6">
        <v>60</v>
      </c>
      <c r="I1759" s="6">
        <v>5</v>
      </c>
      <c r="J1759" s="6">
        <v>3</v>
      </c>
      <c r="K1759" s="6">
        <v>0</v>
      </c>
      <c r="L1759" s="6">
        <v>0</v>
      </c>
      <c r="M1759" s="8">
        <v>149</v>
      </c>
      <c r="N1759" s="102" t="s">
        <v>2803</v>
      </c>
      <c r="O1759" s="605"/>
    </row>
    <row r="1760" spans="1:15" ht="31.5" x14ac:dyDescent="0.25">
      <c r="A1760" s="163">
        <v>169</v>
      </c>
      <c r="B1760" s="10" t="s">
        <v>3952</v>
      </c>
      <c r="C1760" s="13" t="s">
        <v>3084</v>
      </c>
      <c r="D1760" s="6">
        <v>1995</v>
      </c>
      <c r="E1760" s="11">
        <v>1055.5999999999999</v>
      </c>
      <c r="F1760" s="11"/>
      <c r="G1760" s="11" t="s">
        <v>247</v>
      </c>
      <c r="H1760" s="6">
        <v>20</v>
      </c>
      <c r="I1760" s="6">
        <v>5</v>
      </c>
      <c r="J1760" s="6">
        <v>1</v>
      </c>
      <c r="K1760" s="6">
        <v>0</v>
      </c>
      <c r="L1760" s="6">
        <v>0</v>
      </c>
      <c r="M1760" s="8">
        <v>47</v>
      </c>
      <c r="N1760" s="102" t="s">
        <v>2800</v>
      </c>
      <c r="O1760" s="605"/>
    </row>
    <row r="1761" spans="1:15" ht="31.5" x14ac:dyDescent="0.25">
      <c r="A1761" s="163">
        <v>170</v>
      </c>
      <c r="B1761" s="12" t="s">
        <v>3956</v>
      </c>
      <c r="C1761" s="141" t="s">
        <v>3115</v>
      </c>
      <c r="D1761" s="6">
        <v>1959</v>
      </c>
      <c r="E1761" s="11">
        <v>1160.3</v>
      </c>
      <c r="F1761" s="11"/>
      <c r="G1761" s="11" t="s">
        <v>247</v>
      </c>
      <c r="H1761" s="8">
        <v>18</v>
      </c>
      <c r="I1761" s="6">
        <v>3</v>
      </c>
      <c r="J1761" s="6">
        <v>3</v>
      </c>
      <c r="K1761" s="6">
        <v>0</v>
      </c>
      <c r="L1761" s="6">
        <v>0</v>
      </c>
      <c r="M1761" s="8">
        <v>72</v>
      </c>
      <c r="N1761" s="102" t="s">
        <v>2800</v>
      </c>
      <c r="O1761" s="605"/>
    </row>
    <row r="1762" spans="1:15" ht="47.25" x14ac:dyDescent="0.25">
      <c r="A1762" s="163">
        <v>171</v>
      </c>
      <c r="B1762" s="12" t="s">
        <v>3964</v>
      </c>
      <c r="C1762" s="141" t="s">
        <v>3541</v>
      </c>
      <c r="D1762" s="6">
        <v>1995</v>
      </c>
      <c r="E1762" s="11">
        <v>1614.48</v>
      </c>
      <c r="F1762" s="11"/>
      <c r="G1762" s="11" t="s">
        <v>247</v>
      </c>
      <c r="H1762" s="8">
        <v>16</v>
      </c>
      <c r="I1762" s="6">
        <v>5</v>
      </c>
      <c r="J1762" s="6">
        <v>2</v>
      </c>
      <c r="K1762" s="6">
        <v>0</v>
      </c>
      <c r="L1762" s="6">
        <v>0</v>
      </c>
      <c r="M1762" s="8">
        <v>38</v>
      </c>
      <c r="N1762" s="102" t="s">
        <v>2804</v>
      </c>
      <c r="O1762" s="605"/>
    </row>
    <row r="1763" spans="1:15" ht="47.25" x14ac:dyDescent="0.25">
      <c r="A1763" s="163">
        <v>172</v>
      </c>
      <c r="B1763" s="12" t="s">
        <v>3967</v>
      </c>
      <c r="C1763" s="141" t="s">
        <v>3109</v>
      </c>
      <c r="D1763" s="6">
        <v>1959</v>
      </c>
      <c r="E1763" s="11">
        <v>1065.5999999999999</v>
      </c>
      <c r="F1763" s="11"/>
      <c r="G1763" s="11" t="s">
        <v>247</v>
      </c>
      <c r="H1763" s="8">
        <v>18</v>
      </c>
      <c r="I1763" s="6">
        <v>3</v>
      </c>
      <c r="J1763" s="6">
        <v>2</v>
      </c>
      <c r="K1763" s="6">
        <v>0</v>
      </c>
      <c r="L1763" s="6">
        <v>0</v>
      </c>
      <c r="M1763" s="8">
        <v>50</v>
      </c>
      <c r="N1763" s="102" t="s">
        <v>2804</v>
      </c>
      <c r="O1763" s="606"/>
    </row>
    <row r="1764" spans="1:15" ht="47.25" x14ac:dyDescent="0.25">
      <c r="A1764" s="163" t="s">
        <v>2355</v>
      </c>
      <c r="B1764" s="12"/>
      <c r="C1764" s="141"/>
      <c r="D1764" s="6"/>
      <c r="E1764" s="11">
        <f>SUM(E1592:E1763)</f>
        <v>155729.91999999998</v>
      </c>
      <c r="F1764" s="11"/>
      <c r="G1764" s="11">
        <f t="shared" ref="G1764:M1764" si="32">SUM(G1592:G1763)</f>
        <v>0</v>
      </c>
      <c r="H1764" s="11">
        <f t="shared" si="32"/>
        <v>2936</v>
      </c>
      <c r="I1764" s="11">
        <f t="shared" si="32"/>
        <v>428</v>
      </c>
      <c r="J1764" s="11">
        <f t="shared" si="32"/>
        <v>346</v>
      </c>
      <c r="K1764" s="11">
        <f t="shared" si="32"/>
        <v>0</v>
      </c>
      <c r="L1764" s="11">
        <f t="shared" si="32"/>
        <v>0</v>
      </c>
      <c r="M1764" s="11">
        <f t="shared" si="32"/>
        <v>8245</v>
      </c>
      <c r="N1764" s="102" t="s">
        <v>2804</v>
      </c>
    </row>
    <row r="1765" spans="1:15" ht="31.5" x14ac:dyDescent="0.25">
      <c r="A1765" s="163">
        <v>1</v>
      </c>
      <c r="B1765" s="14" t="s">
        <v>3989</v>
      </c>
      <c r="C1765" s="140" t="s">
        <v>3221</v>
      </c>
      <c r="D1765" s="5">
        <v>1989</v>
      </c>
      <c r="E1765" s="5">
        <v>21395.87</v>
      </c>
      <c r="F1765" s="5"/>
      <c r="G1765" s="5" t="s">
        <v>5</v>
      </c>
      <c r="H1765" s="5">
        <v>280</v>
      </c>
      <c r="I1765" s="5">
        <v>9</v>
      </c>
      <c r="J1765" s="5">
        <v>8</v>
      </c>
      <c r="K1765" s="5">
        <v>8</v>
      </c>
      <c r="L1765" s="5">
        <v>8</v>
      </c>
      <c r="M1765" s="5">
        <v>776</v>
      </c>
      <c r="N1765" s="102" t="s">
        <v>2800</v>
      </c>
      <c r="O1765" s="604" t="s">
        <v>7645</v>
      </c>
    </row>
    <row r="1766" spans="1:15" ht="47.25" x14ac:dyDescent="0.25">
      <c r="A1766" s="163">
        <v>2</v>
      </c>
      <c r="B1766" s="14" t="s">
        <v>3989</v>
      </c>
      <c r="C1766" s="140" t="s">
        <v>3243</v>
      </c>
      <c r="D1766" s="5">
        <v>1987</v>
      </c>
      <c r="E1766" s="5">
        <v>10414.879999999999</v>
      </c>
      <c r="F1766" s="5"/>
      <c r="G1766" s="5" t="s">
        <v>5</v>
      </c>
      <c r="H1766" s="5">
        <v>143</v>
      </c>
      <c r="I1766" s="5">
        <v>9</v>
      </c>
      <c r="J1766" s="5">
        <v>4</v>
      </c>
      <c r="K1766" s="5">
        <v>4</v>
      </c>
      <c r="L1766" s="5">
        <v>4</v>
      </c>
      <c r="M1766" s="5">
        <v>375</v>
      </c>
      <c r="N1766" s="102" t="s">
        <v>2804</v>
      </c>
      <c r="O1766" s="605"/>
    </row>
    <row r="1767" spans="1:15" ht="31.5" x14ac:dyDescent="0.25">
      <c r="A1767" s="163">
        <v>3</v>
      </c>
      <c r="B1767" s="14" t="s">
        <v>3989</v>
      </c>
      <c r="C1767" s="140" t="s">
        <v>3242</v>
      </c>
      <c r="D1767" s="5">
        <v>1987</v>
      </c>
      <c r="E1767" s="5">
        <v>5491.59</v>
      </c>
      <c r="F1767" s="5"/>
      <c r="G1767" s="5" t="s">
        <v>5</v>
      </c>
      <c r="H1767" s="5">
        <v>64</v>
      </c>
      <c r="I1767" s="5">
        <v>9</v>
      </c>
      <c r="J1767" s="5">
        <v>2</v>
      </c>
      <c r="K1767" s="5">
        <v>2</v>
      </c>
      <c r="L1767" s="5">
        <v>2</v>
      </c>
      <c r="M1767" s="5">
        <v>159</v>
      </c>
      <c r="N1767" s="102" t="s">
        <v>2800</v>
      </c>
      <c r="O1767" s="605"/>
    </row>
    <row r="1768" spans="1:15" ht="31.5" x14ac:dyDescent="0.25">
      <c r="A1768" s="163">
        <v>4</v>
      </c>
      <c r="B1768" s="14" t="s">
        <v>3989</v>
      </c>
      <c r="C1768" s="140" t="s">
        <v>3244</v>
      </c>
      <c r="D1768" s="5">
        <v>1991</v>
      </c>
      <c r="E1768" s="5">
        <v>5128.29</v>
      </c>
      <c r="F1768" s="5"/>
      <c r="G1768" s="5" t="s">
        <v>5</v>
      </c>
      <c r="H1768" s="5">
        <v>60</v>
      </c>
      <c r="I1768" s="5">
        <v>10</v>
      </c>
      <c r="J1768" s="5">
        <v>2</v>
      </c>
      <c r="K1768" s="5">
        <v>2</v>
      </c>
      <c r="L1768" s="5">
        <v>2</v>
      </c>
      <c r="M1768" s="5">
        <v>191</v>
      </c>
      <c r="N1768" s="102" t="s">
        <v>2800</v>
      </c>
      <c r="O1768" s="605"/>
    </row>
    <row r="1769" spans="1:15" ht="47.25" x14ac:dyDescent="0.25">
      <c r="A1769" s="163">
        <v>5</v>
      </c>
      <c r="B1769" s="14" t="s">
        <v>3990</v>
      </c>
      <c r="C1769" s="140" t="s">
        <v>3222</v>
      </c>
      <c r="D1769" s="5">
        <v>1988</v>
      </c>
      <c r="E1769" s="5">
        <v>6973.89</v>
      </c>
      <c r="F1769" s="5"/>
      <c r="G1769" s="5" t="s">
        <v>5</v>
      </c>
      <c r="H1769" s="5">
        <v>33</v>
      </c>
      <c r="I1769" s="5">
        <v>9</v>
      </c>
      <c r="J1769" s="5">
        <v>2</v>
      </c>
      <c r="K1769" s="5">
        <v>2</v>
      </c>
      <c r="L1769" s="5">
        <v>2</v>
      </c>
      <c r="M1769" s="5">
        <v>172</v>
      </c>
      <c r="N1769" s="102" t="s">
        <v>2805</v>
      </c>
      <c r="O1769" s="605"/>
    </row>
    <row r="1770" spans="1:15" ht="31.5" x14ac:dyDescent="0.25">
      <c r="A1770" s="163">
        <v>6</v>
      </c>
      <c r="B1770" s="14" t="s">
        <v>3991</v>
      </c>
      <c r="C1770" s="140" t="s">
        <v>3137</v>
      </c>
      <c r="D1770" s="5">
        <v>1989</v>
      </c>
      <c r="E1770" s="5">
        <v>15328.97</v>
      </c>
      <c r="F1770" s="5"/>
      <c r="G1770" s="5" t="s">
        <v>5</v>
      </c>
      <c r="H1770" s="5">
        <v>212</v>
      </c>
      <c r="I1770" s="5">
        <v>9</v>
      </c>
      <c r="J1770" s="5">
        <v>6</v>
      </c>
      <c r="K1770" s="5">
        <v>6</v>
      </c>
      <c r="L1770" s="5">
        <v>6</v>
      </c>
      <c r="M1770" s="5">
        <v>586</v>
      </c>
      <c r="N1770" s="125" t="s">
        <v>2524</v>
      </c>
      <c r="O1770" s="605"/>
    </row>
    <row r="1771" spans="1:15" ht="31.5" x14ac:dyDescent="0.25">
      <c r="A1771" s="163">
        <v>7</v>
      </c>
      <c r="B1771" s="14" t="s">
        <v>3991</v>
      </c>
      <c r="C1771" s="140" t="s">
        <v>3278</v>
      </c>
      <c r="D1771" s="5">
        <v>1988</v>
      </c>
      <c r="E1771" s="5">
        <v>7814.74</v>
      </c>
      <c r="F1771" s="5"/>
      <c r="G1771" s="5" t="s">
        <v>5</v>
      </c>
      <c r="H1771" s="5">
        <v>108</v>
      </c>
      <c r="I1771" s="5">
        <v>9</v>
      </c>
      <c r="J1771" s="5">
        <v>3</v>
      </c>
      <c r="K1771" s="5">
        <v>3</v>
      </c>
      <c r="L1771" s="5">
        <v>3</v>
      </c>
      <c r="M1771" s="5">
        <v>286</v>
      </c>
      <c r="N1771" s="125" t="s">
        <v>2525</v>
      </c>
      <c r="O1771" s="605"/>
    </row>
    <row r="1772" spans="1:15" ht="31.5" x14ac:dyDescent="0.25">
      <c r="A1772" s="163">
        <v>8</v>
      </c>
      <c r="B1772" s="14" t="s">
        <v>3991</v>
      </c>
      <c r="C1772" s="140" t="s">
        <v>3440</v>
      </c>
      <c r="D1772" s="5">
        <v>1988</v>
      </c>
      <c r="E1772" s="5">
        <v>10524.68</v>
      </c>
      <c r="F1772" s="5"/>
      <c r="G1772" s="5" t="s">
        <v>5</v>
      </c>
      <c r="H1772" s="5">
        <v>144</v>
      </c>
      <c r="I1772" s="5">
        <v>9</v>
      </c>
      <c r="J1772" s="5">
        <v>4</v>
      </c>
      <c r="K1772" s="5">
        <v>4</v>
      </c>
      <c r="L1772" s="5">
        <v>4</v>
      </c>
      <c r="M1772" s="5">
        <v>371</v>
      </c>
      <c r="N1772" s="94" t="s">
        <v>2525</v>
      </c>
      <c r="O1772" s="605"/>
    </row>
    <row r="1773" spans="1:15" ht="31.5" x14ac:dyDescent="0.25">
      <c r="A1773" s="163">
        <v>9</v>
      </c>
      <c r="B1773" s="14" t="s">
        <v>3992</v>
      </c>
      <c r="C1773" s="140" t="s">
        <v>3121</v>
      </c>
      <c r="D1773" s="5">
        <v>1991</v>
      </c>
      <c r="E1773" s="5">
        <v>5122.3900000000003</v>
      </c>
      <c r="F1773" s="5"/>
      <c r="G1773" s="5" t="s">
        <v>5</v>
      </c>
      <c r="H1773" s="5">
        <v>60</v>
      </c>
      <c r="I1773" s="5">
        <v>10</v>
      </c>
      <c r="J1773" s="5">
        <v>2</v>
      </c>
      <c r="K1773" s="5">
        <v>2</v>
      </c>
      <c r="L1773" s="5">
        <v>2</v>
      </c>
      <c r="M1773" s="5">
        <v>202</v>
      </c>
      <c r="N1773" s="94" t="s">
        <v>2526</v>
      </c>
      <c r="O1773" s="605"/>
    </row>
    <row r="1774" spans="1:15" ht="31.5" x14ac:dyDescent="0.25">
      <c r="A1774" s="163">
        <v>10</v>
      </c>
      <c r="B1774" s="14" t="s">
        <v>3993</v>
      </c>
      <c r="C1774" s="140" t="s">
        <v>3190</v>
      </c>
      <c r="D1774" s="5">
        <v>1988</v>
      </c>
      <c r="E1774" s="5">
        <v>17264.72</v>
      </c>
      <c r="F1774" s="5"/>
      <c r="G1774" s="5" t="s">
        <v>5</v>
      </c>
      <c r="H1774" s="5">
        <v>248</v>
      </c>
      <c r="I1774" s="5">
        <v>9</v>
      </c>
      <c r="J1774" s="5">
        <v>7</v>
      </c>
      <c r="K1774" s="5">
        <v>7</v>
      </c>
      <c r="L1774" s="5">
        <v>7</v>
      </c>
      <c r="M1774" s="5">
        <v>652</v>
      </c>
      <c r="N1774" s="125" t="s">
        <v>2527</v>
      </c>
      <c r="O1774" s="605"/>
    </row>
    <row r="1775" spans="1:15" ht="31.5" x14ac:dyDescent="0.25">
      <c r="A1775" s="163">
        <v>11</v>
      </c>
      <c r="B1775" s="14" t="s">
        <v>3993</v>
      </c>
      <c r="C1775" s="140" t="s">
        <v>3542</v>
      </c>
      <c r="D1775" s="5">
        <v>1988</v>
      </c>
      <c r="E1775" s="5">
        <v>5251.99</v>
      </c>
      <c r="F1775" s="5"/>
      <c r="G1775" s="5" t="s">
        <v>5</v>
      </c>
      <c r="H1775" s="5">
        <v>72</v>
      </c>
      <c r="I1775" s="5">
        <v>9</v>
      </c>
      <c r="J1775" s="5">
        <v>2</v>
      </c>
      <c r="K1775" s="5">
        <v>2</v>
      </c>
      <c r="L1775" s="5">
        <v>2</v>
      </c>
      <c r="M1775" s="5">
        <v>199</v>
      </c>
      <c r="N1775" s="125" t="s">
        <v>2527</v>
      </c>
      <c r="O1775" s="605"/>
    </row>
    <row r="1776" spans="1:15" ht="31.5" x14ac:dyDescent="0.25">
      <c r="A1776" s="163">
        <v>12</v>
      </c>
      <c r="B1776" s="14" t="s">
        <v>3993</v>
      </c>
      <c r="C1776" s="140" t="s">
        <v>3543</v>
      </c>
      <c r="D1776" s="5">
        <v>1988</v>
      </c>
      <c r="E1776" s="5">
        <v>3317.9</v>
      </c>
      <c r="F1776" s="5"/>
      <c r="G1776" s="5" t="s">
        <v>5</v>
      </c>
      <c r="H1776" s="5">
        <v>10</v>
      </c>
      <c r="I1776" s="5">
        <v>5</v>
      </c>
      <c r="J1776" s="5">
        <v>2</v>
      </c>
      <c r="K1776" s="5">
        <v>0</v>
      </c>
      <c r="L1776" s="5">
        <v>2</v>
      </c>
      <c r="M1776" s="5">
        <v>101</v>
      </c>
      <c r="N1776" s="125" t="s">
        <v>2528</v>
      </c>
      <c r="O1776" s="605"/>
    </row>
    <row r="1777" spans="1:15" ht="31.5" x14ac:dyDescent="0.25">
      <c r="A1777" s="163">
        <v>13</v>
      </c>
      <c r="B1777" s="14" t="s">
        <v>3883</v>
      </c>
      <c r="C1777" s="140" t="s">
        <v>3544</v>
      </c>
      <c r="D1777" s="5">
        <v>1988</v>
      </c>
      <c r="E1777" s="5">
        <v>7870.54</v>
      </c>
      <c r="F1777" s="5"/>
      <c r="G1777" s="5" t="s">
        <v>5</v>
      </c>
      <c r="H1777" s="5">
        <v>108</v>
      </c>
      <c r="I1777" s="5">
        <v>9</v>
      </c>
      <c r="J1777" s="5">
        <v>3</v>
      </c>
      <c r="K1777" s="5">
        <v>3</v>
      </c>
      <c r="L1777" s="5">
        <v>3</v>
      </c>
      <c r="M1777" s="5">
        <v>122</v>
      </c>
      <c r="N1777" s="125" t="s">
        <v>2529</v>
      </c>
      <c r="O1777" s="605"/>
    </row>
    <row r="1778" spans="1:15" ht="31.5" x14ac:dyDescent="0.25">
      <c r="A1778" s="163">
        <v>14</v>
      </c>
      <c r="B1778" s="14" t="s">
        <v>3692</v>
      </c>
      <c r="C1778" s="140" t="s">
        <v>3545</v>
      </c>
      <c r="D1778" s="5">
        <v>1989</v>
      </c>
      <c r="E1778" s="5">
        <v>7650.44</v>
      </c>
      <c r="F1778" s="5"/>
      <c r="G1778" s="5" t="s">
        <v>5</v>
      </c>
      <c r="H1778" s="5">
        <v>104</v>
      </c>
      <c r="I1778" s="5">
        <v>9</v>
      </c>
      <c r="J1778" s="5">
        <v>3</v>
      </c>
      <c r="K1778" s="5">
        <v>3</v>
      </c>
      <c r="L1778" s="5">
        <v>3</v>
      </c>
      <c r="M1778" s="5">
        <v>297</v>
      </c>
      <c r="N1778" s="125" t="s">
        <v>2529</v>
      </c>
      <c r="O1778" s="605"/>
    </row>
    <row r="1779" spans="1:15" ht="31.5" x14ac:dyDescent="0.25">
      <c r="A1779" s="163">
        <v>15</v>
      </c>
      <c r="B1779" s="14" t="s">
        <v>3692</v>
      </c>
      <c r="C1779" s="140" t="s">
        <v>3193</v>
      </c>
      <c r="D1779" s="5">
        <v>1989</v>
      </c>
      <c r="E1779" s="5">
        <v>7886.24</v>
      </c>
      <c r="F1779" s="5"/>
      <c r="G1779" s="5" t="s">
        <v>5</v>
      </c>
      <c r="H1779" s="5">
        <v>100</v>
      </c>
      <c r="I1779" s="5">
        <v>9</v>
      </c>
      <c r="J1779" s="5">
        <v>3</v>
      </c>
      <c r="K1779" s="5">
        <v>3</v>
      </c>
      <c r="L1779" s="5">
        <v>3</v>
      </c>
      <c r="M1779" s="5">
        <v>254</v>
      </c>
      <c r="N1779" s="125" t="s">
        <v>2523</v>
      </c>
      <c r="O1779" s="606"/>
    </row>
    <row r="1780" spans="1:15" x14ac:dyDescent="0.25">
      <c r="A1780" s="163" t="s">
        <v>2355</v>
      </c>
      <c r="B1780" s="14"/>
      <c r="C1780" s="140"/>
      <c r="D1780" s="5"/>
      <c r="E1780" s="5">
        <f>SUM(E1765:E1779)</f>
        <v>137437.13</v>
      </c>
      <c r="F1780" s="5"/>
      <c r="G1780" s="5">
        <f t="shared" ref="G1780:M1780" si="33">SUM(G1765:G1779)</f>
        <v>0</v>
      </c>
      <c r="H1780" s="5">
        <f t="shared" si="33"/>
        <v>1746</v>
      </c>
      <c r="I1780" s="5">
        <f t="shared" si="33"/>
        <v>133</v>
      </c>
      <c r="J1780" s="5">
        <f t="shared" si="33"/>
        <v>53</v>
      </c>
      <c r="K1780" s="5">
        <f t="shared" si="33"/>
        <v>51</v>
      </c>
      <c r="L1780" s="5">
        <f t="shared" si="33"/>
        <v>53</v>
      </c>
      <c r="M1780" s="5">
        <f t="shared" si="33"/>
        <v>4743</v>
      </c>
    </row>
    <row r="1781" spans="1:15" ht="47.25" x14ac:dyDescent="0.25">
      <c r="A1781" s="163">
        <v>1</v>
      </c>
      <c r="B1781" s="14" t="s">
        <v>3994</v>
      </c>
      <c r="C1781" s="140" t="s">
        <v>3113</v>
      </c>
      <c r="D1781" s="5">
        <v>1988</v>
      </c>
      <c r="E1781" s="5">
        <v>10485.280000000001</v>
      </c>
      <c r="F1781" s="5"/>
      <c r="G1781" s="5" t="s">
        <v>5</v>
      </c>
      <c r="H1781" s="5">
        <v>144</v>
      </c>
      <c r="I1781" s="5">
        <v>9</v>
      </c>
      <c r="J1781" s="5">
        <v>4</v>
      </c>
      <c r="K1781" s="5">
        <v>4</v>
      </c>
      <c r="L1781" s="5">
        <v>4</v>
      </c>
      <c r="M1781" s="5">
        <v>390</v>
      </c>
      <c r="N1781" s="125" t="s">
        <v>2530</v>
      </c>
      <c r="O1781" s="604" t="s">
        <v>7646</v>
      </c>
    </row>
    <row r="1782" spans="1:15" ht="31.5" x14ac:dyDescent="0.25">
      <c r="A1782" s="163">
        <v>2</v>
      </c>
      <c r="B1782" s="14" t="s">
        <v>3994</v>
      </c>
      <c r="C1782" s="140" t="s">
        <v>3330</v>
      </c>
      <c r="D1782" s="5">
        <v>1987</v>
      </c>
      <c r="E1782" s="5">
        <v>7965.14</v>
      </c>
      <c r="F1782" s="5"/>
      <c r="G1782" s="5" t="s">
        <v>5</v>
      </c>
      <c r="H1782" s="5">
        <v>108</v>
      </c>
      <c r="I1782" s="5">
        <v>9</v>
      </c>
      <c r="J1782" s="5">
        <v>3</v>
      </c>
      <c r="K1782" s="5">
        <v>3</v>
      </c>
      <c r="L1782" s="5">
        <v>3</v>
      </c>
      <c r="M1782" s="5">
        <v>300</v>
      </c>
      <c r="N1782" s="125" t="s">
        <v>2538</v>
      </c>
      <c r="O1782" s="605"/>
    </row>
    <row r="1783" spans="1:15" ht="31.5" x14ac:dyDescent="0.25">
      <c r="A1783" s="163">
        <v>3</v>
      </c>
      <c r="B1783" s="14" t="s">
        <v>3995</v>
      </c>
      <c r="C1783" s="140" t="s">
        <v>3546</v>
      </c>
      <c r="D1783" s="5">
        <v>1989</v>
      </c>
      <c r="E1783" s="5">
        <v>23597.73</v>
      </c>
      <c r="F1783" s="5"/>
      <c r="G1783" s="5" t="s">
        <v>5</v>
      </c>
      <c r="H1783" s="5">
        <v>315</v>
      </c>
      <c r="I1783" s="5">
        <v>9</v>
      </c>
      <c r="J1783" s="5">
        <v>9</v>
      </c>
      <c r="K1783" s="5">
        <v>9</v>
      </c>
      <c r="L1783" s="5">
        <v>6</v>
      </c>
      <c r="M1783" s="5">
        <v>845</v>
      </c>
      <c r="N1783" s="125" t="s">
        <v>2539</v>
      </c>
      <c r="O1783" s="605"/>
    </row>
    <row r="1784" spans="1:15" ht="47.25" x14ac:dyDescent="0.25">
      <c r="A1784" s="163">
        <v>4</v>
      </c>
      <c r="B1784" s="14" t="s">
        <v>3996</v>
      </c>
      <c r="C1784" s="140" t="s">
        <v>3279</v>
      </c>
      <c r="D1784" s="5">
        <v>1992</v>
      </c>
      <c r="E1784" s="5">
        <v>7802.94</v>
      </c>
      <c r="F1784" s="5"/>
      <c r="G1784" s="5" t="s">
        <v>5</v>
      </c>
      <c r="H1784" s="5">
        <v>108</v>
      </c>
      <c r="I1784" s="5">
        <v>9</v>
      </c>
      <c r="J1784" s="5">
        <v>3</v>
      </c>
      <c r="K1784" s="5">
        <v>3</v>
      </c>
      <c r="L1784" s="5">
        <v>3</v>
      </c>
      <c r="M1784" s="5">
        <v>294</v>
      </c>
      <c r="N1784" s="125" t="s">
        <v>2531</v>
      </c>
      <c r="O1784" s="605"/>
    </row>
    <row r="1785" spans="1:15" ht="47.25" x14ac:dyDescent="0.25">
      <c r="A1785" s="163">
        <v>5</v>
      </c>
      <c r="B1785" s="14" t="s">
        <v>3639</v>
      </c>
      <c r="C1785" s="140" t="s">
        <v>3223</v>
      </c>
      <c r="D1785" s="5">
        <v>1993</v>
      </c>
      <c r="E1785" s="5">
        <v>7730.45</v>
      </c>
      <c r="F1785" s="5"/>
      <c r="G1785" s="5" t="s">
        <v>5</v>
      </c>
      <c r="H1785" s="5">
        <v>96</v>
      </c>
      <c r="I1785" s="5">
        <v>16</v>
      </c>
      <c r="J1785" s="5">
        <v>1</v>
      </c>
      <c r="K1785" s="5">
        <v>2</v>
      </c>
      <c r="L1785" s="5">
        <v>1</v>
      </c>
      <c r="M1785" s="5">
        <v>276</v>
      </c>
      <c r="N1785" s="125" t="s">
        <v>2532</v>
      </c>
      <c r="O1785" s="605"/>
    </row>
    <row r="1786" spans="1:15" ht="47.25" x14ac:dyDescent="0.25">
      <c r="A1786" s="163">
        <v>6</v>
      </c>
      <c r="B1786" s="14" t="s">
        <v>3639</v>
      </c>
      <c r="C1786" s="140" t="s">
        <v>3084</v>
      </c>
      <c r="D1786" s="5">
        <v>1993</v>
      </c>
      <c r="E1786" s="5">
        <v>7757.75</v>
      </c>
      <c r="F1786" s="5"/>
      <c r="G1786" s="5" t="s">
        <v>5</v>
      </c>
      <c r="H1786" s="5">
        <v>96</v>
      </c>
      <c r="I1786" s="5">
        <v>16</v>
      </c>
      <c r="J1786" s="5">
        <v>1</v>
      </c>
      <c r="K1786" s="5">
        <v>2</v>
      </c>
      <c r="L1786" s="5">
        <v>1</v>
      </c>
      <c r="M1786" s="5">
        <v>245</v>
      </c>
      <c r="N1786" s="125" t="s">
        <v>2533</v>
      </c>
      <c r="O1786" s="605"/>
    </row>
    <row r="1787" spans="1:15" ht="47.25" x14ac:dyDescent="0.25">
      <c r="A1787" s="163">
        <v>7</v>
      </c>
      <c r="B1787" s="14" t="s">
        <v>3639</v>
      </c>
      <c r="C1787" s="140" t="s">
        <v>3080</v>
      </c>
      <c r="D1787" s="5">
        <v>1992</v>
      </c>
      <c r="E1787" s="5">
        <v>7786.35</v>
      </c>
      <c r="F1787" s="5"/>
      <c r="G1787" s="5" t="s">
        <v>5</v>
      </c>
      <c r="H1787" s="5">
        <v>96</v>
      </c>
      <c r="I1787" s="5">
        <v>16</v>
      </c>
      <c r="J1787" s="5">
        <v>1</v>
      </c>
      <c r="K1787" s="5">
        <v>2</v>
      </c>
      <c r="L1787" s="5">
        <v>1</v>
      </c>
      <c r="M1787" s="5">
        <v>266</v>
      </c>
      <c r="N1787" s="125" t="s">
        <v>2534</v>
      </c>
      <c r="O1787" s="605"/>
    </row>
    <row r="1788" spans="1:15" ht="47.25" x14ac:dyDescent="0.25">
      <c r="A1788" s="163">
        <v>8</v>
      </c>
      <c r="B1788" s="14" t="s">
        <v>3639</v>
      </c>
      <c r="C1788" s="140" t="s">
        <v>3432</v>
      </c>
      <c r="D1788" s="5">
        <v>1987</v>
      </c>
      <c r="E1788" s="5">
        <v>5000.1000000000004</v>
      </c>
      <c r="F1788" s="5"/>
      <c r="G1788" s="5" t="s">
        <v>5</v>
      </c>
      <c r="H1788" s="5">
        <v>60</v>
      </c>
      <c r="I1788" s="5">
        <v>5</v>
      </c>
      <c r="J1788" s="5">
        <v>3</v>
      </c>
      <c r="K1788" s="5">
        <v>0</v>
      </c>
      <c r="L1788" s="5">
        <v>0</v>
      </c>
      <c r="M1788" s="5">
        <v>126</v>
      </c>
      <c r="N1788" s="125" t="s">
        <v>2535</v>
      </c>
      <c r="O1788" s="605"/>
    </row>
    <row r="1789" spans="1:15" ht="47.25" x14ac:dyDescent="0.25">
      <c r="A1789" s="163">
        <v>9</v>
      </c>
      <c r="B1789" s="14" t="s">
        <v>3639</v>
      </c>
      <c r="C1789" s="140" t="s">
        <v>3081</v>
      </c>
      <c r="D1789" s="5">
        <v>1987</v>
      </c>
      <c r="E1789" s="5">
        <v>13258.18</v>
      </c>
      <c r="F1789" s="5"/>
      <c r="G1789" s="5" t="s">
        <v>5</v>
      </c>
      <c r="H1789" s="5">
        <v>174</v>
      </c>
      <c r="I1789" s="5">
        <v>9</v>
      </c>
      <c r="J1789" s="5">
        <v>5</v>
      </c>
      <c r="K1789" s="5">
        <v>5</v>
      </c>
      <c r="L1789" s="5">
        <v>5</v>
      </c>
      <c r="M1789" s="5">
        <v>473</v>
      </c>
      <c r="N1789" s="125" t="s">
        <v>2536</v>
      </c>
      <c r="O1789" s="605"/>
    </row>
    <row r="1790" spans="1:15" ht="47.25" x14ac:dyDescent="0.25">
      <c r="A1790" s="163">
        <v>10</v>
      </c>
      <c r="B1790" s="14" t="s">
        <v>3990</v>
      </c>
      <c r="C1790" s="140" t="s">
        <v>3082</v>
      </c>
      <c r="D1790" s="5">
        <v>1988</v>
      </c>
      <c r="E1790" s="5">
        <v>7843.64</v>
      </c>
      <c r="F1790" s="5"/>
      <c r="G1790" s="5" t="s">
        <v>5</v>
      </c>
      <c r="H1790" s="5">
        <v>108</v>
      </c>
      <c r="I1790" s="5">
        <v>9</v>
      </c>
      <c r="J1790" s="5">
        <v>3</v>
      </c>
      <c r="K1790" s="5">
        <v>3</v>
      </c>
      <c r="L1790" s="5">
        <v>3</v>
      </c>
      <c r="M1790" s="5">
        <v>285</v>
      </c>
      <c r="N1790" s="125" t="s">
        <v>2537</v>
      </c>
      <c r="O1790" s="606"/>
    </row>
    <row r="1791" spans="1:15" x14ac:dyDescent="0.25">
      <c r="A1791" s="163" t="s">
        <v>2355</v>
      </c>
      <c r="B1791" s="14"/>
      <c r="C1791" s="140"/>
      <c r="D1791" s="5"/>
      <c r="E1791" s="5">
        <f>SUM(E1781:E1790)</f>
        <v>99227.560000000012</v>
      </c>
      <c r="F1791" s="5"/>
      <c r="G1791" s="5">
        <f t="shared" ref="G1791:M1791" si="34">SUM(G1781:G1790)</f>
        <v>0</v>
      </c>
      <c r="H1791" s="5">
        <f t="shared" si="34"/>
        <v>1305</v>
      </c>
      <c r="I1791" s="5">
        <f t="shared" si="34"/>
        <v>107</v>
      </c>
      <c r="J1791" s="5">
        <f t="shared" si="34"/>
        <v>33</v>
      </c>
      <c r="K1791" s="5">
        <f t="shared" si="34"/>
        <v>33</v>
      </c>
      <c r="L1791" s="5">
        <f t="shared" si="34"/>
        <v>27</v>
      </c>
      <c r="M1791" s="5">
        <f t="shared" si="34"/>
        <v>3500</v>
      </c>
    </row>
    <row r="1792" spans="1:15" x14ac:dyDescent="0.25">
      <c r="A1792" s="14">
        <v>1</v>
      </c>
      <c r="B1792" s="14" t="s">
        <v>3997</v>
      </c>
      <c r="C1792" s="140" t="s">
        <v>3251</v>
      </c>
      <c r="D1792" s="5">
        <v>1960</v>
      </c>
      <c r="E1792" s="5">
        <v>4084.7</v>
      </c>
      <c r="F1792" s="5"/>
      <c r="G1792" s="5" t="s">
        <v>5</v>
      </c>
      <c r="H1792" s="5">
        <v>60</v>
      </c>
      <c r="I1792" s="5">
        <v>5</v>
      </c>
      <c r="J1792" s="5">
        <v>4</v>
      </c>
      <c r="K1792" s="5">
        <v>0</v>
      </c>
      <c r="L1792" s="5">
        <v>0</v>
      </c>
      <c r="M1792" s="5">
        <v>128</v>
      </c>
      <c r="N1792" s="100" t="s">
        <v>2947</v>
      </c>
      <c r="O1792" s="604" t="s">
        <v>4139</v>
      </c>
    </row>
    <row r="1793" spans="1:15" x14ac:dyDescent="0.25">
      <c r="A1793" s="14">
        <v>2</v>
      </c>
      <c r="B1793" s="14" t="s">
        <v>3998</v>
      </c>
      <c r="C1793" s="140" t="s">
        <v>3099</v>
      </c>
      <c r="D1793" s="5">
        <v>1949</v>
      </c>
      <c r="E1793" s="5">
        <v>1161.2</v>
      </c>
      <c r="F1793" s="5"/>
      <c r="G1793" s="5" t="s">
        <v>247</v>
      </c>
      <c r="H1793" s="5">
        <v>4</v>
      </c>
      <c r="I1793" s="5">
        <v>2</v>
      </c>
      <c r="J1793" s="5">
        <v>3</v>
      </c>
      <c r="K1793" s="5">
        <v>0</v>
      </c>
      <c r="L1793" s="5">
        <v>0</v>
      </c>
      <c r="M1793" s="5">
        <v>12</v>
      </c>
      <c r="N1793" s="100" t="s">
        <v>2948</v>
      </c>
      <c r="O1793" s="605"/>
    </row>
    <row r="1794" spans="1:15" x14ac:dyDescent="0.25">
      <c r="A1794" s="14">
        <v>3</v>
      </c>
      <c r="B1794" s="14" t="s">
        <v>3999</v>
      </c>
      <c r="C1794" s="140" t="s">
        <v>3110</v>
      </c>
      <c r="D1794" s="5">
        <v>1949</v>
      </c>
      <c r="E1794" s="5">
        <v>788.6</v>
      </c>
      <c r="F1794" s="5"/>
      <c r="G1794" s="5" t="s">
        <v>5</v>
      </c>
      <c r="H1794" s="5">
        <v>16</v>
      </c>
      <c r="I1794" s="5">
        <v>2</v>
      </c>
      <c r="J1794" s="5">
        <v>2</v>
      </c>
      <c r="K1794" s="5">
        <v>0</v>
      </c>
      <c r="L1794" s="5">
        <v>0</v>
      </c>
      <c r="M1794" s="5">
        <v>41</v>
      </c>
      <c r="N1794" s="100" t="s">
        <v>2949</v>
      </c>
      <c r="O1794" s="605"/>
    </row>
    <row r="1795" spans="1:15" x14ac:dyDescent="0.25">
      <c r="A1795" s="14">
        <v>4</v>
      </c>
      <c r="B1795" s="14" t="s">
        <v>4000</v>
      </c>
      <c r="C1795" s="140" t="s">
        <v>3097</v>
      </c>
      <c r="D1795" s="5">
        <v>1970</v>
      </c>
      <c r="E1795" s="5">
        <v>5242.9</v>
      </c>
      <c r="F1795" s="29"/>
      <c r="G1795" s="5" t="s">
        <v>5</v>
      </c>
      <c r="H1795" s="5">
        <v>70</v>
      </c>
      <c r="I1795" s="5">
        <v>5</v>
      </c>
      <c r="J1795" s="5">
        <v>4</v>
      </c>
      <c r="K1795" s="5">
        <v>0</v>
      </c>
      <c r="L1795" s="5">
        <v>0</v>
      </c>
      <c r="M1795" s="5">
        <v>144</v>
      </c>
      <c r="N1795" s="100" t="s">
        <v>2950</v>
      </c>
      <c r="O1795" s="605"/>
    </row>
    <row r="1796" spans="1:15" x14ac:dyDescent="0.25">
      <c r="A1796" s="14">
        <v>5</v>
      </c>
      <c r="B1796" s="14" t="s">
        <v>3884</v>
      </c>
      <c r="C1796" s="140" t="s">
        <v>1762</v>
      </c>
      <c r="D1796" s="5">
        <v>1955</v>
      </c>
      <c r="E1796" s="5">
        <v>1352.3</v>
      </c>
      <c r="F1796" s="5"/>
      <c r="G1796" s="5" t="s">
        <v>5</v>
      </c>
      <c r="H1796" s="5">
        <v>24</v>
      </c>
      <c r="I1796" s="5">
        <v>3</v>
      </c>
      <c r="J1796" s="5">
        <v>2</v>
      </c>
      <c r="K1796" s="5">
        <v>0</v>
      </c>
      <c r="L1796" s="5">
        <v>0</v>
      </c>
      <c r="M1796" s="5">
        <v>59</v>
      </c>
      <c r="N1796" s="100" t="s">
        <v>2951</v>
      </c>
      <c r="O1796" s="606"/>
    </row>
    <row r="1797" spans="1:15" x14ac:dyDescent="0.25">
      <c r="A1797" s="14" t="s">
        <v>2355</v>
      </c>
      <c r="B1797" s="14"/>
      <c r="C1797" s="140"/>
      <c r="D1797" s="14"/>
      <c r="E1797" s="14">
        <f>SUM(E1792:E1796)</f>
        <v>12629.699999999999</v>
      </c>
      <c r="F1797" s="14"/>
      <c r="G1797" s="14">
        <f t="shared" ref="G1797:M1797" si="35">SUM(G1792:G1796)</f>
        <v>0</v>
      </c>
      <c r="H1797" s="14">
        <f t="shared" si="35"/>
        <v>174</v>
      </c>
      <c r="I1797" s="14">
        <f t="shared" si="35"/>
        <v>17</v>
      </c>
      <c r="J1797" s="14">
        <f t="shared" si="35"/>
        <v>15</v>
      </c>
      <c r="K1797" s="14">
        <f t="shared" si="35"/>
        <v>0</v>
      </c>
      <c r="L1797" s="14">
        <f t="shared" si="35"/>
        <v>0</v>
      </c>
      <c r="M1797" s="14">
        <f t="shared" si="35"/>
        <v>384</v>
      </c>
    </row>
    <row r="1798" spans="1:15" ht="31.5" x14ac:dyDescent="0.25">
      <c r="A1798" s="14">
        <v>1</v>
      </c>
      <c r="B1798" s="14" t="s">
        <v>4001</v>
      </c>
      <c r="C1798" s="140" t="s">
        <v>3101</v>
      </c>
      <c r="D1798" s="8">
        <v>1958</v>
      </c>
      <c r="E1798" s="11">
        <v>6176.66</v>
      </c>
      <c r="F1798" s="11"/>
      <c r="G1798" s="8" t="s">
        <v>5</v>
      </c>
      <c r="H1798" s="31">
        <v>69</v>
      </c>
      <c r="I1798" s="31">
        <v>5</v>
      </c>
      <c r="J1798" s="31">
        <v>6</v>
      </c>
      <c r="K1798" s="31">
        <v>0</v>
      </c>
      <c r="L1798" s="31">
        <v>0</v>
      </c>
      <c r="M1798" s="31">
        <v>117</v>
      </c>
      <c r="N1798" s="126" t="s">
        <v>2540</v>
      </c>
      <c r="O1798" s="604" t="s">
        <v>4140</v>
      </c>
    </row>
    <row r="1799" spans="1:15" ht="31.5" x14ac:dyDescent="0.25">
      <c r="A1799" s="14">
        <v>2</v>
      </c>
      <c r="B1799" s="14" t="s">
        <v>4001</v>
      </c>
      <c r="C1799" s="140" t="s">
        <v>3238</v>
      </c>
      <c r="D1799" s="8">
        <v>1959</v>
      </c>
      <c r="E1799" s="11">
        <v>6625.02</v>
      </c>
      <c r="F1799" s="11"/>
      <c r="G1799" s="8" t="s">
        <v>5</v>
      </c>
      <c r="H1799" s="31">
        <v>69</v>
      </c>
      <c r="I1799" s="31">
        <v>5</v>
      </c>
      <c r="J1799" s="31">
        <v>6</v>
      </c>
      <c r="K1799" s="31">
        <v>0</v>
      </c>
      <c r="L1799" s="31">
        <v>0</v>
      </c>
      <c r="M1799" s="31">
        <v>132</v>
      </c>
      <c r="N1799" s="126" t="s">
        <v>2541</v>
      </c>
      <c r="O1799" s="605"/>
    </row>
    <row r="1800" spans="1:15" ht="31.5" x14ac:dyDescent="0.25">
      <c r="A1800" s="14">
        <v>3</v>
      </c>
      <c r="B1800" s="14" t="s">
        <v>4001</v>
      </c>
      <c r="C1800" s="140" t="s">
        <v>3136</v>
      </c>
      <c r="D1800" s="8">
        <v>1960</v>
      </c>
      <c r="E1800" s="11">
        <v>3824.6799999999994</v>
      </c>
      <c r="F1800" s="11"/>
      <c r="G1800" s="8" t="s">
        <v>5</v>
      </c>
      <c r="H1800" s="31">
        <v>60</v>
      </c>
      <c r="I1800" s="31">
        <v>5</v>
      </c>
      <c r="J1800" s="31">
        <v>3</v>
      </c>
      <c r="K1800" s="31">
        <v>0</v>
      </c>
      <c r="L1800" s="31">
        <v>0</v>
      </c>
      <c r="M1800" s="31">
        <v>94</v>
      </c>
      <c r="N1800" s="126" t="s">
        <v>2542</v>
      </c>
      <c r="O1800" s="605"/>
    </row>
    <row r="1801" spans="1:15" ht="31.5" x14ac:dyDescent="0.25">
      <c r="A1801" s="14">
        <v>4</v>
      </c>
      <c r="B1801" s="14" t="s">
        <v>4001</v>
      </c>
      <c r="C1801" s="140" t="s">
        <v>3401</v>
      </c>
      <c r="D1801" s="8">
        <v>1960</v>
      </c>
      <c r="E1801" s="11">
        <v>3879.7</v>
      </c>
      <c r="F1801" s="11"/>
      <c r="G1801" s="8" t="s">
        <v>5</v>
      </c>
      <c r="H1801" s="31">
        <v>60</v>
      </c>
      <c r="I1801" s="31">
        <v>5</v>
      </c>
      <c r="J1801" s="31">
        <v>3</v>
      </c>
      <c r="K1801" s="31">
        <v>0</v>
      </c>
      <c r="L1801" s="31">
        <v>0</v>
      </c>
      <c r="M1801" s="31">
        <v>117</v>
      </c>
      <c r="N1801" s="126" t="s">
        <v>2543</v>
      </c>
      <c r="O1801" s="605"/>
    </row>
    <row r="1802" spans="1:15" ht="31.5" x14ac:dyDescent="0.25">
      <c r="A1802" s="14">
        <v>5</v>
      </c>
      <c r="B1802" s="14" t="s">
        <v>4002</v>
      </c>
      <c r="C1802" s="140" t="s">
        <v>3109</v>
      </c>
      <c r="D1802" s="8">
        <v>1960</v>
      </c>
      <c r="E1802" s="11">
        <v>4880.97</v>
      </c>
      <c r="F1802" s="11"/>
      <c r="G1802" s="8" t="s">
        <v>5</v>
      </c>
      <c r="H1802" s="31">
        <v>78</v>
      </c>
      <c r="I1802" s="31">
        <v>5</v>
      </c>
      <c r="J1802" s="31">
        <v>4</v>
      </c>
      <c r="K1802" s="31">
        <v>0</v>
      </c>
      <c r="L1802" s="31">
        <v>0</v>
      </c>
      <c r="M1802" s="31">
        <v>134</v>
      </c>
      <c r="N1802" s="126" t="s">
        <v>2540</v>
      </c>
      <c r="O1802" s="605"/>
    </row>
    <row r="1803" spans="1:15" ht="31.5" x14ac:dyDescent="0.25">
      <c r="A1803" s="14">
        <v>6</v>
      </c>
      <c r="B1803" s="14" t="s">
        <v>4003</v>
      </c>
      <c r="C1803" s="140" t="s">
        <v>3088</v>
      </c>
      <c r="D1803" s="8">
        <v>1969</v>
      </c>
      <c r="E1803" s="11">
        <v>3120.11</v>
      </c>
      <c r="F1803" s="11"/>
      <c r="G1803" s="8" t="s">
        <v>5</v>
      </c>
      <c r="H1803" s="31">
        <v>45</v>
      </c>
      <c r="I1803" s="31">
        <v>3</v>
      </c>
      <c r="J1803" s="31">
        <v>5</v>
      </c>
      <c r="K1803" s="31">
        <v>0</v>
      </c>
      <c r="L1803" s="31">
        <v>0</v>
      </c>
      <c r="M1803" s="31">
        <v>98</v>
      </c>
      <c r="N1803" s="126" t="s">
        <v>2544</v>
      </c>
      <c r="O1803" s="605"/>
    </row>
    <row r="1804" spans="1:15" ht="31.5" x14ac:dyDescent="0.25">
      <c r="A1804" s="14">
        <v>7</v>
      </c>
      <c r="B1804" s="14" t="s">
        <v>4003</v>
      </c>
      <c r="C1804" s="140" t="s">
        <v>3114</v>
      </c>
      <c r="D1804" s="8">
        <v>1971</v>
      </c>
      <c r="E1804" s="11">
        <v>3300.39</v>
      </c>
      <c r="F1804" s="11"/>
      <c r="G1804" s="8" t="s">
        <v>5</v>
      </c>
      <c r="H1804" s="31">
        <v>48</v>
      </c>
      <c r="I1804" s="31">
        <v>9</v>
      </c>
      <c r="J1804" s="31">
        <v>1</v>
      </c>
      <c r="K1804" s="31">
        <v>1</v>
      </c>
      <c r="L1804" s="31">
        <v>0</v>
      </c>
      <c r="M1804" s="31">
        <v>106</v>
      </c>
      <c r="N1804" s="126" t="s">
        <v>2545</v>
      </c>
      <c r="O1804" s="605"/>
    </row>
    <row r="1805" spans="1:15" ht="31.5" x14ac:dyDescent="0.25">
      <c r="A1805" s="14">
        <v>8</v>
      </c>
      <c r="B1805" s="14" t="s">
        <v>4001</v>
      </c>
      <c r="C1805" s="140" t="s">
        <v>3382</v>
      </c>
      <c r="D1805" s="8">
        <v>1960</v>
      </c>
      <c r="E1805" s="11">
        <v>2758.45</v>
      </c>
      <c r="F1805" s="11"/>
      <c r="G1805" s="8" t="s">
        <v>5</v>
      </c>
      <c r="H1805" s="31">
        <v>36</v>
      </c>
      <c r="I1805" s="31">
        <v>3</v>
      </c>
      <c r="J1805" s="31">
        <v>3</v>
      </c>
      <c r="K1805" s="31">
        <v>0</v>
      </c>
      <c r="L1805" s="31">
        <v>0</v>
      </c>
      <c r="M1805" s="31">
        <v>69</v>
      </c>
      <c r="N1805" s="126" t="s">
        <v>2546</v>
      </c>
      <c r="O1805" s="605"/>
    </row>
    <row r="1806" spans="1:15" ht="31.5" x14ac:dyDescent="0.25">
      <c r="A1806" s="14">
        <v>9</v>
      </c>
      <c r="B1806" s="14" t="s">
        <v>4001</v>
      </c>
      <c r="C1806" s="140" t="s">
        <v>3383</v>
      </c>
      <c r="D1806" s="8">
        <v>1960</v>
      </c>
      <c r="E1806" s="11">
        <v>2752.7200000000003</v>
      </c>
      <c r="F1806" s="11"/>
      <c r="G1806" s="8" t="s">
        <v>5</v>
      </c>
      <c r="H1806" s="31">
        <v>36</v>
      </c>
      <c r="I1806" s="31">
        <v>3</v>
      </c>
      <c r="J1806" s="31">
        <v>3</v>
      </c>
      <c r="K1806" s="31">
        <v>0</v>
      </c>
      <c r="L1806" s="31">
        <v>0</v>
      </c>
      <c r="M1806" s="31">
        <v>70</v>
      </c>
      <c r="N1806" s="126" t="s">
        <v>2547</v>
      </c>
      <c r="O1806" s="605"/>
    </row>
    <row r="1807" spans="1:15" ht="31.5" x14ac:dyDescent="0.25">
      <c r="A1807" s="14">
        <v>10</v>
      </c>
      <c r="B1807" s="14" t="s">
        <v>4004</v>
      </c>
      <c r="C1807" s="140" t="s">
        <v>3239</v>
      </c>
      <c r="D1807" s="8">
        <v>1947</v>
      </c>
      <c r="E1807" s="11">
        <v>1068.7</v>
      </c>
      <c r="F1807" s="11"/>
      <c r="G1807" s="8" t="s">
        <v>247</v>
      </c>
      <c r="H1807" s="31">
        <v>16</v>
      </c>
      <c r="I1807" s="31">
        <v>2</v>
      </c>
      <c r="J1807" s="31">
        <v>2</v>
      </c>
      <c r="K1807" s="31">
        <v>0</v>
      </c>
      <c r="L1807" s="31">
        <v>0</v>
      </c>
      <c r="M1807" s="31">
        <v>23</v>
      </c>
      <c r="N1807" s="126" t="s">
        <v>2548</v>
      </c>
      <c r="O1807" s="605"/>
    </row>
    <row r="1808" spans="1:15" ht="31.5" x14ac:dyDescent="0.25">
      <c r="A1808" s="14">
        <v>11</v>
      </c>
      <c r="B1808" s="14" t="s">
        <v>3998</v>
      </c>
      <c r="C1808" s="140" t="s">
        <v>3091</v>
      </c>
      <c r="D1808" s="8">
        <v>1950</v>
      </c>
      <c r="E1808" s="11">
        <v>2292.5</v>
      </c>
      <c r="F1808" s="11"/>
      <c r="G1808" s="8" t="s">
        <v>5</v>
      </c>
      <c r="H1808" s="31">
        <v>21</v>
      </c>
      <c r="I1808" s="31">
        <v>3</v>
      </c>
      <c r="J1808" s="31">
        <v>2</v>
      </c>
      <c r="K1808" s="31">
        <v>0</v>
      </c>
      <c r="L1808" s="31">
        <v>0</v>
      </c>
      <c r="M1808" s="31">
        <v>42</v>
      </c>
      <c r="N1808" s="126" t="s">
        <v>2549</v>
      </c>
      <c r="O1808" s="605"/>
    </row>
    <row r="1809" spans="1:15" ht="31.5" x14ac:dyDescent="0.25">
      <c r="A1809" s="14">
        <v>12</v>
      </c>
      <c r="B1809" s="14" t="s">
        <v>3998</v>
      </c>
      <c r="C1809" s="140" t="s">
        <v>3092</v>
      </c>
      <c r="D1809" s="8">
        <v>1950</v>
      </c>
      <c r="E1809" s="11">
        <v>3244.1000000000004</v>
      </c>
      <c r="F1809" s="11"/>
      <c r="G1809" s="8" t="s">
        <v>5</v>
      </c>
      <c r="H1809" s="31">
        <v>30</v>
      </c>
      <c r="I1809" s="31">
        <v>3</v>
      </c>
      <c r="J1809" s="31">
        <v>3</v>
      </c>
      <c r="K1809" s="31">
        <v>0</v>
      </c>
      <c r="L1809" s="31">
        <v>0</v>
      </c>
      <c r="M1809" s="31">
        <v>51</v>
      </c>
      <c r="N1809" s="126" t="s">
        <v>2550</v>
      </c>
      <c r="O1809" s="605"/>
    </row>
    <row r="1810" spans="1:15" ht="31.5" x14ac:dyDescent="0.25">
      <c r="A1810" s="14">
        <v>13</v>
      </c>
      <c r="B1810" s="14" t="s">
        <v>3998</v>
      </c>
      <c r="C1810" s="140" t="s">
        <v>3084</v>
      </c>
      <c r="D1810" s="8">
        <v>1952</v>
      </c>
      <c r="E1810" s="11">
        <v>3174.5000000000005</v>
      </c>
      <c r="F1810" s="11"/>
      <c r="G1810" s="8" t="s">
        <v>5</v>
      </c>
      <c r="H1810" s="31">
        <v>32</v>
      </c>
      <c r="I1810" s="31">
        <v>4</v>
      </c>
      <c r="J1810" s="31">
        <v>2</v>
      </c>
      <c r="K1810" s="31">
        <v>0</v>
      </c>
      <c r="L1810" s="31">
        <v>0</v>
      </c>
      <c r="M1810" s="31">
        <v>68</v>
      </c>
      <c r="N1810" s="126" t="s">
        <v>2551</v>
      </c>
      <c r="O1810" s="605"/>
    </row>
    <row r="1811" spans="1:15" ht="31.5" x14ac:dyDescent="0.25">
      <c r="A1811" s="14">
        <v>14</v>
      </c>
      <c r="B1811" s="14" t="s">
        <v>3998</v>
      </c>
      <c r="C1811" s="140" t="s">
        <v>3136</v>
      </c>
      <c r="D1811" s="8">
        <v>1952</v>
      </c>
      <c r="E1811" s="11">
        <v>3715.7999999999997</v>
      </c>
      <c r="F1811" s="11"/>
      <c r="G1811" s="8" t="s">
        <v>5</v>
      </c>
      <c r="H1811" s="31">
        <v>40</v>
      </c>
      <c r="I1811" s="31">
        <v>4</v>
      </c>
      <c r="J1811" s="31">
        <v>3</v>
      </c>
      <c r="K1811" s="31">
        <v>0</v>
      </c>
      <c r="L1811" s="31">
        <v>0</v>
      </c>
      <c r="M1811" s="31">
        <v>76</v>
      </c>
      <c r="N1811" s="126" t="s">
        <v>2552</v>
      </c>
      <c r="O1811" s="605"/>
    </row>
    <row r="1812" spans="1:15" ht="31.5" x14ac:dyDescent="0.25">
      <c r="A1812" s="14">
        <v>15</v>
      </c>
      <c r="B1812" s="14" t="s">
        <v>3998</v>
      </c>
      <c r="C1812" s="140" t="s">
        <v>3080</v>
      </c>
      <c r="D1812" s="8">
        <v>1952</v>
      </c>
      <c r="E1812" s="11">
        <v>4726.7700000000004</v>
      </c>
      <c r="F1812" s="11"/>
      <c r="G1812" s="8" t="s">
        <v>5</v>
      </c>
      <c r="H1812" s="31">
        <v>39</v>
      </c>
      <c r="I1812" s="31">
        <v>4</v>
      </c>
      <c r="J1812" s="31">
        <v>3</v>
      </c>
      <c r="K1812" s="31">
        <v>0</v>
      </c>
      <c r="L1812" s="31">
        <v>0</v>
      </c>
      <c r="M1812" s="31">
        <v>91</v>
      </c>
      <c r="N1812" s="126" t="s">
        <v>2553</v>
      </c>
      <c r="O1812" s="605"/>
    </row>
    <row r="1813" spans="1:15" ht="31.5" x14ac:dyDescent="0.25">
      <c r="A1813" s="14">
        <v>16</v>
      </c>
      <c r="B1813" s="14" t="s">
        <v>4005</v>
      </c>
      <c r="C1813" s="140" t="s">
        <v>3081</v>
      </c>
      <c r="D1813" s="8">
        <v>1952</v>
      </c>
      <c r="E1813" s="11">
        <v>3668.77</v>
      </c>
      <c r="F1813" s="11"/>
      <c r="G1813" s="8" t="s">
        <v>5</v>
      </c>
      <c r="H1813" s="31">
        <v>40</v>
      </c>
      <c r="I1813" s="31">
        <v>4</v>
      </c>
      <c r="J1813" s="31">
        <v>3</v>
      </c>
      <c r="K1813" s="31">
        <v>0</v>
      </c>
      <c r="L1813" s="31">
        <v>0</v>
      </c>
      <c r="M1813" s="31">
        <v>68</v>
      </c>
      <c r="N1813" s="126" t="s">
        <v>2554</v>
      </c>
      <c r="O1813" s="605"/>
    </row>
    <row r="1814" spans="1:15" ht="31.5" x14ac:dyDescent="0.25">
      <c r="A1814" s="14">
        <v>17</v>
      </c>
      <c r="B1814" s="14" t="s">
        <v>4005</v>
      </c>
      <c r="C1814" s="140" t="s">
        <v>3082</v>
      </c>
      <c r="D1814" s="8">
        <v>1954</v>
      </c>
      <c r="E1814" s="11">
        <v>5901.5</v>
      </c>
      <c r="F1814" s="11"/>
      <c r="G1814" s="8" t="s">
        <v>5</v>
      </c>
      <c r="H1814" s="31">
        <v>60</v>
      </c>
      <c r="I1814" s="31">
        <v>4</v>
      </c>
      <c r="J1814" s="31">
        <v>4</v>
      </c>
      <c r="K1814" s="31">
        <v>0</v>
      </c>
      <c r="L1814" s="31">
        <v>0</v>
      </c>
      <c r="M1814" s="31">
        <v>115</v>
      </c>
      <c r="N1814" s="126" t="s">
        <v>2554</v>
      </c>
      <c r="O1814" s="605"/>
    </row>
    <row r="1815" spans="1:15" ht="31.5" x14ac:dyDescent="0.25">
      <c r="A1815" s="14">
        <v>18</v>
      </c>
      <c r="B1815" s="14" t="s">
        <v>4005</v>
      </c>
      <c r="C1815" s="140" t="s">
        <v>3088</v>
      </c>
      <c r="D1815" s="8">
        <v>1954</v>
      </c>
      <c r="E1815" s="11">
        <v>5631.7999999999993</v>
      </c>
      <c r="F1815" s="11"/>
      <c r="G1815" s="8" t="s">
        <v>5</v>
      </c>
      <c r="H1815" s="31">
        <v>60</v>
      </c>
      <c r="I1815" s="31">
        <v>4</v>
      </c>
      <c r="J1815" s="31">
        <v>4</v>
      </c>
      <c r="K1815" s="31">
        <v>0</v>
      </c>
      <c r="L1815" s="31">
        <v>0</v>
      </c>
      <c r="M1815" s="31">
        <v>104</v>
      </c>
      <c r="N1815" s="126" t="s">
        <v>2555</v>
      </c>
      <c r="O1815" s="605"/>
    </row>
    <row r="1816" spans="1:15" ht="31.5" x14ac:dyDescent="0.25">
      <c r="A1816" s="14">
        <v>19</v>
      </c>
      <c r="B1816" s="14" t="s">
        <v>3998</v>
      </c>
      <c r="C1816" s="140" t="s">
        <v>3277</v>
      </c>
      <c r="D1816" s="8">
        <v>1954</v>
      </c>
      <c r="E1816" s="11">
        <v>2543.54</v>
      </c>
      <c r="F1816" s="11"/>
      <c r="G1816" s="8" t="s">
        <v>5</v>
      </c>
      <c r="H1816" s="31">
        <v>28</v>
      </c>
      <c r="I1816" s="31">
        <v>4</v>
      </c>
      <c r="J1816" s="31">
        <v>2</v>
      </c>
      <c r="K1816" s="31">
        <v>0</v>
      </c>
      <c r="L1816" s="31">
        <v>0</v>
      </c>
      <c r="M1816" s="31">
        <v>62</v>
      </c>
      <c r="N1816" s="126" t="s">
        <v>2556</v>
      </c>
      <c r="O1816" s="605"/>
    </row>
    <row r="1817" spans="1:15" ht="31.5" x14ac:dyDescent="0.25">
      <c r="A1817" s="14">
        <v>20</v>
      </c>
      <c r="B1817" s="14" t="s">
        <v>3998</v>
      </c>
      <c r="C1817" s="140" t="s">
        <v>3113</v>
      </c>
      <c r="D1817" s="8">
        <v>1954</v>
      </c>
      <c r="E1817" s="11">
        <v>2599.6</v>
      </c>
      <c r="F1817" s="11"/>
      <c r="G1817" s="8" t="s">
        <v>5</v>
      </c>
      <c r="H1817" s="31">
        <v>32</v>
      </c>
      <c r="I1817" s="31">
        <v>4</v>
      </c>
      <c r="J1817" s="31">
        <v>2</v>
      </c>
      <c r="K1817" s="31">
        <v>0</v>
      </c>
      <c r="L1817" s="31">
        <v>0</v>
      </c>
      <c r="M1817" s="31">
        <v>53</v>
      </c>
      <c r="N1817" s="126" t="s">
        <v>2557</v>
      </c>
      <c r="O1817" s="605"/>
    </row>
    <row r="1818" spans="1:15" ht="31.5" x14ac:dyDescent="0.25">
      <c r="A1818" s="14">
        <v>21</v>
      </c>
      <c r="B1818" s="14" t="s">
        <v>3998</v>
      </c>
      <c r="C1818" s="140" t="s">
        <v>3240</v>
      </c>
      <c r="D1818" s="8">
        <v>1954</v>
      </c>
      <c r="E1818" s="11">
        <v>6655.38</v>
      </c>
      <c r="F1818" s="11"/>
      <c r="G1818" s="8" t="s">
        <v>5</v>
      </c>
      <c r="H1818" s="31">
        <v>62</v>
      </c>
      <c r="I1818" s="31">
        <v>5</v>
      </c>
      <c r="J1818" s="31">
        <v>4</v>
      </c>
      <c r="K1818" s="31">
        <v>0</v>
      </c>
      <c r="L1818" s="31">
        <v>0</v>
      </c>
      <c r="M1818" s="31">
        <v>105</v>
      </c>
      <c r="N1818" s="126" t="s">
        <v>2558</v>
      </c>
      <c r="O1818" s="605"/>
    </row>
    <row r="1819" spans="1:15" ht="31.5" x14ac:dyDescent="0.25">
      <c r="A1819" s="14">
        <v>22</v>
      </c>
      <c r="B1819" s="14" t="s">
        <v>3998</v>
      </c>
      <c r="C1819" s="140" t="s">
        <v>3114</v>
      </c>
      <c r="D1819" s="8">
        <v>1954</v>
      </c>
      <c r="E1819" s="11">
        <v>6767.65</v>
      </c>
      <c r="F1819" s="11"/>
      <c r="G1819" s="8" t="s">
        <v>5</v>
      </c>
      <c r="H1819" s="31">
        <v>58</v>
      </c>
      <c r="I1819" s="31">
        <v>4</v>
      </c>
      <c r="J1819" s="31">
        <v>4</v>
      </c>
      <c r="K1819" s="31">
        <v>0</v>
      </c>
      <c r="L1819" s="31">
        <v>0</v>
      </c>
      <c r="M1819" s="31">
        <v>122</v>
      </c>
      <c r="N1819" s="126" t="s">
        <v>2559</v>
      </c>
      <c r="O1819" s="605"/>
    </row>
    <row r="1820" spans="1:15" ht="31.5" x14ac:dyDescent="0.25">
      <c r="A1820" s="14">
        <v>23</v>
      </c>
      <c r="B1820" s="14" t="s">
        <v>3998</v>
      </c>
      <c r="C1820" s="140" t="s">
        <v>3096</v>
      </c>
      <c r="D1820" s="8">
        <v>1948</v>
      </c>
      <c r="E1820" s="11">
        <v>1702.92</v>
      </c>
      <c r="F1820" s="11"/>
      <c r="G1820" s="8" t="s">
        <v>247</v>
      </c>
      <c r="H1820" s="31">
        <v>16</v>
      </c>
      <c r="I1820" s="31">
        <v>2</v>
      </c>
      <c r="J1820" s="31">
        <v>2</v>
      </c>
      <c r="K1820" s="31">
        <v>0</v>
      </c>
      <c r="L1820" s="31">
        <v>0</v>
      </c>
      <c r="M1820" s="31">
        <v>39</v>
      </c>
      <c r="N1820" s="126" t="s">
        <v>2560</v>
      </c>
      <c r="O1820" s="605"/>
    </row>
    <row r="1821" spans="1:15" ht="31.5" x14ac:dyDescent="0.25">
      <c r="A1821" s="14">
        <v>24</v>
      </c>
      <c r="B1821" s="14" t="s">
        <v>3998</v>
      </c>
      <c r="C1821" s="140" t="s">
        <v>1762</v>
      </c>
      <c r="D1821" s="8">
        <v>1948</v>
      </c>
      <c r="E1821" s="11">
        <v>1745.4</v>
      </c>
      <c r="F1821" s="11"/>
      <c r="G1821" s="8" t="s">
        <v>247</v>
      </c>
      <c r="H1821" s="31">
        <v>16</v>
      </c>
      <c r="I1821" s="31">
        <v>2</v>
      </c>
      <c r="J1821" s="31">
        <v>2</v>
      </c>
      <c r="K1821" s="31">
        <v>0</v>
      </c>
      <c r="L1821" s="31">
        <v>0</v>
      </c>
      <c r="M1821" s="31">
        <v>24</v>
      </c>
      <c r="N1821" s="126" t="s">
        <v>2561</v>
      </c>
      <c r="O1821" s="605"/>
    </row>
    <row r="1822" spans="1:15" ht="31.5" x14ac:dyDescent="0.25">
      <c r="A1822" s="14">
        <v>25</v>
      </c>
      <c r="B1822" s="14" t="s">
        <v>4004</v>
      </c>
      <c r="C1822" s="140" t="s">
        <v>3115</v>
      </c>
      <c r="D1822" s="8">
        <v>1947</v>
      </c>
      <c r="E1822" s="11">
        <v>1070.25</v>
      </c>
      <c r="F1822" s="11"/>
      <c r="G1822" s="8" t="s">
        <v>247</v>
      </c>
      <c r="H1822" s="31">
        <v>16</v>
      </c>
      <c r="I1822" s="31">
        <v>2</v>
      </c>
      <c r="J1822" s="31">
        <v>2</v>
      </c>
      <c r="K1822" s="31">
        <v>0</v>
      </c>
      <c r="L1822" s="31">
        <v>0</v>
      </c>
      <c r="M1822" s="31">
        <v>29</v>
      </c>
      <c r="N1822" s="126" t="s">
        <v>2562</v>
      </c>
      <c r="O1822" s="605"/>
    </row>
    <row r="1823" spans="1:15" ht="31.5" x14ac:dyDescent="0.25">
      <c r="A1823" s="14">
        <v>26</v>
      </c>
      <c r="B1823" s="14" t="s">
        <v>4005</v>
      </c>
      <c r="C1823" s="140" t="s">
        <v>3134</v>
      </c>
      <c r="D1823" s="8">
        <v>1950</v>
      </c>
      <c r="E1823" s="11">
        <v>1595.3000000000002</v>
      </c>
      <c r="F1823" s="11"/>
      <c r="G1823" s="8" t="s">
        <v>5</v>
      </c>
      <c r="H1823" s="31">
        <v>24</v>
      </c>
      <c r="I1823" s="31">
        <v>3</v>
      </c>
      <c r="J1823" s="31">
        <v>2</v>
      </c>
      <c r="K1823" s="31">
        <v>0</v>
      </c>
      <c r="L1823" s="31">
        <v>0</v>
      </c>
      <c r="M1823" s="31">
        <v>26</v>
      </c>
      <c r="N1823" s="126" t="s">
        <v>2549</v>
      </c>
      <c r="O1823" s="605"/>
    </row>
    <row r="1824" spans="1:15" ht="31.5" x14ac:dyDescent="0.25">
      <c r="A1824" s="14">
        <v>27</v>
      </c>
      <c r="B1824" s="14" t="s">
        <v>4006</v>
      </c>
      <c r="C1824" s="140" t="s">
        <v>3134</v>
      </c>
      <c r="D1824" s="8">
        <v>1946</v>
      </c>
      <c r="E1824" s="11">
        <v>1298.1099999999999</v>
      </c>
      <c r="F1824" s="11"/>
      <c r="G1824" s="8" t="s">
        <v>247</v>
      </c>
      <c r="H1824" s="31">
        <v>16</v>
      </c>
      <c r="I1824" s="31">
        <v>2</v>
      </c>
      <c r="J1824" s="31">
        <v>2</v>
      </c>
      <c r="K1824" s="31">
        <v>0</v>
      </c>
      <c r="L1824" s="31">
        <v>0</v>
      </c>
      <c r="M1824" s="31">
        <v>31</v>
      </c>
      <c r="N1824" s="126" t="s">
        <v>2562</v>
      </c>
      <c r="O1824" s="605"/>
    </row>
    <row r="1825" spans="1:15" ht="31.5" x14ac:dyDescent="0.25">
      <c r="A1825" s="14">
        <v>28</v>
      </c>
      <c r="B1825" s="14" t="s">
        <v>4007</v>
      </c>
      <c r="C1825" s="140" t="s">
        <v>3239</v>
      </c>
      <c r="D1825" s="8">
        <v>1956</v>
      </c>
      <c r="E1825" s="11">
        <v>7161.5</v>
      </c>
      <c r="F1825" s="11"/>
      <c r="G1825" s="8" t="s">
        <v>5</v>
      </c>
      <c r="H1825" s="31">
        <v>67</v>
      </c>
      <c r="I1825" s="31" t="s">
        <v>1677</v>
      </c>
      <c r="J1825" s="31">
        <v>3</v>
      </c>
      <c r="K1825" s="31">
        <v>1</v>
      </c>
      <c r="L1825" s="31">
        <v>2</v>
      </c>
      <c r="M1825" s="31">
        <v>155</v>
      </c>
      <c r="N1825" s="126" t="s">
        <v>2563</v>
      </c>
      <c r="O1825" s="605"/>
    </row>
    <row r="1826" spans="1:15" ht="31.5" x14ac:dyDescent="0.25">
      <c r="A1826" s="14">
        <v>29</v>
      </c>
      <c r="B1826" s="14" t="s">
        <v>4008</v>
      </c>
      <c r="C1826" s="140" t="s">
        <v>3101</v>
      </c>
      <c r="D1826" s="8">
        <v>1952</v>
      </c>
      <c r="E1826" s="11">
        <v>2485.21</v>
      </c>
      <c r="F1826" s="11"/>
      <c r="G1826" s="8" t="s">
        <v>5</v>
      </c>
      <c r="H1826" s="31">
        <v>26</v>
      </c>
      <c r="I1826" s="31">
        <v>3</v>
      </c>
      <c r="J1826" s="31">
        <v>3</v>
      </c>
      <c r="K1826" s="31">
        <v>0</v>
      </c>
      <c r="L1826" s="31">
        <v>0</v>
      </c>
      <c r="M1826" s="31">
        <v>48</v>
      </c>
      <c r="N1826" s="126" t="s">
        <v>2564</v>
      </c>
      <c r="O1826" s="605"/>
    </row>
    <row r="1827" spans="1:15" ht="31.5" x14ac:dyDescent="0.25">
      <c r="A1827" s="14">
        <v>30</v>
      </c>
      <c r="B1827" s="14" t="s">
        <v>4008</v>
      </c>
      <c r="C1827" s="140" t="s">
        <v>3091</v>
      </c>
      <c r="D1827" s="8">
        <v>1954</v>
      </c>
      <c r="E1827" s="11">
        <v>5601</v>
      </c>
      <c r="F1827" s="11"/>
      <c r="G1827" s="8" t="s">
        <v>5</v>
      </c>
      <c r="H1827" s="31">
        <v>52</v>
      </c>
      <c r="I1827" s="31">
        <v>4</v>
      </c>
      <c r="J1827" s="31">
        <v>4</v>
      </c>
      <c r="K1827" s="31">
        <v>0</v>
      </c>
      <c r="L1827" s="31">
        <v>0</v>
      </c>
      <c r="M1827" s="31">
        <v>97</v>
      </c>
      <c r="N1827" s="126" t="s">
        <v>2565</v>
      </c>
      <c r="O1827" s="605"/>
    </row>
    <row r="1828" spans="1:15" ht="31.5" x14ac:dyDescent="0.25">
      <c r="A1828" s="14">
        <v>31</v>
      </c>
      <c r="B1828" s="14" t="s">
        <v>4007</v>
      </c>
      <c r="C1828" s="140" t="s">
        <v>3092</v>
      </c>
      <c r="D1828" s="8">
        <v>1952</v>
      </c>
      <c r="E1828" s="11">
        <v>4166.09</v>
      </c>
      <c r="F1828" s="11"/>
      <c r="G1828" s="8" t="s">
        <v>5</v>
      </c>
      <c r="H1828" s="31">
        <v>46</v>
      </c>
      <c r="I1828" s="31">
        <v>4</v>
      </c>
      <c r="J1828" s="31">
        <v>4</v>
      </c>
      <c r="K1828" s="31">
        <v>0</v>
      </c>
      <c r="L1828" s="31">
        <v>0</v>
      </c>
      <c r="M1828" s="31">
        <v>70</v>
      </c>
      <c r="N1828" s="126" t="s">
        <v>2566</v>
      </c>
      <c r="O1828" s="605"/>
    </row>
    <row r="1829" spans="1:15" ht="31.5" x14ac:dyDescent="0.25">
      <c r="A1829" s="14">
        <v>32</v>
      </c>
      <c r="B1829" s="14" t="s">
        <v>4008</v>
      </c>
      <c r="C1829" s="140" t="s">
        <v>3238</v>
      </c>
      <c r="D1829" s="8">
        <v>1952</v>
      </c>
      <c r="E1829" s="11">
        <v>2534.36</v>
      </c>
      <c r="F1829" s="11"/>
      <c r="G1829" s="8" t="s">
        <v>5</v>
      </c>
      <c r="H1829" s="31">
        <v>26</v>
      </c>
      <c r="I1829" s="31">
        <v>3</v>
      </c>
      <c r="J1829" s="31">
        <v>3</v>
      </c>
      <c r="K1829" s="31">
        <v>0</v>
      </c>
      <c r="L1829" s="31">
        <v>0</v>
      </c>
      <c r="M1829" s="31">
        <v>41</v>
      </c>
      <c r="N1829" s="126" t="s">
        <v>2567</v>
      </c>
      <c r="O1829" s="605"/>
    </row>
    <row r="1830" spans="1:15" ht="31.5" x14ac:dyDescent="0.25">
      <c r="A1830" s="14">
        <v>33</v>
      </c>
      <c r="B1830" s="14" t="s">
        <v>4007</v>
      </c>
      <c r="C1830" s="140" t="s">
        <v>3084</v>
      </c>
      <c r="D1830" s="8">
        <v>1954</v>
      </c>
      <c r="E1830" s="11">
        <v>4235.6000000000004</v>
      </c>
      <c r="F1830" s="11"/>
      <c r="G1830" s="8" t="s">
        <v>5</v>
      </c>
      <c r="H1830" s="31">
        <v>44</v>
      </c>
      <c r="I1830" s="31">
        <v>4</v>
      </c>
      <c r="J1830" s="31">
        <v>3</v>
      </c>
      <c r="K1830" s="31">
        <v>0</v>
      </c>
      <c r="L1830" s="31">
        <v>0</v>
      </c>
      <c r="M1830" s="31">
        <v>86</v>
      </c>
      <c r="N1830" s="126" t="s">
        <v>2553</v>
      </c>
      <c r="O1830" s="605"/>
    </row>
    <row r="1831" spans="1:15" ht="31.5" x14ac:dyDescent="0.25">
      <c r="A1831" s="14">
        <v>34</v>
      </c>
      <c r="B1831" s="14" t="s">
        <v>4007</v>
      </c>
      <c r="C1831" s="140" t="s">
        <v>3275</v>
      </c>
      <c r="D1831" s="8">
        <v>1954</v>
      </c>
      <c r="E1831" s="11">
        <v>5455.5</v>
      </c>
      <c r="F1831" s="11"/>
      <c r="G1831" s="8" t="s">
        <v>5</v>
      </c>
      <c r="H1831" s="31">
        <v>56</v>
      </c>
      <c r="I1831" s="31">
        <v>4</v>
      </c>
      <c r="J1831" s="31">
        <v>4</v>
      </c>
      <c r="K1831" s="31">
        <v>0</v>
      </c>
      <c r="L1831" s="31">
        <v>0</v>
      </c>
      <c r="M1831" s="31">
        <v>147</v>
      </c>
      <c r="N1831" s="126" t="s">
        <v>2568</v>
      </c>
      <c r="O1831" s="605"/>
    </row>
    <row r="1832" spans="1:15" ht="31.5" x14ac:dyDescent="0.25">
      <c r="A1832" s="14">
        <v>35</v>
      </c>
      <c r="B1832" s="14" t="s">
        <v>4007</v>
      </c>
      <c r="C1832" s="140" t="s">
        <v>3109</v>
      </c>
      <c r="D1832" s="8">
        <v>1952</v>
      </c>
      <c r="E1832" s="11">
        <v>3975.82</v>
      </c>
      <c r="F1832" s="11"/>
      <c r="G1832" s="8" t="s">
        <v>5</v>
      </c>
      <c r="H1832" s="31">
        <v>52</v>
      </c>
      <c r="I1832" s="31">
        <v>4</v>
      </c>
      <c r="J1832" s="31">
        <v>4</v>
      </c>
      <c r="K1832" s="31">
        <v>0</v>
      </c>
      <c r="L1832" s="31">
        <v>0</v>
      </c>
      <c r="M1832" s="31">
        <v>120</v>
      </c>
      <c r="N1832" s="126" t="s">
        <v>2569</v>
      </c>
      <c r="O1832" s="605"/>
    </row>
    <row r="1833" spans="1:15" ht="31.5" x14ac:dyDescent="0.25">
      <c r="A1833" s="14">
        <v>36</v>
      </c>
      <c r="B1833" s="14" t="s">
        <v>4008</v>
      </c>
      <c r="C1833" s="140" t="s">
        <v>3081</v>
      </c>
      <c r="D1833" s="8">
        <v>1955</v>
      </c>
      <c r="E1833" s="11">
        <v>10599.519999999999</v>
      </c>
      <c r="F1833" s="11"/>
      <c r="G1833" s="8" t="s">
        <v>5</v>
      </c>
      <c r="H1833" s="31">
        <v>114</v>
      </c>
      <c r="I1833" s="31">
        <v>5</v>
      </c>
      <c r="J1833" s="31">
        <v>6</v>
      </c>
      <c r="K1833" s="31">
        <v>0</v>
      </c>
      <c r="L1833" s="31">
        <v>0</v>
      </c>
      <c r="M1833" s="31">
        <v>217</v>
      </c>
      <c r="N1833" s="126" t="s">
        <v>2570</v>
      </c>
      <c r="O1833" s="605"/>
    </row>
    <row r="1834" spans="1:15" ht="31.5" x14ac:dyDescent="0.25">
      <c r="A1834" s="14">
        <v>37</v>
      </c>
      <c r="B1834" s="14" t="s">
        <v>4009</v>
      </c>
      <c r="C1834" s="140" t="s">
        <v>3086</v>
      </c>
      <c r="D1834" s="8">
        <v>1952</v>
      </c>
      <c r="E1834" s="11">
        <v>3777.5</v>
      </c>
      <c r="F1834" s="11"/>
      <c r="G1834" s="8" t="s">
        <v>5</v>
      </c>
      <c r="H1834" s="31">
        <v>39</v>
      </c>
      <c r="I1834" s="31" t="s">
        <v>1687</v>
      </c>
      <c r="J1834" s="31">
        <v>3</v>
      </c>
      <c r="K1834" s="31">
        <v>0</v>
      </c>
      <c r="L1834" s="31">
        <v>0</v>
      </c>
      <c r="M1834" s="31">
        <v>64</v>
      </c>
      <c r="N1834" s="126" t="s">
        <v>2571</v>
      </c>
      <c r="O1834" s="605"/>
    </row>
    <row r="1835" spans="1:15" ht="31.5" x14ac:dyDescent="0.25">
      <c r="A1835" s="14">
        <v>38</v>
      </c>
      <c r="B1835" s="14" t="s">
        <v>4008</v>
      </c>
      <c r="C1835" s="140" t="s">
        <v>3082</v>
      </c>
      <c r="D1835" s="8">
        <v>1955</v>
      </c>
      <c r="E1835" s="11">
        <v>4195.3599999999997</v>
      </c>
      <c r="F1835" s="11"/>
      <c r="G1835" s="8" t="s">
        <v>5</v>
      </c>
      <c r="H1835" s="31">
        <v>44</v>
      </c>
      <c r="I1835" s="31">
        <v>4</v>
      </c>
      <c r="J1835" s="31">
        <v>3</v>
      </c>
      <c r="K1835" s="31">
        <v>0</v>
      </c>
      <c r="L1835" s="31">
        <v>0</v>
      </c>
      <c r="M1835" s="31">
        <v>98</v>
      </c>
      <c r="N1835" s="126" t="s">
        <v>2572</v>
      </c>
      <c r="O1835" s="605"/>
    </row>
    <row r="1836" spans="1:15" ht="31.5" x14ac:dyDescent="0.25">
      <c r="A1836" s="14">
        <v>39</v>
      </c>
      <c r="B1836" s="14" t="s">
        <v>4008</v>
      </c>
      <c r="C1836" s="140" t="s">
        <v>3277</v>
      </c>
      <c r="D1836" s="8">
        <v>1955</v>
      </c>
      <c r="E1836" s="11">
        <v>4197.74</v>
      </c>
      <c r="F1836" s="11"/>
      <c r="G1836" s="8" t="s">
        <v>5</v>
      </c>
      <c r="H1836" s="31">
        <v>44</v>
      </c>
      <c r="I1836" s="31">
        <v>4</v>
      </c>
      <c r="J1836" s="31">
        <v>3</v>
      </c>
      <c r="K1836" s="31">
        <v>0</v>
      </c>
      <c r="L1836" s="31">
        <v>0</v>
      </c>
      <c r="M1836" s="31">
        <v>88</v>
      </c>
      <c r="N1836" s="126" t="s">
        <v>2540</v>
      </c>
      <c r="O1836" s="605"/>
    </row>
    <row r="1837" spans="1:15" ht="31.5" x14ac:dyDescent="0.25">
      <c r="A1837" s="14">
        <v>40</v>
      </c>
      <c r="B1837" s="14" t="s">
        <v>4008</v>
      </c>
      <c r="C1837" s="140" t="s">
        <v>3096</v>
      </c>
      <c r="D1837" s="8">
        <v>1955</v>
      </c>
      <c r="E1837" s="11">
        <v>9102.14</v>
      </c>
      <c r="F1837" s="11"/>
      <c r="G1837" s="8" t="s">
        <v>5</v>
      </c>
      <c r="H1837" s="31">
        <v>84</v>
      </c>
      <c r="I1837" s="31">
        <v>4</v>
      </c>
      <c r="J1837" s="31">
        <v>6</v>
      </c>
      <c r="K1837" s="31">
        <v>0</v>
      </c>
      <c r="L1837" s="31">
        <v>0</v>
      </c>
      <c r="M1837" s="31">
        <v>177</v>
      </c>
      <c r="N1837" s="126" t="s">
        <v>2573</v>
      </c>
      <c r="O1837" s="605"/>
    </row>
    <row r="1838" spans="1:15" ht="31.5" x14ac:dyDescent="0.25">
      <c r="A1838" s="14">
        <v>41</v>
      </c>
      <c r="B1838" s="14" t="s">
        <v>4007</v>
      </c>
      <c r="C1838" s="140" t="s">
        <v>3097</v>
      </c>
      <c r="D1838" s="8">
        <v>1954</v>
      </c>
      <c r="E1838" s="11">
        <v>5939.5999999999995</v>
      </c>
      <c r="F1838" s="11"/>
      <c r="G1838" s="8" t="s">
        <v>5</v>
      </c>
      <c r="H1838" s="31">
        <v>53</v>
      </c>
      <c r="I1838" s="31">
        <v>4</v>
      </c>
      <c r="J1838" s="31">
        <v>4</v>
      </c>
      <c r="K1838" s="31">
        <v>0</v>
      </c>
      <c r="L1838" s="31">
        <v>0</v>
      </c>
      <c r="M1838" s="31">
        <v>136</v>
      </c>
      <c r="N1838" s="126" t="s">
        <v>2574</v>
      </c>
      <c r="O1838" s="605"/>
    </row>
    <row r="1839" spans="1:15" ht="31.5" x14ac:dyDescent="0.25">
      <c r="A1839" s="14">
        <v>42</v>
      </c>
      <c r="B1839" s="14" t="s">
        <v>4007</v>
      </c>
      <c r="C1839" s="140" t="s">
        <v>3132</v>
      </c>
      <c r="D1839" s="8">
        <v>1954</v>
      </c>
      <c r="E1839" s="11">
        <v>5672.48</v>
      </c>
      <c r="F1839" s="11"/>
      <c r="G1839" s="8" t="s">
        <v>5</v>
      </c>
      <c r="H1839" s="31">
        <v>54</v>
      </c>
      <c r="I1839" s="31">
        <v>4</v>
      </c>
      <c r="J1839" s="31">
        <v>4</v>
      </c>
      <c r="K1839" s="31">
        <v>0</v>
      </c>
      <c r="L1839" s="31">
        <v>0</v>
      </c>
      <c r="M1839" s="31">
        <v>119</v>
      </c>
      <c r="N1839" s="126" t="s">
        <v>2573</v>
      </c>
      <c r="O1839" s="605"/>
    </row>
    <row r="1840" spans="1:15" ht="31.5" x14ac:dyDescent="0.25">
      <c r="A1840" s="14">
        <v>43</v>
      </c>
      <c r="B1840" s="14" t="s">
        <v>4007</v>
      </c>
      <c r="C1840" s="140" t="s">
        <v>1762</v>
      </c>
      <c r="D1840" s="8">
        <v>1951</v>
      </c>
      <c r="E1840" s="11">
        <v>3415.4</v>
      </c>
      <c r="F1840" s="11"/>
      <c r="G1840" s="8" t="s">
        <v>5</v>
      </c>
      <c r="H1840" s="31">
        <v>39</v>
      </c>
      <c r="I1840" s="31">
        <v>4</v>
      </c>
      <c r="J1840" s="31">
        <v>3</v>
      </c>
      <c r="K1840" s="31">
        <v>0</v>
      </c>
      <c r="L1840" s="31">
        <v>0</v>
      </c>
      <c r="M1840" s="31">
        <v>75</v>
      </c>
      <c r="N1840" s="126" t="s">
        <v>2575</v>
      </c>
      <c r="O1840" s="605"/>
    </row>
    <row r="1841" spans="1:15" ht="31.5" x14ac:dyDescent="0.25">
      <c r="A1841" s="14">
        <v>44</v>
      </c>
      <c r="B1841" s="14" t="s">
        <v>4007</v>
      </c>
      <c r="C1841" s="140" t="s">
        <v>3302</v>
      </c>
      <c r="D1841" s="8">
        <v>1951</v>
      </c>
      <c r="E1841" s="11">
        <v>2536.7000000000003</v>
      </c>
      <c r="F1841" s="11"/>
      <c r="G1841" s="8" t="s">
        <v>5</v>
      </c>
      <c r="H1841" s="31">
        <v>24</v>
      </c>
      <c r="I1841" s="31">
        <v>3</v>
      </c>
      <c r="J1841" s="31">
        <v>2</v>
      </c>
      <c r="K1841" s="31">
        <v>0</v>
      </c>
      <c r="L1841" s="31">
        <v>0</v>
      </c>
      <c r="M1841" s="31">
        <v>57</v>
      </c>
      <c r="N1841" s="126" t="s">
        <v>2576</v>
      </c>
      <c r="O1841" s="605"/>
    </row>
    <row r="1842" spans="1:15" ht="31.5" x14ac:dyDescent="0.25">
      <c r="A1842" s="14">
        <v>45</v>
      </c>
      <c r="B1842" s="14" t="s">
        <v>4008</v>
      </c>
      <c r="C1842" s="140" t="s">
        <v>3134</v>
      </c>
      <c r="D1842" s="8">
        <v>1954</v>
      </c>
      <c r="E1842" s="11">
        <v>5847.88</v>
      </c>
      <c r="F1842" s="11"/>
      <c r="G1842" s="8" t="s">
        <v>5</v>
      </c>
      <c r="H1842" s="31">
        <v>56</v>
      </c>
      <c r="I1842" s="31">
        <v>4</v>
      </c>
      <c r="J1842" s="31">
        <v>4</v>
      </c>
      <c r="K1842" s="31">
        <v>0</v>
      </c>
      <c r="L1842" s="31">
        <v>0</v>
      </c>
      <c r="M1842" s="31">
        <v>114</v>
      </c>
      <c r="N1842" s="126" t="s">
        <v>2542</v>
      </c>
      <c r="O1842" s="605"/>
    </row>
    <row r="1843" spans="1:15" ht="31.5" x14ac:dyDescent="0.25">
      <c r="A1843" s="14">
        <v>46</v>
      </c>
      <c r="B1843" s="14" t="s">
        <v>4010</v>
      </c>
      <c r="C1843" s="140" t="s">
        <v>3245</v>
      </c>
      <c r="D1843" s="8">
        <v>1956</v>
      </c>
      <c r="E1843" s="11">
        <v>8998.8000000000011</v>
      </c>
      <c r="F1843" s="11"/>
      <c r="G1843" s="8" t="s">
        <v>5</v>
      </c>
      <c r="H1843" s="31">
        <v>97</v>
      </c>
      <c r="I1843" s="31" t="s">
        <v>1687</v>
      </c>
      <c r="J1843" s="31">
        <v>6</v>
      </c>
      <c r="K1843" s="31">
        <v>0</v>
      </c>
      <c r="L1843" s="31">
        <v>0</v>
      </c>
      <c r="M1843" s="31">
        <v>241</v>
      </c>
      <c r="N1843" s="126" t="s">
        <v>2577</v>
      </c>
      <c r="O1843" s="605"/>
    </row>
    <row r="1844" spans="1:15" ht="31.5" x14ac:dyDescent="0.25">
      <c r="A1844" s="14">
        <v>47</v>
      </c>
      <c r="B1844" s="14" t="s">
        <v>4010</v>
      </c>
      <c r="C1844" s="140" t="s">
        <v>3383</v>
      </c>
      <c r="D1844" s="8">
        <v>1952</v>
      </c>
      <c r="E1844" s="11">
        <v>4219.8</v>
      </c>
      <c r="F1844" s="11"/>
      <c r="G1844" s="8" t="s">
        <v>5</v>
      </c>
      <c r="H1844" s="31">
        <v>39</v>
      </c>
      <c r="I1844" s="31">
        <v>3</v>
      </c>
      <c r="J1844" s="31">
        <v>4</v>
      </c>
      <c r="K1844" s="31">
        <v>0</v>
      </c>
      <c r="L1844" s="31">
        <v>0</v>
      </c>
      <c r="M1844" s="31">
        <v>49</v>
      </c>
      <c r="N1844" s="126" t="s">
        <v>2574</v>
      </c>
      <c r="O1844" s="605"/>
    </row>
    <row r="1845" spans="1:15" ht="31.5" x14ac:dyDescent="0.25">
      <c r="A1845" s="14">
        <v>48</v>
      </c>
      <c r="B1845" s="14" t="s">
        <v>4010</v>
      </c>
      <c r="C1845" s="140" t="s">
        <v>3547</v>
      </c>
      <c r="D1845" s="8">
        <v>1978</v>
      </c>
      <c r="E1845" s="11">
        <v>4118.8</v>
      </c>
      <c r="F1845" s="11"/>
      <c r="G1845" s="8" t="s">
        <v>5</v>
      </c>
      <c r="H1845" s="31">
        <v>60</v>
      </c>
      <c r="I1845" s="31">
        <v>5</v>
      </c>
      <c r="J1845" s="31">
        <v>4</v>
      </c>
      <c r="K1845" s="31">
        <v>0</v>
      </c>
      <c r="L1845" s="31">
        <v>0</v>
      </c>
      <c r="M1845" s="31">
        <v>105</v>
      </c>
      <c r="N1845" s="126" t="s">
        <v>2578</v>
      </c>
      <c r="O1845" s="605"/>
    </row>
    <row r="1846" spans="1:15" ht="31.5" x14ac:dyDescent="0.25">
      <c r="A1846" s="14">
        <v>49</v>
      </c>
      <c r="B1846" s="14" t="s">
        <v>4010</v>
      </c>
      <c r="C1846" s="140" t="s">
        <v>3384</v>
      </c>
      <c r="D1846" s="8">
        <v>1953</v>
      </c>
      <c r="E1846" s="11">
        <v>1572.1</v>
      </c>
      <c r="F1846" s="11"/>
      <c r="G1846" s="8" t="s">
        <v>247</v>
      </c>
      <c r="H1846" s="31">
        <v>12</v>
      </c>
      <c r="I1846" s="31">
        <v>4</v>
      </c>
      <c r="J1846" s="31">
        <v>2</v>
      </c>
      <c r="K1846" s="31">
        <v>0</v>
      </c>
      <c r="L1846" s="31">
        <v>0</v>
      </c>
      <c r="M1846" s="31">
        <v>29</v>
      </c>
      <c r="N1846" s="126" t="s">
        <v>2579</v>
      </c>
      <c r="O1846" s="605"/>
    </row>
    <row r="1847" spans="1:15" ht="31.5" x14ac:dyDescent="0.25">
      <c r="A1847" s="14">
        <v>50</v>
      </c>
      <c r="B1847" s="14" t="s">
        <v>4010</v>
      </c>
      <c r="C1847" s="140" t="s">
        <v>3385</v>
      </c>
      <c r="D1847" s="8">
        <v>1953</v>
      </c>
      <c r="E1847" s="11">
        <v>4024.1000000000004</v>
      </c>
      <c r="F1847" s="11"/>
      <c r="G1847" s="8" t="s">
        <v>5</v>
      </c>
      <c r="H1847" s="31">
        <v>39</v>
      </c>
      <c r="I1847" s="31">
        <v>3</v>
      </c>
      <c r="J1847" s="31">
        <v>4</v>
      </c>
      <c r="K1847" s="31">
        <v>0</v>
      </c>
      <c r="L1847" s="31">
        <v>0</v>
      </c>
      <c r="M1847" s="31">
        <v>77</v>
      </c>
      <c r="N1847" s="126" t="s">
        <v>2550</v>
      </c>
      <c r="O1847" s="605"/>
    </row>
    <row r="1848" spans="1:15" ht="31.5" x14ac:dyDescent="0.25">
      <c r="A1848" s="14">
        <v>51</v>
      </c>
      <c r="B1848" s="14" t="s">
        <v>4010</v>
      </c>
      <c r="C1848" s="140" t="s">
        <v>3247</v>
      </c>
      <c r="D1848" s="8">
        <v>1955</v>
      </c>
      <c r="E1848" s="11">
        <v>5968.8</v>
      </c>
      <c r="F1848" s="11"/>
      <c r="G1848" s="8" t="s">
        <v>5</v>
      </c>
      <c r="H1848" s="31">
        <v>60</v>
      </c>
      <c r="I1848" s="31">
        <v>4</v>
      </c>
      <c r="J1848" s="31">
        <v>4</v>
      </c>
      <c r="K1848" s="31">
        <v>0</v>
      </c>
      <c r="L1848" s="31">
        <v>0</v>
      </c>
      <c r="M1848" s="31">
        <v>98</v>
      </c>
      <c r="N1848" s="126" t="s">
        <v>2543</v>
      </c>
      <c r="O1848" s="605"/>
    </row>
    <row r="1849" spans="1:15" ht="31.5" x14ac:dyDescent="0.25">
      <c r="A1849" s="14">
        <v>52</v>
      </c>
      <c r="B1849" s="14" t="s">
        <v>4010</v>
      </c>
      <c r="C1849" s="140" t="s">
        <v>3248</v>
      </c>
      <c r="D1849" s="8">
        <v>1955</v>
      </c>
      <c r="E1849" s="11">
        <v>4342.84</v>
      </c>
      <c r="F1849" s="11"/>
      <c r="G1849" s="8" t="s">
        <v>5</v>
      </c>
      <c r="H1849" s="31">
        <v>48</v>
      </c>
      <c r="I1849" s="31">
        <v>4</v>
      </c>
      <c r="J1849" s="31">
        <v>3</v>
      </c>
      <c r="K1849" s="31">
        <v>0</v>
      </c>
      <c r="L1849" s="31">
        <v>0</v>
      </c>
      <c r="M1849" s="31">
        <v>100</v>
      </c>
      <c r="N1849" s="126" t="s">
        <v>2540</v>
      </c>
      <c r="O1849" s="605"/>
    </row>
    <row r="1850" spans="1:15" ht="31.5" x14ac:dyDescent="0.25">
      <c r="A1850" s="14">
        <v>53</v>
      </c>
      <c r="B1850" s="14" t="s">
        <v>4010</v>
      </c>
      <c r="C1850" s="140" t="s">
        <v>3346</v>
      </c>
      <c r="D1850" s="8">
        <v>1959</v>
      </c>
      <c r="E1850" s="11">
        <v>2400.3000000000002</v>
      </c>
      <c r="F1850" s="11"/>
      <c r="G1850" s="8" t="s">
        <v>5</v>
      </c>
      <c r="H1850" s="31">
        <v>40</v>
      </c>
      <c r="I1850" s="31">
        <v>5</v>
      </c>
      <c r="J1850" s="31">
        <v>2</v>
      </c>
      <c r="K1850" s="31">
        <v>0</v>
      </c>
      <c r="L1850" s="31">
        <v>0</v>
      </c>
      <c r="M1850" s="31">
        <v>75</v>
      </c>
      <c r="N1850" s="126" t="s">
        <v>2580</v>
      </c>
      <c r="O1850" s="605"/>
    </row>
    <row r="1851" spans="1:15" ht="31.5" x14ac:dyDescent="0.25">
      <c r="A1851" s="14">
        <v>54</v>
      </c>
      <c r="B1851" s="14" t="s">
        <v>3879</v>
      </c>
      <c r="C1851" s="140" t="s">
        <v>3309</v>
      </c>
      <c r="D1851" s="8">
        <v>1958</v>
      </c>
      <c r="E1851" s="11">
        <v>2633.98</v>
      </c>
      <c r="F1851" s="11"/>
      <c r="G1851" s="8" t="s">
        <v>5</v>
      </c>
      <c r="H1851" s="31">
        <v>30</v>
      </c>
      <c r="I1851" s="31">
        <v>5</v>
      </c>
      <c r="J1851" s="31">
        <v>2</v>
      </c>
      <c r="K1851" s="31">
        <v>0</v>
      </c>
      <c r="L1851" s="31">
        <v>0</v>
      </c>
      <c r="M1851" s="31">
        <v>56</v>
      </c>
      <c r="N1851" s="126" t="s">
        <v>2541</v>
      </c>
      <c r="O1851" s="605"/>
    </row>
    <row r="1852" spans="1:15" ht="31.5" x14ac:dyDescent="0.25">
      <c r="A1852" s="14">
        <v>55</v>
      </c>
      <c r="B1852" s="14" t="s">
        <v>4010</v>
      </c>
      <c r="C1852" s="140" t="s">
        <v>3375</v>
      </c>
      <c r="D1852" s="8">
        <v>1959</v>
      </c>
      <c r="E1852" s="11">
        <v>3336.4699999999993</v>
      </c>
      <c r="F1852" s="11"/>
      <c r="G1852" s="8" t="s">
        <v>5</v>
      </c>
      <c r="H1852" s="31">
        <v>48</v>
      </c>
      <c r="I1852" s="31">
        <v>4</v>
      </c>
      <c r="J1852" s="31">
        <v>3</v>
      </c>
      <c r="K1852" s="31">
        <v>0</v>
      </c>
      <c r="L1852" s="31">
        <v>0</v>
      </c>
      <c r="M1852" s="31">
        <v>93</v>
      </c>
      <c r="N1852" s="126" t="s">
        <v>2544</v>
      </c>
      <c r="O1852" s="605"/>
    </row>
    <row r="1853" spans="1:15" ht="31.5" x14ac:dyDescent="0.25">
      <c r="A1853" s="14">
        <v>56</v>
      </c>
      <c r="B1853" s="14" t="s">
        <v>4010</v>
      </c>
      <c r="C1853" s="140" t="s">
        <v>3548</v>
      </c>
      <c r="D1853" s="8">
        <v>1958</v>
      </c>
      <c r="E1853" s="11">
        <v>5504.63</v>
      </c>
      <c r="F1853" s="11"/>
      <c r="G1853" s="8" t="s">
        <v>5</v>
      </c>
      <c r="H1853" s="31">
        <v>60</v>
      </c>
      <c r="I1853" s="31">
        <v>5</v>
      </c>
      <c r="J1853" s="31">
        <v>4</v>
      </c>
      <c r="K1853" s="31">
        <v>0</v>
      </c>
      <c r="L1853" s="31">
        <v>0</v>
      </c>
      <c r="M1853" s="31">
        <v>131</v>
      </c>
      <c r="N1853" s="126" t="s">
        <v>2541</v>
      </c>
      <c r="O1853" s="605"/>
    </row>
    <row r="1854" spans="1:15" ht="31.5" x14ac:dyDescent="0.25">
      <c r="A1854" s="14">
        <v>57</v>
      </c>
      <c r="B1854" s="14" t="s">
        <v>4010</v>
      </c>
      <c r="C1854" s="140" t="s">
        <v>3376</v>
      </c>
      <c r="D1854" s="8">
        <v>1959</v>
      </c>
      <c r="E1854" s="11">
        <v>2496.9</v>
      </c>
      <c r="F1854" s="11"/>
      <c r="G1854" s="8" t="s">
        <v>5</v>
      </c>
      <c r="H1854" s="31">
        <v>40</v>
      </c>
      <c r="I1854" s="31">
        <v>5</v>
      </c>
      <c r="J1854" s="31">
        <v>2</v>
      </c>
      <c r="K1854" s="31">
        <v>0</v>
      </c>
      <c r="L1854" s="31">
        <v>0</v>
      </c>
      <c r="M1854" s="31">
        <v>69</v>
      </c>
      <c r="N1854" s="126" t="s">
        <v>2544</v>
      </c>
      <c r="O1854" s="605"/>
    </row>
    <row r="1855" spans="1:15" ht="31.5" x14ac:dyDescent="0.25">
      <c r="A1855" s="14">
        <v>58</v>
      </c>
      <c r="B1855" s="14" t="s">
        <v>4010</v>
      </c>
      <c r="C1855" s="140" t="s">
        <v>3311</v>
      </c>
      <c r="D1855" s="8">
        <v>1958</v>
      </c>
      <c r="E1855" s="11">
        <v>4207.6000000000004</v>
      </c>
      <c r="F1855" s="11"/>
      <c r="G1855" s="8" t="s">
        <v>5</v>
      </c>
      <c r="H1855" s="31">
        <v>40</v>
      </c>
      <c r="I1855" s="31">
        <v>5</v>
      </c>
      <c r="J1855" s="31">
        <v>4</v>
      </c>
      <c r="K1855" s="31">
        <v>0</v>
      </c>
      <c r="L1855" s="31">
        <v>0</v>
      </c>
      <c r="M1855" s="31">
        <v>90</v>
      </c>
      <c r="N1855" s="126" t="s">
        <v>2581</v>
      </c>
      <c r="O1855" s="605"/>
    </row>
    <row r="1856" spans="1:15" ht="31.5" x14ac:dyDescent="0.25">
      <c r="A1856" s="14">
        <v>59</v>
      </c>
      <c r="B1856" s="14" t="s">
        <v>4010</v>
      </c>
      <c r="C1856" s="140" t="s">
        <v>3377</v>
      </c>
      <c r="D1856" s="8">
        <v>1959</v>
      </c>
      <c r="E1856" s="11">
        <v>3268.55</v>
      </c>
      <c r="F1856" s="11"/>
      <c r="G1856" s="8" t="s">
        <v>5</v>
      </c>
      <c r="H1856" s="31">
        <v>48</v>
      </c>
      <c r="I1856" s="31">
        <v>4</v>
      </c>
      <c r="J1856" s="31">
        <v>3</v>
      </c>
      <c r="K1856" s="31">
        <v>0</v>
      </c>
      <c r="L1856" s="31">
        <v>0</v>
      </c>
      <c r="M1856" s="31">
        <v>73</v>
      </c>
      <c r="N1856" s="126" t="s">
        <v>2582</v>
      </c>
      <c r="O1856" s="605"/>
    </row>
    <row r="1857" spans="1:15" ht="31.5" x14ac:dyDescent="0.25">
      <c r="A1857" s="14">
        <v>60</v>
      </c>
      <c r="B1857" s="14" t="s">
        <v>4010</v>
      </c>
      <c r="C1857" s="140" t="s">
        <v>3313</v>
      </c>
      <c r="D1857" s="8">
        <v>1958</v>
      </c>
      <c r="E1857" s="11">
        <v>4218.4799999999996</v>
      </c>
      <c r="F1857" s="11"/>
      <c r="G1857" s="8" t="s">
        <v>5</v>
      </c>
      <c r="H1857" s="31">
        <v>40</v>
      </c>
      <c r="I1857" s="31">
        <v>5</v>
      </c>
      <c r="J1857" s="31">
        <v>4</v>
      </c>
      <c r="K1857" s="31">
        <v>0</v>
      </c>
      <c r="L1857" s="31">
        <v>0</v>
      </c>
      <c r="M1857" s="31">
        <v>91</v>
      </c>
      <c r="N1857" s="126" t="s">
        <v>2541</v>
      </c>
      <c r="O1857" s="605"/>
    </row>
    <row r="1858" spans="1:15" ht="31.5" x14ac:dyDescent="0.25">
      <c r="A1858" s="14">
        <v>61</v>
      </c>
      <c r="B1858" s="14" t="s">
        <v>4010</v>
      </c>
      <c r="C1858" s="140" t="s">
        <v>3314</v>
      </c>
      <c r="D1858" s="8">
        <v>1958</v>
      </c>
      <c r="E1858" s="11">
        <v>4380.88</v>
      </c>
      <c r="F1858" s="11"/>
      <c r="G1858" s="8" t="s">
        <v>5</v>
      </c>
      <c r="H1858" s="31">
        <v>38</v>
      </c>
      <c r="I1858" s="31">
        <v>5</v>
      </c>
      <c r="J1858" s="31">
        <v>4</v>
      </c>
      <c r="K1858" s="31">
        <v>0</v>
      </c>
      <c r="L1858" s="31">
        <v>0</v>
      </c>
      <c r="M1858" s="31">
        <v>92</v>
      </c>
      <c r="N1858" s="126" t="s">
        <v>2541</v>
      </c>
      <c r="O1858" s="605"/>
    </row>
    <row r="1859" spans="1:15" ht="31.5" x14ac:dyDescent="0.25">
      <c r="A1859" s="14">
        <v>62</v>
      </c>
      <c r="B1859" s="14" t="s">
        <v>4010</v>
      </c>
      <c r="C1859" s="140" t="s">
        <v>3293</v>
      </c>
      <c r="D1859" s="8">
        <v>1963</v>
      </c>
      <c r="E1859" s="11">
        <v>2489.12</v>
      </c>
      <c r="F1859" s="11"/>
      <c r="G1859" s="8" t="s">
        <v>5</v>
      </c>
      <c r="H1859" s="31">
        <v>40</v>
      </c>
      <c r="I1859" s="31">
        <v>5</v>
      </c>
      <c r="J1859" s="31">
        <v>2</v>
      </c>
      <c r="K1859" s="31">
        <v>0</v>
      </c>
      <c r="L1859" s="31">
        <v>0</v>
      </c>
      <c r="M1859" s="31">
        <v>56</v>
      </c>
      <c r="N1859" s="126" t="s">
        <v>2583</v>
      </c>
      <c r="O1859" s="605"/>
    </row>
    <row r="1860" spans="1:15" ht="31.5" x14ac:dyDescent="0.25">
      <c r="A1860" s="14">
        <v>63</v>
      </c>
      <c r="B1860" s="14" t="s">
        <v>4010</v>
      </c>
      <c r="C1860" s="140" t="s">
        <v>3296</v>
      </c>
      <c r="D1860" s="8">
        <v>1958</v>
      </c>
      <c r="E1860" s="11">
        <v>6722.2000000000007</v>
      </c>
      <c r="F1860" s="11"/>
      <c r="G1860" s="8" t="s">
        <v>5</v>
      </c>
      <c r="H1860" s="31">
        <v>69</v>
      </c>
      <c r="I1860" s="31">
        <v>5</v>
      </c>
      <c r="J1860" s="31">
        <v>6</v>
      </c>
      <c r="K1860" s="31">
        <v>0</v>
      </c>
      <c r="L1860" s="31">
        <v>0</v>
      </c>
      <c r="M1860" s="31">
        <v>122</v>
      </c>
      <c r="N1860" s="126" t="s">
        <v>2540</v>
      </c>
      <c r="O1860" s="605"/>
    </row>
    <row r="1861" spans="1:15" ht="31.5" x14ac:dyDescent="0.25">
      <c r="A1861" s="14">
        <v>64</v>
      </c>
      <c r="B1861" s="14" t="s">
        <v>4010</v>
      </c>
      <c r="C1861" s="140" t="s">
        <v>3549</v>
      </c>
      <c r="D1861" s="8">
        <v>1958</v>
      </c>
      <c r="E1861" s="11">
        <v>9824.94</v>
      </c>
      <c r="F1861" s="11"/>
      <c r="G1861" s="8" t="s">
        <v>5</v>
      </c>
      <c r="H1861" s="31">
        <v>99</v>
      </c>
      <c r="I1861" s="31">
        <v>5</v>
      </c>
      <c r="J1861" s="31">
        <v>8</v>
      </c>
      <c r="K1861" s="31">
        <v>0</v>
      </c>
      <c r="L1861" s="31">
        <v>0</v>
      </c>
      <c r="M1861" s="31">
        <v>227</v>
      </c>
      <c r="N1861" s="126" t="s">
        <v>2540</v>
      </c>
      <c r="O1861" s="605"/>
    </row>
    <row r="1862" spans="1:15" ht="31.5" x14ac:dyDescent="0.25">
      <c r="A1862" s="14">
        <v>65</v>
      </c>
      <c r="B1862" s="14" t="s">
        <v>4010</v>
      </c>
      <c r="C1862" s="140" t="s">
        <v>3354</v>
      </c>
      <c r="D1862" s="8">
        <v>1963</v>
      </c>
      <c r="E1862" s="11">
        <v>4511.9799999999996</v>
      </c>
      <c r="F1862" s="11"/>
      <c r="G1862" s="8" t="s">
        <v>5</v>
      </c>
      <c r="H1862" s="31">
        <v>128</v>
      </c>
      <c r="I1862" s="31">
        <v>5</v>
      </c>
      <c r="J1862" s="31">
        <v>3</v>
      </c>
      <c r="K1862" s="31">
        <v>0</v>
      </c>
      <c r="L1862" s="31">
        <v>0</v>
      </c>
      <c r="M1862" s="31">
        <v>195</v>
      </c>
      <c r="N1862" s="126" t="s">
        <v>2584</v>
      </c>
      <c r="O1862" s="605"/>
    </row>
    <row r="1863" spans="1:15" ht="31.5" x14ac:dyDescent="0.25">
      <c r="A1863" s="14">
        <v>66</v>
      </c>
      <c r="B1863" s="14" t="s">
        <v>4010</v>
      </c>
      <c r="C1863" s="140" t="s">
        <v>3452</v>
      </c>
      <c r="D1863" s="8">
        <v>1963</v>
      </c>
      <c r="E1863" s="11">
        <v>6556.02</v>
      </c>
      <c r="F1863" s="11"/>
      <c r="G1863" s="8" t="s">
        <v>5</v>
      </c>
      <c r="H1863" s="31">
        <v>82</v>
      </c>
      <c r="I1863" s="31">
        <v>5</v>
      </c>
      <c r="J1863" s="31">
        <v>6</v>
      </c>
      <c r="K1863" s="31">
        <v>0</v>
      </c>
      <c r="L1863" s="31">
        <v>0</v>
      </c>
      <c r="M1863" s="31">
        <v>158</v>
      </c>
      <c r="N1863" s="126" t="s">
        <v>2544</v>
      </c>
      <c r="O1863" s="605"/>
    </row>
    <row r="1864" spans="1:15" ht="31.5" x14ac:dyDescent="0.25">
      <c r="A1864" s="14">
        <v>67</v>
      </c>
      <c r="B1864" s="14" t="s">
        <v>4010</v>
      </c>
      <c r="C1864" s="140" t="s">
        <v>3550</v>
      </c>
      <c r="D1864" s="8">
        <v>1961</v>
      </c>
      <c r="E1864" s="11">
        <v>2442.75</v>
      </c>
      <c r="F1864" s="11"/>
      <c r="G1864" s="8" t="s">
        <v>5</v>
      </c>
      <c r="H1864" s="31">
        <v>32</v>
      </c>
      <c r="I1864" s="31">
        <v>5</v>
      </c>
      <c r="J1864" s="31">
        <v>2</v>
      </c>
      <c r="K1864" s="31">
        <v>0</v>
      </c>
      <c r="L1864" s="31">
        <v>0</v>
      </c>
      <c r="M1864" s="31">
        <v>52</v>
      </c>
      <c r="N1864" s="126" t="s">
        <v>2541</v>
      </c>
      <c r="O1864" s="605"/>
    </row>
    <row r="1865" spans="1:15" ht="31.5" x14ac:dyDescent="0.25">
      <c r="A1865" s="14">
        <v>68</v>
      </c>
      <c r="B1865" s="14" t="s">
        <v>4010</v>
      </c>
      <c r="C1865" s="140" t="s">
        <v>3454</v>
      </c>
      <c r="D1865" s="8">
        <v>1959</v>
      </c>
      <c r="E1865" s="11">
        <v>2566.92</v>
      </c>
      <c r="F1865" s="11"/>
      <c r="G1865" s="8" t="s">
        <v>5</v>
      </c>
      <c r="H1865" s="31">
        <v>30</v>
      </c>
      <c r="I1865" s="31">
        <v>5</v>
      </c>
      <c r="J1865" s="31">
        <v>2</v>
      </c>
      <c r="K1865" s="31">
        <v>0</v>
      </c>
      <c r="L1865" s="31">
        <v>0</v>
      </c>
      <c r="M1865" s="31">
        <v>52</v>
      </c>
      <c r="N1865" s="126" t="s">
        <v>2541</v>
      </c>
      <c r="O1865" s="605"/>
    </row>
    <row r="1866" spans="1:15" ht="31.5" x14ac:dyDescent="0.25">
      <c r="A1866" s="14">
        <v>69</v>
      </c>
      <c r="B1866" s="14" t="s">
        <v>4010</v>
      </c>
      <c r="C1866" s="140" t="s">
        <v>3551</v>
      </c>
      <c r="D1866" s="8">
        <v>1958</v>
      </c>
      <c r="E1866" s="11">
        <v>4081.85</v>
      </c>
      <c r="F1866" s="11"/>
      <c r="G1866" s="8" t="s">
        <v>5</v>
      </c>
      <c r="H1866" s="31">
        <v>40</v>
      </c>
      <c r="I1866" s="31">
        <v>5</v>
      </c>
      <c r="J1866" s="31">
        <v>4</v>
      </c>
      <c r="K1866" s="31">
        <v>0</v>
      </c>
      <c r="L1866" s="31">
        <v>0</v>
      </c>
      <c r="M1866" s="31">
        <v>105</v>
      </c>
      <c r="N1866" s="126" t="s">
        <v>2541</v>
      </c>
      <c r="O1866" s="605"/>
    </row>
    <row r="1867" spans="1:15" ht="31.5" x14ac:dyDescent="0.25">
      <c r="A1867" s="14">
        <v>70</v>
      </c>
      <c r="B1867" s="14" t="s">
        <v>4010</v>
      </c>
      <c r="C1867" s="140" t="s">
        <v>3552</v>
      </c>
      <c r="D1867" s="8">
        <v>1958</v>
      </c>
      <c r="E1867" s="11">
        <v>4206.04</v>
      </c>
      <c r="F1867" s="11"/>
      <c r="G1867" s="8" t="s">
        <v>5</v>
      </c>
      <c r="H1867" s="31">
        <v>38</v>
      </c>
      <c r="I1867" s="31">
        <v>5</v>
      </c>
      <c r="J1867" s="31">
        <v>4</v>
      </c>
      <c r="K1867" s="31">
        <v>0</v>
      </c>
      <c r="L1867" s="31">
        <v>0</v>
      </c>
      <c r="M1867" s="31">
        <v>88</v>
      </c>
      <c r="N1867" s="126" t="s">
        <v>2541</v>
      </c>
      <c r="O1867" s="605"/>
    </row>
    <row r="1868" spans="1:15" ht="31.5" x14ac:dyDescent="0.25">
      <c r="A1868" s="14">
        <v>71</v>
      </c>
      <c r="B1868" s="14" t="s">
        <v>3879</v>
      </c>
      <c r="C1868" s="140" t="s">
        <v>3357</v>
      </c>
      <c r="D1868" s="8">
        <v>1963</v>
      </c>
      <c r="E1868" s="11">
        <v>4573.1100000000006</v>
      </c>
      <c r="F1868" s="11"/>
      <c r="G1868" s="8" t="s">
        <v>5</v>
      </c>
      <c r="H1868" s="31">
        <v>131</v>
      </c>
      <c r="I1868" s="31">
        <v>5</v>
      </c>
      <c r="J1868" s="31">
        <v>3</v>
      </c>
      <c r="K1868" s="31">
        <v>0</v>
      </c>
      <c r="L1868" s="31">
        <v>0</v>
      </c>
      <c r="M1868" s="31">
        <v>198</v>
      </c>
      <c r="N1868" s="126" t="s">
        <v>2585</v>
      </c>
      <c r="O1868" s="605"/>
    </row>
    <row r="1869" spans="1:15" ht="31.5" x14ac:dyDescent="0.25">
      <c r="A1869" s="14">
        <v>72</v>
      </c>
      <c r="B1869" s="14" t="s">
        <v>3879</v>
      </c>
      <c r="C1869" s="140" t="s">
        <v>3358</v>
      </c>
      <c r="D1869" s="8">
        <v>1963</v>
      </c>
      <c r="E1869" s="11">
        <v>3818.5299999999997</v>
      </c>
      <c r="F1869" s="11"/>
      <c r="G1869" s="8" t="s">
        <v>5</v>
      </c>
      <c r="H1869" s="31">
        <v>48</v>
      </c>
      <c r="I1869" s="31">
        <v>5</v>
      </c>
      <c r="J1869" s="31">
        <v>3</v>
      </c>
      <c r="K1869" s="31">
        <v>0</v>
      </c>
      <c r="L1869" s="31">
        <v>0</v>
      </c>
      <c r="M1869" s="31">
        <v>100</v>
      </c>
      <c r="N1869" s="126" t="s">
        <v>2580</v>
      </c>
      <c r="O1869" s="605"/>
    </row>
    <row r="1870" spans="1:15" ht="31.5" x14ac:dyDescent="0.25">
      <c r="A1870" s="14">
        <v>73</v>
      </c>
      <c r="B1870" s="14" t="s">
        <v>4010</v>
      </c>
      <c r="C1870" s="140" t="s">
        <v>3300</v>
      </c>
      <c r="D1870" s="8">
        <v>1959</v>
      </c>
      <c r="E1870" s="11">
        <v>2555.9399999999996</v>
      </c>
      <c r="F1870" s="11"/>
      <c r="G1870" s="8" t="s">
        <v>5</v>
      </c>
      <c r="H1870" s="31">
        <v>30</v>
      </c>
      <c r="I1870" s="31">
        <v>5</v>
      </c>
      <c r="J1870" s="31">
        <v>2</v>
      </c>
      <c r="K1870" s="31">
        <v>0</v>
      </c>
      <c r="L1870" s="31">
        <v>0</v>
      </c>
      <c r="M1870" s="31">
        <v>52</v>
      </c>
      <c r="N1870" s="126" t="s">
        <v>2540</v>
      </c>
      <c r="O1870" s="605"/>
    </row>
    <row r="1871" spans="1:15" ht="31.5" x14ac:dyDescent="0.25">
      <c r="A1871" s="14">
        <v>74</v>
      </c>
      <c r="B1871" s="14" t="s">
        <v>4010</v>
      </c>
      <c r="C1871" s="140" t="s">
        <v>3553</v>
      </c>
      <c r="D1871" s="8">
        <v>1958</v>
      </c>
      <c r="E1871" s="11">
        <v>5574.38</v>
      </c>
      <c r="F1871" s="11"/>
      <c r="G1871" s="8" t="s">
        <v>5</v>
      </c>
      <c r="H1871" s="31">
        <v>59</v>
      </c>
      <c r="I1871" s="31">
        <v>5</v>
      </c>
      <c r="J1871" s="31">
        <v>4</v>
      </c>
      <c r="K1871" s="31">
        <v>0</v>
      </c>
      <c r="L1871" s="31">
        <v>0</v>
      </c>
      <c r="M1871" s="31">
        <v>128</v>
      </c>
      <c r="N1871" s="126" t="s">
        <v>2541</v>
      </c>
      <c r="O1871" s="605"/>
    </row>
    <row r="1872" spans="1:15" ht="31.5" x14ac:dyDescent="0.25">
      <c r="A1872" s="14">
        <v>75</v>
      </c>
      <c r="B1872" s="14" t="s">
        <v>3879</v>
      </c>
      <c r="C1872" s="140" t="s">
        <v>3554</v>
      </c>
      <c r="D1872" s="8">
        <v>1959</v>
      </c>
      <c r="E1872" s="11">
        <v>4123.9800000000005</v>
      </c>
      <c r="F1872" s="11"/>
      <c r="G1872" s="8" t="s">
        <v>5</v>
      </c>
      <c r="H1872" s="31">
        <v>40</v>
      </c>
      <c r="I1872" s="31">
        <v>5</v>
      </c>
      <c r="J1872" s="31">
        <v>4</v>
      </c>
      <c r="K1872" s="31">
        <v>0</v>
      </c>
      <c r="L1872" s="31">
        <v>0</v>
      </c>
      <c r="M1872" s="31">
        <v>99</v>
      </c>
      <c r="N1872" s="126" t="s">
        <v>2541</v>
      </c>
      <c r="O1872" s="605"/>
    </row>
    <row r="1873" spans="1:15" ht="31.5" x14ac:dyDescent="0.25">
      <c r="A1873" s="14">
        <v>76</v>
      </c>
      <c r="B1873" s="14" t="s">
        <v>4010</v>
      </c>
      <c r="C1873" s="140" t="s">
        <v>3359</v>
      </c>
      <c r="D1873" s="8">
        <v>1963</v>
      </c>
      <c r="E1873" s="11">
        <v>3876.6000000000004</v>
      </c>
      <c r="F1873" s="11"/>
      <c r="G1873" s="8" t="s">
        <v>5</v>
      </c>
      <c r="H1873" s="31">
        <v>60</v>
      </c>
      <c r="I1873" s="31">
        <v>5</v>
      </c>
      <c r="J1873" s="31">
        <v>3</v>
      </c>
      <c r="K1873" s="31">
        <v>0</v>
      </c>
      <c r="L1873" s="31">
        <v>0</v>
      </c>
      <c r="M1873" s="31">
        <v>123</v>
      </c>
      <c r="N1873" s="126" t="s">
        <v>2586</v>
      </c>
      <c r="O1873" s="605"/>
    </row>
    <row r="1874" spans="1:15" ht="31.5" x14ac:dyDescent="0.25">
      <c r="A1874" s="14">
        <v>77</v>
      </c>
      <c r="B1874" s="14" t="s">
        <v>3879</v>
      </c>
      <c r="C1874" s="140" t="s">
        <v>3301</v>
      </c>
      <c r="D1874" s="8">
        <v>1961</v>
      </c>
      <c r="E1874" s="11">
        <v>2457.23</v>
      </c>
      <c r="F1874" s="11"/>
      <c r="G1874" s="8" t="s">
        <v>5</v>
      </c>
      <c r="H1874" s="31">
        <v>32</v>
      </c>
      <c r="I1874" s="31">
        <v>5</v>
      </c>
      <c r="J1874" s="31">
        <v>2</v>
      </c>
      <c r="K1874" s="31">
        <v>0</v>
      </c>
      <c r="L1874" s="31">
        <v>0</v>
      </c>
      <c r="M1874" s="31">
        <v>59</v>
      </c>
      <c r="N1874" s="126" t="s">
        <v>2541</v>
      </c>
      <c r="O1874" s="605"/>
    </row>
    <row r="1875" spans="1:15" ht="31.5" x14ac:dyDescent="0.25">
      <c r="A1875" s="14">
        <v>78</v>
      </c>
      <c r="B1875" s="14" t="s">
        <v>4010</v>
      </c>
      <c r="C1875" s="140" t="s">
        <v>3555</v>
      </c>
      <c r="D1875" s="8">
        <v>1959</v>
      </c>
      <c r="E1875" s="11">
        <v>4111.54</v>
      </c>
      <c r="F1875" s="11"/>
      <c r="G1875" s="8" t="s">
        <v>5</v>
      </c>
      <c r="H1875" s="31">
        <v>40</v>
      </c>
      <c r="I1875" s="31">
        <v>5</v>
      </c>
      <c r="J1875" s="31">
        <v>4</v>
      </c>
      <c r="K1875" s="31">
        <v>0</v>
      </c>
      <c r="L1875" s="31">
        <v>0</v>
      </c>
      <c r="M1875" s="31">
        <v>89</v>
      </c>
      <c r="N1875" s="126" t="s">
        <v>2541</v>
      </c>
      <c r="O1875" s="605"/>
    </row>
    <row r="1876" spans="1:15" ht="31.5" x14ac:dyDescent="0.25">
      <c r="A1876" s="14">
        <v>79</v>
      </c>
      <c r="B1876" s="14" t="s">
        <v>4010</v>
      </c>
      <c r="C1876" s="140" t="s">
        <v>3294</v>
      </c>
      <c r="D1876" s="8">
        <v>1959</v>
      </c>
      <c r="E1876" s="11">
        <v>5662.0499999999993</v>
      </c>
      <c r="F1876" s="11"/>
      <c r="G1876" s="8" t="s">
        <v>5</v>
      </c>
      <c r="H1876" s="31">
        <v>60</v>
      </c>
      <c r="I1876" s="31">
        <v>5</v>
      </c>
      <c r="J1876" s="31">
        <v>4</v>
      </c>
      <c r="K1876" s="31">
        <v>0</v>
      </c>
      <c r="L1876" s="31">
        <v>0</v>
      </c>
      <c r="M1876" s="31">
        <v>106</v>
      </c>
      <c r="N1876" s="126" t="s">
        <v>2540</v>
      </c>
      <c r="O1876" s="605"/>
    </row>
    <row r="1877" spans="1:15" ht="31.5" x14ac:dyDescent="0.25">
      <c r="A1877" s="14">
        <v>80</v>
      </c>
      <c r="B1877" s="14" t="s">
        <v>4010</v>
      </c>
      <c r="C1877" s="140" t="s">
        <v>3361</v>
      </c>
      <c r="D1877" s="8">
        <v>1961</v>
      </c>
      <c r="E1877" s="11">
        <v>3350.79</v>
      </c>
      <c r="F1877" s="11"/>
      <c r="G1877" s="8" t="s">
        <v>5</v>
      </c>
      <c r="H1877" s="31">
        <v>36</v>
      </c>
      <c r="I1877" s="31">
        <v>4</v>
      </c>
      <c r="J1877" s="31">
        <v>3</v>
      </c>
      <c r="K1877" s="31">
        <v>0</v>
      </c>
      <c r="L1877" s="31">
        <v>0</v>
      </c>
      <c r="M1877" s="31">
        <v>85</v>
      </c>
      <c r="N1877" s="126" t="s">
        <v>2558</v>
      </c>
      <c r="O1877" s="605"/>
    </row>
    <row r="1878" spans="1:15" ht="31.5" x14ac:dyDescent="0.25">
      <c r="A1878" s="14">
        <v>81</v>
      </c>
      <c r="B1878" s="14" t="s">
        <v>4010</v>
      </c>
      <c r="C1878" s="140" t="s">
        <v>3362</v>
      </c>
      <c r="D1878" s="8">
        <v>1960</v>
      </c>
      <c r="E1878" s="11">
        <v>3879.08</v>
      </c>
      <c r="F1878" s="11"/>
      <c r="G1878" s="8" t="s">
        <v>5</v>
      </c>
      <c r="H1878" s="31">
        <v>60</v>
      </c>
      <c r="I1878" s="31">
        <v>5</v>
      </c>
      <c r="J1878" s="31">
        <v>3</v>
      </c>
      <c r="K1878" s="31">
        <v>0</v>
      </c>
      <c r="L1878" s="31">
        <v>0</v>
      </c>
      <c r="M1878" s="31">
        <v>124</v>
      </c>
      <c r="N1878" s="126" t="s">
        <v>2587</v>
      </c>
      <c r="O1878" s="605"/>
    </row>
    <row r="1879" spans="1:15" ht="31.5" x14ac:dyDescent="0.25">
      <c r="A1879" s="14">
        <v>82</v>
      </c>
      <c r="B1879" s="14" t="s">
        <v>4010</v>
      </c>
      <c r="C1879" s="140" t="s">
        <v>3489</v>
      </c>
      <c r="D1879" s="8">
        <v>1960</v>
      </c>
      <c r="E1879" s="11">
        <v>3291.6400000000003</v>
      </c>
      <c r="F1879" s="11"/>
      <c r="G1879" s="8" t="s">
        <v>5</v>
      </c>
      <c r="H1879" s="31">
        <v>60</v>
      </c>
      <c r="I1879" s="31">
        <v>5</v>
      </c>
      <c r="J1879" s="31">
        <v>3</v>
      </c>
      <c r="K1879" s="31">
        <v>0</v>
      </c>
      <c r="L1879" s="31">
        <v>0</v>
      </c>
      <c r="M1879" s="31">
        <v>118</v>
      </c>
      <c r="N1879" s="126" t="s">
        <v>2588</v>
      </c>
      <c r="O1879" s="605"/>
    </row>
    <row r="1880" spans="1:15" ht="31.5" x14ac:dyDescent="0.25">
      <c r="A1880" s="14">
        <v>83</v>
      </c>
      <c r="B1880" s="14" t="s">
        <v>4010</v>
      </c>
      <c r="C1880" s="140" t="s">
        <v>3363</v>
      </c>
      <c r="D1880" s="8">
        <v>1959</v>
      </c>
      <c r="E1880" s="11">
        <v>3930.0000000000005</v>
      </c>
      <c r="F1880" s="11"/>
      <c r="G1880" s="8" t="s">
        <v>5</v>
      </c>
      <c r="H1880" s="31">
        <v>60</v>
      </c>
      <c r="I1880" s="31">
        <v>5</v>
      </c>
      <c r="J1880" s="31">
        <v>3</v>
      </c>
      <c r="K1880" s="31">
        <v>0</v>
      </c>
      <c r="L1880" s="31">
        <v>0</v>
      </c>
      <c r="M1880" s="31">
        <v>115</v>
      </c>
      <c r="N1880" s="126" t="s">
        <v>2547</v>
      </c>
      <c r="O1880" s="605"/>
    </row>
    <row r="1881" spans="1:15" ht="31.5" x14ac:dyDescent="0.25">
      <c r="A1881" s="14">
        <v>84</v>
      </c>
      <c r="B1881" s="14" t="s">
        <v>4010</v>
      </c>
      <c r="C1881" s="140" t="s">
        <v>3364</v>
      </c>
      <c r="D1881" s="8">
        <v>1960</v>
      </c>
      <c r="E1881" s="11">
        <v>5142.2199999999993</v>
      </c>
      <c r="F1881" s="11"/>
      <c r="G1881" s="8" t="s">
        <v>5</v>
      </c>
      <c r="H1881" s="31">
        <v>74</v>
      </c>
      <c r="I1881" s="31">
        <v>5</v>
      </c>
      <c r="J1881" s="31">
        <v>4</v>
      </c>
      <c r="K1881" s="31">
        <v>0</v>
      </c>
      <c r="L1881" s="31">
        <v>0</v>
      </c>
      <c r="M1881" s="31">
        <v>148</v>
      </c>
      <c r="N1881" s="126" t="s">
        <v>2589</v>
      </c>
      <c r="O1881" s="605"/>
    </row>
    <row r="1882" spans="1:15" ht="31.5" x14ac:dyDescent="0.25">
      <c r="A1882" s="14">
        <v>85</v>
      </c>
      <c r="B1882" s="14" t="s">
        <v>4010</v>
      </c>
      <c r="C1882" s="140" t="s">
        <v>3490</v>
      </c>
      <c r="D1882" s="8">
        <v>1960</v>
      </c>
      <c r="E1882" s="11">
        <v>4887.6900000000005</v>
      </c>
      <c r="F1882" s="11"/>
      <c r="G1882" s="8" t="s">
        <v>5</v>
      </c>
      <c r="H1882" s="31">
        <v>80</v>
      </c>
      <c r="I1882" s="31">
        <v>5</v>
      </c>
      <c r="J1882" s="31">
        <v>4</v>
      </c>
      <c r="K1882" s="31">
        <v>0</v>
      </c>
      <c r="L1882" s="31">
        <v>0</v>
      </c>
      <c r="M1882" s="31">
        <v>150</v>
      </c>
      <c r="N1882" s="126" t="s">
        <v>2547</v>
      </c>
      <c r="O1882" s="605"/>
    </row>
    <row r="1883" spans="1:15" ht="31.5" x14ac:dyDescent="0.25">
      <c r="A1883" s="14">
        <v>86</v>
      </c>
      <c r="B1883" s="14" t="s">
        <v>4010</v>
      </c>
      <c r="C1883" s="140" t="s">
        <v>3556</v>
      </c>
      <c r="D1883" s="8">
        <v>1960</v>
      </c>
      <c r="E1883" s="11">
        <v>4579.8799999999992</v>
      </c>
      <c r="F1883" s="11"/>
      <c r="G1883" s="8" t="s">
        <v>5</v>
      </c>
      <c r="H1883" s="31">
        <v>78</v>
      </c>
      <c r="I1883" s="31">
        <v>5</v>
      </c>
      <c r="J1883" s="31">
        <v>4</v>
      </c>
      <c r="K1883" s="31">
        <v>0</v>
      </c>
      <c r="L1883" s="31">
        <v>0</v>
      </c>
      <c r="M1883" s="31">
        <v>147</v>
      </c>
      <c r="N1883" s="126" t="s">
        <v>2590</v>
      </c>
      <c r="O1883" s="605"/>
    </row>
    <row r="1884" spans="1:15" ht="31.5" x14ac:dyDescent="0.25">
      <c r="A1884" s="14">
        <v>87</v>
      </c>
      <c r="B1884" s="14" t="s">
        <v>4011</v>
      </c>
      <c r="C1884" s="140" t="s">
        <v>3239</v>
      </c>
      <c r="D1884" s="8">
        <v>1949</v>
      </c>
      <c r="E1884" s="11">
        <v>3928.5</v>
      </c>
      <c r="F1884" s="11"/>
      <c r="G1884" s="8" t="s">
        <v>5</v>
      </c>
      <c r="H1884" s="31">
        <v>31</v>
      </c>
      <c r="I1884" s="31">
        <v>3</v>
      </c>
      <c r="J1884" s="31">
        <v>4</v>
      </c>
      <c r="K1884" s="31">
        <v>0</v>
      </c>
      <c r="L1884" s="31">
        <v>0</v>
      </c>
      <c r="M1884" s="31">
        <v>61</v>
      </c>
      <c r="N1884" s="126" t="s">
        <v>2581</v>
      </c>
      <c r="O1884" s="605"/>
    </row>
    <row r="1885" spans="1:15" ht="31.5" x14ac:dyDescent="0.25">
      <c r="A1885" s="14">
        <v>88</v>
      </c>
      <c r="B1885" s="14" t="s">
        <v>4011</v>
      </c>
      <c r="C1885" s="140" t="s">
        <v>3091</v>
      </c>
      <c r="D1885" s="8">
        <v>1948</v>
      </c>
      <c r="E1885" s="11">
        <v>1704</v>
      </c>
      <c r="F1885" s="11"/>
      <c r="G1885" s="8" t="s">
        <v>247</v>
      </c>
      <c r="H1885" s="31">
        <v>16</v>
      </c>
      <c r="I1885" s="31">
        <v>2</v>
      </c>
      <c r="J1885" s="31">
        <v>2</v>
      </c>
      <c r="K1885" s="31">
        <v>0</v>
      </c>
      <c r="L1885" s="31">
        <v>0</v>
      </c>
      <c r="M1885" s="31">
        <v>26</v>
      </c>
      <c r="N1885" s="126" t="s">
        <v>2591</v>
      </c>
      <c r="O1885" s="605"/>
    </row>
    <row r="1886" spans="1:15" ht="31.5" x14ac:dyDescent="0.25">
      <c r="A1886" s="14">
        <v>89</v>
      </c>
      <c r="B1886" s="14" t="s">
        <v>4011</v>
      </c>
      <c r="C1886" s="140" t="s">
        <v>3222</v>
      </c>
      <c r="D1886" s="8">
        <v>1948</v>
      </c>
      <c r="E1886" s="11">
        <v>1915.8</v>
      </c>
      <c r="F1886" s="11"/>
      <c r="G1886" s="8" t="s">
        <v>5</v>
      </c>
      <c r="H1886" s="31">
        <v>16</v>
      </c>
      <c r="I1886" s="31">
        <v>3</v>
      </c>
      <c r="J1886" s="31">
        <v>2</v>
      </c>
      <c r="K1886" s="31">
        <v>0</v>
      </c>
      <c r="L1886" s="31">
        <v>0</v>
      </c>
      <c r="M1886" s="31">
        <v>35</v>
      </c>
      <c r="N1886" s="126" t="s">
        <v>2554</v>
      </c>
      <c r="O1886" s="605"/>
    </row>
    <row r="1887" spans="1:15" ht="31.5" x14ac:dyDescent="0.25">
      <c r="A1887" s="14">
        <v>90</v>
      </c>
      <c r="B1887" s="14" t="s">
        <v>3974</v>
      </c>
      <c r="C1887" s="140" t="s">
        <v>3223</v>
      </c>
      <c r="D1887" s="8">
        <v>1948</v>
      </c>
      <c r="E1887" s="11">
        <v>1768.9</v>
      </c>
      <c r="F1887" s="11"/>
      <c r="G1887" s="8" t="s">
        <v>247</v>
      </c>
      <c r="H1887" s="31">
        <v>16</v>
      </c>
      <c r="I1887" s="31">
        <v>2</v>
      </c>
      <c r="J1887" s="31">
        <v>2</v>
      </c>
      <c r="K1887" s="31">
        <v>0</v>
      </c>
      <c r="L1887" s="31">
        <v>0</v>
      </c>
      <c r="M1887" s="31">
        <v>38</v>
      </c>
      <c r="N1887" s="126" t="s">
        <v>2591</v>
      </c>
      <c r="O1887" s="605"/>
    </row>
    <row r="1888" spans="1:15" ht="31.5" x14ac:dyDescent="0.25">
      <c r="A1888" s="14">
        <v>91</v>
      </c>
      <c r="B1888" s="14" t="s">
        <v>3974</v>
      </c>
      <c r="C1888" s="140" t="s">
        <v>3084</v>
      </c>
      <c r="D1888" s="8">
        <v>1948</v>
      </c>
      <c r="E1888" s="11">
        <v>1884.6</v>
      </c>
      <c r="F1888" s="11"/>
      <c r="G1888" s="8" t="s">
        <v>247</v>
      </c>
      <c r="H1888" s="31">
        <v>16</v>
      </c>
      <c r="I1888" s="31">
        <v>3</v>
      </c>
      <c r="J1888" s="31">
        <v>2</v>
      </c>
      <c r="K1888" s="31">
        <v>0</v>
      </c>
      <c r="L1888" s="31">
        <v>0</v>
      </c>
      <c r="M1888" s="31">
        <v>22</v>
      </c>
      <c r="N1888" s="126" t="s">
        <v>2592</v>
      </c>
      <c r="O1888" s="605"/>
    </row>
    <row r="1889" spans="1:15" ht="31.5" x14ac:dyDescent="0.25">
      <c r="A1889" s="14">
        <v>92</v>
      </c>
      <c r="B1889" s="14" t="s">
        <v>3974</v>
      </c>
      <c r="C1889" s="140" t="s">
        <v>3080</v>
      </c>
      <c r="D1889" s="8">
        <v>1949</v>
      </c>
      <c r="E1889" s="11">
        <v>3910.9000000000005</v>
      </c>
      <c r="F1889" s="11"/>
      <c r="G1889" s="8" t="s">
        <v>5</v>
      </c>
      <c r="H1889" s="31">
        <v>21</v>
      </c>
      <c r="I1889" s="31">
        <v>3</v>
      </c>
      <c r="J1889" s="31">
        <v>4</v>
      </c>
      <c r="K1889" s="31">
        <v>0</v>
      </c>
      <c r="L1889" s="31">
        <v>0</v>
      </c>
      <c r="M1889" s="31">
        <v>43</v>
      </c>
      <c r="N1889" s="126" t="s">
        <v>2583</v>
      </c>
      <c r="O1889" s="605"/>
    </row>
    <row r="1890" spans="1:15" ht="31.5" x14ac:dyDescent="0.25">
      <c r="A1890" s="14">
        <v>93</v>
      </c>
      <c r="B1890" s="14" t="s">
        <v>4011</v>
      </c>
      <c r="C1890" s="140" t="s">
        <v>3081</v>
      </c>
      <c r="D1890" s="8">
        <v>1948</v>
      </c>
      <c r="E1890" s="11">
        <v>5041.21</v>
      </c>
      <c r="F1890" s="11"/>
      <c r="G1890" s="8" t="s">
        <v>5</v>
      </c>
      <c r="H1890" s="31">
        <v>30</v>
      </c>
      <c r="I1890" s="31">
        <v>3</v>
      </c>
      <c r="J1890" s="31">
        <v>5</v>
      </c>
      <c r="K1890" s="31">
        <v>0</v>
      </c>
      <c r="L1890" s="31">
        <v>0</v>
      </c>
      <c r="M1890" s="31">
        <v>52</v>
      </c>
      <c r="N1890" s="126" t="s">
        <v>2593</v>
      </c>
      <c r="O1890" s="605"/>
    </row>
    <row r="1891" spans="1:15" ht="31.5" x14ac:dyDescent="0.25">
      <c r="A1891" s="14">
        <v>94</v>
      </c>
      <c r="B1891" s="14" t="s">
        <v>4012</v>
      </c>
      <c r="C1891" s="140" t="s">
        <v>3082</v>
      </c>
      <c r="D1891" s="8">
        <v>1948</v>
      </c>
      <c r="E1891" s="11">
        <v>3840.3999999999996</v>
      </c>
      <c r="F1891" s="11"/>
      <c r="G1891" s="8" t="s">
        <v>5</v>
      </c>
      <c r="H1891" s="31">
        <v>36</v>
      </c>
      <c r="I1891" s="31">
        <v>3</v>
      </c>
      <c r="J1891" s="31">
        <v>4</v>
      </c>
      <c r="K1891" s="31">
        <v>0</v>
      </c>
      <c r="L1891" s="31">
        <v>0</v>
      </c>
      <c r="M1891" s="31">
        <v>65</v>
      </c>
      <c r="N1891" s="126" t="s">
        <v>2550</v>
      </c>
      <c r="O1891" s="605"/>
    </row>
    <row r="1892" spans="1:15" ht="31.5" x14ac:dyDescent="0.25">
      <c r="A1892" s="14">
        <v>95</v>
      </c>
      <c r="B1892" s="14" t="s">
        <v>3974</v>
      </c>
      <c r="C1892" s="140" t="s">
        <v>3277</v>
      </c>
      <c r="D1892" s="8">
        <v>1949</v>
      </c>
      <c r="E1892" s="11">
        <v>4010.1</v>
      </c>
      <c r="F1892" s="11"/>
      <c r="G1892" s="8" t="s">
        <v>5</v>
      </c>
      <c r="H1892" s="31">
        <v>36</v>
      </c>
      <c r="I1892" s="31">
        <v>3</v>
      </c>
      <c r="J1892" s="31">
        <v>4</v>
      </c>
      <c r="K1892" s="31">
        <v>0</v>
      </c>
      <c r="L1892" s="31">
        <v>0</v>
      </c>
      <c r="M1892" s="31">
        <v>60</v>
      </c>
      <c r="N1892" s="126" t="s">
        <v>2594</v>
      </c>
      <c r="O1892" s="605"/>
    </row>
    <row r="1893" spans="1:15" ht="31.5" x14ac:dyDescent="0.25">
      <c r="A1893" s="14">
        <v>96</v>
      </c>
      <c r="B1893" s="14" t="s">
        <v>4012</v>
      </c>
      <c r="C1893" s="140" t="s">
        <v>3241</v>
      </c>
      <c r="D1893" s="8">
        <v>1958</v>
      </c>
      <c r="E1893" s="11">
        <v>5169</v>
      </c>
      <c r="F1893" s="11"/>
      <c r="G1893" s="8" t="s">
        <v>5</v>
      </c>
      <c r="H1893" s="31">
        <v>55</v>
      </c>
      <c r="I1893" s="31">
        <v>4</v>
      </c>
      <c r="J1893" s="31">
        <v>4</v>
      </c>
      <c r="K1893" s="31">
        <v>0</v>
      </c>
      <c r="L1893" s="31">
        <v>0</v>
      </c>
      <c r="M1893" s="31">
        <v>97</v>
      </c>
      <c r="N1893" s="126" t="s">
        <v>2580</v>
      </c>
      <c r="O1893" s="605"/>
    </row>
    <row r="1894" spans="1:15" ht="31.5" x14ac:dyDescent="0.25">
      <c r="A1894" s="14">
        <v>97</v>
      </c>
      <c r="B1894" s="14" t="s">
        <v>4011</v>
      </c>
      <c r="C1894" s="140" t="s">
        <v>3096</v>
      </c>
      <c r="D1894" s="8">
        <v>1949</v>
      </c>
      <c r="E1894" s="11">
        <v>2411.9</v>
      </c>
      <c r="F1894" s="11"/>
      <c r="G1894" s="8" t="s">
        <v>247</v>
      </c>
      <c r="H1894" s="31">
        <v>16</v>
      </c>
      <c r="I1894" s="31">
        <v>3</v>
      </c>
      <c r="J1894" s="31">
        <v>2</v>
      </c>
      <c r="K1894" s="31">
        <v>0</v>
      </c>
      <c r="L1894" s="31">
        <v>0</v>
      </c>
      <c r="M1894" s="31">
        <v>42</v>
      </c>
      <c r="N1894" s="126" t="s">
        <v>2595</v>
      </c>
      <c r="O1894" s="605"/>
    </row>
    <row r="1895" spans="1:15" ht="31.5" x14ac:dyDescent="0.25">
      <c r="A1895" s="14">
        <v>98</v>
      </c>
      <c r="B1895" s="14" t="s">
        <v>4011</v>
      </c>
      <c r="C1895" s="140" t="s">
        <v>3097</v>
      </c>
      <c r="D1895" s="8">
        <v>1949</v>
      </c>
      <c r="E1895" s="11">
        <v>2380.4</v>
      </c>
      <c r="F1895" s="11"/>
      <c r="G1895" s="8" t="s">
        <v>5</v>
      </c>
      <c r="H1895" s="31">
        <v>18</v>
      </c>
      <c r="I1895" s="31">
        <v>2</v>
      </c>
      <c r="J1895" s="31">
        <v>3</v>
      </c>
      <c r="K1895" s="31">
        <v>0</v>
      </c>
      <c r="L1895" s="31">
        <v>0</v>
      </c>
      <c r="M1895" s="31">
        <v>43</v>
      </c>
      <c r="N1895" s="126" t="s">
        <v>2571</v>
      </c>
      <c r="O1895" s="605"/>
    </row>
    <row r="1896" spans="1:15" ht="31.5" x14ac:dyDescent="0.25">
      <c r="A1896" s="14">
        <v>99</v>
      </c>
      <c r="B1896" s="14" t="s">
        <v>3974</v>
      </c>
      <c r="C1896" s="140" t="s">
        <v>3221</v>
      </c>
      <c r="D1896" s="8">
        <v>1956</v>
      </c>
      <c r="E1896" s="11">
        <v>9392.6299999999992</v>
      </c>
      <c r="F1896" s="11"/>
      <c r="G1896" s="8" t="s">
        <v>5</v>
      </c>
      <c r="H1896" s="31">
        <v>85</v>
      </c>
      <c r="I1896" s="31">
        <v>4</v>
      </c>
      <c r="J1896" s="31">
        <v>7</v>
      </c>
      <c r="K1896" s="31">
        <v>0</v>
      </c>
      <c r="L1896" s="31">
        <v>0</v>
      </c>
      <c r="M1896" s="31">
        <v>179</v>
      </c>
      <c r="N1896" s="126" t="s">
        <v>2596</v>
      </c>
      <c r="O1896" s="605"/>
    </row>
    <row r="1897" spans="1:15" ht="31.5" x14ac:dyDescent="0.25">
      <c r="A1897" s="14">
        <v>100</v>
      </c>
      <c r="B1897" s="14" t="s">
        <v>4011</v>
      </c>
      <c r="C1897" s="140" t="s">
        <v>3115</v>
      </c>
      <c r="D1897" s="8">
        <v>1949</v>
      </c>
      <c r="E1897" s="11">
        <v>2156.3000000000002</v>
      </c>
      <c r="F1897" s="11"/>
      <c r="G1897" s="8" t="s">
        <v>5</v>
      </c>
      <c r="H1897" s="31">
        <v>21</v>
      </c>
      <c r="I1897" s="31">
        <v>3</v>
      </c>
      <c r="J1897" s="31">
        <v>2</v>
      </c>
      <c r="K1897" s="31">
        <v>0</v>
      </c>
      <c r="L1897" s="31">
        <v>0</v>
      </c>
      <c r="M1897" s="31">
        <v>39</v>
      </c>
      <c r="N1897" s="126" t="s">
        <v>2597</v>
      </c>
      <c r="O1897" s="605"/>
    </row>
    <row r="1898" spans="1:15" ht="31.5" x14ac:dyDescent="0.25">
      <c r="A1898" s="14">
        <v>101</v>
      </c>
      <c r="B1898" s="14" t="s">
        <v>3974</v>
      </c>
      <c r="C1898" s="140" t="s">
        <v>3117</v>
      </c>
      <c r="D1898" s="8">
        <v>1948</v>
      </c>
      <c r="E1898" s="11">
        <v>3725</v>
      </c>
      <c r="F1898" s="11"/>
      <c r="G1898" s="8" t="s">
        <v>5</v>
      </c>
      <c r="H1898" s="31">
        <v>30</v>
      </c>
      <c r="I1898" s="31">
        <v>3</v>
      </c>
      <c r="J1898" s="31">
        <v>4</v>
      </c>
      <c r="K1898" s="31">
        <v>0</v>
      </c>
      <c r="L1898" s="31">
        <v>0</v>
      </c>
      <c r="M1898" s="31">
        <v>61</v>
      </c>
      <c r="N1898" s="126" t="s">
        <v>2598</v>
      </c>
      <c r="O1898" s="605"/>
    </row>
    <row r="1899" spans="1:15" ht="31.5" x14ac:dyDescent="0.25">
      <c r="A1899" s="14">
        <v>102</v>
      </c>
      <c r="B1899" s="14" t="s">
        <v>3974</v>
      </c>
      <c r="C1899" s="140" t="s">
        <v>3134</v>
      </c>
      <c r="D1899" s="8">
        <v>1948</v>
      </c>
      <c r="E1899" s="11">
        <v>1861.1</v>
      </c>
      <c r="F1899" s="11"/>
      <c r="G1899" s="8" t="s">
        <v>247</v>
      </c>
      <c r="H1899" s="31">
        <v>16</v>
      </c>
      <c r="I1899" s="31">
        <v>3</v>
      </c>
      <c r="J1899" s="31">
        <v>2</v>
      </c>
      <c r="K1899" s="31">
        <v>0</v>
      </c>
      <c r="L1899" s="31">
        <v>0</v>
      </c>
      <c r="M1899" s="31">
        <v>46</v>
      </c>
      <c r="N1899" s="126" t="s">
        <v>2591</v>
      </c>
      <c r="O1899" s="605"/>
    </row>
    <row r="1900" spans="1:15" ht="31.5" x14ac:dyDescent="0.25">
      <c r="A1900" s="14">
        <v>103</v>
      </c>
      <c r="B1900" s="14" t="s">
        <v>4013</v>
      </c>
      <c r="C1900" s="140" t="s">
        <v>3101</v>
      </c>
      <c r="D1900" s="8">
        <v>1950</v>
      </c>
      <c r="E1900" s="11">
        <v>1912.6000000000001</v>
      </c>
      <c r="F1900" s="11"/>
      <c r="G1900" s="8" t="s">
        <v>5</v>
      </c>
      <c r="H1900" s="31">
        <v>24</v>
      </c>
      <c r="I1900" s="31">
        <v>3</v>
      </c>
      <c r="J1900" s="31">
        <v>2</v>
      </c>
      <c r="K1900" s="31">
        <v>0</v>
      </c>
      <c r="L1900" s="31">
        <v>0</v>
      </c>
      <c r="M1900" s="31">
        <v>37</v>
      </c>
      <c r="N1900" s="126" t="s">
        <v>2558</v>
      </c>
      <c r="O1900" s="605"/>
    </row>
    <row r="1901" spans="1:15" ht="31.5" x14ac:dyDescent="0.25">
      <c r="A1901" s="14">
        <v>104</v>
      </c>
      <c r="B1901" s="14" t="s">
        <v>4013</v>
      </c>
      <c r="C1901" s="140" t="s">
        <v>3091</v>
      </c>
      <c r="D1901" s="8">
        <v>1949</v>
      </c>
      <c r="E1901" s="11">
        <v>1979.6</v>
      </c>
      <c r="F1901" s="11"/>
      <c r="G1901" s="8" t="s">
        <v>5</v>
      </c>
      <c r="H1901" s="31">
        <v>21</v>
      </c>
      <c r="I1901" s="31">
        <v>3</v>
      </c>
      <c r="J1901" s="31">
        <v>2</v>
      </c>
      <c r="K1901" s="31">
        <v>0</v>
      </c>
      <c r="L1901" s="31">
        <v>0</v>
      </c>
      <c r="M1901" s="31">
        <v>43</v>
      </c>
      <c r="N1901" s="126" t="s">
        <v>2581</v>
      </c>
      <c r="O1901" s="605"/>
    </row>
    <row r="1902" spans="1:15" ht="31.5" x14ac:dyDescent="0.25">
      <c r="A1902" s="14">
        <v>105</v>
      </c>
      <c r="B1902" s="14" t="s">
        <v>4013</v>
      </c>
      <c r="C1902" s="140" t="s">
        <v>3077</v>
      </c>
      <c r="D1902" s="8">
        <v>1949</v>
      </c>
      <c r="E1902" s="11">
        <v>2043.3999999999999</v>
      </c>
      <c r="F1902" s="11"/>
      <c r="G1902" s="8" t="s">
        <v>5</v>
      </c>
      <c r="H1902" s="31">
        <v>18</v>
      </c>
      <c r="I1902" s="31">
        <v>3</v>
      </c>
      <c r="J1902" s="31">
        <v>2</v>
      </c>
      <c r="K1902" s="31">
        <v>0</v>
      </c>
      <c r="L1902" s="31">
        <v>0</v>
      </c>
      <c r="M1902" s="31">
        <v>40</v>
      </c>
      <c r="N1902" s="126" t="s">
        <v>2569</v>
      </c>
      <c r="O1902" s="605"/>
    </row>
    <row r="1903" spans="1:15" ht="31.5" x14ac:dyDescent="0.25">
      <c r="A1903" s="14">
        <v>106</v>
      </c>
      <c r="B1903" s="14" t="s">
        <v>4013</v>
      </c>
      <c r="C1903" s="140" t="s">
        <v>3092</v>
      </c>
      <c r="D1903" s="8">
        <v>1950</v>
      </c>
      <c r="E1903" s="11">
        <v>2072.4</v>
      </c>
      <c r="F1903" s="11"/>
      <c r="G1903" s="8" t="s">
        <v>5</v>
      </c>
      <c r="H1903" s="31">
        <v>19</v>
      </c>
      <c r="I1903" s="31">
        <v>3</v>
      </c>
      <c r="J1903" s="31">
        <v>2</v>
      </c>
      <c r="K1903" s="31">
        <v>0</v>
      </c>
      <c r="L1903" s="31">
        <v>0</v>
      </c>
      <c r="M1903" s="31">
        <v>38</v>
      </c>
      <c r="N1903" s="126" t="s">
        <v>2599</v>
      </c>
      <c r="O1903" s="605"/>
    </row>
    <row r="1904" spans="1:15" ht="31.5" x14ac:dyDescent="0.25">
      <c r="A1904" s="14">
        <v>107</v>
      </c>
      <c r="B1904" s="14" t="s">
        <v>4013</v>
      </c>
      <c r="C1904" s="140" t="s">
        <v>3084</v>
      </c>
      <c r="D1904" s="8">
        <v>1951</v>
      </c>
      <c r="E1904" s="11">
        <v>3968.5499999999997</v>
      </c>
      <c r="F1904" s="11"/>
      <c r="G1904" s="8" t="s">
        <v>5</v>
      </c>
      <c r="H1904" s="31">
        <v>40</v>
      </c>
      <c r="I1904" s="31">
        <v>4</v>
      </c>
      <c r="J1904" s="31">
        <v>3</v>
      </c>
      <c r="K1904" s="31">
        <v>0</v>
      </c>
      <c r="L1904" s="31">
        <v>0</v>
      </c>
      <c r="M1904" s="31">
        <v>103</v>
      </c>
      <c r="N1904" s="126" t="s">
        <v>2573</v>
      </c>
      <c r="O1904" s="605"/>
    </row>
    <row r="1905" spans="1:15" ht="31.5" x14ac:dyDescent="0.25">
      <c r="A1905" s="14">
        <v>108</v>
      </c>
      <c r="B1905" s="14" t="s">
        <v>4013</v>
      </c>
      <c r="C1905" s="140" t="s">
        <v>3136</v>
      </c>
      <c r="D1905" s="8">
        <v>1952</v>
      </c>
      <c r="E1905" s="11">
        <v>3153.3099999999995</v>
      </c>
      <c r="F1905" s="11"/>
      <c r="G1905" s="8" t="s">
        <v>5</v>
      </c>
      <c r="H1905" s="31">
        <v>32</v>
      </c>
      <c r="I1905" s="31">
        <v>4</v>
      </c>
      <c r="J1905" s="31">
        <v>2</v>
      </c>
      <c r="K1905" s="31">
        <v>0</v>
      </c>
      <c r="L1905" s="31">
        <v>0</v>
      </c>
      <c r="M1905" s="31">
        <v>70</v>
      </c>
      <c r="N1905" s="126" t="s">
        <v>2575</v>
      </c>
      <c r="O1905" s="605"/>
    </row>
    <row r="1906" spans="1:15" ht="31.5" x14ac:dyDescent="0.25">
      <c r="A1906" s="14">
        <v>109</v>
      </c>
      <c r="B1906" s="14" t="s">
        <v>4013</v>
      </c>
      <c r="C1906" s="140" t="s">
        <v>3109</v>
      </c>
      <c r="D1906" s="8">
        <v>1952</v>
      </c>
      <c r="E1906" s="11">
        <v>4427.97</v>
      </c>
      <c r="F1906" s="11"/>
      <c r="G1906" s="8" t="s">
        <v>5</v>
      </c>
      <c r="H1906" s="31">
        <v>39</v>
      </c>
      <c r="I1906" s="31">
        <v>4</v>
      </c>
      <c r="J1906" s="31">
        <v>3</v>
      </c>
      <c r="K1906" s="31">
        <v>0</v>
      </c>
      <c r="L1906" s="31">
        <v>0</v>
      </c>
      <c r="M1906" s="31">
        <v>83</v>
      </c>
      <c r="N1906" s="126" t="s">
        <v>2569</v>
      </c>
      <c r="O1906" s="605"/>
    </row>
    <row r="1907" spans="1:15" ht="31.5" x14ac:dyDescent="0.25">
      <c r="A1907" s="14">
        <v>110</v>
      </c>
      <c r="B1907" s="14" t="s">
        <v>4013</v>
      </c>
      <c r="C1907" s="140" t="s">
        <v>3081</v>
      </c>
      <c r="D1907" s="8">
        <v>1954</v>
      </c>
      <c r="E1907" s="11">
        <v>5700.94</v>
      </c>
      <c r="F1907" s="11"/>
      <c r="G1907" s="8" t="s">
        <v>5</v>
      </c>
      <c r="H1907" s="31">
        <v>60</v>
      </c>
      <c r="I1907" s="31">
        <v>4</v>
      </c>
      <c r="J1907" s="31">
        <v>4</v>
      </c>
      <c r="K1907" s="31">
        <v>0</v>
      </c>
      <c r="L1907" s="31">
        <v>0</v>
      </c>
      <c r="M1907" s="31">
        <v>114</v>
      </c>
      <c r="N1907" s="126" t="s">
        <v>2575</v>
      </c>
      <c r="O1907" s="605"/>
    </row>
    <row r="1908" spans="1:15" ht="31.5" x14ac:dyDescent="0.25">
      <c r="A1908" s="14">
        <v>111</v>
      </c>
      <c r="B1908" s="14" t="s">
        <v>4013</v>
      </c>
      <c r="C1908" s="140" t="s">
        <v>3086</v>
      </c>
      <c r="D1908" s="8">
        <v>1952</v>
      </c>
      <c r="E1908" s="11">
        <v>3750.4100000000003</v>
      </c>
      <c r="F1908" s="11"/>
      <c r="G1908" s="8" t="s">
        <v>5</v>
      </c>
      <c r="H1908" s="31">
        <v>40</v>
      </c>
      <c r="I1908" s="31" t="s">
        <v>1762</v>
      </c>
      <c r="J1908" s="31">
        <v>3</v>
      </c>
      <c r="K1908" s="31">
        <v>0</v>
      </c>
      <c r="L1908" s="31">
        <v>0</v>
      </c>
      <c r="M1908" s="31">
        <v>71</v>
      </c>
      <c r="N1908" s="126" t="s">
        <v>2575</v>
      </c>
      <c r="O1908" s="605"/>
    </row>
    <row r="1909" spans="1:15" ht="31.5" x14ac:dyDescent="0.25">
      <c r="A1909" s="14">
        <v>112</v>
      </c>
      <c r="B1909" s="14" t="s">
        <v>4013</v>
      </c>
      <c r="C1909" s="140" t="s">
        <v>3082</v>
      </c>
      <c r="D1909" s="8">
        <v>1954</v>
      </c>
      <c r="E1909" s="11">
        <v>2576.7599999999998</v>
      </c>
      <c r="F1909" s="11"/>
      <c r="G1909" s="8" t="s">
        <v>5</v>
      </c>
      <c r="H1909" s="31">
        <v>32</v>
      </c>
      <c r="I1909" s="31">
        <v>4</v>
      </c>
      <c r="J1909" s="31">
        <v>2</v>
      </c>
      <c r="K1909" s="31">
        <v>0</v>
      </c>
      <c r="L1909" s="31">
        <v>0</v>
      </c>
      <c r="M1909" s="31">
        <v>54</v>
      </c>
      <c r="N1909" s="126" t="s">
        <v>2600</v>
      </c>
      <c r="O1909" s="605"/>
    </row>
    <row r="1910" spans="1:15" ht="31.5" x14ac:dyDescent="0.25">
      <c r="A1910" s="14">
        <v>113</v>
      </c>
      <c r="B1910" s="14" t="s">
        <v>4013</v>
      </c>
      <c r="C1910" s="140" t="s">
        <v>3088</v>
      </c>
      <c r="D1910" s="8">
        <v>1954</v>
      </c>
      <c r="E1910" s="11">
        <v>5888.15</v>
      </c>
      <c r="F1910" s="11"/>
      <c r="G1910" s="8" t="s">
        <v>5</v>
      </c>
      <c r="H1910" s="31">
        <v>57</v>
      </c>
      <c r="I1910" s="31">
        <v>4</v>
      </c>
      <c r="J1910" s="31">
        <v>4</v>
      </c>
      <c r="K1910" s="31">
        <v>0</v>
      </c>
      <c r="L1910" s="31">
        <v>0</v>
      </c>
      <c r="M1910" s="31">
        <v>129</v>
      </c>
      <c r="N1910" s="126" t="s">
        <v>2542</v>
      </c>
      <c r="O1910" s="605"/>
    </row>
    <row r="1911" spans="1:15" ht="31.5" x14ac:dyDescent="0.25">
      <c r="A1911" s="14">
        <v>114</v>
      </c>
      <c r="B1911" s="14" t="s">
        <v>4013</v>
      </c>
      <c r="C1911" s="140" t="s">
        <v>3277</v>
      </c>
      <c r="D1911" s="8">
        <v>1954</v>
      </c>
      <c r="E1911" s="11">
        <v>6445.7199999999993</v>
      </c>
      <c r="F1911" s="11"/>
      <c r="G1911" s="8" t="s">
        <v>5</v>
      </c>
      <c r="H1911" s="31">
        <v>62</v>
      </c>
      <c r="I1911" s="31">
        <v>5</v>
      </c>
      <c r="J1911" s="31">
        <v>4</v>
      </c>
      <c r="K1911" s="31">
        <v>0</v>
      </c>
      <c r="L1911" s="31">
        <v>0</v>
      </c>
      <c r="M1911" s="31">
        <v>110</v>
      </c>
      <c r="N1911" s="126" t="s">
        <v>2554</v>
      </c>
      <c r="O1911" s="605"/>
    </row>
    <row r="1912" spans="1:15" ht="31.5" x14ac:dyDescent="0.25">
      <c r="A1912" s="14">
        <v>115</v>
      </c>
      <c r="B1912" s="14" t="s">
        <v>4013</v>
      </c>
      <c r="C1912" s="140" t="s">
        <v>3113</v>
      </c>
      <c r="D1912" s="8">
        <v>1954</v>
      </c>
      <c r="E1912" s="11">
        <v>2559.8999999999996</v>
      </c>
      <c r="F1912" s="11"/>
      <c r="G1912" s="8" t="s">
        <v>5</v>
      </c>
      <c r="H1912" s="31">
        <v>32</v>
      </c>
      <c r="I1912" s="31">
        <v>4</v>
      </c>
      <c r="J1912" s="31">
        <v>2</v>
      </c>
      <c r="K1912" s="31">
        <v>0</v>
      </c>
      <c r="L1912" s="31">
        <v>0</v>
      </c>
      <c r="M1912" s="31">
        <v>55</v>
      </c>
      <c r="N1912" s="126" t="s">
        <v>2601</v>
      </c>
      <c r="O1912" s="605"/>
    </row>
    <row r="1913" spans="1:15" ht="31.5" x14ac:dyDescent="0.25">
      <c r="A1913" s="14">
        <v>116</v>
      </c>
      <c r="B1913" s="14" t="s">
        <v>4013</v>
      </c>
      <c r="C1913" s="140" t="s">
        <v>3114</v>
      </c>
      <c r="D1913" s="8">
        <v>1954</v>
      </c>
      <c r="E1913" s="11">
        <v>6798.0000000000009</v>
      </c>
      <c r="F1913" s="11"/>
      <c r="G1913" s="8" t="s">
        <v>5</v>
      </c>
      <c r="H1913" s="31">
        <v>62</v>
      </c>
      <c r="I1913" s="31">
        <v>5</v>
      </c>
      <c r="J1913" s="31">
        <v>4</v>
      </c>
      <c r="K1913" s="31">
        <v>0</v>
      </c>
      <c r="L1913" s="31">
        <v>0</v>
      </c>
      <c r="M1913" s="31">
        <v>132</v>
      </c>
      <c r="N1913" s="126" t="s">
        <v>2542</v>
      </c>
      <c r="O1913" s="605"/>
    </row>
    <row r="1914" spans="1:15" ht="31.5" x14ac:dyDescent="0.25">
      <c r="A1914" s="14">
        <v>117</v>
      </c>
      <c r="B1914" s="14" t="s">
        <v>4013</v>
      </c>
      <c r="C1914" s="140" t="s">
        <v>1762</v>
      </c>
      <c r="D1914" s="8">
        <v>1949</v>
      </c>
      <c r="E1914" s="11">
        <v>3175.1</v>
      </c>
      <c r="F1914" s="11"/>
      <c r="G1914" s="8" t="s">
        <v>5</v>
      </c>
      <c r="H1914" s="31">
        <v>32</v>
      </c>
      <c r="I1914" s="31">
        <v>2</v>
      </c>
      <c r="J1914" s="31">
        <v>4</v>
      </c>
      <c r="K1914" s="31">
        <v>0</v>
      </c>
      <c r="L1914" s="31">
        <v>0</v>
      </c>
      <c r="M1914" s="31">
        <v>69</v>
      </c>
      <c r="N1914" s="126" t="s">
        <v>2594</v>
      </c>
      <c r="O1914" s="605"/>
    </row>
    <row r="1915" spans="1:15" ht="31.5" x14ac:dyDescent="0.25">
      <c r="A1915" s="14">
        <v>118</v>
      </c>
      <c r="B1915" s="14" t="s">
        <v>3936</v>
      </c>
      <c r="C1915" s="140" t="s">
        <v>3137</v>
      </c>
      <c r="D1915" s="8">
        <v>1958</v>
      </c>
      <c r="E1915" s="11">
        <v>7032.5300000000007</v>
      </c>
      <c r="F1915" s="11"/>
      <c r="G1915" s="8" t="s">
        <v>5</v>
      </c>
      <c r="H1915" s="31">
        <v>65</v>
      </c>
      <c r="I1915" s="31">
        <v>5</v>
      </c>
      <c r="J1915" s="31">
        <v>4</v>
      </c>
      <c r="K1915" s="31">
        <v>0</v>
      </c>
      <c r="L1915" s="31">
        <v>0</v>
      </c>
      <c r="M1915" s="31">
        <v>132</v>
      </c>
      <c r="N1915" s="126" t="s">
        <v>2580</v>
      </c>
      <c r="O1915" s="605"/>
    </row>
    <row r="1916" spans="1:15" ht="31.5" x14ac:dyDescent="0.25">
      <c r="A1916" s="14">
        <v>119</v>
      </c>
      <c r="B1916" s="14" t="s">
        <v>2116</v>
      </c>
      <c r="C1916" s="140"/>
      <c r="D1916" s="8">
        <v>1950</v>
      </c>
      <c r="E1916" s="11">
        <v>2545</v>
      </c>
      <c r="F1916" s="11"/>
      <c r="G1916" s="8" t="s">
        <v>5</v>
      </c>
      <c r="H1916" s="31">
        <v>28</v>
      </c>
      <c r="I1916" s="31">
        <v>4</v>
      </c>
      <c r="J1916" s="31">
        <v>2</v>
      </c>
      <c r="K1916" s="31">
        <v>0</v>
      </c>
      <c r="L1916" s="31">
        <v>0</v>
      </c>
      <c r="M1916" s="31">
        <v>54</v>
      </c>
      <c r="N1916" s="126" t="s">
        <v>2594</v>
      </c>
      <c r="O1916" s="605"/>
    </row>
    <row r="1917" spans="1:15" ht="31.5" x14ac:dyDescent="0.25">
      <c r="A1917" s="14">
        <v>120</v>
      </c>
      <c r="B1917" s="14" t="s">
        <v>3936</v>
      </c>
      <c r="C1917" s="140" t="s">
        <v>3242</v>
      </c>
      <c r="D1917" s="8">
        <v>1949</v>
      </c>
      <c r="E1917" s="11">
        <v>3056.3</v>
      </c>
      <c r="F1917" s="11"/>
      <c r="G1917" s="8" t="s">
        <v>5</v>
      </c>
      <c r="H1917" s="31">
        <v>32</v>
      </c>
      <c r="I1917" s="31">
        <v>4</v>
      </c>
      <c r="J1917" s="31">
        <v>2</v>
      </c>
      <c r="K1917" s="31">
        <v>0</v>
      </c>
      <c r="L1917" s="31">
        <v>0</v>
      </c>
      <c r="M1917" s="31">
        <v>41</v>
      </c>
      <c r="N1917" s="126" t="s">
        <v>2594</v>
      </c>
      <c r="O1917" s="605"/>
    </row>
    <row r="1918" spans="1:15" ht="31.5" x14ac:dyDescent="0.25">
      <c r="A1918" s="14">
        <v>121</v>
      </c>
      <c r="B1918" s="14" t="s">
        <v>3936</v>
      </c>
      <c r="C1918" s="140" t="s">
        <v>3083</v>
      </c>
      <c r="D1918" s="8">
        <v>1960</v>
      </c>
      <c r="E1918" s="11">
        <v>8760.1</v>
      </c>
      <c r="F1918" s="11"/>
      <c r="G1918" s="8" t="s">
        <v>5</v>
      </c>
      <c r="H1918" s="31">
        <v>72</v>
      </c>
      <c r="I1918" s="31">
        <v>5</v>
      </c>
      <c r="J1918" s="31">
        <v>5</v>
      </c>
      <c r="K1918" s="31">
        <v>0</v>
      </c>
      <c r="L1918" s="31">
        <v>0</v>
      </c>
      <c r="M1918" s="31">
        <v>140</v>
      </c>
      <c r="N1918" s="126" t="s">
        <v>2578</v>
      </c>
      <c r="O1918" s="605"/>
    </row>
    <row r="1919" spans="1:15" ht="31.5" x14ac:dyDescent="0.25">
      <c r="A1919" s="14">
        <v>122</v>
      </c>
      <c r="B1919" s="14" t="s">
        <v>3936</v>
      </c>
      <c r="C1919" s="140" t="s">
        <v>3243</v>
      </c>
      <c r="D1919" s="8">
        <v>1950</v>
      </c>
      <c r="E1919" s="11">
        <v>4754.3999999999996</v>
      </c>
      <c r="F1919" s="11"/>
      <c r="G1919" s="8" t="s">
        <v>5</v>
      </c>
      <c r="H1919" s="31">
        <v>43</v>
      </c>
      <c r="I1919" s="31">
        <v>4</v>
      </c>
      <c r="J1919" s="31">
        <v>4</v>
      </c>
      <c r="K1919" s="31">
        <v>0</v>
      </c>
      <c r="L1919" s="31">
        <v>0</v>
      </c>
      <c r="M1919" s="31">
        <v>86</v>
      </c>
      <c r="N1919" s="126" t="s">
        <v>2594</v>
      </c>
      <c r="O1919" s="605"/>
    </row>
    <row r="1920" spans="1:15" ht="31.5" x14ac:dyDescent="0.25">
      <c r="A1920" s="14">
        <v>123</v>
      </c>
      <c r="B1920" s="14" t="s">
        <v>3936</v>
      </c>
      <c r="C1920" s="140" t="s">
        <v>3221</v>
      </c>
      <c r="D1920" s="8">
        <v>1951</v>
      </c>
      <c r="E1920" s="11">
        <v>5797.7000000000007</v>
      </c>
      <c r="F1920" s="11"/>
      <c r="G1920" s="8" t="s">
        <v>5</v>
      </c>
      <c r="H1920" s="31">
        <v>63</v>
      </c>
      <c r="I1920" s="31">
        <v>5</v>
      </c>
      <c r="J1920" s="31">
        <v>4</v>
      </c>
      <c r="K1920" s="31">
        <v>0</v>
      </c>
      <c r="L1920" s="31">
        <v>48</v>
      </c>
      <c r="M1920" s="31">
        <v>99</v>
      </c>
      <c r="N1920" s="126" t="s">
        <v>2602</v>
      </c>
      <c r="O1920" s="605"/>
    </row>
    <row r="1921" spans="1:15" ht="31.5" x14ac:dyDescent="0.25">
      <c r="A1921" s="14">
        <v>124</v>
      </c>
      <c r="B1921" s="14" t="s">
        <v>3936</v>
      </c>
      <c r="C1921" s="140" t="s">
        <v>3244</v>
      </c>
      <c r="D1921" s="8">
        <v>1952</v>
      </c>
      <c r="E1921" s="11">
        <v>5626.4600000000009</v>
      </c>
      <c r="F1921" s="11"/>
      <c r="G1921" s="8" t="s">
        <v>5</v>
      </c>
      <c r="H1921" s="31">
        <v>37</v>
      </c>
      <c r="I1921" s="31">
        <v>5</v>
      </c>
      <c r="J1921" s="31">
        <v>3</v>
      </c>
      <c r="K1921" s="31">
        <v>0</v>
      </c>
      <c r="L1921" s="31">
        <v>32</v>
      </c>
      <c r="M1921" s="31">
        <v>89</v>
      </c>
      <c r="N1921" s="126" t="s">
        <v>2602</v>
      </c>
      <c r="O1921" s="605"/>
    </row>
    <row r="1922" spans="1:15" ht="31.5" x14ac:dyDescent="0.25">
      <c r="A1922" s="14">
        <v>125</v>
      </c>
      <c r="B1922" s="14" t="s">
        <v>3936</v>
      </c>
      <c r="C1922" s="140" t="s">
        <v>3245</v>
      </c>
      <c r="D1922" s="8">
        <v>1952</v>
      </c>
      <c r="E1922" s="11">
        <v>5535.7</v>
      </c>
      <c r="F1922" s="11"/>
      <c r="G1922" s="8" t="s">
        <v>5</v>
      </c>
      <c r="H1922" s="31">
        <v>44</v>
      </c>
      <c r="I1922" s="31">
        <v>5</v>
      </c>
      <c r="J1922" s="31">
        <v>3</v>
      </c>
      <c r="K1922" s="31">
        <v>0</v>
      </c>
      <c r="L1922" s="31">
        <v>0</v>
      </c>
      <c r="M1922" s="31">
        <v>91</v>
      </c>
      <c r="N1922" s="126" t="s">
        <v>2568</v>
      </c>
      <c r="O1922" s="605"/>
    </row>
    <row r="1923" spans="1:15" ht="31.5" x14ac:dyDescent="0.25">
      <c r="A1923" s="14">
        <v>126</v>
      </c>
      <c r="B1923" s="14" t="s">
        <v>3936</v>
      </c>
      <c r="C1923" s="140" t="s">
        <v>3246</v>
      </c>
      <c r="D1923" s="8">
        <v>1952</v>
      </c>
      <c r="E1923" s="11">
        <v>3283.15</v>
      </c>
      <c r="F1923" s="11"/>
      <c r="G1923" s="8" t="s">
        <v>5</v>
      </c>
      <c r="H1923" s="31">
        <v>30</v>
      </c>
      <c r="I1923" s="31">
        <v>5</v>
      </c>
      <c r="J1923" s="31">
        <v>2</v>
      </c>
      <c r="K1923" s="31">
        <v>0</v>
      </c>
      <c r="L1923" s="31">
        <v>0</v>
      </c>
      <c r="M1923" s="31">
        <v>40</v>
      </c>
      <c r="N1923" s="126" t="s">
        <v>2603</v>
      </c>
      <c r="O1923" s="605"/>
    </row>
    <row r="1924" spans="1:15" ht="31.5" x14ac:dyDescent="0.25">
      <c r="A1924" s="14">
        <v>127</v>
      </c>
      <c r="B1924" s="14" t="s">
        <v>3936</v>
      </c>
      <c r="C1924" s="140" t="s">
        <v>3281</v>
      </c>
      <c r="D1924" s="8">
        <v>1952</v>
      </c>
      <c r="E1924" s="11">
        <v>6366.66</v>
      </c>
      <c r="F1924" s="11"/>
      <c r="G1924" s="8" t="s">
        <v>5</v>
      </c>
      <c r="H1924" s="31">
        <v>45</v>
      </c>
      <c r="I1924" s="31">
        <v>5</v>
      </c>
      <c r="J1924" s="31">
        <v>3</v>
      </c>
      <c r="K1924" s="31">
        <v>0</v>
      </c>
      <c r="L1924" s="31">
        <v>0</v>
      </c>
      <c r="M1924" s="31">
        <v>97</v>
      </c>
      <c r="N1924" s="126" t="s">
        <v>2601</v>
      </c>
      <c r="O1924" s="605"/>
    </row>
    <row r="1925" spans="1:15" ht="31.5" x14ac:dyDescent="0.25">
      <c r="A1925" s="14">
        <v>128</v>
      </c>
      <c r="B1925" s="14" t="s">
        <v>3936</v>
      </c>
      <c r="C1925" s="140" t="s">
        <v>3282</v>
      </c>
      <c r="D1925" s="8">
        <v>1952</v>
      </c>
      <c r="E1925" s="11">
        <v>3309.34</v>
      </c>
      <c r="F1925" s="11"/>
      <c r="G1925" s="8" t="s">
        <v>5</v>
      </c>
      <c r="H1925" s="31">
        <v>30</v>
      </c>
      <c r="I1925" s="31">
        <v>3</v>
      </c>
      <c r="J1925" s="31">
        <v>3</v>
      </c>
      <c r="K1925" s="31">
        <v>0</v>
      </c>
      <c r="L1925" s="31">
        <v>0</v>
      </c>
      <c r="M1925" s="31">
        <v>57</v>
      </c>
      <c r="N1925" s="126" t="s">
        <v>2604</v>
      </c>
      <c r="O1925" s="605"/>
    </row>
    <row r="1926" spans="1:15" ht="31.5" x14ac:dyDescent="0.25">
      <c r="A1926" s="14">
        <v>129</v>
      </c>
      <c r="B1926" s="14" t="s">
        <v>3936</v>
      </c>
      <c r="C1926" s="140" t="s">
        <v>3384</v>
      </c>
      <c r="D1926" s="8">
        <v>1955</v>
      </c>
      <c r="E1926" s="11">
        <v>5579.39</v>
      </c>
      <c r="F1926" s="11"/>
      <c r="G1926" s="8" t="s">
        <v>5</v>
      </c>
      <c r="H1926" s="31">
        <v>52</v>
      </c>
      <c r="I1926" s="31">
        <v>5</v>
      </c>
      <c r="J1926" s="31">
        <v>3</v>
      </c>
      <c r="K1926" s="31">
        <v>0</v>
      </c>
      <c r="L1926" s="31">
        <v>0</v>
      </c>
      <c r="M1926" s="31">
        <v>95</v>
      </c>
      <c r="N1926" s="126" t="s">
        <v>2596</v>
      </c>
      <c r="O1926" s="605"/>
    </row>
    <row r="1927" spans="1:15" ht="31.5" x14ac:dyDescent="0.25">
      <c r="A1927" s="14">
        <v>130</v>
      </c>
      <c r="B1927" s="14" t="s">
        <v>3936</v>
      </c>
      <c r="C1927" s="140" t="s">
        <v>3122</v>
      </c>
      <c r="D1927" s="8">
        <v>1955</v>
      </c>
      <c r="E1927" s="11">
        <v>9843.2000000000007</v>
      </c>
      <c r="F1927" s="11"/>
      <c r="G1927" s="8" t="s">
        <v>5</v>
      </c>
      <c r="H1927" s="31">
        <v>90</v>
      </c>
      <c r="I1927" s="31">
        <v>4</v>
      </c>
      <c r="J1927" s="31">
        <v>6</v>
      </c>
      <c r="K1927" s="31">
        <v>0</v>
      </c>
      <c r="L1927" s="31">
        <v>0</v>
      </c>
      <c r="M1927" s="31">
        <v>192</v>
      </c>
      <c r="N1927" s="126" t="s">
        <v>2557</v>
      </c>
      <c r="O1927" s="605"/>
    </row>
    <row r="1928" spans="1:15" ht="31.5" x14ac:dyDescent="0.25">
      <c r="A1928" s="14">
        <v>131</v>
      </c>
      <c r="B1928" s="14" t="s">
        <v>3936</v>
      </c>
      <c r="C1928" s="140" t="s">
        <v>3123</v>
      </c>
      <c r="D1928" s="8">
        <v>1954</v>
      </c>
      <c r="E1928" s="11">
        <v>3069.98</v>
      </c>
      <c r="F1928" s="11"/>
      <c r="G1928" s="8" t="s">
        <v>5</v>
      </c>
      <c r="H1928" s="31">
        <v>32</v>
      </c>
      <c r="I1928" s="31">
        <v>4</v>
      </c>
      <c r="J1928" s="31">
        <v>2</v>
      </c>
      <c r="K1928" s="31">
        <v>0</v>
      </c>
      <c r="L1928" s="31">
        <v>0</v>
      </c>
      <c r="M1928" s="31">
        <v>79</v>
      </c>
      <c r="N1928" s="126" t="s">
        <v>2605</v>
      </c>
      <c r="O1928" s="605"/>
    </row>
    <row r="1929" spans="1:15" ht="31.5" x14ac:dyDescent="0.25">
      <c r="A1929" s="14">
        <v>132</v>
      </c>
      <c r="B1929" s="14" t="s">
        <v>3936</v>
      </c>
      <c r="C1929" s="140" t="s">
        <v>3385</v>
      </c>
      <c r="D1929" s="8">
        <v>1957</v>
      </c>
      <c r="E1929" s="11">
        <v>5867.45</v>
      </c>
      <c r="F1929" s="11"/>
      <c r="G1929" s="8" t="s">
        <v>5</v>
      </c>
      <c r="H1929" s="31">
        <v>60</v>
      </c>
      <c r="I1929" s="31">
        <v>5</v>
      </c>
      <c r="J1929" s="31">
        <v>4</v>
      </c>
      <c r="K1929" s="31">
        <v>0</v>
      </c>
      <c r="L1929" s="31">
        <v>0</v>
      </c>
      <c r="M1929" s="31">
        <v>100</v>
      </c>
      <c r="N1929" s="126" t="s">
        <v>2606</v>
      </c>
      <c r="O1929" s="605"/>
    </row>
    <row r="1930" spans="1:15" ht="31.5" x14ac:dyDescent="0.25">
      <c r="A1930" s="14">
        <v>133</v>
      </c>
      <c r="B1930" s="14" t="s">
        <v>3936</v>
      </c>
      <c r="C1930" s="140" t="s">
        <v>3247</v>
      </c>
      <c r="D1930" s="8">
        <v>1954</v>
      </c>
      <c r="E1930" s="11">
        <v>3536.3</v>
      </c>
      <c r="F1930" s="11"/>
      <c r="G1930" s="8" t="s">
        <v>5</v>
      </c>
      <c r="H1930" s="31">
        <v>40</v>
      </c>
      <c r="I1930" s="31">
        <v>5</v>
      </c>
      <c r="J1930" s="31">
        <v>2</v>
      </c>
      <c r="K1930" s="31">
        <v>0</v>
      </c>
      <c r="L1930" s="31">
        <v>0</v>
      </c>
      <c r="M1930" s="31">
        <v>76</v>
      </c>
      <c r="N1930" s="126" t="s">
        <v>2569</v>
      </c>
      <c r="O1930" s="605"/>
    </row>
    <row r="1931" spans="1:15" ht="31.5" x14ac:dyDescent="0.25">
      <c r="A1931" s="14">
        <v>134</v>
      </c>
      <c r="B1931" s="14" t="s">
        <v>3936</v>
      </c>
      <c r="C1931" s="140" t="s">
        <v>3390</v>
      </c>
      <c r="D1931" s="8">
        <v>1972</v>
      </c>
      <c r="E1931" s="11">
        <v>5625</v>
      </c>
      <c r="F1931" s="11"/>
      <c r="G1931" s="8" t="s">
        <v>5</v>
      </c>
      <c r="H1931" s="31">
        <v>56</v>
      </c>
      <c r="I1931" s="31">
        <v>5</v>
      </c>
      <c r="J1931" s="31">
        <v>4</v>
      </c>
      <c r="K1931" s="31">
        <v>0</v>
      </c>
      <c r="L1931" s="31">
        <v>0</v>
      </c>
      <c r="M1931" s="31">
        <v>128</v>
      </c>
      <c r="N1931" s="126" t="s">
        <v>2567</v>
      </c>
      <c r="O1931" s="605"/>
    </row>
    <row r="1932" spans="1:15" ht="31.5" x14ac:dyDescent="0.25">
      <c r="A1932" s="14">
        <v>135</v>
      </c>
      <c r="B1932" s="14" t="s">
        <v>3936</v>
      </c>
      <c r="C1932" s="140" t="s">
        <v>3458</v>
      </c>
      <c r="D1932" s="8">
        <v>1958</v>
      </c>
      <c r="E1932" s="11">
        <v>2624.9</v>
      </c>
      <c r="F1932" s="11"/>
      <c r="G1932" s="8" t="s">
        <v>5</v>
      </c>
      <c r="H1932" s="31">
        <v>30</v>
      </c>
      <c r="I1932" s="31">
        <v>5</v>
      </c>
      <c r="J1932" s="31">
        <v>2</v>
      </c>
      <c r="K1932" s="31">
        <v>0</v>
      </c>
      <c r="L1932" s="31">
        <v>0</v>
      </c>
      <c r="M1932" s="31">
        <v>62</v>
      </c>
      <c r="N1932" s="126" t="s">
        <v>2607</v>
      </c>
      <c r="O1932" s="605"/>
    </row>
    <row r="1933" spans="1:15" ht="31.5" x14ac:dyDescent="0.25">
      <c r="A1933" s="14">
        <v>136</v>
      </c>
      <c r="B1933" s="14" t="s">
        <v>3936</v>
      </c>
      <c r="C1933" s="140" t="s">
        <v>3248</v>
      </c>
      <c r="D1933" s="8">
        <v>1955</v>
      </c>
      <c r="E1933" s="11">
        <v>7585.0000000000009</v>
      </c>
      <c r="F1933" s="11"/>
      <c r="G1933" s="8" t="s">
        <v>5</v>
      </c>
      <c r="H1933" s="31">
        <v>69</v>
      </c>
      <c r="I1933" s="31">
        <v>5</v>
      </c>
      <c r="J1933" s="31">
        <v>4</v>
      </c>
      <c r="K1933" s="31">
        <v>0</v>
      </c>
      <c r="L1933" s="31">
        <v>0</v>
      </c>
      <c r="M1933" s="31">
        <v>152</v>
      </c>
      <c r="N1933" s="126" t="s">
        <v>2571</v>
      </c>
      <c r="O1933" s="605"/>
    </row>
    <row r="1934" spans="1:15" ht="31.5" x14ac:dyDescent="0.25">
      <c r="A1934" s="14">
        <v>137</v>
      </c>
      <c r="B1934" s="14" t="s">
        <v>3936</v>
      </c>
      <c r="C1934" s="140" t="s">
        <v>3065</v>
      </c>
      <c r="D1934" s="8">
        <v>1954</v>
      </c>
      <c r="E1934" s="11">
        <v>3191.6</v>
      </c>
      <c r="F1934" s="11"/>
      <c r="G1934" s="8" t="s">
        <v>5</v>
      </c>
      <c r="H1934" s="31">
        <v>31</v>
      </c>
      <c r="I1934" s="31">
        <v>4</v>
      </c>
      <c r="J1934" s="31">
        <v>2</v>
      </c>
      <c r="K1934" s="31">
        <v>0</v>
      </c>
      <c r="L1934" s="31">
        <v>0</v>
      </c>
      <c r="M1934" s="31">
        <v>60</v>
      </c>
      <c r="N1934" s="126" t="s">
        <v>2608</v>
      </c>
      <c r="O1934" s="605"/>
    </row>
    <row r="1935" spans="1:15" ht="31.5" x14ac:dyDescent="0.25">
      <c r="A1935" s="14">
        <v>138</v>
      </c>
      <c r="B1935" s="14" t="s">
        <v>3936</v>
      </c>
      <c r="C1935" s="140" t="s">
        <v>3386</v>
      </c>
      <c r="D1935" s="8">
        <v>1958</v>
      </c>
      <c r="E1935" s="11">
        <v>5871.9</v>
      </c>
      <c r="F1935" s="11"/>
      <c r="G1935" s="8" t="s">
        <v>5</v>
      </c>
      <c r="H1935" s="31">
        <v>60</v>
      </c>
      <c r="I1935" s="31">
        <v>5</v>
      </c>
      <c r="J1935" s="31">
        <v>4</v>
      </c>
      <c r="K1935" s="31">
        <v>0</v>
      </c>
      <c r="L1935" s="31">
        <v>0</v>
      </c>
      <c r="M1935" s="31">
        <v>91</v>
      </c>
      <c r="N1935" s="126" t="s">
        <v>2609</v>
      </c>
      <c r="O1935" s="605"/>
    </row>
    <row r="1936" spans="1:15" ht="31.5" x14ac:dyDescent="0.25">
      <c r="A1936" s="14">
        <v>139</v>
      </c>
      <c r="B1936" s="14" t="s">
        <v>3936</v>
      </c>
      <c r="C1936" s="140" t="s">
        <v>3459</v>
      </c>
      <c r="D1936" s="8">
        <v>1958</v>
      </c>
      <c r="E1936" s="11">
        <v>9933.2999999999993</v>
      </c>
      <c r="F1936" s="11"/>
      <c r="G1936" s="8" t="s">
        <v>5</v>
      </c>
      <c r="H1936" s="31">
        <v>98</v>
      </c>
      <c r="I1936" s="31">
        <v>5</v>
      </c>
      <c r="J1936" s="31">
        <v>8</v>
      </c>
      <c r="K1936" s="31">
        <v>0</v>
      </c>
      <c r="L1936" s="31">
        <v>0</v>
      </c>
      <c r="M1936" s="31">
        <v>251</v>
      </c>
      <c r="N1936" s="126" t="s">
        <v>2567</v>
      </c>
      <c r="O1936" s="605"/>
    </row>
    <row r="1937" spans="1:15" ht="31.5" x14ac:dyDescent="0.25">
      <c r="A1937" s="14">
        <v>140</v>
      </c>
      <c r="B1937" s="14" t="s">
        <v>3936</v>
      </c>
      <c r="C1937" s="140" t="s">
        <v>3557</v>
      </c>
      <c r="D1937" s="8">
        <v>1958</v>
      </c>
      <c r="E1937" s="11">
        <v>6834.19</v>
      </c>
      <c r="F1937" s="11"/>
      <c r="G1937" s="8" t="s">
        <v>5</v>
      </c>
      <c r="H1937" s="31">
        <v>90</v>
      </c>
      <c r="I1937" s="31">
        <v>5</v>
      </c>
      <c r="J1937" s="31">
        <v>6</v>
      </c>
      <c r="K1937" s="31">
        <v>0</v>
      </c>
      <c r="L1937" s="31">
        <v>0</v>
      </c>
      <c r="M1937" s="31">
        <v>211</v>
      </c>
      <c r="N1937" s="126" t="s">
        <v>2585</v>
      </c>
      <c r="O1937" s="605"/>
    </row>
    <row r="1938" spans="1:15" ht="31.5" x14ac:dyDescent="0.25">
      <c r="A1938" s="14">
        <v>141</v>
      </c>
      <c r="B1938" s="14" t="s">
        <v>3936</v>
      </c>
      <c r="C1938" s="140" t="s">
        <v>3387</v>
      </c>
      <c r="D1938" s="8">
        <v>1959</v>
      </c>
      <c r="E1938" s="11">
        <v>7885.5</v>
      </c>
      <c r="F1938" s="11"/>
      <c r="G1938" s="8" t="s">
        <v>5</v>
      </c>
      <c r="H1938" s="31">
        <v>70</v>
      </c>
      <c r="I1938" s="31">
        <v>5</v>
      </c>
      <c r="J1938" s="31">
        <v>4</v>
      </c>
      <c r="K1938" s="31">
        <v>0</v>
      </c>
      <c r="L1938" s="31">
        <v>0</v>
      </c>
      <c r="M1938" s="31">
        <v>169</v>
      </c>
      <c r="N1938" s="126" t="s">
        <v>2541</v>
      </c>
      <c r="O1938" s="605"/>
    </row>
    <row r="1939" spans="1:15" ht="31.5" x14ac:dyDescent="0.25">
      <c r="A1939" s="14">
        <v>142</v>
      </c>
      <c r="B1939" s="14" t="s">
        <v>3936</v>
      </c>
      <c r="C1939" s="140" t="s">
        <v>3558</v>
      </c>
      <c r="D1939" s="8">
        <v>1960</v>
      </c>
      <c r="E1939" s="11">
        <v>2453.1</v>
      </c>
      <c r="F1939" s="11"/>
      <c r="G1939" s="8" t="s">
        <v>5</v>
      </c>
      <c r="H1939" s="31">
        <v>40</v>
      </c>
      <c r="I1939" s="31">
        <v>5</v>
      </c>
      <c r="J1939" s="31">
        <v>2</v>
      </c>
      <c r="K1939" s="31">
        <v>0</v>
      </c>
      <c r="L1939" s="31">
        <v>0</v>
      </c>
      <c r="M1939" s="31">
        <v>76</v>
      </c>
      <c r="N1939" s="126" t="s">
        <v>2541</v>
      </c>
      <c r="O1939" s="605"/>
    </row>
    <row r="1940" spans="1:15" ht="31.5" x14ac:dyDescent="0.25">
      <c r="A1940" s="14">
        <v>143</v>
      </c>
      <c r="B1940" s="14" t="s">
        <v>3936</v>
      </c>
      <c r="C1940" s="140" t="s">
        <v>3346</v>
      </c>
      <c r="D1940" s="8">
        <v>1958</v>
      </c>
      <c r="E1940" s="11">
        <v>5762.2000000000007</v>
      </c>
      <c r="F1940" s="11"/>
      <c r="G1940" s="8" t="s">
        <v>5</v>
      </c>
      <c r="H1940" s="31">
        <v>60</v>
      </c>
      <c r="I1940" s="31">
        <v>5</v>
      </c>
      <c r="J1940" s="31">
        <v>4</v>
      </c>
      <c r="K1940" s="31">
        <v>0</v>
      </c>
      <c r="L1940" s="31">
        <v>0</v>
      </c>
      <c r="M1940" s="31">
        <v>100</v>
      </c>
      <c r="N1940" s="126" t="s">
        <v>2610</v>
      </c>
      <c r="O1940" s="605"/>
    </row>
    <row r="1941" spans="1:15" ht="31.5" x14ac:dyDescent="0.25">
      <c r="A1941" s="14">
        <v>144</v>
      </c>
      <c r="B1941" s="14" t="s">
        <v>3936</v>
      </c>
      <c r="C1941" s="140" t="s">
        <v>3460</v>
      </c>
      <c r="D1941" s="8">
        <v>1958</v>
      </c>
      <c r="E1941" s="11">
        <v>9180.93</v>
      </c>
      <c r="F1941" s="11"/>
      <c r="G1941" s="8" t="s">
        <v>5</v>
      </c>
      <c r="H1941" s="31">
        <v>99</v>
      </c>
      <c r="I1941" s="31">
        <v>5</v>
      </c>
      <c r="J1941" s="31">
        <v>8</v>
      </c>
      <c r="K1941" s="31">
        <v>0</v>
      </c>
      <c r="L1941" s="31">
        <v>0</v>
      </c>
      <c r="M1941" s="31">
        <v>220</v>
      </c>
      <c r="N1941" s="126" t="s">
        <v>2555</v>
      </c>
      <c r="O1941" s="605"/>
    </row>
    <row r="1942" spans="1:15" ht="31.5" x14ac:dyDescent="0.25">
      <c r="A1942" s="14">
        <v>145</v>
      </c>
      <c r="B1942" s="14" t="s">
        <v>3936</v>
      </c>
      <c r="C1942" s="140" t="s">
        <v>3308</v>
      </c>
      <c r="D1942" s="8">
        <v>1960</v>
      </c>
      <c r="E1942" s="11">
        <v>5053.1000000000004</v>
      </c>
      <c r="F1942" s="11"/>
      <c r="G1942" s="8" t="s">
        <v>5</v>
      </c>
      <c r="H1942" s="31">
        <v>60</v>
      </c>
      <c r="I1942" s="31">
        <v>5</v>
      </c>
      <c r="J1942" s="31">
        <v>4</v>
      </c>
      <c r="K1942" s="31">
        <v>0</v>
      </c>
      <c r="L1942" s="31">
        <v>0</v>
      </c>
      <c r="M1942" s="31">
        <v>85</v>
      </c>
      <c r="N1942" s="126" t="s">
        <v>2611</v>
      </c>
      <c r="O1942" s="605"/>
    </row>
    <row r="1943" spans="1:15" ht="31.5" x14ac:dyDescent="0.25">
      <c r="A1943" s="14">
        <v>146</v>
      </c>
      <c r="B1943" s="14" t="s">
        <v>3936</v>
      </c>
      <c r="C1943" s="140" t="s">
        <v>3309</v>
      </c>
      <c r="D1943" s="8">
        <v>1960</v>
      </c>
      <c r="E1943" s="11">
        <v>2449</v>
      </c>
      <c r="F1943" s="11"/>
      <c r="G1943" s="8" t="s">
        <v>5</v>
      </c>
      <c r="H1943" s="31">
        <v>40</v>
      </c>
      <c r="I1943" s="31">
        <v>5</v>
      </c>
      <c r="J1943" s="31">
        <v>2</v>
      </c>
      <c r="K1943" s="31">
        <v>0</v>
      </c>
      <c r="L1943" s="31">
        <v>0</v>
      </c>
      <c r="M1943" s="31">
        <v>76</v>
      </c>
      <c r="N1943" s="126" t="s">
        <v>2541</v>
      </c>
      <c r="O1943" s="605"/>
    </row>
    <row r="1944" spans="1:15" ht="31.5" x14ac:dyDescent="0.25">
      <c r="A1944" s="14">
        <v>147</v>
      </c>
      <c r="B1944" s="14" t="s">
        <v>3936</v>
      </c>
      <c r="C1944" s="140" t="s">
        <v>3375</v>
      </c>
      <c r="D1944" s="8">
        <v>1962</v>
      </c>
      <c r="E1944" s="11">
        <v>3330.1000000000004</v>
      </c>
      <c r="F1944" s="11"/>
      <c r="G1944" s="8" t="s">
        <v>5</v>
      </c>
      <c r="H1944" s="31">
        <v>36</v>
      </c>
      <c r="I1944" s="31">
        <v>4</v>
      </c>
      <c r="J1944" s="31">
        <v>3</v>
      </c>
      <c r="K1944" s="31">
        <v>0</v>
      </c>
      <c r="L1944" s="31">
        <v>0</v>
      </c>
      <c r="M1944" s="31">
        <v>83</v>
      </c>
      <c r="N1944" s="126" t="s">
        <v>2608</v>
      </c>
      <c r="O1944" s="605"/>
    </row>
    <row r="1945" spans="1:15" ht="31.5" x14ac:dyDescent="0.25">
      <c r="A1945" s="14">
        <v>148</v>
      </c>
      <c r="B1945" s="14" t="s">
        <v>3936</v>
      </c>
      <c r="C1945" s="140" t="s">
        <v>3310</v>
      </c>
      <c r="D1945" s="8">
        <v>1960</v>
      </c>
      <c r="E1945" s="11">
        <v>2447.3000000000002</v>
      </c>
      <c r="F1945" s="11"/>
      <c r="G1945" s="8" t="s">
        <v>5</v>
      </c>
      <c r="H1945" s="31">
        <v>31</v>
      </c>
      <c r="I1945" s="31">
        <v>5</v>
      </c>
      <c r="J1945" s="31">
        <v>2</v>
      </c>
      <c r="K1945" s="31">
        <v>0</v>
      </c>
      <c r="L1945" s="31">
        <v>0</v>
      </c>
      <c r="M1945" s="31">
        <v>58</v>
      </c>
      <c r="N1945" s="126" t="s">
        <v>2569</v>
      </c>
      <c r="O1945" s="605"/>
    </row>
    <row r="1946" spans="1:15" ht="31.5" x14ac:dyDescent="0.25">
      <c r="A1946" s="14">
        <v>149</v>
      </c>
      <c r="B1946" s="14" t="s">
        <v>3936</v>
      </c>
      <c r="C1946" s="140" t="s">
        <v>3548</v>
      </c>
      <c r="D1946" s="8">
        <v>1960</v>
      </c>
      <c r="E1946" s="11">
        <v>2435.1999999999998</v>
      </c>
      <c r="F1946" s="11"/>
      <c r="G1946" s="8" t="s">
        <v>5</v>
      </c>
      <c r="H1946" s="31">
        <v>40</v>
      </c>
      <c r="I1946" s="31">
        <v>5</v>
      </c>
      <c r="J1946" s="31">
        <v>2</v>
      </c>
      <c r="K1946" s="31">
        <v>0</v>
      </c>
      <c r="L1946" s="31">
        <v>0</v>
      </c>
      <c r="M1946" s="31">
        <v>75</v>
      </c>
      <c r="N1946" s="126" t="s">
        <v>2610</v>
      </c>
      <c r="O1946" s="605"/>
    </row>
    <row r="1947" spans="1:15" ht="31.5" x14ac:dyDescent="0.25">
      <c r="A1947" s="14">
        <v>150</v>
      </c>
      <c r="B1947" s="14" t="s">
        <v>3936</v>
      </c>
      <c r="C1947" s="140" t="s">
        <v>3376</v>
      </c>
      <c r="D1947" s="8">
        <v>1958</v>
      </c>
      <c r="E1947" s="11">
        <v>4147.3</v>
      </c>
      <c r="F1947" s="11"/>
      <c r="G1947" s="8" t="s">
        <v>5</v>
      </c>
      <c r="H1947" s="31">
        <v>40</v>
      </c>
      <c r="I1947" s="31">
        <v>5</v>
      </c>
      <c r="J1947" s="31">
        <v>4</v>
      </c>
      <c r="K1947" s="31">
        <v>0</v>
      </c>
      <c r="L1947" s="31">
        <v>0</v>
      </c>
      <c r="M1947" s="31">
        <v>89</v>
      </c>
      <c r="N1947" s="126" t="s">
        <v>2611</v>
      </c>
      <c r="O1947" s="605"/>
    </row>
    <row r="1948" spans="1:15" ht="31.5" x14ac:dyDescent="0.25">
      <c r="A1948" s="14">
        <v>151</v>
      </c>
      <c r="B1948" s="14" t="s">
        <v>3936</v>
      </c>
      <c r="C1948" s="140" t="s">
        <v>3449</v>
      </c>
      <c r="D1948" s="8">
        <v>1958</v>
      </c>
      <c r="E1948" s="11">
        <v>5158.3</v>
      </c>
      <c r="F1948" s="11"/>
      <c r="G1948" s="8" t="s">
        <v>5</v>
      </c>
      <c r="H1948" s="31">
        <v>59</v>
      </c>
      <c r="I1948" s="31">
        <v>5</v>
      </c>
      <c r="J1948" s="31">
        <v>4</v>
      </c>
      <c r="K1948" s="31">
        <v>0</v>
      </c>
      <c r="L1948" s="31">
        <v>0</v>
      </c>
      <c r="M1948" s="31">
        <v>122</v>
      </c>
      <c r="N1948" s="126" t="s">
        <v>2541</v>
      </c>
      <c r="O1948" s="605"/>
    </row>
    <row r="1949" spans="1:15" ht="31.5" x14ac:dyDescent="0.25">
      <c r="A1949" s="14">
        <v>152</v>
      </c>
      <c r="B1949" s="14" t="s">
        <v>3936</v>
      </c>
      <c r="C1949" s="140" t="s">
        <v>3377</v>
      </c>
      <c r="D1949" s="8">
        <v>1958</v>
      </c>
      <c r="E1949" s="11">
        <v>4141.4000000000005</v>
      </c>
      <c r="F1949" s="11"/>
      <c r="G1949" s="8" t="s">
        <v>5</v>
      </c>
      <c r="H1949" s="31">
        <v>40</v>
      </c>
      <c r="I1949" s="31">
        <v>5</v>
      </c>
      <c r="J1949" s="31">
        <v>4</v>
      </c>
      <c r="K1949" s="31">
        <v>0</v>
      </c>
      <c r="L1949" s="31">
        <v>0</v>
      </c>
      <c r="M1949" s="31">
        <v>70</v>
      </c>
      <c r="N1949" s="126" t="s">
        <v>2541</v>
      </c>
      <c r="O1949" s="605"/>
    </row>
    <row r="1950" spans="1:15" ht="31.5" x14ac:dyDescent="0.25">
      <c r="A1950" s="14">
        <v>153</v>
      </c>
      <c r="B1950" s="14" t="s">
        <v>3936</v>
      </c>
      <c r="C1950" s="140" t="s">
        <v>3450</v>
      </c>
      <c r="D1950" s="8">
        <v>1958</v>
      </c>
      <c r="E1950" s="11">
        <v>5173.8999999999996</v>
      </c>
      <c r="F1950" s="11"/>
      <c r="G1950" s="8" t="s">
        <v>5</v>
      </c>
      <c r="H1950" s="31">
        <v>60</v>
      </c>
      <c r="I1950" s="31">
        <v>5</v>
      </c>
      <c r="J1950" s="31">
        <v>4</v>
      </c>
      <c r="K1950" s="31">
        <v>0</v>
      </c>
      <c r="L1950" s="31">
        <v>0</v>
      </c>
      <c r="M1950" s="31">
        <v>185</v>
      </c>
      <c r="N1950" s="126" t="s">
        <v>2612</v>
      </c>
      <c r="O1950" s="605"/>
    </row>
    <row r="1951" spans="1:15" ht="31.5" x14ac:dyDescent="0.25">
      <c r="A1951" s="14">
        <v>154</v>
      </c>
      <c r="B1951" s="14" t="s">
        <v>3936</v>
      </c>
      <c r="C1951" s="140" t="s">
        <v>3313</v>
      </c>
      <c r="D1951" s="8">
        <v>1963</v>
      </c>
      <c r="E1951" s="11">
        <v>2129.9</v>
      </c>
      <c r="F1951" s="11"/>
      <c r="G1951" s="8" t="s">
        <v>5</v>
      </c>
      <c r="H1951" s="31">
        <v>24</v>
      </c>
      <c r="I1951" s="31">
        <v>5</v>
      </c>
      <c r="J1951" s="31">
        <v>2</v>
      </c>
      <c r="K1951" s="31">
        <v>0</v>
      </c>
      <c r="L1951" s="31">
        <v>0</v>
      </c>
      <c r="M1951" s="31">
        <v>45</v>
      </c>
      <c r="N1951" s="126" t="s">
        <v>2613</v>
      </c>
      <c r="O1951" s="605"/>
    </row>
    <row r="1952" spans="1:15" ht="31.5" x14ac:dyDescent="0.25">
      <c r="A1952" s="14">
        <v>155</v>
      </c>
      <c r="B1952" s="14" t="s">
        <v>3936</v>
      </c>
      <c r="C1952" s="140" t="s">
        <v>3314</v>
      </c>
      <c r="D1952" s="8">
        <v>1960</v>
      </c>
      <c r="E1952" s="11">
        <v>2455.7999999999997</v>
      </c>
      <c r="F1952" s="11"/>
      <c r="G1952" s="8" t="s">
        <v>5</v>
      </c>
      <c r="H1952" s="31">
        <v>40</v>
      </c>
      <c r="I1952" s="31">
        <v>5</v>
      </c>
      <c r="J1952" s="31">
        <v>2</v>
      </c>
      <c r="K1952" s="31">
        <v>0</v>
      </c>
      <c r="L1952" s="31">
        <v>0</v>
      </c>
      <c r="M1952" s="31">
        <v>95</v>
      </c>
      <c r="N1952" s="126" t="s">
        <v>2605</v>
      </c>
      <c r="O1952" s="605"/>
    </row>
    <row r="1953" spans="1:15" ht="31.5" x14ac:dyDescent="0.25">
      <c r="A1953" s="14">
        <v>156</v>
      </c>
      <c r="B1953" s="14" t="s">
        <v>3935</v>
      </c>
      <c r="C1953" s="140" t="s">
        <v>3293</v>
      </c>
      <c r="D1953" s="8">
        <v>1962</v>
      </c>
      <c r="E1953" s="11">
        <v>3336.9</v>
      </c>
      <c r="F1953" s="11"/>
      <c r="G1953" s="8" t="s">
        <v>5</v>
      </c>
      <c r="H1953" s="31">
        <v>36</v>
      </c>
      <c r="I1953" s="31">
        <v>4</v>
      </c>
      <c r="J1953" s="31">
        <v>3</v>
      </c>
      <c r="K1953" s="31">
        <v>0</v>
      </c>
      <c r="L1953" s="31">
        <v>0</v>
      </c>
      <c r="M1953" s="31">
        <v>64</v>
      </c>
      <c r="N1953" s="126" t="s">
        <v>2612</v>
      </c>
      <c r="O1953" s="605"/>
    </row>
    <row r="1954" spans="1:15" ht="31.5" x14ac:dyDescent="0.25">
      <c r="A1954" s="14">
        <v>157</v>
      </c>
      <c r="B1954" s="14" t="s">
        <v>3936</v>
      </c>
      <c r="C1954" s="140" t="s">
        <v>3296</v>
      </c>
      <c r="D1954" s="8">
        <v>1960</v>
      </c>
      <c r="E1954" s="11">
        <v>7532.2</v>
      </c>
      <c r="F1954" s="11"/>
      <c r="G1954" s="8" t="s">
        <v>5</v>
      </c>
      <c r="H1954" s="31">
        <v>89</v>
      </c>
      <c r="I1954" s="31">
        <v>5</v>
      </c>
      <c r="J1954" s="31">
        <v>6</v>
      </c>
      <c r="K1954" s="31">
        <v>0</v>
      </c>
      <c r="L1954" s="31">
        <v>0</v>
      </c>
      <c r="M1954" s="31">
        <v>140</v>
      </c>
      <c r="N1954" s="126" t="s">
        <v>2541</v>
      </c>
      <c r="O1954" s="605"/>
    </row>
    <row r="1955" spans="1:15" ht="31.5" x14ac:dyDescent="0.25">
      <c r="A1955" s="14">
        <v>158</v>
      </c>
      <c r="B1955" s="14" t="s">
        <v>3935</v>
      </c>
      <c r="C1955" s="140" t="s">
        <v>3549</v>
      </c>
      <c r="D1955" s="8">
        <v>1960</v>
      </c>
      <c r="E1955" s="11">
        <v>2483.62</v>
      </c>
      <c r="F1955" s="11"/>
      <c r="G1955" s="8" t="s">
        <v>5</v>
      </c>
      <c r="H1955" s="31">
        <v>40</v>
      </c>
      <c r="I1955" s="31">
        <v>5</v>
      </c>
      <c r="J1955" s="31">
        <v>2</v>
      </c>
      <c r="K1955" s="31">
        <v>0</v>
      </c>
      <c r="L1955" s="31">
        <v>0</v>
      </c>
      <c r="M1955" s="31">
        <v>74</v>
      </c>
      <c r="N1955" s="126" t="s">
        <v>2558</v>
      </c>
      <c r="O1955" s="605"/>
    </row>
    <row r="1956" spans="1:15" ht="31.5" x14ac:dyDescent="0.25">
      <c r="A1956" s="14">
        <v>159</v>
      </c>
      <c r="B1956" s="14" t="s">
        <v>3935</v>
      </c>
      <c r="C1956" s="140" t="s">
        <v>3354</v>
      </c>
      <c r="D1956" s="8">
        <v>1958</v>
      </c>
      <c r="E1956" s="11">
        <v>5817.5</v>
      </c>
      <c r="F1956" s="11"/>
      <c r="G1956" s="8" t="s">
        <v>5</v>
      </c>
      <c r="H1956" s="31">
        <v>60</v>
      </c>
      <c r="I1956" s="31">
        <v>5</v>
      </c>
      <c r="J1956" s="31">
        <v>4</v>
      </c>
      <c r="K1956" s="31">
        <v>0</v>
      </c>
      <c r="L1956" s="31">
        <v>0</v>
      </c>
      <c r="M1956" s="31">
        <v>104</v>
      </c>
      <c r="N1956" s="126" t="s">
        <v>2590</v>
      </c>
      <c r="O1956" s="605"/>
    </row>
    <row r="1957" spans="1:15" ht="31.5" x14ac:dyDescent="0.25">
      <c r="A1957" s="14">
        <v>160</v>
      </c>
      <c r="B1957" s="14" t="s">
        <v>3936</v>
      </c>
      <c r="C1957" s="140" t="s">
        <v>3452</v>
      </c>
      <c r="D1957" s="8">
        <v>1958</v>
      </c>
      <c r="E1957" s="11">
        <v>5175.43</v>
      </c>
      <c r="F1957" s="11"/>
      <c r="G1957" s="8" t="s">
        <v>5</v>
      </c>
      <c r="H1957" s="31">
        <v>59</v>
      </c>
      <c r="I1957" s="31">
        <v>5</v>
      </c>
      <c r="J1957" s="31">
        <v>4</v>
      </c>
      <c r="K1957" s="31">
        <v>0</v>
      </c>
      <c r="L1957" s="31">
        <v>0</v>
      </c>
      <c r="M1957" s="31">
        <v>105</v>
      </c>
      <c r="N1957" s="126" t="s">
        <v>2612</v>
      </c>
      <c r="O1957" s="605"/>
    </row>
    <row r="1958" spans="1:15" ht="31.5" x14ac:dyDescent="0.25">
      <c r="A1958" s="14">
        <v>161</v>
      </c>
      <c r="B1958" s="14" t="s">
        <v>3936</v>
      </c>
      <c r="C1958" s="140" t="s">
        <v>3559</v>
      </c>
      <c r="D1958" s="8">
        <v>1960</v>
      </c>
      <c r="E1958" s="11">
        <v>2490.5</v>
      </c>
      <c r="F1958" s="11"/>
      <c r="G1958" s="8" t="s">
        <v>5</v>
      </c>
      <c r="H1958" s="31">
        <v>40</v>
      </c>
      <c r="I1958" s="31">
        <v>5</v>
      </c>
      <c r="J1958" s="31">
        <v>2</v>
      </c>
      <c r="K1958" s="31">
        <v>0</v>
      </c>
      <c r="L1958" s="31">
        <v>0</v>
      </c>
      <c r="M1958" s="31">
        <v>79</v>
      </c>
      <c r="N1958" s="126" t="s">
        <v>2594</v>
      </c>
      <c r="O1958" s="605"/>
    </row>
    <row r="1959" spans="1:15" ht="31.5" x14ac:dyDescent="0.25">
      <c r="A1959" s="14">
        <v>162</v>
      </c>
      <c r="B1959" s="14" t="s">
        <v>3936</v>
      </c>
      <c r="C1959" s="140" t="s">
        <v>3454</v>
      </c>
      <c r="D1959" s="8">
        <v>1960</v>
      </c>
      <c r="E1959" s="11">
        <v>2465.3199999999997</v>
      </c>
      <c r="F1959" s="11"/>
      <c r="G1959" s="8" t="s">
        <v>5</v>
      </c>
      <c r="H1959" s="31">
        <v>40</v>
      </c>
      <c r="I1959" s="31">
        <v>5</v>
      </c>
      <c r="J1959" s="31">
        <v>2</v>
      </c>
      <c r="K1959" s="31">
        <v>0</v>
      </c>
      <c r="L1959" s="31">
        <v>0</v>
      </c>
      <c r="M1959" s="31">
        <v>82</v>
      </c>
      <c r="N1959" s="126" t="s">
        <v>2567</v>
      </c>
      <c r="O1959" s="605"/>
    </row>
    <row r="1960" spans="1:15" ht="31.5" x14ac:dyDescent="0.25">
      <c r="A1960" s="14">
        <v>163</v>
      </c>
      <c r="B1960" s="14" t="s">
        <v>3935</v>
      </c>
      <c r="C1960" s="140" t="s">
        <v>3299</v>
      </c>
      <c r="D1960" s="8">
        <v>1960</v>
      </c>
      <c r="E1960" s="11">
        <v>13015.099999999999</v>
      </c>
      <c r="F1960" s="11"/>
      <c r="G1960" s="8" t="s">
        <v>5</v>
      </c>
      <c r="H1960" s="31">
        <v>132</v>
      </c>
      <c r="I1960" s="31">
        <v>5</v>
      </c>
      <c r="J1960" s="31">
        <v>8</v>
      </c>
      <c r="K1960" s="31">
        <v>0</v>
      </c>
      <c r="L1960" s="31">
        <v>0</v>
      </c>
      <c r="M1960" s="31">
        <v>241</v>
      </c>
      <c r="N1960" s="126" t="s">
        <v>2611</v>
      </c>
      <c r="O1960" s="605"/>
    </row>
    <row r="1961" spans="1:15" ht="31.5" x14ac:dyDescent="0.25">
      <c r="A1961" s="14">
        <v>164</v>
      </c>
      <c r="B1961" s="14" t="s">
        <v>3936</v>
      </c>
      <c r="C1961" s="140" t="s">
        <v>3560</v>
      </c>
      <c r="D1961" s="8">
        <v>1960</v>
      </c>
      <c r="E1961" s="11">
        <v>5426.0999999999995</v>
      </c>
      <c r="F1961" s="11"/>
      <c r="G1961" s="8" t="s">
        <v>5</v>
      </c>
      <c r="H1961" s="31">
        <v>100</v>
      </c>
      <c r="I1961" s="31">
        <v>5</v>
      </c>
      <c r="J1961" s="31">
        <v>5</v>
      </c>
      <c r="K1961" s="31">
        <v>0</v>
      </c>
      <c r="L1961" s="31">
        <v>0</v>
      </c>
      <c r="M1961" s="31">
        <v>162</v>
      </c>
      <c r="N1961" s="126" t="s">
        <v>2541</v>
      </c>
      <c r="O1961" s="605"/>
    </row>
    <row r="1962" spans="1:15" ht="31.5" x14ac:dyDescent="0.25">
      <c r="A1962" s="14">
        <v>165</v>
      </c>
      <c r="B1962" s="14" t="s">
        <v>4014</v>
      </c>
      <c r="C1962" s="140" t="s">
        <v>3101</v>
      </c>
      <c r="D1962" s="8">
        <v>1954</v>
      </c>
      <c r="E1962" s="11">
        <v>8456.1</v>
      </c>
      <c r="F1962" s="11"/>
      <c r="G1962" s="8" t="s">
        <v>5</v>
      </c>
      <c r="H1962" s="31">
        <v>75</v>
      </c>
      <c r="I1962" s="31">
        <v>5</v>
      </c>
      <c r="J1962" s="31">
        <v>5</v>
      </c>
      <c r="K1962" s="31">
        <v>0</v>
      </c>
      <c r="L1962" s="31">
        <v>0</v>
      </c>
      <c r="M1962" s="31">
        <v>194</v>
      </c>
      <c r="N1962" s="126" t="s">
        <v>2614</v>
      </c>
      <c r="O1962" s="605"/>
    </row>
    <row r="1963" spans="1:15" ht="31.5" x14ac:dyDescent="0.25">
      <c r="A1963" s="14">
        <v>166</v>
      </c>
      <c r="B1963" s="14" t="s">
        <v>4014</v>
      </c>
      <c r="C1963" s="140" t="s">
        <v>3091</v>
      </c>
      <c r="D1963" s="8">
        <v>1959</v>
      </c>
      <c r="E1963" s="11">
        <v>5142.2</v>
      </c>
      <c r="F1963" s="11"/>
      <c r="G1963" s="8" t="s">
        <v>5</v>
      </c>
      <c r="H1963" s="31">
        <v>60</v>
      </c>
      <c r="I1963" s="31">
        <v>5</v>
      </c>
      <c r="J1963" s="31">
        <v>4</v>
      </c>
      <c r="K1963" s="31">
        <v>0</v>
      </c>
      <c r="L1963" s="31">
        <v>0</v>
      </c>
      <c r="M1963" s="31">
        <v>110</v>
      </c>
      <c r="N1963" s="126" t="s">
        <v>2541</v>
      </c>
      <c r="O1963" s="605"/>
    </row>
    <row r="1964" spans="1:15" ht="31.5" x14ac:dyDescent="0.25">
      <c r="A1964" s="14">
        <v>167</v>
      </c>
      <c r="B1964" s="14" t="s">
        <v>4014</v>
      </c>
      <c r="C1964" s="140" t="s">
        <v>3092</v>
      </c>
      <c r="D1964" s="8">
        <v>1954</v>
      </c>
      <c r="E1964" s="11">
        <v>8357.75</v>
      </c>
      <c r="F1964" s="11"/>
      <c r="G1964" s="8" t="s">
        <v>5</v>
      </c>
      <c r="H1964" s="31">
        <v>75</v>
      </c>
      <c r="I1964" s="31">
        <v>5</v>
      </c>
      <c r="J1964" s="31">
        <v>5</v>
      </c>
      <c r="K1964" s="31">
        <v>0</v>
      </c>
      <c r="L1964" s="31">
        <v>0</v>
      </c>
      <c r="M1964" s="31">
        <v>163</v>
      </c>
      <c r="N1964" s="126" t="s">
        <v>2615</v>
      </c>
      <c r="O1964" s="605"/>
    </row>
    <row r="1965" spans="1:15" ht="31.5" x14ac:dyDescent="0.25">
      <c r="A1965" s="14">
        <v>168</v>
      </c>
      <c r="B1965" s="14" t="s">
        <v>4014</v>
      </c>
      <c r="C1965" s="140" t="s">
        <v>3222</v>
      </c>
      <c r="D1965" s="8">
        <v>1959</v>
      </c>
      <c r="E1965" s="11">
        <v>5074.8999999999996</v>
      </c>
      <c r="F1965" s="11"/>
      <c r="G1965" s="8" t="s">
        <v>5</v>
      </c>
      <c r="H1965" s="31">
        <v>100</v>
      </c>
      <c r="I1965" s="31">
        <v>5</v>
      </c>
      <c r="J1965" s="31">
        <v>5</v>
      </c>
      <c r="K1965" s="31">
        <v>0</v>
      </c>
      <c r="L1965" s="31">
        <v>0</v>
      </c>
      <c r="M1965" s="31">
        <v>153</v>
      </c>
      <c r="N1965" s="126" t="s">
        <v>2611</v>
      </c>
      <c r="O1965" s="605"/>
    </row>
    <row r="1966" spans="1:15" ht="31.5" x14ac:dyDescent="0.25">
      <c r="A1966" s="14">
        <v>169</v>
      </c>
      <c r="B1966" s="14" t="s">
        <v>4014</v>
      </c>
      <c r="C1966" s="140" t="s">
        <v>3078</v>
      </c>
      <c r="D1966" s="8">
        <v>1977</v>
      </c>
      <c r="E1966" s="11">
        <v>3721.2999999999997</v>
      </c>
      <c r="F1966" s="11"/>
      <c r="G1966" s="8" t="s">
        <v>5</v>
      </c>
      <c r="H1966" s="31">
        <v>48</v>
      </c>
      <c r="I1966" s="31">
        <v>9</v>
      </c>
      <c r="J1966" s="31">
        <v>1</v>
      </c>
      <c r="K1966" s="31">
        <v>1</v>
      </c>
      <c r="L1966" s="31">
        <v>0</v>
      </c>
      <c r="M1966" s="31">
        <v>103</v>
      </c>
      <c r="N1966" s="126" t="s">
        <v>2616</v>
      </c>
      <c r="O1966" s="605"/>
    </row>
    <row r="1967" spans="1:15" ht="31.5" x14ac:dyDescent="0.25">
      <c r="A1967" s="14">
        <v>170</v>
      </c>
      <c r="B1967" s="14" t="s">
        <v>4014</v>
      </c>
      <c r="C1967" s="140" t="s">
        <v>3223</v>
      </c>
      <c r="D1967" s="8">
        <v>1959</v>
      </c>
      <c r="E1967" s="11">
        <v>7771.6</v>
      </c>
      <c r="F1967" s="11"/>
      <c r="G1967" s="8" t="s">
        <v>5</v>
      </c>
      <c r="H1967" s="31">
        <v>90</v>
      </c>
      <c r="I1967" s="31">
        <v>5</v>
      </c>
      <c r="J1967" s="31">
        <v>6</v>
      </c>
      <c r="K1967" s="31">
        <v>0</v>
      </c>
      <c r="L1967" s="31">
        <v>0</v>
      </c>
      <c r="M1967" s="31">
        <v>154</v>
      </c>
      <c r="N1967" s="126" t="s">
        <v>2617</v>
      </c>
      <c r="O1967" s="605"/>
    </row>
    <row r="1968" spans="1:15" ht="31.5" x14ac:dyDescent="0.25">
      <c r="A1968" s="14">
        <v>171</v>
      </c>
      <c r="B1968" s="14" t="s">
        <v>4014</v>
      </c>
      <c r="C1968" s="140" t="s">
        <v>3079</v>
      </c>
      <c r="D1968" s="8">
        <v>1960</v>
      </c>
      <c r="E1968" s="11">
        <v>2368.9</v>
      </c>
      <c r="F1968" s="11"/>
      <c r="G1968" s="8" t="s">
        <v>5</v>
      </c>
      <c r="H1968" s="31">
        <v>40</v>
      </c>
      <c r="I1968" s="31">
        <v>5</v>
      </c>
      <c r="J1968" s="31">
        <v>2</v>
      </c>
      <c r="K1968" s="31">
        <v>0</v>
      </c>
      <c r="L1968" s="31">
        <v>0</v>
      </c>
      <c r="M1968" s="31">
        <v>87</v>
      </c>
      <c r="N1968" s="126" t="s">
        <v>2618</v>
      </c>
      <c r="O1968" s="605"/>
    </row>
    <row r="1969" spans="1:15" ht="31.5" x14ac:dyDescent="0.25">
      <c r="A1969" s="14">
        <v>172</v>
      </c>
      <c r="B1969" s="14" t="s">
        <v>4015</v>
      </c>
      <c r="C1969" s="140" t="s">
        <v>3135</v>
      </c>
      <c r="D1969" s="8">
        <v>1954</v>
      </c>
      <c r="E1969" s="11">
        <v>6999.0000000000009</v>
      </c>
      <c r="F1969" s="11"/>
      <c r="G1969" s="8" t="s">
        <v>5</v>
      </c>
      <c r="H1969" s="31">
        <v>60</v>
      </c>
      <c r="I1969" s="31">
        <v>4</v>
      </c>
      <c r="J1969" s="31">
        <v>4</v>
      </c>
      <c r="K1969" s="31">
        <v>0</v>
      </c>
      <c r="L1969" s="31">
        <v>0</v>
      </c>
      <c r="M1969" s="31">
        <v>114</v>
      </c>
      <c r="N1969" s="126" t="s">
        <v>2619</v>
      </c>
      <c r="O1969" s="605"/>
    </row>
    <row r="1970" spans="1:15" ht="31.5" x14ac:dyDescent="0.25">
      <c r="A1970" s="14">
        <v>173</v>
      </c>
      <c r="B1970" s="14" t="s">
        <v>4014</v>
      </c>
      <c r="C1970" s="140" t="s">
        <v>3090</v>
      </c>
      <c r="D1970" s="8">
        <v>1954</v>
      </c>
      <c r="E1970" s="11">
        <v>3056.4</v>
      </c>
      <c r="F1970" s="11"/>
      <c r="G1970" s="8" t="s">
        <v>5</v>
      </c>
      <c r="H1970" s="31">
        <v>24</v>
      </c>
      <c r="I1970" s="31">
        <v>4</v>
      </c>
      <c r="J1970" s="31">
        <v>2</v>
      </c>
      <c r="K1970" s="31">
        <v>0</v>
      </c>
      <c r="L1970" s="31">
        <v>0</v>
      </c>
      <c r="M1970" s="31">
        <v>47</v>
      </c>
      <c r="N1970" s="126" t="s">
        <v>2593</v>
      </c>
      <c r="O1970" s="605"/>
    </row>
    <row r="1971" spans="1:15" ht="31.5" x14ac:dyDescent="0.25">
      <c r="A1971" s="14">
        <v>174</v>
      </c>
      <c r="B1971" s="14" t="s">
        <v>4014</v>
      </c>
      <c r="C1971" s="140" t="s">
        <v>3275</v>
      </c>
      <c r="D1971" s="8">
        <v>1965</v>
      </c>
      <c r="E1971" s="11">
        <v>2394.1</v>
      </c>
      <c r="F1971" s="11"/>
      <c r="G1971" s="8" t="s">
        <v>5</v>
      </c>
      <c r="H1971" s="31">
        <v>40</v>
      </c>
      <c r="I1971" s="31">
        <v>5</v>
      </c>
      <c r="J1971" s="31">
        <v>2</v>
      </c>
      <c r="K1971" s="31">
        <v>0</v>
      </c>
      <c r="L1971" s="31">
        <v>0</v>
      </c>
      <c r="M1971" s="31">
        <v>87</v>
      </c>
      <c r="N1971" s="126" t="s">
        <v>2611</v>
      </c>
      <c r="O1971" s="605"/>
    </row>
    <row r="1972" spans="1:15" ht="31.5" x14ac:dyDescent="0.25">
      <c r="A1972" s="14">
        <v>175</v>
      </c>
      <c r="B1972" s="14" t="s">
        <v>4014</v>
      </c>
      <c r="C1972" s="140" t="s">
        <v>3136</v>
      </c>
      <c r="D1972" s="8">
        <v>1955</v>
      </c>
      <c r="E1972" s="11">
        <v>3455</v>
      </c>
      <c r="F1972" s="11"/>
      <c r="G1972" s="8" t="s">
        <v>5</v>
      </c>
      <c r="H1972" s="31">
        <v>28</v>
      </c>
      <c r="I1972" s="31">
        <v>5</v>
      </c>
      <c r="J1972" s="31">
        <v>2</v>
      </c>
      <c r="K1972" s="31">
        <v>0</v>
      </c>
      <c r="L1972" s="31">
        <v>0</v>
      </c>
      <c r="M1972" s="31">
        <v>70</v>
      </c>
      <c r="N1972" s="126" t="s">
        <v>2620</v>
      </c>
      <c r="O1972" s="605"/>
    </row>
    <row r="1973" spans="1:15" ht="31.5" x14ac:dyDescent="0.25">
      <c r="A1973" s="14">
        <v>176</v>
      </c>
      <c r="B1973" s="14" t="s">
        <v>4014</v>
      </c>
      <c r="C1973" s="140" t="s">
        <v>3080</v>
      </c>
      <c r="D1973" s="8">
        <v>1959</v>
      </c>
      <c r="E1973" s="11">
        <v>5119.8</v>
      </c>
      <c r="F1973" s="11"/>
      <c r="G1973" s="8" t="s">
        <v>5</v>
      </c>
      <c r="H1973" s="31">
        <v>60</v>
      </c>
      <c r="I1973" s="31">
        <v>5</v>
      </c>
      <c r="J1973" s="31">
        <v>4</v>
      </c>
      <c r="K1973" s="31">
        <v>0</v>
      </c>
      <c r="L1973" s="31">
        <v>0</v>
      </c>
      <c r="M1973" s="31">
        <v>106</v>
      </c>
      <c r="N1973" s="126" t="s">
        <v>2621</v>
      </c>
      <c r="O1973" s="605"/>
    </row>
    <row r="1974" spans="1:15" ht="31.5" x14ac:dyDescent="0.25">
      <c r="A1974" s="14">
        <v>177</v>
      </c>
      <c r="B1974" s="14" t="s">
        <v>4014</v>
      </c>
      <c r="C1974" s="140" t="s">
        <v>3085</v>
      </c>
      <c r="D1974" s="8">
        <v>1959</v>
      </c>
      <c r="E1974" s="11">
        <v>5389.7000000000007</v>
      </c>
      <c r="F1974" s="11"/>
      <c r="G1974" s="8" t="s">
        <v>5</v>
      </c>
      <c r="H1974" s="31">
        <v>100</v>
      </c>
      <c r="I1974" s="31">
        <v>5</v>
      </c>
      <c r="J1974" s="31">
        <v>5</v>
      </c>
      <c r="K1974" s="31">
        <v>0</v>
      </c>
      <c r="L1974" s="31">
        <v>0</v>
      </c>
      <c r="M1974" s="31">
        <v>165</v>
      </c>
      <c r="N1974" s="126" t="s">
        <v>2622</v>
      </c>
      <c r="O1974" s="605"/>
    </row>
    <row r="1975" spans="1:15" ht="31.5" x14ac:dyDescent="0.25">
      <c r="A1975" s="14">
        <v>178</v>
      </c>
      <c r="B1975" s="14" t="s">
        <v>4014</v>
      </c>
      <c r="C1975" s="140" t="s">
        <v>3098</v>
      </c>
      <c r="D1975" s="8">
        <v>1956</v>
      </c>
      <c r="E1975" s="11">
        <v>7852.9</v>
      </c>
      <c r="F1975" s="11"/>
      <c r="G1975" s="8" t="s">
        <v>5</v>
      </c>
      <c r="H1975" s="31">
        <v>80</v>
      </c>
      <c r="I1975" s="31">
        <v>5</v>
      </c>
      <c r="J1975" s="31">
        <v>4</v>
      </c>
      <c r="K1975" s="31">
        <v>0</v>
      </c>
      <c r="L1975" s="31">
        <v>0</v>
      </c>
      <c r="M1975" s="31">
        <v>175</v>
      </c>
      <c r="N1975" s="126" t="s">
        <v>2575</v>
      </c>
      <c r="O1975" s="605"/>
    </row>
    <row r="1976" spans="1:15" ht="31.5" x14ac:dyDescent="0.25">
      <c r="A1976" s="14">
        <v>179</v>
      </c>
      <c r="B1976" s="14" t="s">
        <v>4014</v>
      </c>
      <c r="C1976" s="140" t="s">
        <v>3081</v>
      </c>
      <c r="D1976" s="8">
        <v>1959</v>
      </c>
      <c r="E1976" s="11">
        <v>5158.7</v>
      </c>
      <c r="F1976" s="11"/>
      <c r="G1976" s="8" t="s">
        <v>5</v>
      </c>
      <c r="H1976" s="31">
        <v>60</v>
      </c>
      <c r="I1976" s="31">
        <v>5</v>
      </c>
      <c r="J1976" s="31">
        <v>4</v>
      </c>
      <c r="K1976" s="31">
        <v>0</v>
      </c>
      <c r="L1976" s="31">
        <v>0</v>
      </c>
      <c r="M1976" s="31">
        <v>121</v>
      </c>
      <c r="N1976" s="126" t="s">
        <v>2622</v>
      </c>
      <c r="O1976" s="605"/>
    </row>
    <row r="1977" spans="1:15" ht="31.5" x14ac:dyDescent="0.25">
      <c r="A1977" s="14">
        <v>180</v>
      </c>
      <c r="B1977" s="14" t="s">
        <v>4014</v>
      </c>
      <c r="C1977" s="140" t="s">
        <v>3086</v>
      </c>
      <c r="D1977" s="8">
        <v>1955</v>
      </c>
      <c r="E1977" s="11">
        <v>9446.4699999999993</v>
      </c>
      <c r="F1977" s="11"/>
      <c r="G1977" s="8" t="s">
        <v>5</v>
      </c>
      <c r="H1977" s="31">
        <v>99</v>
      </c>
      <c r="I1977" s="31">
        <v>5</v>
      </c>
      <c r="J1977" s="31">
        <v>5</v>
      </c>
      <c r="K1977" s="31">
        <v>0</v>
      </c>
      <c r="L1977" s="31">
        <v>0</v>
      </c>
      <c r="M1977" s="31">
        <v>215</v>
      </c>
      <c r="N1977" s="126" t="s">
        <v>2590</v>
      </c>
      <c r="O1977" s="605"/>
    </row>
    <row r="1978" spans="1:15" ht="31.5" x14ac:dyDescent="0.25">
      <c r="A1978" s="14">
        <v>181</v>
      </c>
      <c r="B1978" s="14" t="s">
        <v>4016</v>
      </c>
      <c r="C1978" s="140" t="s">
        <v>3110</v>
      </c>
      <c r="D1978" s="8">
        <v>1955</v>
      </c>
      <c r="E1978" s="11">
        <v>4161.32</v>
      </c>
      <c r="F1978" s="11"/>
      <c r="G1978" s="8" t="s">
        <v>5</v>
      </c>
      <c r="H1978" s="31">
        <v>40</v>
      </c>
      <c r="I1978" s="31">
        <v>4</v>
      </c>
      <c r="J1978" s="31">
        <v>3</v>
      </c>
      <c r="K1978" s="31">
        <v>0</v>
      </c>
      <c r="L1978" s="31">
        <v>0</v>
      </c>
      <c r="M1978" s="31">
        <v>93</v>
      </c>
      <c r="N1978" s="126" t="s">
        <v>2554</v>
      </c>
      <c r="O1978" s="605"/>
    </row>
    <row r="1979" spans="1:15" ht="31.5" x14ac:dyDescent="0.25">
      <c r="A1979" s="14">
        <v>182</v>
      </c>
      <c r="B1979" s="14" t="s">
        <v>4014</v>
      </c>
      <c r="C1979" s="140" t="s">
        <v>3082</v>
      </c>
      <c r="D1979" s="8">
        <v>1959</v>
      </c>
      <c r="E1979" s="11">
        <v>5047.16</v>
      </c>
      <c r="F1979" s="11"/>
      <c r="G1979" s="8" t="s">
        <v>5</v>
      </c>
      <c r="H1979" s="31">
        <v>100</v>
      </c>
      <c r="I1979" s="31">
        <v>5</v>
      </c>
      <c r="J1979" s="31">
        <v>5</v>
      </c>
      <c r="K1979" s="31">
        <v>0</v>
      </c>
      <c r="L1979" s="31">
        <v>0</v>
      </c>
      <c r="M1979" s="31">
        <v>170</v>
      </c>
      <c r="N1979" s="126" t="s">
        <v>2541</v>
      </c>
      <c r="O1979" s="605"/>
    </row>
    <row r="1980" spans="1:15" ht="31.5" x14ac:dyDescent="0.25">
      <c r="A1980" s="14">
        <v>183</v>
      </c>
      <c r="B1980" s="14" t="s">
        <v>4016</v>
      </c>
      <c r="C1980" s="140" t="s">
        <v>3435</v>
      </c>
      <c r="D1980" s="8">
        <v>1959</v>
      </c>
      <c r="E1980" s="11">
        <v>2451</v>
      </c>
      <c r="F1980" s="11"/>
      <c r="G1980" s="8" t="s">
        <v>5</v>
      </c>
      <c r="H1980" s="31">
        <v>40</v>
      </c>
      <c r="I1980" s="31">
        <v>5</v>
      </c>
      <c r="J1980" s="31">
        <v>2</v>
      </c>
      <c r="K1980" s="31">
        <v>0</v>
      </c>
      <c r="L1980" s="31">
        <v>0</v>
      </c>
      <c r="M1980" s="31">
        <v>69</v>
      </c>
      <c r="N1980" s="126" t="s">
        <v>2541</v>
      </c>
      <c r="O1980" s="605"/>
    </row>
    <row r="1981" spans="1:15" ht="31.5" x14ac:dyDescent="0.25">
      <c r="A1981" s="14">
        <v>184</v>
      </c>
      <c r="B1981" s="14" t="s">
        <v>4014</v>
      </c>
      <c r="C1981" s="140" t="s">
        <v>3113</v>
      </c>
      <c r="D1981" s="8">
        <v>1956</v>
      </c>
      <c r="E1981" s="11">
        <v>9486.23</v>
      </c>
      <c r="F1981" s="11"/>
      <c r="G1981" s="8" t="s">
        <v>5</v>
      </c>
      <c r="H1981" s="31">
        <v>94</v>
      </c>
      <c r="I1981" s="31">
        <v>4</v>
      </c>
      <c r="J1981" s="31">
        <v>6</v>
      </c>
      <c r="K1981" s="31">
        <v>0</v>
      </c>
      <c r="L1981" s="31">
        <v>0</v>
      </c>
      <c r="M1981" s="31">
        <v>174</v>
      </c>
      <c r="N1981" s="126" t="s">
        <v>2572</v>
      </c>
      <c r="O1981" s="605"/>
    </row>
    <row r="1982" spans="1:15" ht="31.5" x14ac:dyDescent="0.25">
      <c r="A1982" s="14">
        <v>185</v>
      </c>
      <c r="B1982" s="14" t="s">
        <v>4014</v>
      </c>
      <c r="C1982" s="140" t="s">
        <v>3378</v>
      </c>
      <c r="D1982" s="8">
        <v>1955</v>
      </c>
      <c r="E1982" s="11">
        <v>4133.3</v>
      </c>
      <c r="F1982" s="11"/>
      <c r="G1982" s="8" t="s">
        <v>5</v>
      </c>
      <c r="H1982" s="31">
        <v>40</v>
      </c>
      <c r="I1982" s="31">
        <v>4</v>
      </c>
      <c r="J1982" s="31">
        <v>3</v>
      </c>
      <c r="K1982" s="31">
        <v>0</v>
      </c>
      <c r="L1982" s="31">
        <v>0</v>
      </c>
      <c r="M1982" s="31">
        <v>96</v>
      </c>
      <c r="N1982" s="126" t="s">
        <v>2582</v>
      </c>
      <c r="O1982" s="605"/>
    </row>
    <row r="1983" spans="1:15" ht="31.5" x14ac:dyDescent="0.25">
      <c r="A1983" s="14">
        <v>186</v>
      </c>
      <c r="B1983" s="14" t="s">
        <v>4014</v>
      </c>
      <c r="C1983" s="140" t="s">
        <v>3240</v>
      </c>
      <c r="D1983" s="8">
        <v>1959</v>
      </c>
      <c r="E1983" s="11">
        <v>5155.3999999999996</v>
      </c>
      <c r="F1983" s="11"/>
      <c r="G1983" s="8" t="s">
        <v>5</v>
      </c>
      <c r="H1983" s="31">
        <v>60</v>
      </c>
      <c r="I1983" s="31">
        <v>5</v>
      </c>
      <c r="J1983" s="31">
        <v>4</v>
      </c>
      <c r="K1983" s="31">
        <v>0</v>
      </c>
      <c r="L1983" s="31">
        <v>0</v>
      </c>
      <c r="M1983" s="31">
        <v>110</v>
      </c>
      <c r="N1983" s="126" t="s">
        <v>2541</v>
      </c>
      <c r="O1983" s="605"/>
    </row>
    <row r="1984" spans="1:15" ht="31.5" x14ac:dyDescent="0.25">
      <c r="A1984" s="14">
        <v>187</v>
      </c>
      <c r="B1984" s="14" t="s">
        <v>4014</v>
      </c>
      <c r="C1984" s="140" t="s">
        <v>3097</v>
      </c>
      <c r="D1984" s="8">
        <v>1957</v>
      </c>
      <c r="E1984" s="11">
        <v>5569.1</v>
      </c>
      <c r="F1984" s="11"/>
      <c r="G1984" s="8" t="s">
        <v>5</v>
      </c>
      <c r="H1984" s="31">
        <v>56</v>
      </c>
      <c r="I1984" s="31">
        <v>4</v>
      </c>
      <c r="J1984" s="31">
        <v>4</v>
      </c>
      <c r="K1984" s="31">
        <v>0</v>
      </c>
      <c r="L1984" s="31">
        <v>0</v>
      </c>
      <c r="M1984" s="31">
        <v>131</v>
      </c>
      <c r="N1984" s="126" t="s">
        <v>2593</v>
      </c>
      <c r="O1984" s="605"/>
    </row>
    <row r="1985" spans="1:15" ht="31.5" x14ac:dyDescent="0.25">
      <c r="A1985" s="14">
        <v>188</v>
      </c>
      <c r="B1985" s="14" t="s">
        <v>4014</v>
      </c>
      <c r="C1985" s="140" t="s">
        <v>3291</v>
      </c>
      <c r="D1985" s="8">
        <v>1957</v>
      </c>
      <c r="E1985" s="11">
        <v>4202.2</v>
      </c>
      <c r="F1985" s="11"/>
      <c r="G1985" s="8" t="s">
        <v>5</v>
      </c>
      <c r="H1985" s="31">
        <v>39</v>
      </c>
      <c r="I1985" s="31">
        <v>5</v>
      </c>
      <c r="J1985" s="31">
        <v>4</v>
      </c>
      <c r="K1985" s="31">
        <v>0</v>
      </c>
      <c r="L1985" s="31">
        <v>0</v>
      </c>
      <c r="M1985" s="31">
        <v>85</v>
      </c>
      <c r="N1985" s="126" t="s">
        <v>2623</v>
      </c>
      <c r="O1985" s="605"/>
    </row>
    <row r="1986" spans="1:15" ht="31.5" x14ac:dyDescent="0.25">
      <c r="A1986" s="14">
        <v>189</v>
      </c>
      <c r="B1986" s="14" t="s">
        <v>4014</v>
      </c>
      <c r="C1986" s="140" t="s">
        <v>3465</v>
      </c>
      <c r="D1986" s="8">
        <v>1958</v>
      </c>
      <c r="E1986" s="11">
        <v>4190.79</v>
      </c>
      <c r="F1986" s="11"/>
      <c r="G1986" s="8" t="s">
        <v>5</v>
      </c>
      <c r="H1986" s="31">
        <v>40</v>
      </c>
      <c r="I1986" s="31">
        <v>5</v>
      </c>
      <c r="J1986" s="31">
        <v>4</v>
      </c>
      <c r="K1986" s="31">
        <v>0</v>
      </c>
      <c r="L1986" s="31">
        <v>0</v>
      </c>
      <c r="M1986" s="31">
        <v>98</v>
      </c>
      <c r="N1986" s="126" t="s">
        <v>2580</v>
      </c>
      <c r="O1986" s="605"/>
    </row>
    <row r="1987" spans="1:15" ht="31.5" x14ac:dyDescent="0.25">
      <c r="A1987" s="14">
        <v>190</v>
      </c>
      <c r="B1987" s="14" t="s">
        <v>4014</v>
      </c>
      <c r="C1987" s="140" t="s">
        <v>3278</v>
      </c>
      <c r="D1987" s="8">
        <v>1959</v>
      </c>
      <c r="E1987" s="11">
        <v>2187.59</v>
      </c>
      <c r="F1987" s="11"/>
      <c r="G1987" s="8" t="s">
        <v>5</v>
      </c>
      <c r="H1987" s="31">
        <v>32</v>
      </c>
      <c r="I1987" s="31">
        <v>4</v>
      </c>
      <c r="J1987" s="31">
        <v>2</v>
      </c>
      <c r="K1987" s="31">
        <v>0</v>
      </c>
      <c r="L1987" s="31">
        <v>0</v>
      </c>
      <c r="M1987" s="31">
        <v>52</v>
      </c>
      <c r="N1987" s="126" t="s">
        <v>2544</v>
      </c>
      <c r="O1987" s="605"/>
    </row>
    <row r="1988" spans="1:15" ht="31.5" x14ac:dyDescent="0.25">
      <c r="A1988" s="14">
        <v>191</v>
      </c>
      <c r="B1988" s="14" t="s">
        <v>4014</v>
      </c>
      <c r="C1988" s="140" t="s">
        <v>3242</v>
      </c>
      <c r="D1988" s="8">
        <v>1957</v>
      </c>
      <c r="E1988" s="11">
        <v>5332.84</v>
      </c>
      <c r="F1988" s="11"/>
      <c r="G1988" s="8" t="s">
        <v>5</v>
      </c>
      <c r="H1988" s="31">
        <v>60</v>
      </c>
      <c r="I1988" s="31">
        <v>5</v>
      </c>
      <c r="J1988" s="31">
        <v>4</v>
      </c>
      <c r="K1988" s="31">
        <v>0</v>
      </c>
      <c r="L1988" s="31">
        <v>0</v>
      </c>
      <c r="M1988" s="31">
        <v>97</v>
      </c>
      <c r="N1988" s="126" t="s">
        <v>2541</v>
      </c>
      <c r="O1988" s="605"/>
    </row>
    <row r="1989" spans="1:15" ht="31.5" x14ac:dyDescent="0.25">
      <c r="A1989" s="14">
        <v>192</v>
      </c>
      <c r="B1989" s="14" t="s">
        <v>4016</v>
      </c>
      <c r="C1989" s="140" t="s">
        <v>3328</v>
      </c>
      <c r="D1989" s="8">
        <v>1958</v>
      </c>
      <c r="E1989" s="11">
        <v>2608.6999999999998</v>
      </c>
      <c r="F1989" s="11"/>
      <c r="G1989" s="8" t="s">
        <v>5</v>
      </c>
      <c r="H1989" s="31">
        <v>30</v>
      </c>
      <c r="I1989" s="31">
        <v>5</v>
      </c>
      <c r="J1989" s="31">
        <v>2</v>
      </c>
      <c r="K1989" s="31">
        <v>0</v>
      </c>
      <c r="L1989" s="31">
        <v>0</v>
      </c>
      <c r="M1989" s="31">
        <v>62</v>
      </c>
      <c r="N1989" s="126" t="s">
        <v>2541</v>
      </c>
      <c r="O1989" s="605"/>
    </row>
    <row r="1990" spans="1:15" ht="31.5" x14ac:dyDescent="0.25">
      <c r="A1990" s="14">
        <v>193</v>
      </c>
      <c r="B1990" s="14" t="s">
        <v>4014</v>
      </c>
      <c r="C1990" s="140" t="s">
        <v>3083</v>
      </c>
      <c r="D1990" s="8">
        <v>1961</v>
      </c>
      <c r="E1990" s="11">
        <v>2426.19</v>
      </c>
      <c r="F1990" s="11"/>
      <c r="G1990" s="8" t="s">
        <v>5</v>
      </c>
      <c r="H1990" s="31">
        <v>24</v>
      </c>
      <c r="I1990" s="31">
        <v>4</v>
      </c>
      <c r="J1990" s="31">
        <v>2</v>
      </c>
      <c r="K1990" s="31">
        <v>0</v>
      </c>
      <c r="L1990" s="31">
        <v>0</v>
      </c>
      <c r="M1990" s="31">
        <v>46</v>
      </c>
      <c r="N1990" s="126" t="s">
        <v>2624</v>
      </c>
      <c r="O1990" s="605"/>
    </row>
    <row r="1991" spans="1:15" ht="31.5" x14ac:dyDescent="0.25">
      <c r="A1991" s="14">
        <v>194</v>
      </c>
      <c r="B1991" s="14" t="s">
        <v>4014</v>
      </c>
      <c r="C1991" s="140" t="s">
        <v>3243</v>
      </c>
      <c r="D1991" s="8">
        <v>1957</v>
      </c>
      <c r="E1991" s="11">
        <v>5279</v>
      </c>
      <c r="F1991" s="11"/>
      <c r="G1991" s="8" t="s">
        <v>5</v>
      </c>
      <c r="H1991" s="31">
        <v>60</v>
      </c>
      <c r="I1991" s="31">
        <v>5</v>
      </c>
      <c r="J1991" s="31">
        <v>4</v>
      </c>
      <c r="K1991" s="31">
        <v>0</v>
      </c>
      <c r="L1991" s="31">
        <v>0</v>
      </c>
      <c r="M1991" s="31">
        <v>101</v>
      </c>
      <c r="N1991" s="126" t="s">
        <v>2581</v>
      </c>
      <c r="O1991" s="605"/>
    </row>
    <row r="1992" spans="1:15" ht="31.5" x14ac:dyDescent="0.25">
      <c r="A1992" s="14">
        <v>195</v>
      </c>
      <c r="B1992" s="14" t="s">
        <v>4014</v>
      </c>
      <c r="C1992" s="140" t="s">
        <v>3221</v>
      </c>
      <c r="D1992" s="8">
        <v>1969</v>
      </c>
      <c r="E1992" s="11">
        <v>4374.51</v>
      </c>
      <c r="F1992" s="11"/>
      <c r="G1992" s="8" t="s">
        <v>5</v>
      </c>
      <c r="H1992" s="31">
        <v>56</v>
      </c>
      <c r="I1992" s="31">
        <v>5</v>
      </c>
      <c r="J1992" s="31">
        <v>4</v>
      </c>
      <c r="K1992" s="31">
        <v>0</v>
      </c>
      <c r="L1992" s="31">
        <v>0</v>
      </c>
      <c r="M1992" s="31">
        <v>135</v>
      </c>
      <c r="N1992" s="126" t="s">
        <v>2575</v>
      </c>
      <c r="O1992" s="605"/>
    </row>
    <row r="1993" spans="1:15" ht="31.5" x14ac:dyDescent="0.25">
      <c r="A1993" s="14">
        <v>196</v>
      </c>
      <c r="B1993" s="14" t="s">
        <v>4014</v>
      </c>
      <c r="C1993" s="140" t="s">
        <v>3561</v>
      </c>
      <c r="D1993" s="8">
        <v>1963</v>
      </c>
      <c r="E1993" s="11">
        <v>2450.4699999999998</v>
      </c>
      <c r="F1993" s="11"/>
      <c r="G1993" s="8" t="s">
        <v>5</v>
      </c>
      <c r="H1993" s="31">
        <v>40</v>
      </c>
      <c r="I1993" s="31">
        <v>5</v>
      </c>
      <c r="J1993" s="31">
        <v>2</v>
      </c>
      <c r="K1993" s="31">
        <v>0</v>
      </c>
      <c r="L1993" s="31">
        <v>0</v>
      </c>
      <c r="M1993" s="31">
        <v>58</v>
      </c>
      <c r="N1993" s="126" t="s">
        <v>2582</v>
      </c>
      <c r="O1993" s="605"/>
    </row>
    <row r="1994" spans="1:15" ht="31.5" x14ac:dyDescent="0.25">
      <c r="A1994" s="14">
        <v>197</v>
      </c>
      <c r="B1994" s="14" t="s">
        <v>4014</v>
      </c>
      <c r="C1994" s="140" t="s">
        <v>3244</v>
      </c>
      <c r="D1994" s="8">
        <v>1969</v>
      </c>
      <c r="E1994" s="11">
        <v>9236.52</v>
      </c>
      <c r="F1994" s="11"/>
      <c r="G1994" s="8" t="s">
        <v>5</v>
      </c>
      <c r="H1994" s="31">
        <v>109</v>
      </c>
      <c r="I1994" s="31">
        <v>5</v>
      </c>
      <c r="J1994" s="31">
        <v>8</v>
      </c>
      <c r="K1994" s="31">
        <v>0</v>
      </c>
      <c r="L1994" s="31">
        <v>0</v>
      </c>
      <c r="M1994" s="31">
        <v>252</v>
      </c>
      <c r="N1994" s="126" t="s">
        <v>2544</v>
      </c>
      <c r="O1994" s="605"/>
    </row>
    <row r="1995" spans="1:15" ht="31.5" x14ac:dyDescent="0.25">
      <c r="A1995" s="14">
        <v>198</v>
      </c>
      <c r="B1995" s="14" t="s">
        <v>4016</v>
      </c>
      <c r="C1995" s="140" t="s">
        <v>1762</v>
      </c>
      <c r="D1995" s="8">
        <v>1956</v>
      </c>
      <c r="E1995" s="11">
        <v>2944.36</v>
      </c>
      <c r="F1995" s="11"/>
      <c r="G1995" s="8" t="s">
        <v>5</v>
      </c>
      <c r="H1995" s="31">
        <v>36</v>
      </c>
      <c r="I1995" s="31">
        <v>4</v>
      </c>
      <c r="J1995" s="31">
        <v>2</v>
      </c>
      <c r="K1995" s="31">
        <v>0</v>
      </c>
      <c r="L1995" s="31">
        <v>0</v>
      </c>
      <c r="M1995" s="31">
        <v>55</v>
      </c>
      <c r="N1995" s="126" t="s">
        <v>2596</v>
      </c>
      <c r="O1995" s="605"/>
    </row>
    <row r="1996" spans="1:15" ht="31.5" x14ac:dyDescent="0.25">
      <c r="A1996" s="14">
        <v>199</v>
      </c>
      <c r="B1996" s="14" t="s">
        <v>4016</v>
      </c>
      <c r="C1996" s="140" t="s">
        <v>3302</v>
      </c>
      <c r="D1996" s="8">
        <v>1954</v>
      </c>
      <c r="E1996" s="11">
        <v>3056.97</v>
      </c>
      <c r="F1996" s="11"/>
      <c r="G1996" s="8" t="s">
        <v>5</v>
      </c>
      <c r="H1996" s="31">
        <v>24</v>
      </c>
      <c r="I1996" s="31">
        <v>4</v>
      </c>
      <c r="J1996" s="31">
        <v>2</v>
      </c>
      <c r="K1996" s="31">
        <v>0</v>
      </c>
      <c r="L1996" s="31">
        <v>0</v>
      </c>
      <c r="M1996" s="31">
        <v>45</v>
      </c>
      <c r="N1996" s="126" t="s">
        <v>2625</v>
      </c>
      <c r="O1996" s="605"/>
    </row>
    <row r="1997" spans="1:15" ht="31.5" x14ac:dyDescent="0.25">
      <c r="A1997" s="14">
        <v>200</v>
      </c>
      <c r="B1997" s="14" t="s">
        <v>4016</v>
      </c>
      <c r="C1997" s="140" t="s">
        <v>3115</v>
      </c>
      <c r="D1997" s="8">
        <v>1957</v>
      </c>
      <c r="E1997" s="11">
        <v>11853.67</v>
      </c>
      <c r="F1997" s="11"/>
      <c r="G1997" s="8" t="s">
        <v>5</v>
      </c>
      <c r="H1997" s="31">
        <v>116</v>
      </c>
      <c r="I1997" s="31">
        <v>5</v>
      </c>
      <c r="J1997" s="31">
        <v>6</v>
      </c>
      <c r="K1997" s="31">
        <v>0</v>
      </c>
      <c r="L1997" s="31">
        <v>0</v>
      </c>
      <c r="M1997" s="31">
        <v>251</v>
      </c>
      <c r="N1997" s="126" t="s">
        <v>2541</v>
      </c>
      <c r="O1997" s="605"/>
    </row>
    <row r="1998" spans="1:15" ht="31.5" x14ac:dyDescent="0.25">
      <c r="A1998" s="14">
        <v>201</v>
      </c>
      <c r="B1998" s="14" t="s">
        <v>4016</v>
      </c>
      <c r="C1998" s="140" t="s">
        <v>3116</v>
      </c>
      <c r="D1998" s="8">
        <v>1957</v>
      </c>
      <c r="E1998" s="11">
        <v>5739.1299999999992</v>
      </c>
      <c r="F1998" s="11"/>
      <c r="G1998" s="8" t="s">
        <v>5</v>
      </c>
      <c r="H1998" s="31">
        <v>60</v>
      </c>
      <c r="I1998" s="31">
        <v>4</v>
      </c>
      <c r="J1998" s="31">
        <v>4</v>
      </c>
      <c r="K1998" s="31">
        <v>0</v>
      </c>
      <c r="L1998" s="31">
        <v>0</v>
      </c>
      <c r="M1998" s="31">
        <v>128</v>
      </c>
      <c r="N1998" s="126" t="s">
        <v>2593</v>
      </c>
      <c r="O1998" s="605"/>
    </row>
    <row r="1999" spans="1:15" ht="31.5" x14ac:dyDescent="0.25">
      <c r="A1999" s="14">
        <v>202</v>
      </c>
      <c r="B1999" s="14" t="s">
        <v>4014</v>
      </c>
      <c r="C1999" s="140" t="s">
        <v>3562</v>
      </c>
      <c r="D1999" s="8">
        <v>1957</v>
      </c>
      <c r="E1999" s="11">
        <v>5834.9</v>
      </c>
      <c r="F1999" s="11"/>
      <c r="G1999" s="8" t="s">
        <v>5</v>
      </c>
      <c r="H1999" s="31">
        <v>60</v>
      </c>
      <c r="I1999" s="31">
        <v>4</v>
      </c>
      <c r="J1999" s="31">
        <v>4</v>
      </c>
      <c r="K1999" s="31">
        <v>0</v>
      </c>
      <c r="L1999" s="31">
        <v>0</v>
      </c>
      <c r="M1999" s="31">
        <v>139</v>
      </c>
      <c r="N1999" s="126" t="s">
        <v>2575</v>
      </c>
      <c r="O1999" s="605"/>
    </row>
    <row r="2000" spans="1:15" ht="31.5" x14ac:dyDescent="0.25">
      <c r="A2000" s="14">
        <v>203</v>
      </c>
      <c r="B2000" s="14" t="s">
        <v>4017</v>
      </c>
      <c r="C2000" s="140" t="s">
        <v>3082</v>
      </c>
      <c r="D2000" s="8">
        <v>1961</v>
      </c>
      <c r="E2000" s="11">
        <v>1461.97</v>
      </c>
      <c r="F2000" s="11"/>
      <c r="G2000" s="8" t="s">
        <v>5</v>
      </c>
      <c r="H2000" s="31">
        <v>24</v>
      </c>
      <c r="I2000" s="31">
        <v>3</v>
      </c>
      <c r="J2000" s="31">
        <v>2</v>
      </c>
      <c r="K2000" s="31">
        <v>0</v>
      </c>
      <c r="L2000" s="31">
        <v>0</v>
      </c>
      <c r="M2000" s="31">
        <v>43</v>
      </c>
      <c r="N2000" s="126" t="s">
        <v>2626</v>
      </c>
      <c r="O2000" s="605"/>
    </row>
    <row r="2001" spans="1:15" ht="31.5" x14ac:dyDescent="0.25">
      <c r="A2001" s="14">
        <v>204</v>
      </c>
      <c r="B2001" s="14" t="s">
        <v>4018</v>
      </c>
      <c r="C2001" s="140" t="s">
        <v>3101</v>
      </c>
      <c r="D2001" s="8">
        <v>1949</v>
      </c>
      <c r="E2001" s="11">
        <v>1570.3000000000002</v>
      </c>
      <c r="F2001" s="11"/>
      <c r="G2001" s="8" t="s">
        <v>247</v>
      </c>
      <c r="H2001" s="31">
        <v>12</v>
      </c>
      <c r="I2001" s="31">
        <v>2</v>
      </c>
      <c r="J2001" s="31">
        <v>2</v>
      </c>
      <c r="K2001" s="31">
        <v>0</v>
      </c>
      <c r="L2001" s="31">
        <v>0</v>
      </c>
      <c r="M2001" s="31">
        <v>23</v>
      </c>
      <c r="N2001" s="126" t="s">
        <v>2627</v>
      </c>
      <c r="O2001" s="605"/>
    </row>
    <row r="2002" spans="1:15" ht="31.5" x14ac:dyDescent="0.25">
      <c r="A2002" s="14">
        <v>205</v>
      </c>
      <c r="B2002" s="14" t="s">
        <v>4018</v>
      </c>
      <c r="C2002" s="140" t="s">
        <v>3091</v>
      </c>
      <c r="D2002" s="8">
        <v>1950</v>
      </c>
      <c r="E2002" s="11">
        <v>2900.9</v>
      </c>
      <c r="F2002" s="11"/>
      <c r="G2002" s="8" t="s">
        <v>5</v>
      </c>
      <c r="H2002" s="31">
        <v>27</v>
      </c>
      <c r="I2002" s="31">
        <v>3</v>
      </c>
      <c r="J2002" s="31">
        <v>3</v>
      </c>
      <c r="K2002" s="31">
        <v>0</v>
      </c>
      <c r="L2002" s="31">
        <v>0</v>
      </c>
      <c r="M2002" s="31">
        <v>61</v>
      </c>
      <c r="N2002" s="126" t="s">
        <v>2567</v>
      </c>
      <c r="O2002" s="605"/>
    </row>
    <row r="2003" spans="1:15" ht="31.5" x14ac:dyDescent="0.25">
      <c r="A2003" s="14">
        <v>206</v>
      </c>
      <c r="B2003" s="14" t="s">
        <v>3999</v>
      </c>
      <c r="C2003" s="140" t="s">
        <v>3092</v>
      </c>
      <c r="D2003" s="8">
        <v>1949</v>
      </c>
      <c r="E2003" s="11">
        <v>1712.1</v>
      </c>
      <c r="F2003" s="11"/>
      <c r="G2003" s="8" t="s">
        <v>247</v>
      </c>
      <c r="H2003" s="31">
        <v>14</v>
      </c>
      <c r="I2003" s="31">
        <v>2</v>
      </c>
      <c r="J2003" s="31">
        <v>2</v>
      </c>
      <c r="K2003" s="31">
        <v>0</v>
      </c>
      <c r="L2003" s="31">
        <v>0</v>
      </c>
      <c r="M2003" s="31">
        <v>32</v>
      </c>
      <c r="N2003" s="126" t="s">
        <v>2627</v>
      </c>
      <c r="O2003" s="605"/>
    </row>
    <row r="2004" spans="1:15" ht="31.5" x14ac:dyDescent="0.25">
      <c r="A2004" s="14">
        <v>207</v>
      </c>
      <c r="B2004" s="14" t="s">
        <v>3999</v>
      </c>
      <c r="C2004" s="140" t="s">
        <v>3222</v>
      </c>
      <c r="D2004" s="8">
        <v>1950</v>
      </c>
      <c r="E2004" s="11">
        <v>2643.3</v>
      </c>
      <c r="F2004" s="11"/>
      <c r="G2004" s="8" t="s">
        <v>5</v>
      </c>
      <c r="H2004" s="31">
        <v>27</v>
      </c>
      <c r="I2004" s="31">
        <v>3</v>
      </c>
      <c r="J2004" s="31">
        <v>3</v>
      </c>
      <c r="K2004" s="31">
        <v>0</v>
      </c>
      <c r="L2004" s="31">
        <v>0</v>
      </c>
      <c r="M2004" s="31">
        <v>51</v>
      </c>
      <c r="N2004" s="126" t="s">
        <v>2580</v>
      </c>
      <c r="O2004" s="605"/>
    </row>
    <row r="2005" spans="1:15" ht="31.5" x14ac:dyDescent="0.25">
      <c r="A2005" s="14">
        <v>208</v>
      </c>
      <c r="B2005" s="14" t="s">
        <v>4018</v>
      </c>
      <c r="C2005" s="140" t="s">
        <v>3078</v>
      </c>
      <c r="D2005" s="8">
        <v>1950</v>
      </c>
      <c r="E2005" s="11">
        <v>2075.6</v>
      </c>
      <c r="F2005" s="11"/>
      <c r="G2005" s="8" t="s">
        <v>5</v>
      </c>
      <c r="H2005" s="31">
        <v>24</v>
      </c>
      <c r="I2005" s="31">
        <v>3</v>
      </c>
      <c r="J2005" s="31">
        <v>2</v>
      </c>
      <c r="K2005" s="31">
        <v>0</v>
      </c>
      <c r="L2005" s="31">
        <v>0</v>
      </c>
      <c r="M2005" s="31">
        <v>55</v>
      </c>
      <c r="N2005" s="126" t="s">
        <v>2569</v>
      </c>
      <c r="O2005" s="605"/>
    </row>
    <row r="2006" spans="1:15" ht="31.5" x14ac:dyDescent="0.25">
      <c r="A2006" s="14">
        <v>209</v>
      </c>
      <c r="B2006" s="14" t="s">
        <v>3999</v>
      </c>
      <c r="C2006" s="140" t="s">
        <v>3238</v>
      </c>
      <c r="D2006" s="8">
        <v>1948</v>
      </c>
      <c r="E2006" s="11">
        <v>1669.6</v>
      </c>
      <c r="F2006" s="11"/>
      <c r="G2006" s="8" t="s">
        <v>247</v>
      </c>
      <c r="H2006" s="31">
        <v>12</v>
      </c>
      <c r="I2006" s="31">
        <v>2</v>
      </c>
      <c r="J2006" s="31">
        <v>2</v>
      </c>
      <c r="K2006" s="31">
        <v>0</v>
      </c>
      <c r="L2006" s="31">
        <v>0</v>
      </c>
      <c r="M2006" s="31">
        <v>25</v>
      </c>
      <c r="N2006" s="126" t="s">
        <v>2628</v>
      </c>
      <c r="O2006" s="605"/>
    </row>
    <row r="2007" spans="1:15" ht="31.5" x14ac:dyDescent="0.25">
      <c r="A2007" s="14">
        <v>210</v>
      </c>
      <c r="B2007" s="14" t="s">
        <v>4018</v>
      </c>
      <c r="C2007" s="140" t="s">
        <v>3223</v>
      </c>
      <c r="D2007" s="8">
        <v>1950</v>
      </c>
      <c r="E2007" s="11">
        <v>2667.5</v>
      </c>
      <c r="F2007" s="11"/>
      <c r="G2007" s="8" t="s">
        <v>5</v>
      </c>
      <c r="H2007" s="31">
        <v>23</v>
      </c>
      <c r="I2007" s="31">
        <v>3</v>
      </c>
      <c r="J2007" s="31">
        <v>2</v>
      </c>
      <c r="K2007" s="31">
        <v>0</v>
      </c>
      <c r="L2007" s="31">
        <v>0</v>
      </c>
      <c r="M2007" s="31">
        <v>38</v>
      </c>
      <c r="N2007" s="126" t="s">
        <v>2603</v>
      </c>
      <c r="O2007" s="605"/>
    </row>
    <row r="2008" spans="1:15" ht="31.5" x14ac:dyDescent="0.25">
      <c r="A2008" s="14">
        <v>211</v>
      </c>
      <c r="B2008" s="14" t="s">
        <v>3999</v>
      </c>
      <c r="C2008" s="140" t="s">
        <v>3135</v>
      </c>
      <c r="D2008" s="8">
        <v>1949</v>
      </c>
      <c r="E2008" s="11">
        <v>1641.8000000000002</v>
      </c>
      <c r="F2008" s="11"/>
      <c r="G2008" s="8" t="s">
        <v>247</v>
      </c>
      <c r="H2008" s="31">
        <v>12</v>
      </c>
      <c r="I2008" s="31">
        <v>2</v>
      </c>
      <c r="J2008" s="31">
        <v>2</v>
      </c>
      <c r="K2008" s="31">
        <v>0</v>
      </c>
      <c r="L2008" s="31">
        <v>0</v>
      </c>
      <c r="M2008" s="31">
        <v>24</v>
      </c>
      <c r="N2008" s="126" t="s">
        <v>2629</v>
      </c>
      <c r="O2008" s="605"/>
    </row>
    <row r="2009" spans="1:15" ht="31.5" x14ac:dyDescent="0.25">
      <c r="A2009" s="14">
        <v>212</v>
      </c>
      <c r="B2009" s="14" t="s">
        <v>3999</v>
      </c>
      <c r="C2009" s="140" t="s">
        <v>3084</v>
      </c>
      <c r="D2009" s="8">
        <v>1950</v>
      </c>
      <c r="E2009" s="11">
        <v>3259.7</v>
      </c>
      <c r="F2009" s="11"/>
      <c r="G2009" s="8" t="s">
        <v>5</v>
      </c>
      <c r="H2009" s="31">
        <v>30</v>
      </c>
      <c r="I2009" s="31">
        <v>3</v>
      </c>
      <c r="J2009" s="31">
        <v>3</v>
      </c>
      <c r="K2009" s="31">
        <v>0</v>
      </c>
      <c r="L2009" s="31">
        <v>0</v>
      </c>
      <c r="M2009" s="31">
        <v>71</v>
      </c>
      <c r="N2009" s="126" t="s">
        <v>2604</v>
      </c>
      <c r="O2009" s="605"/>
    </row>
    <row r="2010" spans="1:15" ht="31.5" x14ac:dyDescent="0.25">
      <c r="A2010" s="14">
        <v>213</v>
      </c>
      <c r="B2010" s="14" t="s">
        <v>3999</v>
      </c>
      <c r="C2010" s="140" t="s">
        <v>3136</v>
      </c>
      <c r="D2010" s="8">
        <v>1948</v>
      </c>
      <c r="E2010" s="11">
        <v>2259.9</v>
      </c>
      <c r="F2010" s="11"/>
      <c r="G2010" s="8" t="s">
        <v>247</v>
      </c>
      <c r="H2010" s="31">
        <v>18</v>
      </c>
      <c r="I2010" s="31">
        <v>2</v>
      </c>
      <c r="J2010" s="31">
        <v>3</v>
      </c>
      <c r="K2010" s="31">
        <v>0</v>
      </c>
      <c r="L2010" s="31">
        <v>0</v>
      </c>
      <c r="M2010" s="31">
        <v>27</v>
      </c>
      <c r="N2010" s="126" t="s">
        <v>2630</v>
      </c>
      <c r="O2010" s="605"/>
    </row>
    <row r="2011" spans="1:15" ht="31.5" x14ac:dyDescent="0.25">
      <c r="A2011" s="14">
        <v>214</v>
      </c>
      <c r="B2011" s="14" t="s">
        <v>3999</v>
      </c>
      <c r="C2011" s="140" t="s">
        <v>3080</v>
      </c>
      <c r="D2011" s="8">
        <v>1950</v>
      </c>
      <c r="E2011" s="11">
        <v>2642.19</v>
      </c>
      <c r="F2011" s="11"/>
      <c r="G2011" s="8" t="s">
        <v>5</v>
      </c>
      <c r="H2011" s="31">
        <v>26</v>
      </c>
      <c r="I2011" s="31">
        <v>3</v>
      </c>
      <c r="J2011" s="31">
        <v>3</v>
      </c>
      <c r="K2011" s="31">
        <v>0</v>
      </c>
      <c r="L2011" s="31">
        <v>0</v>
      </c>
      <c r="M2011" s="31">
        <v>59</v>
      </c>
      <c r="N2011" s="126" t="s">
        <v>2604</v>
      </c>
      <c r="O2011" s="605"/>
    </row>
    <row r="2012" spans="1:15" ht="31.5" x14ac:dyDescent="0.25">
      <c r="A2012" s="14">
        <v>215</v>
      </c>
      <c r="B2012" s="14" t="s">
        <v>3999</v>
      </c>
      <c r="C2012" s="140" t="s">
        <v>3085</v>
      </c>
      <c r="D2012" s="8">
        <v>1950</v>
      </c>
      <c r="E2012" s="11">
        <v>3171.6</v>
      </c>
      <c r="F2012" s="11"/>
      <c r="G2012" s="8" t="s">
        <v>5</v>
      </c>
      <c r="H2012" s="31">
        <v>23</v>
      </c>
      <c r="I2012" s="31">
        <v>3</v>
      </c>
      <c r="J2012" s="31">
        <v>2</v>
      </c>
      <c r="K2012" s="31">
        <v>0</v>
      </c>
      <c r="L2012" s="31">
        <v>0</v>
      </c>
      <c r="M2012" s="31">
        <v>42</v>
      </c>
      <c r="N2012" s="126" t="s">
        <v>2597</v>
      </c>
      <c r="O2012" s="605"/>
    </row>
    <row r="2013" spans="1:15" ht="31.5" x14ac:dyDescent="0.25">
      <c r="A2013" s="14">
        <v>216</v>
      </c>
      <c r="B2013" s="14" t="s">
        <v>3999</v>
      </c>
      <c r="C2013" s="140" t="s">
        <v>3098</v>
      </c>
      <c r="D2013" s="8">
        <v>1949</v>
      </c>
      <c r="E2013" s="11">
        <v>2629.68</v>
      </c>
      <c r="F2013" s="11"/>
      <c r="G2013" s="8" t="s">
        <v>5</v>
      </c>
      <c r="H2013" s="31">
        <v>25</v>
      </c>
      <c r="I2013" s="31">
        <v>3</v>
      </c>
      <c r="J2013" s="31">
        <v>3</v>
      </c>
      <c r="K2013" s="31">
        <v>0</v>
      </c>
      <c r="L2013" s="31">
        <v>0</v>
      </c>
      <c r="M2013" s="31">
        <v>57</v>
      </c>
      <c r="N2013" s="126" t="s">
        <v>2631</v>
      </c>
      <c r="O2013" s="605"/>
    </row>
    <row r="2014" spans="1:15" ht="31.5" x14ac:dyDescent="0.25">
      <c r="A2014" s="14">
        <v>217</v>
      </c>
      <c r="B2014" s="14" t="s">
        <v>4018</v>
      </c>
      <c r="C2014" s="140" t="s">
        <v>3086</v>
      </c>
      <c r="D2014" s="8">
        <v>1948</v>
      </c>
      <c r="E2014" s="11">
        <v>1650.1</v>
      </c>
      <c r="F2014" s="11"/>
      <c r="G2014" s="8" t="s">
        <v>247</v>
      </c>
      <c r="H2014" s="31">
        <v>12</v>
      </c>
      <c r="I2014" s="31">
        <v>2</v>
      </c>
      <c r="J2014" s="31">
        <v>2</v>
      </c>
      <c r="K2014" s="31">
        <v>0</v>
      </c>
      <c r="L2014" s="31">
        <v>0</v>
      </c>
      <c r="M2014" s="31">
        <v>25</v>
      </c>
      <c r="N2014" s="126" t="s">
        <v>2632</v>
      </c>
      <c r="O2014" s="605"/>
    </row>
    <row r="2015" spans="1:15" ht="31.5" x14ac:dyDescent="0.25">
      <c r="A2015" s="14">
        <v>218</v>
      </c>
      <c r="B2015" s="14" t="s">
        <v>3999</v>
      </c>
      <c r="C2015" s="140" t="s">
        <v>3563</v>
      </c>
      <c r="D2015" s="8">
        <v>1949</v>
      </c>
      <c r="E2015" s="11">
        <v>1747.8</v>
      </c>
      <c r="F2015" s="11"/>
      <c r="G2015" s="8" t="s">
        <v>247</v>
      </c>
      <c r="H2015" s="31">
        <v>16</v>
      </c>
      <c r="I2015" s="31">
        <v>2</v>
      </c>
      <c r="J2015" s="31">
        <v>2</v>
      </c>
      <c r="K2015" s="31">
        <v>0</v>
      </c>
      <c r="L2015" s="31">
        <v>0</v>
      </c>
      <c r="M2015" s="31">
        <v>32</v>
      </c>
      <c r="N2015" s="126" t="s">
        <v>2633</v>
      </c>
      <c r="O2015" s="605"/>
    </row>
    <row r="2016" spans="1:15" ht="31.5" x14ac:dyDescent="0.25">
      <c r="A2016" s="14">
        <v>219</v>
      </c>
      <c r="B2016" s="14" t="s">
        <v>3999</v>
      </c>
      <c r="C2016" s="140" t="s">
        <v>3082</v>
      </c>
      <c r="D2016" s="8">
        <v>1950</v>
      </c>
      <c r="E2016" s="11">
        <v>2688.8999999999996</v>
      </c>
      <c r="F2016" s="11"/>
      <c r="G2016" s="8" t="s">
        <v>5</v>
      </c>
      <c r="H2016" s="31">
        <v>26</v>
      </c>
      <c r="I2016" s="31">
        <v>3</v>
      </c>
      <c r="J2016" s="31">
        <v>3</v>
      </c>
      <c r="K2016" s="31">
        <v>0</v>
      </c>
      <c r="L2016" s="31">
        <v>0</v>
      </c>
      <c r="M2016" s="31">
        <v>46</v>
      </c>
      <c r="N2016" s="126" t="s">
        <v>2602</v>
      </c>
      <c r="O2016" s="605"/>
    </row>
    <row r="2017" spans="1:15" ht="31.5" x14ac:dyDescent="0.25">
      <c r="A2017" s="14">
        <v>220</v>
      </c>
      <c r="B2017" s="14" t="s">
        <v>3999</v>
      </c>
      <c r="C2017" s="140" t="s">
        <v>3410</v>
      </c>
      <c r="D2017" s="8">
        <v>1950</v>
      </c>
      <c r="E2017" s="11">
        <v>3094</v>
      </c>
      <c r="F2017" s="11"/>
      <c r="G2017" s="8" t="s">
        <v>5</v>
      </c>
      <c r="H2017" s="31">
        <v>23</v>
      </c>
      <c r="I2017" s="31">
        <v>3</v>
      </c>
      <c r="J2017" s="31">
        <v>2</v>
      </c>
      <c r="K2017" s="31">
        <v>0</v>
      </c>
      <c r="L2017" s="31">
        <v>0</v>
      </c>
      <c r="M2017" s="31">
        <v>54</v>
      </c>
      <c r="N2017" s="126" t="s">
        <v>2602</v>
      </c>
      <c r="O2017" s="605"/>
    </row>
    <row r="2018" spans="1:15" ht="31.5" x14ac:dyDescent="0.25">
      <c r="A2018" s="14">
        <v>221</v>
      </c>
      <c r="B2018" s="14" t="s">
        <v>3999</v>
      </c>
      <c r="C2018" s="140" t="s">
        <v>3113</v>
      </c>
      <c r="D2018" s="8">
        <v>1948</v>
      </c>
      <c r="E2018" s="11">
        <v>1425.8</v>
      </c>
      <c r="F2018" s="11"/>
      <c r="G2018" s="8" t="s">
        <v>247</v>
      </c>
      <c r="H2018" s="31">
        <v>12</v>
      </c>
      <c r="I2018" s="31">
        <v>2</v>
      </c>
      <c r="J2018" s="31">
        <v>2</v>
      </c>
      <c r="K2018" s="31">
        <v>0</v>
      </c>
      <c r="L2018" s="31">
        <v>0</v>
      </c>
      <c r="M2018" s="31">
        <v>32</v>
      </c>
      <c r="N2018" s="126" t="s">
        <v>2634</v>
      </c>
      <c r="O2018" s="605"/>
    </row>
    <row r="2019" spans="1:15" ht="31.5" x14ac:dyDescent="0.25">
      <c r="A2019" s="14">
        <v>222</v>
      </c>
      <c r="B2019" s="14" t="s">
        <v>4018</v>
      </c>
      <c r="C2019" s="140" t="s">
        <v>3378</v>
      </c>
      <c r="D2019" s="8">
        <v>1949</v>
      </c>
      <c r="E2019" s="11">
        <v>1749.1</v>
      </c>
      <c r="F2019" s="11"/>
      <c r="G2019" s="8" t="s">
        <v>247</v>
      </c>
      <c r="H2019" s="31">
        <v>16</v>
      </c>
      <c r="I2019" s="31">
        <v>2</v>
      </c>
      <c r="J2019" s="31">
        <v>2</v>
      </c>
      <c r="K2019" s="31">
        <v>0</v>
      </c>
      <c r="L2019" s="31">
        <v>0</v>
      </c>
      <c r="M2019" s="31">
        <v>31</v>
      </c>
      <c r="N2019" s="126" t="s">
        <v>2635</v>
      </c>
      <c r="O2019" s="605"/>
    </row>
    <row r="2020" spans="1:15" ht="31.5" x14ac:dyDescent="0.25">
      <c r="A2020" s="14">
        <v>223</v>
      </c>
      <c r="B2020" s="14" t="s">
        <v>3999</v>
      </c>
      <c r="C2020" s="140" t="s">
        <v>3250</v>
      </c>
      <c r="D2020" s="8">
        <v>1949</v>
      </c>
      <c r="E2020" s="11">
        <v>1788.9</v>
      </c>
      <c r="F2020" s="11"/>
      <c r="G2020" s="8" t="s">
        <v>247</v>
      </c>
      <c r="H2020" s="31">
        <v>15</v>
      </c>
      <c r="I2020" s="31">
        <v>2</v>
      </c>
      <c r="J2020" s="31">
        <v>2</v>
      </c>
      <c r="K2020" s="31">
        <v>0</v>
      </c>
      <c r="L2020" s="31">
        <v>0</v>
      </c>
      <c r="M2020" s="31">
        <v>29</v>
      </c>
      <c r="N2020" s="126" t="s">
        <v>2636</v>
      </c>
      <c r="O2020" s="605"/>
    </row>
    <row r="2021" spans="1:15" ht="31.5" x14ac:dyDescent="0.25">
      <c r="A2021" s="14">
        <v>224</v>
      </c>
      <c r="B2021" s="14" t="s">
        <v>4018</v>
      </c>
      <c r="C2021" s="140" t="s">
        <v>3114</v>
      </c>
      <c r="D2021" s="8">
        <v>1949</v>
      </c>
      <c r="E2021" s="11">
        <v>2048</v>
      </c>
      <c r="F2021" s="11"/>
      <c r="G2021" s="8" t="s">
        <v>5</v>
      </c>
      <c r="H2021" s="31">
        <v>18</v>
      </c>
      <c r="I2021" s="31">
        <v>3</v>
      </c>
      <c r="J2021" s="31">
        <v>2</v>
      </c>
      <c r="K2021" s="31">
        <v>0</v>
      </c>
      <c r="L2021" s="31">
        <v>0</v>
      </c>
      <c r="M2021" s="31">
        <v>41</v>
      </c>
      <c r="N2021" s="126" t="s">
        <v>2623</v>
      </c>
      <c r="O2021" s="605"/>
    </row>
    <row r="2022" spans="1:15" ht="31.5" x14ac:dyDescent="0.25">
      <c r="A2022" s="14">
        <v>225</v>
      </c>
      <c r="B2022" s="14" t="s">
        <v>4019</v>
      </c>
      <c r="C2022" s="140" t="s">
        <v>3096</v>
      </c>
      <c r="D2022" s="8">
        <v>1949</v>
      </c>
      <c r="E2022" s="11">
        <v>2811.6000000000004</v>
      </c>
      <c r="F2022" s="11"/>
      <c r="G2022" s="8" t="s">
        <v>5</v>
      </c>
      <c r="H2022" s="31">
        <v>27</v>
      </c>
      <c r="I2022" s="31">
        <v>3</v>
      </c>
      <c r="J2022" s="31">
        <v>3</v>
      </c>
      <c r="K2022" s="31">
        <v>0</v>
      </c>
      <c r="L2022" s="31">
        <v>0</v>
      </c>
      <c r="M2022" s="31">
        <v>53</v>
      </c>
      <c r="N2022" s="126" t="s">
        <v>2558</v>
      </c>
      <c r="O2022" s="605"/>
    </row>
    <row r="2023" spans="1:15" ht="31.5" x14ac:dyDescent="0.25">
      <c r="A2023" s="14">
        <v>226</v>
      </c>
      <c r="B2023" s="14" t="s">
        <v>4018</v>
      </c>
      <c r="C2023" s="140" t="s">
        <v>3097</v>
      </c>
      <c r="D2023" s="8">
        <v>1949</v>
      </c>
      <c r="E2023" s="11">
        <v>2911.8</v>
      </c>
      <c r="F2023" s="11"/>
      <c r="G2023" s="8" t="s">
        <v>5</v>
      </c>
      <c r="H2023" s="31">
        <v>30</v>
      </c>
      <c r="I2023" s="31">
        <v>3</v>
      </c>
      <c r="J2023" s="31">
        <v>3</v>
      </c>
      <c r="K2023" s="31">
        <v>0</v>
      </c>
      <c r="L2023" s="31">
        <v>0</v>
      </c>
      <c r="M2023" s="31">
        <v>68</v>
      </c>
      <c r="N2023" s="126" t="s">
        <v>2569</v>
      </c>
      <c r="O2023" s="605"/>
    </row>
    <row r="2024" spans="1:15" ht="31.5" x14ac:dyDescent="0.25">
      <c r="A2024" s="14">
        <v>227</v>
      </c>
      <c r="B2024" s="14" t="s">
        <v>3999</v>
      </c>
      <c r="C2024" s="140" t="s">
        <v>3132</v>
      </c>
      <c r="D2024" s="8">
        <v>1949</v>
      </c>
      <c r="E2024" s="11">
        <v>2015.9</v>
      </c>
      <c r="F2024" s="11"/>
      <c r="G2024" s="8" t="s">
        <v>5</v>
      </c>
      <c r="H2024" s="31">
        <v>24</v>
      </c>
      <c r="I2024" s="31">
        <v>3</v>
      </c>
      <c r="J2024" s="31">
        <v>2</v>
      </c>
      <c r="K2024" s="31">
        <v>0</v>
      </c>
      <c r="L2024" s="31">
        <v>0</v>
      </c>
      <c r="M2024" s="31">
        <v>44</v>
      </c>
      <c r="N2024" s="126" t="s">
        <v>2611</v>
      </c>
      <c r="O2024" s="605"/>
    </row>
    <row r="2025" spans="1:15" ht="31.5" x14ac:dyDescent="0.25">
      <c r="A2025" s="14">
        <v>228</v>
      </c>
      <c r="B2025" s="14" t="s">
        <v>3999</v>
      </c>
      <c r="C2025" s="140" t="s">
        <v>3083</v>
      </c>
      <c r="D2025" s="8">
        <v>1958</v>
      </c>
      <c r="E2025" s="11">
        <v>6147.9</v>
      </c>
      <c r="F2025" s="11"/>
      <c r="G2025" s="8" t="s">
        <v>5</v>
      </c>
      <c r="H2025" s="31">
        <v>64</v>
      </c>
      <c r="I2025" s="31">
        <v>4</v>
      </c>
      <c r="J2025" s="31">
        <v>4</v>
      </c>
      <c r="K2025" s="31">
        <v>0</v>
      </c>
      <c r="L2025" s="31">
        <v>0</v>
      </c>
      <c r="M2025" s="31">
        <v>125</v>
      </c>
      <c r="N2025" s="126" t="s">
        <v>2596</v>
      </c>
      <c r="O2025" s="605"/>
    </row>
    <row r="2026" spans="1:15" ht="31.5" x14ac:dyDescent="0.25">
      <c r="A2026" s="14">
        <v>229</v>
      </c>
      <c r="B2026" s="14" t="s">
        <v>4018</v>
      </c>
      <c r="C2026" s="140" t="s">
        <v>1762</v>
      </c>
      <c r="D2026" s="8">
        <v>1949</v>
      </c>
      <c r="E2026" s="11">
        <v>2495.9</v>
      </c>
      <c r="F2026" s="11"/>
      <c r="G2026" s="8" t="s">
        <v>5</v>
      </c>
      <c r="H2026" s="31">
        <v>20</v>
      </c>
      <c r="I2026" s="31">
        <v>2</v>
      </c>
      <c r="J2026" s="31">
        <v>3</v>
      </c>
      <c r="K2026" s="31">
        <v>0</v>
      </c>
      <c r="L2026" s="31">
        <v>0</v>
      </c>
      <c r="M2026" s="31">
        <v>41</v>
      </c>
      <c r="N2026" s="126" t="s">
        <v>2608</v>
      </c>
      <c r="O2026" s="605"/>
    </row>
    <row r="2027" spans="1:15" ht="31.5" x14ac:dyDescent="0.25">
      <c r="A2027" s="14">
        <v>230</v>
      </c>
      <c r="B2027" s="14" t="s">
        <v>3999</v>
      </c>
      <c r="C2027" s="140" t="s">
        <v>3115</v>
      </c>
      <c r="D2027" s="8">
        <v>1949</v>
      </c>
      <c r="E2027" s="11">
        <v>2932.3999999999996</v>
      </c>
      <c r="F2027" s="11"/>
      <c r="G2027" s="8" t="s">
        <v>5</v>
      </c>
      <c r="H2027" s="31">
        <v>30</v>
      </c>
      <c r="I2027" s="31">
        <v>3</v>
      </c>
      <c r="J2027" s="31">
        <v>3</v>
      </c>
      <c r="K2027" s="31">
        <v>0</v>
      </c>
      <c r="L2027" s="31">
        <v>0</v>
      </c>
      <c r="M2027" s="31">
        <v>50</v>
      </c>
      <c r="N2027" s="126" t="s">
        <v>2618</v>
      </c>
      <c r="O2027" s="605"/>
    </row>
    <row r="2028" spans="1:15" ht="31.5" x14ac:dyDescent="0.25">
      <c r="A2028" s="14">
        <v>231</v>
      </c>
      <c r="B2028" s="14" t="s">
        <v>4018</v>
      </c>
      <c r="C2028" s="140" t="s">
        <v>3099</v>
      </c>
      <c r="D2028" s="8">
        <v>1949</v>
      </c>
      <c r="E2028" s="11">
        <v>3274.6</v>
      </c>
      <c r="F2028" s="11"/>
      <c r="G2028" s="8" t="s">
        <v>5</v>
      </c>
      <c r="H2028" s="31">
        <v>24</v>
      </c>
      <c r="I2028" s="31">
        <v>2</v>
      </c>
      <c r="J2028" s="31">
        <v>4</v>
      </c>
      <c r="K2028" s="31">
        <v>0</v>
      </c>
      <c r="L2028" s="31">
        <v>0</v>
      </c>
      <c r="M2028" s="31">
        <v>52</v>
      </c>
      <c r="N2028" s="126" t="s">
        <v>2573</v>
      </c>
      <c r="O2028" s="605"/>
    </row>
    <row r="2029" spans="1:15" ht="31.5" x14ac:dyDescent="0.25">
      <c r="A2029" s="14">
        <v>232</v>
      </c>
      <c r="B2029" s="14" t="s">
        <v>4018</v>
      </c>
      <c r="C2029" s="140" t="s">
        <v>3117</v>
      </c>
      <c r="D2029" s="8">
        <v>1950</v>
      </c>
      <c r="E2029" s="11">
        <v>2600.4</v>
      </c>
      <c r="F2029" s="11"/>
      <c r="G2029" s="8" t="s">
        <v>5</v>
      </c>
      <c r="H2029" s="31">
        <v>24</v>
      </c>
      <c r="I2029" s="31">
        <v>3</v>
      </c>
      <c r="J2029" s="31">
        <v>3</v>
      </c>
      <c r="K2029" s="31">
        <v>0</v>
      </c>
      <c r="L2029" s="31">
        <v>0</v>
      </c>
      <c r="M2029" s="31">
        <v>46</v>
      </c>
      <c r="N2029" s="126" t="s">
        <v>2551</v>
      </c>
      <c r="O2029" s="605"/>
    </row>
    <row r="2030" spans="1:15" ht="31.5" x14ac:dyDescent="0.25">
      <c r="A2030" s="14">
        <v>233</v>
      </c>
      <c r="B2030" s="14" t="s">
        <v>4018</v>
      </c>
      <c r="C2030" s="140" t="s">
        <v>3138</v>
      </c>
      <c r="D2030" s="8">
        <v>1949</v>
      </c>
      <c r="E2030" s="11">
        <v>1531.5</v>
      </c>
      <c r="F2030" s="11"/>
      <c r="G2030" s="8" t="s">
        <v>247</v>
      </c>
      <c r="H2030" s="31">
        <v>11</v>
      </c>
      <c r="I2030" s="31">
        <v>2</v>
      </c>
      <c r="J2030" s="31">
        <v>2</v>
      </c>
      <c r="K2030" s="31">
        <v>0</v>
      </c>
      <c r="L2030" s="31">
        <v>0</v>
      </c>
      <c r="M2030" s="31">
        <v>26</v>
      </c>
      <c r="N2030" s="126" t="s">
        <v>2637</v>
      </c>
      <c r="O2030" s="605"/>
    </row>
    <row r="2031" spans="1:15" ht="31.5" x14ac:dyDescent="0.25">
      <c r="A2031" s="14">
        <v>234</v>
      </c>
      <c r="B2031" s="14" t="s">
        <v>3999</v>
      </c>
      <c r="C2031" s="140" t="s">
        <v>3134</v>
      </c>
      <c r="D2031" s="8">
        <v>1950</v>
      </c>
      <c r="E2031" s="11">
        <v>2635.9</v>
      </c>
      <c r="F2031" s="11"/>
      <c r="G2031" s="8" t="s">
        <v>5</v>
      </c>
      <c r="H2031" s="31">
        <v>27</v>
      </c>
      <c r="I2031" s="31">
        <v>3</v>
      </c>
      <c r="J2031" s="31">
        <v>3</v>
      </c>
      <c r="K2031" s="31">
        <v>0</v>
      </c>
      <c r="L2031" s="31">
        <v>0</v>
      </c>
      <c r="M2031" s="31">
        <v>53</v>
      </c>
      <c r="N2031" s="126" t="s">
        <v>2638</v>
      </c>
      <c r="O2031" s="605"/>
    </row>
    <row r="2032" spans="1:15" ht="31.5" x14ac:dyDescent="0.25">
      <c r="A2032" s="14">
        <v>235</v>
      </c>
      <c r="B2032" s="14" t="s">
        <v>3999</v>
      </c>
      <c r="C2032" s="140" t="s">
        <v>3436</v>
      </c>
      <c r="D2032" s="8">
        <v>1950</v>
      </c>
      <c r="E2032" s="11">
        <v>2087.6999999999998</v>
      </c>
      <c r="F2032" s="11"/>
      <c r="G2032" s="8" t="s">
        <v>5</v>
      </c>
      <c r="H2032" s="31">
        <v>24</v>
      </c>
      <c r="I2032" s="31">
        <v>3</v>
      </c>
      <c r="J2032" s="31">
        <v>2</v>
      </c>
      <c r="K2032" s="31">
        <v>0</v>
      </c>
      <c r="L2032" s="31">
        <v>0</v>
      </c>
      <c r="M2032" s="31">
        <v>50</v>
      </c>
      <c r="N2032" s="126" t="s">
        <v>2545</v>
      </c>
      <c r="O2032" s="605"/>
    </row>
    <row r="2033" spans="1:15" ht="31.5" x14ac:dyDescent="0.25">
      <c r="A2033" s="14">
        <v>236</v>
      </c>
      <c r="B2033" s="14" t="s">
        <v>4020</v>
      </c>
      <c r="C2033" s="140" t="s">
        <v>3135</v>
      </c>
      <c r="D2033" s="8">
        <v>1946</v>
      </c>
      <c r="E2033" s="11">
        <v>816.74</v>
      </c>
      <c r="F2033" s="11"/>
      <c r="G2033" s="8" t="s">
        <v>247</v>
      </c>
      <c r="H2033" s="31">
        <v>16</v>
      </c>
      <c r="I2033" s="31">
        <v>2</v>
      </c>
      <c r="J2033" s="31">
        <v>2</v>
      </c>
      <c r="K2033" s="31">
        <v>0</v>
      </c>
      <c r="L2033" s="31">
        <v>0</v>
      </c>
      <c r="M2033" s="31">
        <v>28</v>
      </c>
      <c r="N2033" s="126" t="s">
        <v>2639</v>
      </c>
      <c r="O2033" s="605"/>
    </row>
    <row r="2034" spans="1:15" ht="31.5" x14ac:dyDescent="0.25">
      <c r="A2034" s="14">
        <v>237</v>
      </c>
      <c r="B2034" s="14" t="s">
        <v>4020</v>
      </c>
      <c r="C2034" s="140" t="s">
        <v>3136</v>
      </c>
      <c r="D2034" s="8">
        <v>1946</v>
      </c>
      <c r="E2034" s="11">
        <v>1046.2</v>
      </c>
      <c r="F2034" s="11"/>
      <c r="G2034" s="8" t="s">
        <v>247</v>
      </c>
      <c r="H2034" s="31">
        <v>16</v>
      </c>
      <c r="I2034" s="31">
        <v>2</v>
      </c>
      <c r="J2034" s="31">
        <v>2</v>
      </c>
      <c r="K2034" s="31">
        <v>0</v>
      </c>
      <c r="L2034" s="31">
        <v>0</v>
      </c>
      <c r="M2034" s="31">
        <v>21</v>
      </c>
      <c r="N2034" s="126" t="s">
        <v>2640</v>
      </c>
      <c r="O2034" s="605"/>
    </row>
    <row r="2035" spans="1:15" ht="31.5" x14ac:dyDescent="0.25">
      <c r="A2035" s="14">
        <v>238</v>
      </c>
      <c r="B2035" s="14" t="s">
        <v>3884</v>
      </c>
      <c r="C2035" s="140" t="s">
        <v>3401</v>
      </c>
      <c r="D2035" s="8">
        <v>1946</v>
      </c>
      <c r="E2035" s="11">
        <v>1064.8800000000001</v>
      </c>
      <c r="F2035" s="11"/>
      <c r="G2035" s="8" t="s">
        <v>247</v>
      </c>
      <c r="H2035" s="31">
        <v>16</v>
      </c>
      <c r="I2035" s="31">
        <v>2</v>
      </c>
      <c r="J2035" s="31">
        <v>2</v>
      </c>
      <c r="K2035" s="31">
        <v>0</v>
      </c>
      <c r="L2035" s="31">
        <v>0</v>
      </c>
      <c r="M2035" s="31">
        <v>20</v>
      </c>
      <c r="N2035" s="126" t="s">
        <v>2641</v>
      </c>
      <c r="O2035" s="605"/>
    </row>
    <row r="2036" spans="1:15" ht="31.5" x14ac:dyDescent="0.25">
      <c r="A2036" s="14">
        <v>239</v>
      </c>
      <c r="B2036" s="14" t="s">
        <v>4020</v>
      </c>
      <c r="C2036" s="140" t="s">
        <v>3305</v>
      </c>
      <c r="D2036" s="8">
        <v>1946</v>
      </c>
      <c r="E2036" s="11">
        <v>1092.8900000000001</v>
      </c>
      <c r="F2036" s="11"/>
      <c r="G2036" s="8" t="s">
        <v>247</v>
      </c>
      <c r="H2036" s="31">
        <v>16</v>
      </c>
      <c r="I2036" s="31">
        <v>2</v>
      </c>
      <c r="J2036" s="31">
        <v>2</v>
      </c>
      <c r="K2036" s="31">
        <v>0</v>
      </c>
      <c r="L2036" s="31">
        <v>0</v>
      </c>
      <c r="M2036" s="31">
        <v>31</v>
      </c>
      <c r="N2036" s="126" t="s">
        <v>2639</v>
      </c>
      <c r="O2036" s="605"/>
    </row>
    <row r="2037" spans="1:15" ht="31.5" x14ac:dyDescent="0.25">
      <c r="A2037" s="14">
        <v>240</v>
      </c>
      <c r="B2037" s="14" t="s">
        <v>4020</v>
      </c>
      <c r="C2037" s="140" t="s">
        <v>3086</v>
      </c>
      <c r="D2037" s="8">
        <v>1946</v>
      </c>
      <c r="E2037" s="11">
        <v>608.01</v>
      </c>
      <c r="F2037" s="11"/>
      <c r="G2037" s="8" t="s">
        <v>247</v>
      </c>
      <c r="H2037" s="31">
        <v>8</v>
      </c>
      <c r="I2037" s="31">
        <v>2</v>
      </c>
      <c r="J2037" s="31">
        <v>2</v>
      </c>
      <c r="K2037" s="31">
        <v>0</v>
      </c>
      <c r="L2037" s="31">
        <v>0</v>
      </c>
      <c r="M2037" s="31">
        <v>11</v>
      </c>
      <c r="N2037" s="126" t="s">
        <v>2642</v>
      </c>
      <c r="O2037" s="605"/>
    </row>
    <row r="2038" spans="1:15" ht="31.5" x14ac:dyDescent="0.25">
      <c r="A2038" s="14">
        <v>241</v>
      </c>
      <c r="B2038" s="14" t="s">
        <v>3885</v>
      </c>
      <c r="C2038" s="140" t="s">
        <v>3088</v>
      </c>
      <c r="D2038" s="8">
        <v>1946</v>
      </c>
      <c r="E2038" s="11">
        <v>1060.4099999999999</v>
      </c>
      <c r="F2038" s="11"/>
      <c r="G2038" s="8" t="s">
        <v>247</v>
      </c>
      <c r="H2038" s="31">
        <v>16</v>
      </c>
      <c r="I2038" s="31">
        <v>2</v>
      </c>
      <c r="J2038" s="31">
        <v>2</v>
      </c>
      <c r="K2038" s="31">
        <v>0</v>
      </c>
      <c r="L2038" s="31">
        <v>0</v>
      </c>
      <c r="M2038" s="31">
        <v>26</v>
      </c>
      <c r="N2038" s="126" t="s">
        <v>2640</v>
      </c>
      <c r="O2038" s="605"/>
    </row>
    <row r="2039" spans="1:15" ht="31.5" x14ac:dyDescent="0.25">
      <c r="A2039" s="14">
        <v>242</v>
      </c>
      <c r="B2039" s="14" t="s">
        <v>3885</v>
      </c>
      <c r="C2039" s="140" t="s">
        <v>3113</v>
      </c>
      <c r="D2039" s="8">
        <v>1946</v>
      </c>
      <c r="E2039" s="11">
        <v>1056.47</v>
      </c>
      <c r="F2039" s="11"/>
      <c r="G2039" s="8" t="s">
        <v>247</v>
      </c>
      <c r="H2039" s="31">
        <v>16</v>
      </c>
      <c r="I2039" s="31">
        <v>2</v>
      </c>
      <c r="J2039" s="31">
        <v>2</v>
      </c>
      <c r="K2039" s="31">
        <v>0</v>
      </c>
      <c r="L2039" s="31">
        <v>0</v>
      </c>
      <c r="M2039" s="31">
        <v>23</v>
      </c>
      <c r="N2039" s="126" t="s">
        <v>2643</v>
      </c>
      <c r="O2039" s="605"/>
    </row>
    <row r="2040" spans="1:15" ht="31.5" x14ac:dyDescent="0.25">
      <c r="A2040" s="14">
        <v>243</v>
      </c>
      <c r="B2040" s="14" t="s">
        <v>4021</v>
      </c>
      <c r="C2040" s="140" t="s">
        <v>3239</v>
      </c>
      <c r="D2040" s="8">
        <v>1955</v>
      </c>
      <c r="E2040" s="11">
        <v>6188.07</v>
      </c>
      <c r="F2040" s="11"/>
      <c r="G2040" s="8" t="s">
        <v>5</v>
      </c>
      <c r="H2040" s="31">
        <v>65</v>
      </c>
      <c r="I2040" s="31">
        <v>5</v>
      </c>
      <c r="J2040" s="31">
        <v>5</v>
      </c>
      <c r="K2040" s="31">
        <v>0</v>
      </c>
      <c r="L2040" s="31">
        <v>0</v>
      </c>
      <c r="M2040" s="31">
        <v>134</v>
      </c>
      <c r="N2040" s="126" t="s">
        <v>2573</v>
      </c>
      <c r="O2040" s="605"/>
    </row>
    <row r="2041" spans="1:15" ht="31.5" x14ac:dyDescent="0.25">
      <c r="A2041" s="14">
        <v>244</v>
      </c>
      <c r="B2041" s="14" t="s">
        <v>4021</v>
      </c>
      <c r="C2041" s="140" t="s">
        <v>3101</v>
      </c>
      <c r="D2041" s="8">
        <v>1951</v>
      </c>
      <c r="E2041" s="11">
        <v>4390.3</v>
      </c>
      <c r="F2041" s="11"/>
      <c r="G2041" s="8" t="s">
        <v>5</v>
      </c>
      <c r="H2041" s="31">
        <v>46</v>
      </c>
      <c r="I2041" s="31">
        <v>4.5</v>
      </c>
      <c r="J2041" s="31">
        <v>4</v>
      </c>
      <c r="K2041" s="31">
        <v>0</v>
      </c>
      <c r="L2041" s="31">
        <v>2</v>
      </c>
      <c r="M2041" s="31">
        <v>94</v>
      </c>
      <c r="N2041" s="126" t="s">
        <v>2575</v>
      </c>
      <c r="O2041" s="605"/>
    </row>
    <row r="2042" spans="1:15" ht="31.5" x14ac:dyDescent="0.25">
      <c r="A2042" s="14">
        <v>245</v>
      </c>
      <c r="B2042" s="14" t="s">
        <v>4022</v>
      </c>
      <c r="C2042" s="140" t="s">
        <v>3102</v>
      </c>
      <c r="D2042" s="8">
        <v>1951</v>
      </c>
      <c r="E2042" s="11">
        <v>2566.92</v>
      </c>
      <c r="F2042" s="11"/>
      <c r="G2042" s="8" t="s">
        <v>5</v>
      </c>
      <c r="H2042" s="31">
        <v>26</v>
      </c>
      <c r="I2042" s="31">
        <v>3</v>
      </c>
      <c r="J2042" s="31">
        <v>3</v>
      </c>
      <c r="K2042" s="31">
        <v>0</v>
      </c>
      <c r="L2042" s="31">
        <v>0</v>
      </c>
      <c r="M2042" s="31">
        <v>59</v>
      </c>
      <c r="N2042" s="126" t="s">
        <v>2644</v>
      </c>
      <c r="O2042" s="605"/>
    </row>
    <row r="2043" spans="1:15" ht="31.5" x14ac:dyDescent="0.25">
      <c r="A2043" s="14">
        <v>246</v>
      </c>
      <c r="B2043" s="14" t="s">
        <v>4021</v>
      </c>
      <c r="C2043" s="140" t="s">
        <v>3091</v>
      </c>
      <c r="D2043" s="8">
        <v>1953</v>
      </c>
      <c r="E2043" s="11">
        <v>8688.48</v>
      </c>
      <c r="F2043" s="11"/>
      <c r="G2043" s="8" t="s">
        <v>5</v>
      </c>
      <c r="H2043" s="31">
        <v>64</v>
      </c>
      <c r="I2043" s="31">
        <v>8</v>
      </c>
      <c r="J2043" s="31">
        <v>3</v>
      </c>
      <c r="K2043" s="31">
        <v>3</v>
      </c>
      <c r="L2043" s="31">
        <v>2</v>
      </c>
      <c r="M2043" s="31">
        <v>170</v>
      </c>
      <c r="N2043" s="126" t="s">
        <v>2542</v>
      </c>
      <c r="O2043" s="605"/>
    </row>
    <row r="2044" spans="1:15" ht="31.5" x14ac:dyDescent="0.25">
      <c r="A2044" s="14">
        <v>247</v>
      </c>
      <c r="B2044" s="14" t="s">
        <v>4022</v>
      </c>
      <c r="C2044" s="140" t="s">
        <v>3092</v>
      </c>
      <c r="D2044" s="8">
        <v>1951</v>
      </c>
      <c r="E2044" s="11">
        <v>22486.14</v>
      </c>
      <c r="F2044" s="11"/>
      <c r="G2044" s="8" t="s">
        <v>5</v>
      </c>
      <c r="H2044" s="31">
        <v>237</v>
      </c>
      <c r="I2044" s="31" t="s">
        <v>1897</v>
      </c>
      <c r="J2044" s="31">
        <v>19</v>
      </c>
      <c r="K2044" s="31">
        <v>0</v>
      </c>
      <c r="L2044" s="31">
        <v>11</v>
      </c>
      <c r="M2044" s="31">
        <v>503</v>
      </c>
      <c r="N2044" s="126" t="s">
        <v>2612</v>
      </c>
      <c r="O2044" s="605"/>
    </row>
    <row r="2045" spans="1:15" ht="31.5" x14ac:dyDescent="0.25">
      <c r="A2045" s="14">
        <v>248</v>
      </c>
      <c r="B2045" s="14" t="s">
        <v>4022</v>
      </c>
      <c r="C2045" s="140" t="s">
        <v>3093</v>
      </c>
      <c r="D2045" s="8">
        <v>1950</v>
      </c>
      <c r="E2045" s="11">
        <v>1995.8999999999999</v>
      </c>
      <c r="F2045" s="11"/>
      <c r="G2045" s="8" t="s">
        <v>5</v>
      </c>
      <c r="H2045" s="31">
        <v>18</v>
      </c>
      <c r="I2045" s="31">
        <v>3</v>
      </c>
      <c r="J2045" s="31">
        <v>2</v>
      </c>
      <c r="K2045" s="31">
        <v>0</v>
      </c>
      <c r="L2045" s="31">
        <v>0</v>
      </c>
      <c r="M2045" s="31">
        <v>45</v>
      </c>
      <c r="N2045" s="126" t="s">
        <v>2599</v>
      </c>
      <c r="O2045" s="605"/>
    </row>
    <row r="2046" spans="1:15" ht="31.5" x14ac:dyDescent="0.25">
      <c r="A2046" s="14">
        <v>249</v>
      </c>
      <c r="B2046" s="14" t="s">
        <v>4022</v>
      </c>
      <c r="C2046" s="140" t="s">
        <v>3103</v>
      </c>
      <c r="D2046" s="8">
        <v>1950</v>
      </c>
      <c r="E2046" s="11">
        <v>3125.8999999999996</v>
      </c>
      <c r="F2046" s="11"/>
      <c r="G2046" s="8" t="s">
        <v>5</v>
      </c>
      <c r="H2046" s="31">
        <v>30</v>
      </c>
      <c r="I2046" s="31">
        <v>3</v>
      </c>
      <c r="J2046" s="31">
        <v>3</v>
      </c>
      <c r="K2046" s="31">
        <v>0</v>
      </c>
      <c r="L2046" s="31">
        <v>0</v>
      </c>
      <c r="M2046" s="31">
        <v>73</v>
      </c>
      <c r="N2046" s="126" t="s">
        <v>2610</v>
      </c>
      <c r="O2046" s="605"/>
    </row>
    <row r="2047" spans="1:15" ht="31.5" x14ac:dyDescent="0.25">
      <c r="A2047" s="14">
        <v>250</v>
      </c>
      <c r="B2047" s="14" t="s">
        <v>4023</v>
      </c>
      <c r="C2047" s="140" t="s">
        <v>3564</v>
      </c>
      <c r="D2047" s="8">
        <v>1950</v>
      </c>
      <c r="E2047" s="11">
        <v>3187.5</v>
      </c>
      <c r="F2047" s="11"/>
      <c r="G2047" s="8" t="s">
        <v>5</v>
      </c>
      <c r="H2047" s="31">
        <v>30</v>
      </c>
      <c r="I2047" s="31">
        <v>3</v>
      </c>
      <c r="J2047" s="31">
        <v>3</v>
      </c>
      <c r="K2047" s="31">
        <v>0</v>
      </c>
      <c r="L2047" s="31">
        <v>0</v>
      </c>
      <c r="M2047" s="31">
        <v>67</v>
      </c>
      <c r="N2047" s="126" t="s">
        <v>2610</v>
      </c>
      <c r="O2047" s="605"/>
    </row>
    <row r="2048" spans="1:15" ht="31.5" x14ac:dyDescent="0.25">
      <c r="A2048" s="14">
        <v>251</v>
      </c>
      <c r="B2048" s="14" t="s">
        <v>4022</v>
      </c>
      <c r="C2048" s="140" t="s">
        <v>3565</v>
      </c>
      <c r="D2048" s="8">
        <v>1950</v>
      </c>
      <c r="E2048" s="11">
        <v>2029.8</v>
      </c>
      <c r="F2048" s="11"/>
      <c r="G2048" s="8" t="s">
        <v>5</v>
      </c>
      <c r="H2048" s="31">
        <v>18</v>
      </c>
      <c r="I2048" s="31">
        <v>3</v>
      </c>
      <c r="J2048" s="31">
        <v>2</v>
      </c>
      <c r="K2048" s="31">
        <v>0</v>
      </c>
      <c r="L2048" s="31">
        <v>0</v>
      </c>
      <c r="M2048" s="31">
        <v>38</v>
      </c>
      <c r="N2048" s="126" t="s">
        <v>2569</v>
      </c>
      <c r="O2048" s="605"/>
    </row>
    <row r="2049" spans="1:15" ht="31.5" x14ac:dyDescent="0.25">
      <c r="A2049" s="14">
        <v>252</v>
      </c>
      <c r="B2049" s="14" t="s">
        <v>4022</v>
      </c>
      <c r="C2049" s="140" t="s">
        <v>3222</v>
      </c>
      <c r="D2049" s="8">
        <v>1953</v>
      </c>
      <c r="E2049" s="11">
        <v>8811.130000000001</v>
      </c>
      <c r="F2049" s="11"/>
      <c r="G2049" s="8" t="s">
        <v>5</v>
      </c>
      <c r="H2049" s="31">
        <v>81</v>
      </c>
      <c r="I2049" s="31">
        <v>5</v>
      </c>
      <c r="J2049" s="31">
        <v>6</v>
      </c>
      <c r="K2049" s="31">
        <v>0</v>
      </c>
      <c r="L2049" s="31">
        <v>0</v>
      </c>
      <c r="M2049" s="31">
        <v>150</v>
      </c>
      <c r="N2049" s="126" t="s">
        <v>2614</v>
      </c>
      <c r="O2049" s="605"/>
    </row>
    <row r="2050" spans="1:15" ht="31.5" x14ac:dyDescent="0.25">
      <c r="A2050" s="14">
        <v>253</v>
      </c>
      <c r="B2050" s="14" t="s">
        <v>4022</v>
      </c>
      <c r="C2050" s="140" t="s">
        <v>3078</v>
      </c>
      <c r="D2050" s="8">
        <v>1952</v>
      </c>
      <c r="E2050" s="11">
        <v>4295.3</v>
      </c>
      <c r="F2050" s="11"/>
      <c r="G2050" s="8" t="s">
        <v>5</v>
      </c>
      <c r="H2050" s="31">
        <v>39</v>
      </c>
      <c r="I2050" s="31">
        <v>3</v>
      </c>
      <c r="J2050" s="31">
        <v>4</v>
      </c>
      <c r="K2050" s="31">
        <v>0</v>
      </c>
      <c r="L2050" s="31">
        <v>0</v>
      </c>
      <c r="M2050" s="31">
        <v>89</v>
      </c>
      <c r="N2050" s="126" t="s">
        <v>2608</v>
      </c>
      <c r="O2050" s="605"/>
    </row>
    <row r="2051" spans="1:15" ht="31.5" x14ac:dyDescent="0.25">
      <c r="A2051" s="14">
        <v>254</v>
      </c>
      <c r="B2051" s="14" t="s">
        <v>4021</v>
      </c>
      <c r="C2051" s="140" t="s">
        <v>3238</v>
      </c>
      <c r="D2051" s="8">
        <v>1951</v>
      </c>
      <c r="E2051" s="11">
        <v>3452.2999999999997</v>
      </c>
      <c r="F2051" s="11"/>
      <c r="G2051" s="8" t="s">
        <v>5</v>
      </c>
      <c r="H2051" s="31">
        <v>32</v>
      </c>
      <c r="I2051" s="31">
        <v>4</v>
      </c>
      <c r="J2051" s="31">
        <v>3</v>
      </c>
      <c r="K2051" s="31">
        <v>0</v>
      </c>
      <c r="L2051" s="31">
        <v>9</v>
      </c>
      <c r="M2051" s="31">
        <v>72</v>
      </c>
      <c r="N2051" s="126" t="s">
        <v>2623</v>
      </c>
      <c r="O2051" s="605"/>
    </row>
    <row r="2052" spans="1:15" ht="31.5" x14ac:dyDescent="0.25">
      <c r="A2052" s="14">
        <v>255</v>
      </c>
      <c r="B2052" s="14" t="s">
        <v>4022</v>
      </c>
      <c r="C2052" s="140" t="s">
        <v>3223</v>
      </c>
      <c r="D2052" s="8">
        <v>1953</v>
      </c>
      <c r="E2052" s="11">
        <v>5215.4000000000005</v>
      </c>
      <c r="F2052" s="11"/>
      <c r="G2052" s="8" t="s">
        <v>5</v>
      </c>
      <c r="H2052" s="31">
        <v>51</v>
      </c>
      <c r="I2052" s="31">
        <v>5</v>
      </c>
      <c r="J2052" s="31">
        <v>4</v>
      </c>
      <c r="K2052" s="31">
        <v>0</v>
      </c>
      <c r="L2052" s="31">
        <v>0</v>
      </c>
      <c r="M2052" s="31">
        <v>110</v>
      </c>
      <c r="N2052" s="126" t="s">
        <v>2596</v>
      </c>
      <c r="O2052" s="605"/>
    </row>
    <row r="2053" spans="1:15" ht="31.5" x14ac:dyDescent="0.25">
      <c r="A2053" s="14">
        <v>256</v>
      </c>
      <c r="B2053" s="14" t="s">
        <v>4023</v>
      </c>
      <c r="C2053" s="140" t="s">
        <v>3079</v>
      </c>
      <c r="D2053" s="8">
        <v>1952</v>
      </c>
      <c r="E2053" s="11">
        <v>2262.5</v>
      </c>
      <c r="F2053" s="11"/>
      <c r="G2053" s="8" t="s">
        <v>247</v>
      </c>
      <c r="H2053" s="31">
        <v>16</v>
      </c>
      <c r="I2053" s="31">
        <v>3</v>
      </c>
      <c r="J2053" s="31">
        <v>2</v>
      </c>
      <c r="K2053" s="31">
        <v>0</v>
      </c>
      <c r="L2053" s="31">
        <v>0</v>
      </c>
      <c r="M2053" s="31">
        <v>23</v>
      </c>
      <c r="N2053" s="126" t="s">
        <v>2645</v>
      </c>
      <c r="O2053" s="605"/>
    </row>
    <row r="2054" spans="1:15" ht="31.5" x14ac:dyDescent="0.25">
      <c r="A2054" s="14">
        <v>257</v>
      </c>
      <c r="B2054" s="14" t="s">
        <v>4021</v>
      </c>
      <c r="C2054" s="140" t="s">
        <v>3135</v>
      </c>
      <c r="D2054" s="8">
        <v>1951</v>
      </c>
      <c r="E2054" s="11">
        <v>5977.5</v>
      </c>
      <c r="F2054" s="11"/>
      <c r="G2054" s="8" t="s">
        <v>5</v>
      </c>
      <c r="H2054" s="31">
        <v>68</v>
      </c>
      <c r="I2054" s="31">
        <v>5</v>
      </c>
      <c r="J2054" s="31">
        <v>5</v>
      </c>
      <c r="K2054" s="31">
        <v>0</v>
      </c>
      <c r="L2054" s="31">
        <v>63</v>
      </c>
      <c r="M2054" s="31">
        <v>147</v>
      </c>
      <c r="N2054" s="126" t="s">
        <v>2604</v>
      </c>
      <c r="O2054" s="605"/>
    </row>
    <row r="2055" spans="1:15" ht="31.5" x14ac:dyDescent="0.25">
      <c r="A2055" s="14">
        <v>258</v>
      </c>
      <c r="B2055" s="14" t="s">
        <v>4021</v>
      </c>
      <c r="C2055" s="140" t="s">
        <v>3090</v>
      </c>
      <c r="D2055" s="8">
        <v>1950</v>
      </c>
      <c r="E2055" s="11">
        <v>2636.4</v>
      </c>
      <c r="F2055" s="11"/>
      <c r="G2055" s="8" t="s">
        <v>5</v>
      </c>
      <c r="H2055" s="31">
        <v>25</v>
      </c>
      <c r="I2055" s="31">
        <v>3</v>
      </c>
      <c r="J2055" s="31">
        <v>3</v>
      </c>
      <c r="K2055" s="31">
        <v>0</v>
      </c>
      <c r="L2055" s="31">
        <v>0</v>
      </c>
      <c r="M2055" s="31">
        <v>65</v>
      </c>
      <c r="N2055" s="126" t="s">
        <v>2623</v>
      </c>
      <c r="O2055" s="605"/>
    </row>
    <row r="2056" spans="1:15" ht="31.5" x14ac:dyDescent="0.25">
      <c r="A2056" s="14">
        <v>259</v>
      </c>
      <c r="B2056" s="14" t="s">
        <v>4022</v>
      </c>
      <c r="C2056" s="140" t="s">
        <v>3084</v>
      </c>
      <c r="D2056" s="8">
        <v>1952</v>
      </c>
      <c r="E2056" s="11">
        <v>5497.32</v>
      </c>
      <c r="F2056" s="11"/>
      <c r="G2056" s="8" t="s">
        <v>5</v>
      </c>
      <c r="H2056" s="31">
        <v>49</v>
      </c>
      <c r="I2056" s="31">
        <v>5</v>
      </c>
      <c r="J2056" s="31">
        <v>4</v>
      </c>
      <c r="K2056" s="31">
        <v>0</v>
      </c>
      <c r="L2056" s="31">
        <v>0</v>
      </c>
      <c r="M2056" s="31">
        <v>73</v>
      </c>
      <c r="N2056" s="126" t="s">
        <v>2583</v>
      </c>
      <c r="O2056" s="605"/>
    </row>
    <row r="2057" spans="1:15" ht="31.5" x14ac:dyDescent="0.25">
      <c r="A2057" s="14">
        <v>260</v>
      </c>
      <c r="B2057" s="14" t="s">
        <v>4021</v>
      </c>
      <c r="C2057" s="140" t="s">
        <v>3275</v>
      </c>
      <c r="D2057" s="8">
        <v>1952</v>
      </c>
      <c r="E2057" s="11">
        <v>2605.7599999999998</v>
      </c>
      <c r="F2057" s="11"/>
      <c r="G2057" s="8" t="s">
        <v>5</v>
      </c>
      <c r="H2057" s="31">
        <v>30</v>
      </c>
      <c r="I2057" s="31">
        <v>3</v>
      </c>
      <c r="J2057" s="31">
        <v>3</v>
      </c>
      <c r="K2057" s="31">
        <v>0</v>
      </c>
      <c r="L2057" s="31">
        <v>0</v>
      </c>
      <c r="M2057" s="31">
        <v>59</v>
      </c>
      <c r="N2057" s="126" t="s">
        <v>2583</v>
      </c>
      <c r="O2057" s="605"/>
    </row>
    <row r="2058" spans="1:15" ht="31.5" x14ac:dyDescent="0.25">
      <c r="A2058" s="14">
        <v>261</v>
      </c>
      <c r="B2058" s="14" t="s">
        <v>4022</v>
      </c>
      <c r="C2058" s="140" t="s">
        <v>3136</v>
      </c>
      <c r="D2058" s="8">
        <v>1951</v>
      </c>
      <c r="E2058" s="11">
        <v>6596.579999999999</v>
      </c>
      <c r="F2058" s="11"/>
      <c r="G2058" s="8" t="s">
        <v>5</v>
      </c>
      <c r="H2058" s="31">
        <v>67</v>
      </c>
      <c r="I2058" s="31">
        <v>5</v>
      </c>
      <c r="J2058" s="31">
        <v>5</v>
      </c>
      <c r="K2058" s="31">
        <v>0</v>
      </c>
      <c r="L2058" s="31">
        <v>63</v>
      </c>
      <c r="M2058" s="31">
        <v>153</v>
      </c>
      <c r="N2058" s="126" t="s">
        <v>2556</v>
      </c>
      <c r="O2058" s="605"/>
    </row>
    <row r="2059" spans="1:15" ht="31.5" x14ac:dyDescent="0.25">
      <c r="A2059" s="14">
        <v>262</v>
      </c>
      <c r="B2059" s="14" t="s">
        <v>4022</v>
      </c>
      <c r="C2059" s="140" t="s">
        <v>3401</v>
      </c>
      <c r="D2059" s="8">
        <v>1951</v>
      </c>
      <c r="E2059" s="11">
        <v>4410.6000000000004</v>
      </c>
      <c r="F2059" s="11"/>
      <c r="G2059" s="8" t="s">
        <v>5</v>
      </c>
      <c r="H2059" s="31">
        <v>46</v>
      </c>
      <c r="I2059" s="31">
        <v>4</v>
      </c>
      <c r="J2059" s="31">
        <v>4</v>
      </c>
      <c r="K2059" s="31">
        <v>0</v>
      </c>
      <c r="L2059" s="31">
        <v>0</v>
      </c>
      <c r="M2059" s="31">
        <v>109</v>
      </c>
      <c r="N2059" s="126" t="s">
        <v>2556</v>
      </c>
      <c r="O2059" s="605"/>
    </row>
    <row r="2060" spans="1:15" ht="31.5" x14ac:dyDescent="0.25">
      <c r="A2060" s="14">
        <v>263</v>
      </c>
      <c r="B2060" s="14" t="s">
        <v>4022</v>
      </c>
      <c r="C2060" s="140" t="s">
        <v>3566</v>
      </c>
      <c r="D2060" s="8">
        <v>1951</v>
      </c>
      <c r="E2060" s="11">
        <v>2625</v>
      </c>
      <c r="F2060" s="11"/>
      <c r="G2060" s="8" t="s">
        <v>5</v>
      </c>
      <c r="H2060" s="31">
        <v>25</v>
      </c>
      <c r="I2060" s="31">
        <v>3</v>
      </c>
      <c r="J2060" s="31">
        <v>3</v>
      </c>
      <c r="K2060" s="31">
        <v>0</v>
      </c>
      <c r="L2060" s="31">
        <v>0</v>
      </c>
      <c r="M2060" s="31">
        <v>59</v>
      </c>
      <c r="N2060" s="126" t="s">
        <v>2556</v>
      </c>
      <c r="O2060" s="605"/>
    </row>
    <row r="2061" spans="1:15" ht="31.5" x14ac:dyDescent="0.25">
      <c r="A2061" s="14">
        <v>264</v>
      </c>
      <c r="B2061" s="14" t="s">
        <v>4022</v>
      </c>
      <c r="C2061" s="140" t="s">
        <v>3080</v>
      </c>
      <c r="D2061" s="8">
        <v>1952</v>
      </c>
      <c r="E2061" s="11">
        <v>4626.9000000000005</v>
      </c>
      <c r="F2061" s="11"/>
      <c r="G2061" s="8" t="s">
        <v>5</v>
      </c>
      <c r="H2061" s="31">
        <v>49</v>
      </c>
      <c r="I2061" s="31">
        <v>5</v>
      </c>
      <c r="J2061" s="31">
        <v>4</v>
      </c>
      <c r="K2061" s="31">
        <v>0</v>
      </c>
      <c r="L2061" s="31">
        <v>0</v>
      </c>
      <c r="M2061" s="31">
        <v>92</v>
      </c>
      <c r="N2061" s="126" t="s">
        <v>2596</v>
      </c>
      <c r="O2061" s="605"/>
    </row>
    <row r="2062" spans="1:15" ht="31.5" x14ac:dyDescent="0.25">
      <c r="A2062" s="14">
        <v>265</v>
      </c>
      <c r="B2062" s="14" t="s">
        <v>4021</v>
      </c>
      <c r="C2062" s="140" t="s">
        <v>3524</v>
      </c>
      <c r="D2062" s="8">
        <v>1957</v>
      </c>
      <c r="E2062" s="11">
        <v>3578.06</v>
      </c>
      <c r="F2062" s="11"/>
      <c r="G2062" s="8" t="s">
        <v>5</v>
      </c>
      <c r="H2062" s="31">
        <v>35</v>
      </c>
      <c r="I2062" s="31">
        <v>8</v>
      </c>
      <c r="J2062" s="31">
        <v>1</v>
      </c>
      <c r="K2062" s="31">
        <v>1</v>
      </c>
      <c r="L2062" s="31">
        <v>0</v>
      </c>
      <c r="M2062" s="31">
        <v>75</v>
      </c>
      <c r="N2062" s="126" t="s">
        <v>2575</v>
      </c>
      <c r="O2062" s="605"/>
    </row>
    <row r="2063" spans="1:15" ht="31.5" x14ac:dyDescent="0.25">
      <c r="A2063" s="14">
        <v>266</v>
      </c>
      <c r="B2063" s="14" t="s">
        <v>4021</v>
      </c>
      <c r="C2063" s="140" t="s">
        <v>3098</v>
      </c>
      <c r="D2063" s="8">
        <v>1952</v>
      </c>
      <c r="E2063" s="11">
        <v>6450.9999999999991</v>
      </c>
      <c r="F2063" s="11"/>
      <c r="G2063" s="8" t="s">
        <v>5</v>
      </c>
      <c r="H2063" s="31">
        <v>63</v>
      </c>
      <c r="I2063" s="31">
        <v>5</v>
      </c>
      <c r="J2063" s="31">
        <v>5</v>
      </c>
      <c r="K2063" s="31">
        <v>0</v>
      </c>
      <c r="L2063" s="31">
        <v>0</v>
      </c>
      <c r="M2063" s="31">
        <v>118</v>
      </c>
      <c r="N2063" s="126" t="s">
        <v>2544</v>
      </c>
      <c r="O2063" s="605"/>
    </row>
    <row r="2064" spans="1:15" ht="31.5" x14ac:dyDescent="0.25">
      <c r="A2064" s="14">
        <v>267</v>
      </c>
      <c r="B2064" s="14" t="s">
        <v>4023</v>
      </c>
      <c r="C2064" s="140" t="s">
        <v>3109</v>
      </c>
      <c r="D2064" s="8">
        <v>1957</v>
      </c>
      <c r="E2064" s="11">
        <v>7900.5999999999995</v>
      </c>
      <c r="F2064" s="11"/>
      <c r="G2064" s="8" t="s">
        <v>5</v>
      </c>
      <c r="H2064" s="31">
        <v>46</v>
      </c>
      <c r="I2064" s="31">
        <v>5.7</v>
      </c>
      <c r="J2064" s="31">
        <v>2.5</v>
      </c>
      <c r="K2064" s="31">
        <v>2</v>
      </c>
      <c r="L2064" s="31">
        <v>16</v>
      </c>
      <c r="M2064" s="31">
        <v>95</v>
      </c>
      <c r="N2064" s="126" t="s">
        <v>2569</v>
      </c>
      <c r="O2064" s="605"/>
    </row>
    <row r="2065" spans="1:15" ht="31.5" x14ac:dyDescent="0.25">
      <c r="A2065" s="14">
        <v>268</v>
      </c>
      <c r="B2065" s="14" t="s">
        <v>4021</v>
      </c>
      <c r="C2065" s="140" t="s">
        <v>3068</v>
      </c>
      <c r="D2065" s="8">
        <v>1956</v>
      </c>
      <c r="E2065" s="11">
        <v>3751.7</v>
      </c>
      <c r="F2065" s="11"/>
      <c r="G2065" s="8" t="s">
        <v>5</v>
      </c>
      <c r="H2065" s="31">
        <v>36</v>
      </c>
      <c r="I2065" s="31">
        <v>8</v>
      </c>
      <c r="J2065" s="31">
        <v>1</v>
      </c>
      <c r="K2065" s="31">
        <v>1</v>
      </c>
      <c r="L2065" s="31">
        <v>1</v>
      </c>
      <c r="M2065" s="31">
        <v>68</v>
      </c>
      <c r="N2065" s="126" t="s">
        <v>2601</v>
      </c>
      <c r="O2065" s="605"/>
    </row>
    <row r="2066" spans="1:15" ht="31.5" x14ac:dyDescent="0.25">
      <c r="A2066" s="14">
        <v>269</v>
      </c>
      <c r="B2066" s="14" t="s">
        <v>4022</v>
      </c>
      <c r="C2066" s="140" t="s">
        <v>3288</v>
      </c>
      <c r="D2066" s="8">
        <v>1952</v>
      </c>
      <c r="E2066" s="11">
        <v>881.3</v>
      </c>
      <c r="F2066" s="11"/>
      <c r="G2066" s="8" t="s">
        <v>247</v>
      </c>
      <c r="H2066" s="31">
        <v>6</v>
      </c>
      <c r="I2066" s="31">
        <v>4</v>
      </c>
      <c r="J2066" s="31">
        <v>1</v>
      </c>
      <c r="K2066" s="31">
        <v>0</v>
      </c>
      <c r="L2066" s="31">
        <v>0</v>
      </c>
      <c r="M2066" s="31">
        <v>24</v>
      </c>
      <c r="N2066" s="126" t="s">
        <v>2646</v>
      </c>
      <c r="O2066" s="605"/>
    </row>
    <row r="2067" spans="1:15" ht="31.5" x14ac:dyDescent="0.25">
      <c r="A2067" s="14">
        <v>270</v>
      </c>
      <c r="B2067" s="14" t="s">
        <v>4023</v>
      </c>
      <c r="C2067" s="140" t="s">
        <v>3096</v>
      </c>
      <c r="D2067" s="8">
        <v>1956</v>
      </c>
      <c r="E2067" s="11">
        <v>8950.9699999999993</v>
      </c>
      <c r="F2067" s="11"/>
      <c r="G2067" s="8" t="s">
        <v>5</v>
      </c>
      <c r="H2067" s="31">
        <v>97</v>
      </c>
      <c r="I2067" s="31">
        <v>5</v>
      </c>
      <c r="J2067" s="31">
        <v>8</v>
      </c>
      <c r="K2067" s="31">
        <v>0</v>
      </c>
      <c r="L2067" s="31">
        <v>0</v>
      </c>
      <c r="M2067" s="31">
        <v>184</v>
      </c>
      <c r="N2067" s="126" t="s">
        <v>2542</v>
      </c>
      <c r="O2067" s="605"/>
    </row>
    <row r="2068" spans="1:15" ht="31.5" x14ac:dyDescent="0.25">
      <c r="A2068" s="14">
        <v>271</v>
      </c>
      <c r="B2068" s="14" t="s">
        <v>4021</v>
      </c>
      <c r="C2068" s="140" t="s">
        <v>3097</v>
      </c>
      <c r="D2068" s="8">
        <v>1953</v>
      </c>
      <c r="E2068" s="11">
        <v>2827.7999999999997</v>
      </c>
      <c r="F2068" s="11"/>
      <c r="G2068" s="8" t="s">
        <v>5</v>
      </c>
      <c r="H2068" s="31">
        <v>27</v>
      </c>
      <c r="I2068" s="31">
        <v>4</v>
      </c>
      <c r="J2068" s="31">
        <v>3</v>
      </c>
      <c r="K2068" s="31">
        <v>0</v>
      </c>
      <c r="L2068" s="31">
        <v>0</v>
      </c>
      <c r="M2068" s="31">
        <v>63</v>
      </c>
      <c r="N2068" s="126" t="s">
        <v>2623</v>
      </c>
      <c r="O2068" s="605"/>
    </row>
    <row r="2069" spans="1:15" ht="31.5" x14ac:dyDescent="0.25">
      <c r="A2069" s="14">
        <v>272</v>
      </c>
      <c r="B2069" s="14" t="s">
        <v>4023</v>
      </c>
      <c r="C2069" s="140" t="s">
        <v>3132</v>
      </c>
      <c r="D2069" s="8">
        <v>1953</v>
      </c>
      <c r="E2069" s="11">
        <v>2980.1800000000003</v>
      </c>
      <c r="F2069" s="11"/>
      <c r="G2069" s="8" t="s">
        <v>5</v>
      </c>
      <c r="H2069" s="31">
        <v>26</v>
      </c>
      <c r="I2069" s="31">
        <v>4</v>
      </c>
      <c r="J2069" s="31">
        <v>3</v>
      </c>
      <c r="K2069" s="31">
        <v>0</v>
      </c>
      <c r="L2069" s="31">
        <v>0</v>
      </c>
      <c r="M2069" s="31">
        <v>54</v>
      </c>
      <c r="N2069" s="126" t="s">
        <v>2549</v>
      </c>
      <c r="O2069" s="605"/>
    </row>
    <row r="2070" spans="1:15" ht="31.5" x14ac:dyDescent="0.25">
      <c r="A2070" s="14">
        <v>273</v>
      </c>
      <c r="B2070" s="14" t="s">
        <v>4023</v>
      </c>
      <c r="C2070" s="140" t="s">
        <v>1762</v>
      </c>
      <c r="D2070" s="8">
        <v>1952</v>
      </c>
      <c r="E2070" s="11">
        <v>3757.36</v>
      </c>
      <c r="F2070" s="11"/>
      <c r="G2070" s="8" t="s">
        <v>5</v>
      </c>
      <c r="H2070" s="31">
        <v>41</v>
      </c>
      <c r="I2070" s="31">
        <v>5.6</v>
      </c>
      <c r="J2070" s="31">
        <v>3</v>
      </c>
      <c r="K2070" s="31">
        <v>0</v>
      </c>
      <c r="L2070" s="31">
        <v>0</v>
      </c>
      <c r="M2070" s="31">
        <v>68</v>
      </c>
      <c r="N2070" s="126" t="s">
        <v>2647</v>
      </c>
      <c r="O2070" s="605"/>
    </row>
    <row r="2071" spans="1:15" ht="31.5" x14ac:dyDescent="0.25">
      <c r="A2071" s="14">
        <v>274</v>
      </c>
      <c r="B2071" s="14" t="s">
        <v>4022</v>
      </c>
      <c r="C2071" s="140" t="s">
        <v>3303</v>
      </c>
      <c r="D2071" s="8">
        <v>1952</v>
      </c>
      <c r="E2071" s="11">
        <v>763.3</v>
      </c>
      <c r="F2071" s="11"/>
      <c r="G2071" s="8" t="s">
        <v>247</v>
      </c>
      <c r="H2071" s="31">
        <v>10</v>
      </c>
      <c r="I2071" s="31">
        <v>4</v>
      </c>
      <c r="J2071" s="31">
        <v>7</v>
      </c>
      <c r="K2071" s="31">
        <v>0</v>
      </c>
      <c r="L2071" s="31">
        <v>0</v>
      </c>
      <c r="M2071" s="31">
        <v>19</v>
      </c>
      <c r="N2071" s="126" t="s">
        <v>2648</v>
      </c>
      <c r="O2071" s="605"/>
    </row>
    <row r="2072" spans="1:15" ht="31.5" x14ac:dyDescent="0.25">
      <c r="A2072" s="14">
        <v>275</v>
      </c>
      <c r="B2072" s="14" t="s">
        <v>4023</v>
      </c>
      <c r="C2072" s="140" t="s">
        <v>3115</v>
      </c>
      <c r="D2072" s="8">
        <v>1952</v>
      </c>
      <c r="E2072" s="11">
        <v>7599.53</v>
      </c>
      <c r="F2072" s="11"/>
      <c r="G2072" s="8" t="s">
        <v>5</v>
      </c>
      <c r="H2072" s="31">
        <v>67</v>
      </c>
      <c r="I2072" s="31">
        <v>5.7</v>
      </c>
      <c r="J2072" s="31">
        <v>5</v>
      </c>
      <c r="K2072" s="31">
        <v>1</v>
      </c>
      <c r="L2072" s="31">
        <v>1</v>
      </c>
      <c r="M2072" s="31">
        <v>149</v>
      </c>
      <c r="N2072" s="126" t="s">
        <v>2649</v>
      </c>
      <c r="O2072" s="605"/>
    </row>
    <row r="2073" spans="1:15" ht="31.5" x14ac:dyDescent="0.25">
      <c r="A2073" s="14">
        <v>276</v>
      </c>
      <c r="B2073" s="14" t="s">
        <v>4022</v>
      </c>
      <c r="C2073" s="140" t="s">
        <v>3116</v>
      </c>
      <c r="D2073" s="8">
        <v>1951</v>
      </c>
      <c r="E2073" s="11">
        <v>3260.37</v>
      </c>
      <c r="F2073" s="11"/>
      <c r="G2073" s="8" t="s">
        <v>5</v>
      </c>
      <c r="H2073" s="31">
        <v>27</v>
      </c>
      <c r="I2073" s="31">
        <v>3</v>
      </c>
      <c r="J2073" s="31">
        <v>3</v>
      </c>
      <c r="K2073" s="31">
        <v>0</v>
      </c>
      <c r="L2073" s="31">
        <v>0</v>
      </c>
      <c r="M2073" s="31">
        <v>49</v>
      </c>
      <c r="N2073" s="126" t="s">
        <v>2580</v>
      </c>
      <c r="O2073" s="605"/>
    </row>
    <row r="2074" spans="1:15" ht="31.5" x14ac:dyDescent="0.25">
      <c r="A2074" s="14">
        <v>277</v>
      </c>
      <c r="B2074" s="14" t="s">
        <v>4021</v>
      </c>
      <c r="C2074" s="140" t="s">
        <v>3099</v>
      </c>
      <c r="D2074" s="8">
        <v>1952</v>
      </c>
      <c r="E2074" s="11">
        <v>9644.7899999999991</v>
      </c>
      <c r="F2074" s="11"/>
      <c r="G2074" s="8" t="s">
        <v>5</v>
      </c>
      <c r="H2074" s="31">
        <v>91</v>
      </c>
      <c r="I2074" s="31">
        <v>5.6</v>
      </c>
      <c r="J2074" s="31">
        <v>7</v>
      </c>
      <c r="K2074" s="31"/>
      <c r="L2074" s="31">
        <v>1</v>
      </c>
      <c r="M2074" s="31">
        <v>178</v>
      </c>
      <c r="N2074" s="126" t="s">
        <v>2650</v>
      </c>
      <c r="O2074" s="605"/>
    </row>
    <row r="2075" spans="1:15" ht="31.5" x14ac:dyDescent="0.25">
      <c r="A2075" s="14">
        <v>278</v>
      </c>
      <c r="B2075" s="14" t="s">
        <v>4022</v>
      </c>
      <c r="C2075" s="140" t="s">
        <v>3251</v>
      </c>
      <c r="D2075" s="8">
        <v>1952</v>
      </c>
      <c r="E2075" s="11">
        <v>2510.6999999999998</v>
      </c>
      <c r="F2075" s="11"/>
      <c r="G2075" s="8" t="s">
        <v>5</v>
      </c>
      <c r="H2075" s="31">
        <v>18</v>
      </c>
      <c r="I2075" s="31">
        <v>3</v>
      </c>
      <c r="J2075" s="31">
        <v>3</v>
      </c>
      <c r="K2075" s="31">
        <v>0</v>
      </c>
      <c r="L2075" s="31">
        <v>0</v>
      </c>
      <c r="M2075" s="31">
        <v>41</v>
      </c>
      <c r="N2075" s="126" t="s">
        <v>2567</v>
      </c>
      <c r="O2075" s="605"/>
    </row>
    <row r="2076" spans="1:15" ht="31.5" x14ac:dyDescent="0.25">
      <c r="A2076" s="14">
        <v>279</v>
      </c>
      <c r="B2076" s="14" t="s">
        <v>4021</v>
      </c>
      <c r="C2076" s="140" t="s">
        <v>3117</v>
      </c>
      <c r="D2076" s="8">
        <v>1952</v>
      </c>
      <c r="E2076" s="11">
        <v>5407.9</v>
      </c>
      <c r="F2076" s="11"/>
      <c r="G2076" s="8" t="s">
        <v>5</v>
      </c>
      <c r="H2076" s="31">
        <v>51</v>
      </c>
      <c r="I2076" s="31">
        <v>5</v>
      </c>
      <c r="J2076" s="31">
        <v>4</v>
      </c>
      <c r="K2076" s="31">
        <v>0</v>
      </c>
      <c r="L2076" s="31">
        <v>0</v>
      </c>
      <c r="M2076" s="31">
        <v>90</v>
      </c>
      <c r="N2076" s="126" t="s">
        <v>2575</v>
      </c>
      <c r="O2076" s="605"/>
    </row>
    <row r="2077" spans="1:15" ht="31.5" x14ac:dyDescent="0.25">
      <c r="A2077" s="14">
        <v>280</v>
      </c>
      <c r="B2077" s="14" t="s">
        <v>4021</v>
      </c>
      <c r="C2077" s="140" t="s">
        <v>3138</v>
      </c>
      <c r="D2077" s="8">
        <v>1951</v>
      </c>
      <c r="E2077" s="11">
        <v>6240.7</v>
      </c>
      <c r="F2077" s="11"/>
      <c r="G2077" s="8" t="s">
        <v>5</v>
      </c>
      <c r="H2077" s="31">
        <v>67</v>
      </c>
      <c r="I2077" s="31">
        <v>5</v>
      </c>
      <c r="J2077" s="31">
        <v>5</v>
      </c>
      <c r="K2077" s="31"/>
      <c r="L2077" s="31">
        <v>3</v>
      </c>
      <c r="M2077" s="31">
        <v>142</v>
      </c>
      <c r="N2077" s="126" t="s">
        <v>2651</v>
      </c>
      <c r="O2077" s="605"/>
    </row>
    <row r="2078" spans="1:15" ht="31.5" x14ac:dyDescent="0.25">
      <c r="A2078" s="14">
        <v>281</v>
      </c>
      <c r="B2078" s="14" t="s">
        <v>4021</v>
      </c>
      <c r="C2078" s="140" t="s">
        <v>3134</v>
      </c>
      <c r="D2078" s="8">
        <v>1952</v>
      </c>
      <c r="E2078" s="11">
        <v>9577.1700000000019</v>
      </c>
      <c r="F2078" s="11"/>
      <c r="G2078" s="8" t="s">
        <v>5</v>
      </c>
      <c r="H2078" s="31">
        <v>84</v>
      </c>
      <c r="I2078" s="31">
        <v>5</v>
      </c>
      <c r="J2078" s="31">
        <v>6</v>
      </c>
      <c r="K2078" s="31">
        <v>0</v>
      </c>
      <c r="L2078" s="31">
        <v>0</v>
      </c>
      <c r="M2078" s="31">
        <v>161</v>
      </c>
      <c r="N2078" s="126" t="s">
        <v>2602</v>
      </c>
      <c r="O2078" s="605"/>
    </row>
    <row r="2079" spans="1:15" ht="31.5" x14ac:dyDescent="0.25">
      <c r="A2079" s="14">
        <v>282</v>
      </c>
      <c r="B2079" s="14" t="s">
        <v>4021</v>
      </c>
      <c r="C2079" s="140" t="s">
        <v>3436</v>
      </c>
      <c r="D2079" s="8">
        <v>1952</v>
      </c>
      <c r="E2079" s="11">
        <v>4054.83</v>
      </c>
      <c r="F2079" s="11"/>
      <c r="G2079" s="8" t="s">
        <v>5</v>
      </c>
      <c r="H2079" s="31">
        <v>39</v>
      </c>
      <c r="I2079" s="31">
        <v>3</v>
      </c>
      <c r="J2079" s="31">
        <v>4</v>
      </c>
      <c r="K2079" s="31">
        <v>0</v>
      </c>
      <c r="L2079" s="31">
        <v>0</v>
      </c>
      <c r="M2079" s="31">
        <v>85</v>
      </c>
      <c r="N2079" s="126" t="s">
        <v>2608</v>
      </c>
      <c r="O2079" s="605"/>
    </row>
    <row r="2080" spans="1:15" ht="31.5" x14ac:dyDescent="0.25">
      <c r="A2080" s="14">
        <v>283</v>
      </c>
      <c r="B2080" s="14" t="s">
        <v>4024</v>
      </c>
      <c r="C2080" s="140" t="s">
        <v>3211</v>
      </c>
      <c r="D2080" s="8">
        <v>1961</v>
      </c>
      <c r="E2080" s="11">
        <v>1429.6799999999998</v>
      </c>
      <c r="F2080" s="11"/>
      <c r="G2080" s="8" t="s">
        <v>5</v>
      </c>
      <c r="H2080" s="31">
        <v>22</v>
      </c>
      <c r="I2080" s="31">
        <v>3</v>
      </c>
      <c r="J2080" s="31">
        <v>2</v>
      </c>
      <c r="K2080" s="31">
        <v>0</v>
      </c>
      <c r="L2080" s="31">
        <v>0</v>
      </c>
      <c r="M2080" s="31">
        <v>36</v>
      </c>
      <c r="N2080" s="126" t="s">
        <v>2590</v>
      </c>
      <c r="O2080" s="605"/>
    </row>
    <row r="2081" spans="1:15" ht="31.5" x14ac:dyDescent="0.25">
      <c r="A2081" s="14">
        <v>284</v>
      </c>
      <c r="B2081" s="14" t="s">
        <v>4025</v>
      </c>
      <c r="C2081" s="140" t="s">
        <v>3101</v>
      </c>
      <c r="D2081" s="8">
        <v>1955</v>
      </c>
      <c r="E2081" s="11">
        <v>7349.7</v>
      </c>
      <c r="F2081" s="11"/>
      <c r="G2081" s="8" t="s">
        <v>5</v>
      </c>
      <c r="H2081" s="31">
        <v>85</v>
      </c>
      <c r="I2081" s="31">
        <v>5</v>
      </c>
      <c r="J2081" s="31">
        <v>5</v>
      </c>
      <c r="K2081" s="31">
        <v>0</v>
      </c>
      <c r="L2081" s="31">
        <v>0</v>
      </c>
      <c r="M2081" s="31">
        <v>187</v>
      </c>
      <c r="N2081" s="126" t="s">
        <v>2603</v>
      </c>
      <c r="O2081" s="605"/>
    </row>
    <row r="2082" spans="1:15" ht="31.5" x14ac:dyDescent="0.25">
      <c r="A2082" s="14">
        <v>285</v>
      </c>
      <c r="B2082" s="14" t="s">
        <v>4026</v>
      </c>
      <c r="C2082" s="140" t="s">
        <v>3092</v>
      </c>
      <c r="D2082" s="8">
        <v>1955</v>
      </c>
      <c r="E2082" s="11">
        <v>1800.1</v>
      </c>
      <c r="F2082" s="11"/>
      <c r="G2082" s="8" t="s">
        <v>247</v>
      </c>
      <c r="H2082" s="31">
        <v>12</v>
      </c>
      <c r="I2082" s="31">
        <v>6</v>
      </c>
      <c r="J2082" s="31">
        <v>2</v>
      </c>
      <c r="K2082" s="31">
        <v>0</v>
      </c>
      <c r="L2082" s="31">
        <v>0</v>
      </c>
      <c r="M2082" s="31">
        <v>32</v>
      </c>
      <c r="N2082" s="126" t="s">
        <v>2595</v>
      </c>
      <c r="O2082" s="605"/>
    </row>
    <row r="2083" spans="1:15" ht="31.5" x14ac:dyDescent="0.25">
      <c r="A2083" s="14">
        <v>286</v>
      </c>
      <c r="B2083" s="14" t="s">
        <v>4025</v>
      </c>
      <c r="C2083" s="140" t="s">
        <v>3238</v>
      </c>
      <c r="D2083" s="8">
        <v>1955</v>
      </c>
      <c r="E2083" s="11">
        <v>3028.6</v>
      </c>
      <c r="F2083" s="11"/>
      <c r="G2083" s="8" t="s">
        <v>5</v>
      </c>
      <c r="H2083" s="31">
        <v>30</v>
      </c>
      <c r="I2083" s="31">
        <v>4</v>
      </c>
      <c r="J2083" s="31">
        <v>2</v>
      </c>
      <c r="K2083" s="31">
        <v>0</v>
      </c>
      <c r="L2083" s="31">
        <v>0</v>
      </c>
      <c r="M2083" s="31">
        <v>69</v>
      </c>
      <c r="N2083" s="126" t="s">
        <v>2541</v>
      </c>
      <c r="O2083" s="605"/>
    </row>
    <row r="2084" spans="1:15" ht="31.5" x14ac:dyDescent="0.25">
      <c r="A2084" s="14">
        <v>287</v>
      </c>
      <c r="B2084" s="14" t="s">
        <v>4025</v>
      </c>
      <c r="C2084" s="140" t="s">
        <v>3135</v>
      </c>
      <c r="D2084" s="8">
        <v>1957</v>
      </c>
      <c r="E2084" s="11">
        <v>26661.559999999998</v>
      </c>
      <c r="F2084" s="11"/>
      <c r="G2084" s="8" t="s">
        <v>5</v>
      </c>
      <c r="H2084" s="31">
        <v>281</v>
      </c>
      <c r="I2084" s="31">
        <v>5</v>
      </c>
      <c r="J2084" s="31">
        <v>15</v>
      </c>
      <c r="K2084" s="31">
        <v>0</v>
      </c>
      <c r="L2084" s="31">
        <v>0</v>
      </c>
      <c r="M2084" s="31">
        <v>647</v>
      </c>
      <c r="N2084" s="126" t="s">
        <v>2575</v>
      </c>
      <c r="O2084" s="605"/>
    </row>
    <row r="2085" spans="1:15" ht="31.5" x14ac:dyDescent="0.25">
      <c r="A2085" s="14">
        <v>288</v>
      </c>
      <c r="B2085" s="14" t="s">
        <v>4025</v>
      </c>
      <c r="C2085" s="140" t="s">
        <v>3098</v>
      </c>
      <c r="D2085" s="8">
        <v>1957</v>
      </c>
      <c r="E2085" s="11">
        <v>16458.900000000001</v>
      </c>
      <c r="F2085" s="11"/>
      <c r="G2085" s="8" t="s">
        <v>5</v>
      </c>
      <c r="H2085" s="31">
        <v>145</v>
      </c>
      <c r="I2085" s="31">
        <v>5</v>
      </c>
      <c r="J2085" s="31">
        <v>9</v>
      </c>
      <c r="K2085" s="31">
        <v>0</v>
      </c>
      <c r="L2085" s="31">
        <v>0</v>
      </c>
      <c r="M2085" s="31">
        <v>358</v>
      </c>
      <c r="N2085" s="126" t="s">
        <v>2652</v>
      </c>
      <c r="O2085" s="605"/>
    </row>
    <row r="2086" spans="1:15" ht="31.5" x14ac:dyDescent="0.25">
      <c r="A2086" s="14">
        <v>289</v>
      </c>
      <c r="B2086" s="14" t="s">
        <v>4025</v>
      </c>
      <c r="C2086" s="140" t="s">
        <v>3109</v>
      </c>
      <c r="D2086" s="8">
        <v>1959</v>
      </c>
      <c r="E2086" s="11">
        <v>15360.47</v>
      </c>
      <c r="F2086" s="11"/>
      <c r="G2086" s="8" t="s">
        <v>5</v>
      </c>
      <c r="H2086" s="31">
        <v>214</v>
      </c>
      <c r="I2086" s="31">
        <v>5</v>
      </c>
      <c r="J2086" s="31">
        <v>13</v>
      </c>
      <c r="K2086" s="31">
        <v>0</v>
      </c>
      <c r="L2086" s="31">
        <v>0</v>
      </c>
      <c r="M2086" s="31">
        <v>445</v>
      </c>
      <c r="N2086" s="126" t="s">
        <v>2652</v>
      </c>
      <c r="O2086" s="605"/>
    </row>
    <row r="2087" spans="1:15" ht="31.5" x14ac:dyDescent="0.25">
      <c r="A2087" s="14">
        <v>290</v>
      </c>
      <c r="B2087" s="14" t="s">
        <v>4025</v>
      </c>
      <c r="C2087" s="140" t="s">
        <v>3086</v>
      </c>
      <c r="D2087" s="8">
        <v>1959</v>
      </c>
      <c r="E2087" s="11">
        <v>5044.8</v>
      </c>
      <c r="F2087" s="11"/>
      <c r="G2087" s="8" t="s">
        <v>5</v>
      </c>
      <c r="H2087" s="31">
        <v>60</v>
      </c>
      <c r="I2087" s="31">
        <v>5</v>
      </c>
      <c r="J2087" s="31">
        <v>4</v>
      </c>
      <c r="K2087" s="31">
        <v>0</v>
      </c>
      <c r="L2087" s="31">
        <v>0</v>
      </c>
      <c r="M2087" s="31">
        <v>141</v>
      </c>
      <c r="N2087" s="126" t="s">
        <v>2541</v>
      </c>
      <c r="O2087" s="605"/>
    </row>
    <row r="2088" spans="1:15" ht="31.5" x14ac:dyDescent="0.25">
      <c r="A2088" s="14">
        <v>291</v>
      </c>
      <c r="B2088" s="14" t="s">
        <v>4026</v>
      </c>
      <c r="C2088" s="140" t="s">
        <v>3110</v>
      </c>
      <c r="D2088" s="8">
        <v>1958</v>
      </c>
      <c r="E2088" s="11">
        <v>4719.6000000000004</v>
      </c>
      <c r="F2088" s="11"/>
      <c r="G2088" s="8" t="s">
        <v>5</v>
      </c>
      <c r="H2088" s="31">
        <v>80</v>
      </c>
      <c r="I2088" s="31">
        <v>4</v>
      </c>
      <c r="J2088" s="31">
        <v>5</v>
      </c>
      <c r="K2088" s="31">
        <v>0</v>
      </c>
      <c r="L2088" s="31">
        <v>0</v>
      </c>
      <c r="M2088" s="31">
        <v>150</v>
      </c>
      <c r="N2088" s="126" t="s">
        <v>2575</v>
      </c>
      <c r="O2088" s="605"/>
    </row>
    <row r="2089" spans="1:15" ht="31.5" x14ac:dyDescent="0.25">
      <c r="A2089" s="14">
        <v>292</v>
      </c>
      <c r="B2089" s="14" t="s">
        <v>4025</v>
      </c>
      <c r="C2089" s="140" t="s">
        <v>3088</v>
      </c>
      <c r="D2089" s="8">
        <v>1959</v>
      </c>
      <c r="E2089" s="11">
        <v>11709.2</v>
      </c>
      <c r="F2089" s="11"/>
      <c r="G2089" s="8" t="s">
        <v>5</v>
      </c>
      <c r="H2089" s="31">
        <v>137</v>
      </c>
      <c r="I2089" s="31">
        <v>5</v>
      </c>
      <c r="J2089" s="31">
        <v>10</v>
      </c>
      <c r="K2089" s="31">
        <v>0</v>
      </c>
      <c r="L2089" s="31">
        <v>0</v>
      </c>
      <c r="M2089" s="31">
        <v>281</v>
      </c>
      <c r="N2089" s="126" t="s">
        <v>2575</v>
      </c>
      <c r="O2089" s="605"/>
    </row>
    <row r="2090" spans="1:15" ht="31.5" x14ac:dyDescent="0.25">
      <c r="A2090" s="14">
        <v>293</v>
      </c>
      <c r="B2090" s="14" t="s">
        <v>4025</v>
      </c>
      <c r="C2090" s="140" t="s">
        <v>1762</v>
      </c>
      <c r="D2090" s="8">
        <v>1957</v>
      </c>
      <c r="E2090" s="11">
        <v>1286.9000000000001</v>
      </c>
      <c r="F2090" s="11"/>
      <c r="G2090" s="8" t="s">
        <v>5</v>
      </c>
      <c r="H2090" s="31">
        <v>10</v>
      </c>
      <c r="I2090" s="31">
        <v>5</v>
      </c>
      <c r="J2090" s="31">
        <v>2</v>
      </c>
      <c r="K2090" s="31">
        <v>0</v>
      </c>
      <c r="L2090" s="31">
        <v>0</v>
      </c>
      <c r="M2090" s="31">
        <v>21</v>
      </c>
      <c r="N2090" s="126" t="s">
        <v>2652</v>
      </c>
      <c r="O2090" s="605"/>
    </row>
    <row r="2091" spans="1:15" ht="31.5" x14ac:dyDescent="0.25">
      <c r="A2091" s="14">
        <v>294</v>
      </c>
      <c r="B2091" s="14" t="s">
        <v>4025</v>
      </c>
      <c r="C2091" s="140" t="s">
        <v>3099</v>
      </c>
      <c r="D2091" s="8">
        <v>1957</v>
      </c>
      <c r="E2091" s="11">
        <v>5261.0999999999995</v>
      </c>
      <c r="F2091" s="11"/>
      <c r="G2091" s="8" t="s">
        <v>5</v>
      </c>
      <c r="H2091" s="31">
        <v>59</v>
      </c>
      <c r="I2091" s="31">
        <v>5</v>
      </c>
      <c r="J2091" s="31">
        <v>3</v>
      </c>
      <c r="K2091" s="31">
        <v>0</v>
      </c>
      <c r="L2091" s="31">
        <v>0</v>
      </c>
      <c r="M2091" s="31">
        <v>114</v>
      </c>
      <c r="N2091" s="126" t="s">
        <v>2575</v>
      </c>
      <c r="O2091" s="605"/>
    </row>
    <row r="2092" spans="1:15" ht="31.5" x14ac:dyDescent="0.25">
      <c r="A2092" s="14">
        <v>295</v>
      </c>
      <c r="B2092" s="14" t="s">
        <v>4025</v>
      </c>
      <c r="C2092" s="140" t="s">
        <v>3138</v>
      </c>
      <c r="D2092" s="8">
        <v>1958</v>
      </c>
      <c r="E2092" s="11">
        <v>4856.7</v>
      </c>
      <c r="F2092" s="11"/>
      <c r="G2092" s="8" t="s">
        <v>5</v>
      </c>
      <c r="H2092" s="31">
        <v>60</v>
      </c>
      <c r="I2092" s="31">
        <v>5</v>
      </c>
      <c r="J2092" s="31">
        <v>4</v>
      </c>
      <c r="K2092" s="31">
        <v>0</v>
      </c>
      <c r="L2092" s="31">
        <v>0</v>
      </c>
      <c r="M2092" s="31">
        <v>138</v>
      </c>
      <c r="N2092" s="126" t="s">
        <v>2575</v>
      </c>
      <c r="O2092" s="605"/>
    </row>
    <row r="2093" spans="1:15" ht="31.5" x14ac:dyDescent="0.25">
      <c r="A2093" s="14">
        <v>296</v>
      </c>
      <c r="B2093" s="14" t="s">
        <v>4027</v>
      </c>
      <c r="C2093" s="140" t="s">
        <v>3101</v>
      </c>
      <c r="D2093" s="8">
        <v>1956</v>
      </c>
      <c r="E2093" s="11">
        <v>5383.5999999999995</v>
      </c>
      <c r="F2093" s="11"/>
      <c r="G2093" s="8" t="s">
        <v>5</v>
      </c>
      <c r="H2093" s="31">
        <v>43</v>
      </c>
      <c r="I2093" s="31">
        <v>5</v>
      </c>
      <c r="J2093" s="31">
        <v>3</v>
      </c>
      <c r="K2093" s="31">
        <v>0</v>
      </c>
      <c r="L2093" s="31">
        <v>0</v>
      </c>
      <c r="M2093" s="31">
        <v>107</v>
      </c>
      <c r="N2093" s="126" t="s">
        <v>2614</v>
      </c>
      <c r="O2093" s="605"/>
    </row>
    <row r="2094" spans="1:15" ht="31.5" x14ac:dyDescent="0.25">
      <c r="A2094" s="14">
        <v>297</v>
      </c>
      <c r="B2094" s="14" t="s">
        <v>4028</v>
      </c>
      <c r="C2094" s="140" t="s">
        <v>3091</v>
      </c>
      <c r="D2094" s="8">
        <v>1956</v>
      </c>
      <c r="E2094" s="11">
        <v>9381.5000000000018</v>
      </c>
      <c r="F2094" s="11"/>
      <c r="G2094" s="8" t="s">
        <v>5</v>
      </c>
      <c r="H2094" s="31">
        <v>99</v>
      </c>
      <c r="I2094" s="31">
        <v>5</v>
      </c>
      <c r="J2094" s="31">
        <v>5</v>
      </c>
      <c r="K2094" s="31">
        <v>0</v>
      </c>
      <c r="L2094" s="31">
        <v>0</v>
      </c>
      <c r="M2094" s="31">
        <v>225</v>
      </c>
      <c r="N2094" s="126" t="s">
        <v>2575</v>
      </c>
      <c r="O2094" s="605"/>
    </row>
    <row r="2095" spans="1:15" ht="31.5" x14ac:dyDescent="0.25">
      <c r="A2095" s="14">
        <v>298</v>
      </c>
      <c r="B2095" s="14" t="s">
        <v>4027</v>
      </c>
      <c r="C2095" s="140" t="s">
        <v>3092</v>
      </c>
      <c r="D2095" s="8">
        <v>1956</v>
      </c>
      <c r="E2095" s="11">
        <v>19149.28</v>
      </c>
      <c r="F2095" s="11"/>
      <c r="G2095" s="8" t="s">
        <v>5</v>
      </c>
      <c r="H2095" s="31">
        <v>152</v>
      </c>
      <c r="I2095" s="31">
        <v>5</v>
      </c>
      <c r="J2095" s="31">
        <v>8</v>
      </c>
      <c r="K2095" s="31">
        <v>0</v>
      </c>
      <c r="L2095" s="31">
        <v>0</v>
      </c>
      <c r="M2095" s="31">
        <v>328</v>
      </c>
      <c r="N2095" s="126" t="s">
        <v>2614</v>
      </c>
      <c r="O2095" s="605"/>
    </row>
    <row r="2096" spans="1:15" ht="31.5" x14ac:dyDescent="0.25">
      <c r="A2096" s="14">
        <v>299</v>
      </c>
      <c r="B2096" s="14" t="s">
        <v>4028</v>
      </c>
      <c r="C2096" s="140" t="s">
        <v>3222</v>
      </c>
      <c r="D2096" s="8">
        <v>1956</v>
      </c>
      <c r="E2096" s="11">
        <v>9666.4599999999991</v>
      </c>
      <c r="F2096" s="11"/>
      <c r="G2096" s="8" t="s">
        <v>5</v>
      </c>
      <c r="H2096" s="31">
        <v>88</v>
      </c>
      <c r="I2096" s="31">
        <v>5</v>
      </c>
      <c r="J2096" s="31">
        <v>5</v>
      </c>
      <c r="K2096" s="31">
        <v>0</v>
      </c>
      <c r="L2096" s="31">
        <v>0</v>
      </c>
      <c r="M2096" s="31">
        <v>179</v>
      </c>
      <c r="N2096" s="126" t="s">
        <v>2575</v>
      </c>
      <c r="O2096" s="605"/>
    </row>
    <row r="2097" spans="1:15" ht="31.5" x14ac:dyDescent="0.25">
      <c r="A2097" s="14">
        <v>300</v>
      </c>
      <c r="B2097" s="14" t="s">
        <v>4027</v>
      </c>
      <c r="C2097" s="140" t="s">
        <v>3238</v>
      </c>
      <c r="D2097" s="8">
        <v>1959</v>
      </c>
      <c r="E2097" s="11">
        <v>18794.22</v>
      </c>
      <c r="F2097" s="11"/>
      <c r="G2097" s="8" t="s">
        <v>5</v>
      </c>
      <c r="H2097" s="31">
        <v>244</v>
      </c>
      <c r="I2097" s="31">
        <v>5</v>
      </c>
      <c r="J2097" s="31">
        <v>13</v>
      </c>
      <c r="K2097" s="31">
        <v>0</v>
      </c>
      <c r="L2097" s="31">
        <v>0</v>
      </c>
      <c r="M2097" s="31">
        <v>445</v>
      </c>
      <c r="N2097" s="126" t="s">
        <v>2575</v>
      </c>
      <c r="O2097" s="605"/>
    </row>
    <row r="2098" spans="1:15" ht="31.5" x14ac:dyDescent="0.25">
      <c r="A2098" s="14">
        <v>301</v>
      </c>
      <c r="B2098" s="14" t="s">
        <v>4028</v>
      </c>
      <c r="C2098" s="140" t="s">
        <v>3223</v>
      </c>
      <c r="D2098" s="8">
        <v>1957</v>
      </c>
      <c r="E2098" s="11">
        <v>14219.6</v>
      </c>
      <c r="F2098" s="11"/>
      <c r="G2098" s="8" t="s">
        <v>5</v>
      </c>
      <c r="H2098" s="31">
        <v>134</v>
      </c>
      <c r="I2098" s="31">
        <v>5</v>
      </c>
      <c r="J2098" s="31">
        <v>7</v>
      </c>
      <c r="K2098" s="31">
        <v>0</v>
      </c>
      <c r="L2098" s="31">
        <v>0</v>
      </c>
      <c r="M2098" s="31">
        <v>276</v>
      </c>
      <c r="N2098" s="126" t="s">
        <v>2653</v>
      </c>
      <c r="O2098" s="605"/>
    </row>
    <row r="2099" spans="1:15" ht="31.5" x14ac:dyDescent="0.25">
      <c r="A2099" s="14">
        <v>302</v>
      </c>
      <c r="B2099" s="14" t="s">
        <v>4027</v>
      </c>
      <c r="C2099" s="140" t="s">
        <v>3135</v>
      </c>
      <c r="D2099" s="8">
        <v>1959</v>
      </c>
      <c r="E2099" s="11">
        <v>4367.8999999999996</v>
      </c>
      <c r="F2099" s="11"/>
      <c r="G2099" s="8" t="s">
        <v>5</v>
      </c>
      <c r="H2099" s="31">
        <v>80</v>
      </c>
      <c r="I2099" s="31">
        <v>4</v>
      </c>
      <c r="J2099" s="31">
        <v>5</v>
      </c>
      <c r="K2099" s="31">
        <v>0</v>
      </c>
      <c r="L2099" s="31">
        <v>0</v>
      </c>
      <c r="M2099" s="31">
        <v>134</v>
      </c>
      <c r="N2099" s="126" t="s">
        <v>2541</v>
      </c>
      <c r="O2099" s="605"/>
    </row>
    <row r="2100" spans="1:15" ht="31.5" x14ac:dyDescent="0.25">
      <c r="A2100" s="14">
        <v>303</v>
      </c>
      <c r="B2100" s="14" t="s">
        <v>4027</v>
      </c>
      <c r="C2100" s="140" t="s">
        <v>3084</v>
      </c>
      <c r="D2100" s="8">
        <v>1957</v>
      </c>
      <c r="E2100" s="11">
        <v>13921.8</v>
      </c>
      <c r="F2100" s="11"/>
      <c r="G2100" s="8" t="s">
        <v>5</v>
      </c>
      <c r="H2100" s="31">
        <v>145</v>
      </c>
      <c r="I2100" s="31">
        <v>5</v>
      </c>
      <c r="J2100" s="31">
        <v>8</v>
      </c>
      <c r="K2100" s="31">
        <v>0</v>
      </c>
      <c r="L2100" s="31">
        <v>0</v>
      </c>
      <c r="M2100" s="31">
        <v>289</v>
      </c>
      <c r="N2100" s="126" t="s">
        <v>2575</v>
      </c>
      <c r="O2100" s="605"/>
    </row>
    <row r="2101" spans="1:15" ht="31.5" x14ac:dyDescent="0.25">
      <c r="A2101" s="14">
        <v>304</v>
      </c>
      <c r="B2101" s="14" t="s">
        <v>4028</v>
      </c>
      <c r="C2101" s="140" t="s">
        <v>3080</v>
      </c>
      <c r="D2101" s="8">
        <v>1957</v>
      </c>
      <c r="E2101" s="11">
        <v>6267.25</v>
      </c>
      <c r="F2101" s="11"/>
      <c r="G2101" s="8" t="s">
        <v>5</v>
      </c>
      <c r="H2101" s="31">
        <v>56</v>
      </c>
      <c r="I2101" s="31">
        <v>4</v>
      </c>
      <c r="J2101" s="31">
        <v>4</v>
      </c>
      <c r="K2101" s="31">
        <v>0</v>
      </c>
      <c r="L2101" s="31">
        <v>0</v>
      </c>
      <c r="M2101" s="31">
        <v>113</v>
      </c>
      <c r="N2101" s="126" t="s">
        <v>2587</v>
      </c>
      <c r="O2101" s="605"/>
    </row>
    <row r="2102" spans="1:15" ht="31.5" x14ac:dyDescent="0.25">
      <c r="A2102" s="14">
        <v>305</v>
      </c>
      <c r="B2102" s="14" t="s">
        <v>4027</v>
      </c>
      <c r="C2102" s="140" t="s">
        <v>3085</v>
      </c>
      <c r="D2102" s="8">
        <v>1969</v>
      </c>
      <c r="E2102" s="11">
        <v>4130.1000000000004</v>
      </c>
      <c r="F2102" s="11"/>
      <c r="G2102" s="8" t="s">
        <v>5</v>
      </c>
      <c r="H2102" s="31">
        <v>60</v>
      </c>
      <c r="I2102" s="31">
        <v>5</v>
      </c>
      <c r="J2102" s="31">
        <v>4</v>
      </c>
      <c r="K2102" s="31">
        <v>0</v>
      </c>
      <c r="L2102" s="31">
        <v>0</v>
      </c>
      <c r="M2102" s="31">
        <v>141</v>
      </c>
      <c r="N2102" s="126" t="s">
        <v>2574</v>
      </c>
      <c r="O2102" s="605"/>
    </row>
    <row r="2103" spans="1:15" ht="31.5" x14ac:dyDescent="0.25">
      <c r="A2103" s="14">
        <v>306</v>
      </c>
      <c r="B2103" s="14" t="s">
        <v>4028</v>
      </c>
      <c r="C2103" s="140" t="s">
        <v>3098</v>
      </c>
      <c r="D2103" s="8">
        <v>1957</v>
      </c>
      <c r="E2103" s="11">
        <v>9682.1999999999989</v>
      </c>
      <c r="F2103" s="11"/>
      <c r="G2103" s="8" t="s">
        <v>5</v>
      </c>
      <c r="H2103" s="31">
        <v>87</v>
      </c>
      <c r="I2103" s="31">
        <v>5.6</v>
      </c>
      <c r="J2103" s="31">
        <v>5</v>
      </c>
      <c r="K2103" s="31">
        <v>0</v>
      </c>
      <c r="L2103" s="31">
        <v>0</v>
      </c>
      <c r="M2103" s="31">
        <v>209</v>
      </c>
      <c r="N2103" s="126" t="s">
        <v>2542</v>
      </c>
      <c r="O2103" s="605"/>
    </row>
    <row r="2104" spans="1:15" ht="31.5" x14ac:dyDescent="0.25">
      <c r="A2104" s="14">
        <v>307</v>
      </c>
      <c r="B2104" s="14" t="s">
        <v>4028</v>
      </c>
      <c r="C2104" s="140" t="s">
        <v>3297</v>
      </c>
      <c r="D2104" s="8">
        <v>1953</v>
      </c>
      <c r="E2104" s="11">
        <v>4246.2400000000007</v>
      </c>
      <c r="F2104" s="11"/>
      <c r="G2104" s="8" t="s">
        <v>5</v>
      </c>
      <c r="H2104" s="31">
        <v>43</v>
      </c>
      <c r="I2104" s="31">
        <v>4</v>
      </c>
      <c r="J2104" s="31">
        <v>3</v>
      </c>
      <c r="K2104" s="31">
        <v>0</v>
      </c>
      <c r="L2104" s="31">
        <v>0</v>
      </c>
      <c r="M2104" s="31">
        <v>104</v>
      </c>
      <c r="N2104" s="126" t="s">
        <v>2614</v>
      </c>
      <c r="O2104" s="605"/>
    </row>
    <row r="2105" spans="1:15" ht="31.5" x14ac:dyDescent="0.25">
      <c r="A2105" s="14">
        <v>308</v>
      </c>
      <c r="B2105" s="14" t="s">
        <v>4027</v>
      </c>
      <c r="C2105" s="140" t="s">
        <v>3109</v>
      </c>
      <c r="D2105" s="8">
        <v>1959</v>
      </c>
      <c r="E2105" s="11">
        <v>4380.4000000000005</v>
      </c>
      <c r="F2105" s="11"/>
      <c r="G2105" s="8" t="s">
        <v>5</v>
      </c>
      <c r="H2105" s="31">
        <v>80</v>
      </c>
      <c r="I2105" s="31">
        <v>4</v>
      </c>
      <c r="J2105" s="31">
        <v>5</v>
      </c>
      <c r="K2105" s="31">
        <v>0</v>
      </c>
      <c r="L2105" s="31">
        <v>0</v>
      </c>
      <c r="M2105" s="31">
        <v>139</v>
      </c>
      <c r="N2105" s="126" t="s">
        <v>2541</v>
      </c>
      <c r="O2105" s="605"/>
    </row>
    <row r="2106" spans="1:15" ht="31.5" x14ac:dyDescent="0.25">
      <c r="A2106" s="14">
        <v>309</v>
      </c>
      <c r="B2106" s="14" t="s">
        <v>4028</v>
      </c>
      <c r="C2106" s="140" t="s">
        <v>3081</v>
      </c>
      <c r="D2106" s="8">
        <v>1959</v>
      </c>
      <c r="E2106" s="11">
        <v>11777.849999999999</v>
      </c>
      <c r="F2106" s="11"/>
      <c r="G2106" s="8" t="s">
        <v>5</v>
      </c>
      <c r="H2106" s="31">
        <v>131</v>
      </c>
      <c r="I2106" s="31">
        <v>5</v>
      </c>
      <c r="J2106" s="31">
        <v>9</v>
      </c>
      <c r="K2106" s="31">
        <v>0</v>
      </c>
      <c r="L2106" s="31">
        <v>0</v>
      </c>
      <c r="M2106" s="31">
        <v>233</v>
      </c>
      <c r="N2106" s="126" t="s">
        <v>2652</v>
      </c>
      <c r="O2106" s="605"/>
    </row>
    <row r="2107" spans="1:15" ht="31.5" x14ac:dyDescent="0.25">
      <c r="A2107" s="14">
        <v>310</v>
      </c>
      <c r="B2107" s="14" t="s">
        <v>4028</v>
      </c>
      <c r="C2107" s="140" t="s">
        <v>3432</v>
      </c>
      <c r="D2107" s="8">
        <v>1958</v>
      </c>
      <c r="E2107" s="11">
        <v>4614.78</v>
      </c>
      <c r="F2107" s="11"/>
      <c r="G2107" s="8" t="s">
        <v>5</v>
      </c>
      <c r="H2107" s="31">
        <v>80</v>
      </c>
      <c r="I2107" s="31">
        <v>4</v>
      </c>
      <c r="J2107" s="31">
        <v>5</v>
      </c>
      <c r="K2107" s="31">
        <v>0</v>
      </c>
      <c r="L2107" s="31">
        <v>0</v>
      </c>
      <c r="M2107" s="31">
        <v>124</v>
      </c>
      <c r="N2107" s="126" t="s">
        <v>2654</v>
      </c>
      <c r="O2107" s="605"/>
    </row>
    <row r="2108" spans="1:15" ht="31.5" x14ac:dyDescent="0.25">
      <c r="A2108" s="14">
        <v>311</v>
      </c>
      <c r="B2108" s="14" t="s">
        <v>4027</v>
      </c>
      <c r="C2108" s="140" t="s">
        <v>3086</v>
      </c>
      <c r="D2108" s="8">
        <v>1960</v>
      </c>
      <c r="E2108" s="11">
        <v>9850.02</v>
      </c>
      <c r="F2108" s="11"/>
      <c r="G2108" s="8" t="s">
        <v>5</v>
      </c>
      <c r="H2108" s="31">
        <v>159</v>
      </c>
      <c r="I2108" s="31">
        <v>5</v>
      </c>
      <c r="J2108" s="31">
        <v>8</v>
      </c>
      <c r="K2108" s="31">
        <v>0</v>
      </c>
      <c r="L2108" s="31">
        <v>0</v>
      </c>
      <c r="M2108" s="31">
        <v>301</v>
      </c>
      <c r="N2108" s="126" t="s">
        <v>2541</v>
      </c>
      <c r="O2108" s="605"/>
    </row>
    <row r="2109" spans="1:15" ht="31.5" x14ac:dyDescent="0.25">
      <c r="A2109" s="14">
        <v>312</v>
      </c>
      <c r="B2109" s="14" t="s">
        <v>4028</v>
      </c>
      <c r="C2109" s="140" t="s">
        <v>3110</v>
      </c>
      <c r="D2109" s="8">
        <v>1959</v>
      </c>
      <c r="E2109" s="11">
        <v>5014.3999999999996</v>
      </c>
      <c r="F2109" s="11"/>
      <c r="G2109" s="8" t="s">
        <v>5</v>
      </c>
      <c r="H2109" s="31">
        <v>100</v>
      </c>
      <c r="I2109" s="31">
        <v>5</v>
      </c>
      <c r="J2109" s="31">
        <v>5</v>
      </c>
      <c r="K2109" s="31">
        <v>0</v>
      </c>
      <c r="L2109" s="31">
        <v>0</v>
      </c>
      <c r="M2109" s="31">
        <v>174</v>
      </c>
      <c r="N2109" s="126" t="s">
        <v>2575</v>
      </c>
      <c r="O2109" s="605"/>
    </row>
    <row r="2110" spans="1:15" ht="31.5" x14ac:dyDescent="0.25">
      <c r="A2110" s="14">
        <v>313</v>
      </c>
      <c r="B2110" s="14" t="s">
        <v>4028</v>
      </c>
      <c r="C2110" s="140" t="s">
        <v>3082</v>
      </c>
      <c r="D2110" s="8">
        <v>1959</v>
      </c>
      <c r="E2110" s="11">
        <v>4691</v>
      </c>
      <c r="F2110" s="11"/>
      <c r="G2110" s="8" t="s">
        <v>5</v>
      </c>
      <c r="H2110" s="31">
        <v>60</v>
      </c>
      <c r="I2110" s="31">
        <v>5</v>
      </c>
      <c r="J2110" s="31">
        <v>4</v>
      </c>
      <c r="K2110" s="31">
        <v>0</v>
      </c>
      <c r="L2110" s="31">
        <v>0</v>
      </c>
      <c r="M2110" s="31">
        <v>115</v>
      </c>
      <c r="N2110" s="126" t="s">
        <v>2541</v>
      </c>
      <c r="O2110" s="605"/>
    </row>
    <row r="2111" spans="1:15" ht="31.5" x14ac:dyDescent="0.25">
      <c r="A2111" s="14">
        <v>314</v>
      </c>
      <c r="B2111" s="14" t="s">
        <v>4028</v>
      </c>
      <c r="C2111" s="140" t="s">
        <v>3410</v>
      </c>
      <c r="D2111" s="8">
        <v>1958</v>
      </c>
      <c r="E2111" s="11">
        <v>4627.54</v>
      </c>
      <c r="F2111" s="11"/>
      <c r="G2111" s="8" t="s">
        <v>5</v>
      </c>
      <c r="H2111" s="31">
        <v>80</v>
      </c>
      <c r="I2111" s="31">
        <v>4</v>
      </c>
      <c r="J2111" s="31">
        <v>5</v>
      </c>
      <c r="K2111" s="31">
        <v>0</v>
      </c>
      <c r="L2111" s="31">
        <v>0</v>
      </c>
      <c r="M2111" s="31">
        <v>142</v>
      </c>
      <c r="N2111" s="126" t="s">
        <v>2607</v>
      </c>
      <c r="O2111" s="605"/>
    </row>
    <row r="2112" spans="1:15" ht="31.5" x14ac:dyDescent="0.25">
      <c r="A2112" s="14">
        <v>315</v>
      </c>
      <c r="B2112" s="14" t="s">
        <v>4027</v>
      </c>
      <c r="C2112" s="140" t="s">
        <v>3088</v>
      </c>
      <c r="D2112" s="8">
        <v>1960</v>
      </c>
      <c r="E2112" s="11">
        <v>5369.69</v>
      </c>
      <c r="F2112" s="11"/>
      <c r="G2112" s="8" t="s">
        <v>5</v>
      </c>
      <c r="H2112" s="31">
        <v>100</v>
      </c>
      <c r="I2112" s="31">
        <v>5</v>
      </c>
      <c r="J2112" s="31">
        <v>5</v>
      </c>
      <c r="K2112" s="31">
        <v>0</v>
      </c>
      <c r="L2112" s="31">
        <v>0</v>
      </c>
      <c r="M2112" s="31">
        <v>164</v>
      </c>
      <c r="N2112" s="126" t="s">
        <v>2541</v>
      </c>
      <c r="O2112" s="605"/>
    </row>
    <row r="2113" spans="1:15" ht="31.5" x14ac:dyDescent="0.25">
      <c r="A2113" s="14">
        <v>316</v>
      </c>
      <c r="B2113" s="14" t="s">
        <v>4028</v>
      </c>
      <c r="C2113" s="140" t="s">
        <v>3113</v>
      </c>
      <c r="D2113" s="8">
        <v>1960</v>
      </c>
      <c r="E2113" s="11">
        <v>5331.7000000000007</v>
      </c>
      <c r="F2113" s="11"/>
      <c r="G2113" s="8" t="s">
        <v>5</v>
      </c>
      <c r="H2113" s="31">
        <v>100</v>
      </c>
      <c r="I2113" s="31">
        <v>5</v>
      </c>
      <c r="J2113" s="31">
        <v>5</v>
      </c>
      <c r="K2113" s="31">
        <v>0</v>
      </c>
      <c r="L2113" s="31">
        <v>0</v>
      </c>
      <c r="M2113" s="31">
        <v>161</v>
      </c>
      <c r="N2113" s="126" t="s">
        <v>2541</v>
      </c>
      <c r="O2113" s="605"/>
    </row>
    <row r="2114" spans="1:15" ht="31.5" x14ac:dyDescent="0.25">
      <c r="A2114" s="14">
        <v>317</v>
      </c>
      <c r="B2114" s="14" t="s">
        <v>4027</v>
      </c>
      <c r="C2114" s="140" t="s">
        <v>3114</v>
      </c>
      <c r="D2114" s="8">
        <v>1960</v>
      </c>
      <c r="E2114" s="11">
        <v>9771.1</v>
      </c>
      <c r="F2114" s="11"/>
      <c r="G2114" s="8" t="s">
        <v>5</v>
      </c>
      <c r="H2114" s="31">
        <v>159</v>
      </c>
      <c r="I2114" s="31">
        <v>5</v>
      </c>
      <c r="J2114" s="31">
        <v>8</v>
      </c>
      <c r="K2114" s="31">
        <v>0</v>
      </c>
      <c r="L2114" s="31">
        <v>0</v>
      </c>
      <c r="M2114" s="31">
        <v>263</v>
      </c>
      <c r="N2114" s="126" t="s">
        <v>2611</v>
      </c>
      <c r="O2114" s="605"/>
    </row>
    <row r="2115" spans="1:15" ht="31.5" x14ac:dyDescent="0.25">
      <c r="A2115" s="14">
        <v>318</v>
      </c>
      <c r="B2115" s="14" t="s">
        <v>4028</v>
      </c>
      <c r="C2115" s="140" t="s">
        <v>3402</v>
      </c>
      <c r="D2115" s="8">
        <v>1960</v>
      </c>
      <c r="E2115" s="11">
        <v>5418.2</v>
      </c>
      <c r="F2115" s="11"/>
      <c r="G2115" s="8" t="s">
        <v>5</v>
      </c>
      <c r="H2115" s="31">
        <v>100</v>
      </c>
      <c r="I2115" s="31">
        <v>5</v>
      </c>
      <c r="J2115" s="31">
        <v>5</v>
      </c>
      <c r="K2115" s="31">
        <v>0</v>
      </c>
      <c r="L2115" s="31">
        <v>0</v>
      </c>
      <c r="M2115" s="31">
        <v>195</v>
      </c>
      <c r="N2115" s="126" t="s">
        <v>2541</v>
      </c>
      <c r="O2115" s="605"/>
    </row>
    <row r="2116" spans="1:15" ht="31.5" x14ac:dyDescent="0.25">
      <c r="A2116" s="14">
        <v>319</v>
      </c>
      <c r="B2116" s="14" t="s">
        <v>4028</v>
      </c>
      <c r="C2116" s="140" t="s">
        <v>3096</v>
      </c>
      <c r="D2116" s="8">
        <v>1957</v>
      </c>
      <c r="E2116" s="11">
        <v>1021.1</v>
      </c>
      <c r="F2116" s="11"/>
      <c r="G2116" s="8" t="s">
        <v>5</v>
      </c>
      <c r="H2116" s="31">
        <v>8</v>
      </c>
      <c r="I2116" s="31">
        <v>4</v>
      </c>
      <c r="J2116" s="31">
        <v>2</v>
      </c>
      <c r="K2116" s="31">
        <v>0</v>
      </c>
      <c r="L2116" s="31">
        <v>0</v>
      </c>
      <c r="M2116" s="31">
        <v>20</v>
      </c>
      <c r="N2116" s="126" t="s">
        <v>2655</v>
      </c>
      <c r="O2116" s="605"/>
    </row>
    <row r="2117" spans="1:15" ht="31.5" x14ac:dyDescent="0.25">
      <c r="A2117" s="14">
        <v>320</v>
      </c>
      <c r="B2117" s="14" t="s">
        <v>4027</v>
      </c>
      <c r="C2117" s="140" t="s">
        <v>3137</v>
      </c>
      <c r="D2117" s="8">
        <v>1960</v>
      </c>
      <c r="E2117" s="11">
        <v>5357.8</v>
      </c>
      <c r="F2117" s="11"/>
      <c r="G2117" s="8" t="s">
        <v>5</v>
      </c>
      <c r="H2117" s="31">
        <v>100</v>
      </c>
      <c r="I2117" s="31">
        <v>5</v>
      </c>
      <c r="J2117" s="31">
        <v>5</v>
      </c>
      <c r="K2117" s="31">
        <v>0</v>
      </c>
      <c r="L2117" s="31">
        <v>0</v>
      </c>
      <c r="M2117" s="31">
        <v>155</v>
      </c>
      <c r="N2117" s="126" t="s">
        <v>2541</v>
      </c>
      <c r="O2117" s="605"/>
    </row>
    <row r="2118" spans="1:15" ht="31.5" x14ac:dyDescent="0.25">
      <c r="A2118" s="14">
        <v>321</v>
      </c>
      <c r="B2118" s="14" t="s">
        <v>4028</v>
      </c>
      <c r="C2118" s="140" t="s">
        <v>3440</v>
      </c>
      <c r="D2118" s="8">
        <v>1967</v>
      </c>
      <c r="E2118" s="11">
        <v>4922.1500000000005</v>
      </c>
      <c r="F2118" s="11"/>
      <c r="G2118" s="8" t="s">
        <v>5</v>
      </c>
      <c r="H2118" s="31">
        <v>70</v>
      </c>
      <c r="I2118" s="31">
        <v>5</v>
      </c>
      <c r="J2118" s="31">
        <v>4</v>
      </c>
      <c r="K2118" s="31">
        <v>0</v>
      </c>
      <c r="L2118" s="31">
        <v>0</v>
      </c>
      <c r="M2118" s="31">
        <v>150</v>
      </c>
      <c r="N2118" s="126" t="s">
        <v>2611</v>
      </c>
      <c r="O2118" s="605"/>
    </row>
    <row r="2119" spans="1:15" ht="31.5" x14ac:dyDescent="0.25">
      <c r="A2119" s="14">
        <v>322</v>
      </c>
      <c r="B2119" s="14" t="s">
        <v>4027</v>
      </c>
      <c r="C2119" s="140" t="s">
        <v>3083</v>
      </c>
      <c r="D2119" s="8">
        <v>1960</v>
      </c>
      <c r="E2119" s="11">
        <v>5383.8000000000011</v>
      </c>
      <c r="F2119" s="11"/>
      <c r="G2119" s="8" t="s">
        <v>5</v>
      </c>
      <c r="H2119" s="31">
        <v>100</v>
      </c>
      <c r="I2119" s="31">
        <v>5</v>
      </c>
      <c r="J2119" s="31">
        <v>5</v>
      </c>
      <c r="K2119" s="31">
        <v>0</v>
      </c>
      <c r="L2119" s="31">
        <v>0</v>
      </c>
      <c r="M2119" s="31">
        <v>154</v>
      </c>
      <c r="N2119" s="126" t="s">
        <v>2541</v>
      </c>
      <c r="O2119" s="605"/>
    </row>
    <row r="2120" spans="1:15" ht="31.5" x14ac:dyDescent="0.25">
      <c r="A2120" s="14">
        <v>323</v>
      </c>
      <c r="B2120" s="14" t="s">
        <v>4028</v>
      </c>
      <c r="C2120" s="140" t="s">
        <v>3220</v>
      </c>
      <c r="D2120" s="8">
        <v>1960</v>
      </c>
      <c r="E2120" s="11">
        <v>7288.2000000000007</v>
      </c>
      <c r="F2120" s="11"/>
      <c r="G2120" s="8" t="s">
        <v>5</v>
      </c>
      <c r="H2120" s="31">
        <v>119</v>
      </c>
      <c r="I2120" s="31">
        <v>5</v>
      </c>
      <c r="J2120" s="31">
        <v>6</v>
      </c>
      <c r="K2120" s="31">
        <v>0</v>
      </c>
      <c r="L2120" s="31">
        <v>0</v>
      </c>
      <c r="M2120" s="31">
        <v>223</v>
      </c>
      <c r="N2120" s="126" t="s">
        <v>2597</v>
      </c>
      <c r="O2120" s="605"/>
    </row>
    <row r="2121" spans="1:15" ht="31.5" x14ac:dyDescent="0.25">
      <c r="A2121" s="14">
        <v>324</v>
      </c>
      <c r="B2121" s="14" t="s">
        <v>4027</v>
      </c>
      <c r="C2121" s="140" t="s">
        <v>3279</v>
      </c>
      <c r="D2121" s="8">
        <v>1960</v>
      </c>
      <c r="E2121" s="11">
        <v>7591.9</v>
      </c>
      <c r="F2121" s="11"/>
      <c r="G2121" s="8" t="s">
        <v>5</v>
      </c>
      <c r="H2121" s="31">
        <v>95</v>
      </c>
      <c r="I2121" s="31">
        <v>5</v>
      </c>
      <c r="J2121" s="31">
        <v>6</v>
      </c>
      <c r="K2121" s="31">
        <v>0</v>
      </c>
      <c r="L2121" s="31">
        <v>0</v>
      </c>
      <c r="M2121" s="31">
        <v>178</v>
      </c>
      <c r="N2121" s="126" t="s">
        <v>2596</v>
      </c>
      <c r="O2121" s="605"/>
    </row>
    <row r="2122" spans="1:15" ht="31.5" x14ac:dyDescent="0.25">
      <c r="A2122" s="14">
        <v>325</v>
      </c>
      <c r="B2122" s="14" t="s">
        <v>4027</v>
      </c>
      <c r="C2122" s="140" t="s">
        <v>1762</v>
      </c>
      <c r="D2122" s="8">
        <v>1953</v>
      </c>
      <c r="E2122" s="11">
        <v>4611.01</v>
      </c>
      <c r="F2122" s="11"/>
      <c r="G2122" s="8" t="s">
        <v>5</v>
      </c>
      <c r="H2122" s="31">
        <v>54</v>
      </c>
      <c r="I2122" s="31">
        <v>4</v>
      </c>
      <c r="J2122" s="31">
        <v>3</v>
      </c>
      <c r="K2122" s="31">
        <v>0</v>
      </c>
      <c r="L2122" s="31">
        <v>0</v>
      </c>
      <c r="M2122" s="31">
        <v>110</v>
      </c>
      <c r="N2122" s="126" t="s">
        <v>2554</v>
      </c>
      <c r="O2122" s="605"/>
    </row>
    <row r="2123" spans="1:15" ht="31.5" x14ac:dyDescent="0.25">
      <c r="A2123" s="14">
        <v>326</v>
      </c>
      <c r="B2123" s="14" t="s">
        <v>4027</v>
      </c>
      <c r="C2123" s="140" t="s">
        <v>3115</v>
      </c>
      <c r="D2123" s="8">
        <v>1957</v>
      </c>
      <c r="E2123" s="11">
        <v>5379.3499999999995</v>
      </c>
      <c r="F2123" s="11"/>
      <c r="G2123" s="8" t="s">
        <v>5</v>
      </c>
      <c r="H2123" s="31">
        <v>52</v>
      </c>
      <c r="I2123" s="31">
        <v>4</v>
      </c>
      <c r="J2123" s="31">
        <v>3</v>
      </c>
      <c r="K2123" s="31">
        <v>0</v>
      </c>
      <c r="L2123" s="31">
        <v>0</v>
      </c>
      <c r="M2123" s="31">
        <v>124</v>
      </c>
      <c r="N2123" s="126" t="s">
        <v>2575</v>
      </c>
      <c r="O2123" s="605"/>
    </row>
    <row r="2124" spans="1:15" ht="31.5" x14ac:dyDescent="0.25">
      <c r="A2124" s="14">
        <v>327</v>
      </c>
      <c r="B2124" s="14" t="s">
        <v>4028</v>
      </c>
      <c r="C2124" s="140" t="s">
        <v>3116</v>
      </c>
      <c r="D2124" s="8">
        <v>1956</v>
      </c>
      <c r="E2124" s="11">
        <v>3021.8999999999996</v>
      </c>
      <c r="F2124" s="11"/>
      <c r="G2124" s="8" t="s">
        <v>5</v>
      </c>
      <c r="H2124" s="31">
        <v>25</v>
      </c>
      <c r="I2124" s="31">
        <v>4</v>
      </c>
      <c r="J2124" s="31">
        <v>3</v>
      </c>
      <c r="K2124" s="31">
        <v>0</v>
      </c>
      <c r="L2124" s="31">
        <v>0</v>
      </c>
      <c r="M2124" s="31">
        <v>53</v>
      </c>
      <c r="N2124" s="126" t="s">
        <v>2575</v>
      </c>
      <c r="O2124" s="605"/>
    </row>
    <row r="2125" spans="1:15" ht="31.5" x14ac:dyDescent="0.25">
      <c r="A2125" s="14">
        <v>328</v>
      </c>
      <c r="B2125" s="14" t="s">
        <v>4028</v>
      </c>
      <c r="C2125" s="140" t="s">
        <v>3099</v>
      </c>
      <c r="D2125" s="8">
        <v>1953</v>
      </c>
      <c r="E2125" s="11">
        <v>9371.2900000000009</v>
      </c>
      <c r="F2125" s="11"/>
      <c r="G2125" s="8" t="s">
        <v>5</v>
      </c>
      <c r="H2125" s="31">
        <v>99</v>
      </c>
      <c r="I2125" s="31">
        <v>5</v>
      </c>
      <c r="J2125" s="31">
        <v>6</v>
      </c>
      <c r="K2125" s="31">
        <v>0</v>
      </c>
      <c r="L2125" s="31">
        <v>0</v>
      </c>
      <c r="M2125" s="31">
        <v>200</v>
      </c>
      <c r="N2125" s="126" t="s">
        <v>2575</v>
      </c>
      <c r="O2125" s="605"/>
    </row>
    <row r="2126" spans="1:15" ht="31.5" x14ac:dyDescent="0.25">
      <c r="A2126" s="14">
        <v>329</v>
      </c>
      <c r="B2126" s="14" t="s">
        <v>4028</v>
      </c>
      <c r="C2126" s="140" t="s">
        <v>3251</v>
      </c>
      <c r="D2126" s="8">
        <v>1953</v>
      </c>
      <c r="E2126" s="11">
        <v>5687.49</v>
      </c>
      <c r="F2126" s="11"/>
      <c r="G2126" s="8" t="s">
        <v>5</v>
      </c>
      <c r="H2126" s="31">
        <v>59</v>
      </c>
      <c r="I2126" s="31">
        <v>4</v>
      </c>
      <c r="J2126" s="31">
        <v>4</v>
      </c>
      <c r="K2126" s="31">
        <v>0</v>
      </c>
      <c r="L2126" s="31">
        <v>0</v>
      </c>
      <c r="M2126" s="31">
        <v>132</v>
      </c>
      <c r="N2126" s="126" t="s">
        <v>2542</v>
      </c>
      <c r="O2126" s="605"/>
    </row>
    <row r="2127" spans="1:15" ht="31.5" x14ac:dyDescent="0.25">
      <c r="A2127" s="14">
        <v>330</v>
      </c>
      <c r="B2127" s="14" t="s">
        <v>4028</v>
      </c>
      <c r="C2127" s="140" t="s">
        <v>3138</v>
      </c>
      <c r="D2127" s="8">
        <v>1956</v>
      </c>
      <c r="E2127" s="11">
        <v>10262.799999999999</v>
      </c>
      <c r="F2127" s="11"/>
      <c r="G2127" s="8" t="s">
        <v>5</v>
      </c>
      <c r="H2127" s="31">
        <v>99</v>
      </c>
      <c r="I2127" s="31">
        <v>5</v>
      </c>
      <c r="J2127" s="31">
        <v>5</v>
      </c>
      <c r="K2127" s="31">
        <v>0</v>
      </c>
      <c r="L2127" s="31">
        <v>0</v>
      </c>
      <c r="M2127" s="31">
        <v>233</v>
      </c>
      <c r="N2127" s="126" t="s">
        <v>2586</v>
      </c>
      <c r="O2127" s="605"/>
    </row>
    <row r="2128" spans="1:15" ht="31.5" x14ac:dyDescent="0.25">
      <c r="A2128" s="14">
        <v>331</v>
      </c>
      <c r="B2128" s="14" t="s">
        <v>4027</v>
      </c>
      <c r="C2128" s="140" t="s">
        <v>3134</v>
      </c>
      <c r="D2128" s="8">
        <v>1956</v>
      </c>
      <c r="E2128" s="11">
        <v>6177.6</v>
      </c>
      <c r="F2128" s="11"/>
      <c r="G2128" s="8" t="s">
        <v>5</v>
      </c>
      <c r="H2128" s="31">
        <v>54</v>
      </c>
      <c r="I2128" s="31">
        <v>4</v>
      </c>
      <c r="J2128" s="31">
        <v>3</v>
      </c>
      <c r="K2128" s="31">
        <v>0</v>
      </c>
      <c r="L2128" s="31">
        <v>0</v>
      </c>
      <c r="M2128" s="31">
        <v>128</v>
      </c>
      <c r="N2128" s="126" t="s">
        <v>2575</v>
      </c>
      <c r="O2128" s="605"/>
    </row>
    <row r="2129" spans="1:15" ht="31.5" x14ac:dyDescent="0.25">
      <c r="A2129" s="14">
        <v>332</v>
      </c>
      <c r="B2129" s="14" t="s">
        <v>4029</v>
      </c>
      <c r="C2129" s="140" t="s">
        <v>3222</v>
      </c>
      <c r="D2129" s="8">
        <v>1960</v>
      </c>
      <c r="E2129" s="11">
        <v>4832.58</v>
      </c>
      <c r="F2129" s="11"/>
      <c r="G2129" s="8" t="s">
        <v>5</v>
      </c>
      <c r="H2129" s="31">
        <v>77</v>
      </c>
      <c r="I2129" s="31">
        <v>5</v>
      </c>
      <c r="J2129" s="31">
        <v>4</v>
      </c>
      <c r="K2129" s="31">
        <v>0</v>
      </c>
      <c r="L2129" s="31">
        <v>0</v>
      </c>
      <c r="M2129" s="31">
        <v>187</v>
      </c>
      <c r="N2129" s="126" t="s">
        <v>2596</v>
      </c>
      <c r="O2129" s="605"/>
    </row>
    <row r="2130" spans="1:15" ht="31.5" x14ac:dyDescent="0.25">
      <c r="A2130" s="14">
        <v>333</v>
      </c>
      <c r="B2130" s="14" t="s">
        <v>4030</v>
      </c>
      <c r="C2130" s="140" t="s">
        <v>3223</v>
      </c>
      <c r="D2130" s="8">
        <v>1960</v>
      </c>
      <c r="E2130" s="11">
        <v>3946.2799999999997</v>
      </c>
      <c r="F2130" s="11"/>
      <c r="G2130" s="8" t="s">
        <v>5</v>
      </c>
      <c r="H2130" s="31">
        <v>60</v>
      </c>
      <c r="I2130" s="31">
        <v>5</v>
      </c>
      <c r="J2130" s="31">
        <v>3</v>
      </c>
      <c r="K2130" s="31">
        <v>0</v>
      </c>
      <c r="L2130" s="31">
        <v>0</v>
      </c>
      <c r="M2130" s="31">
        <v>143</v>
      </c>
      <c r="N2130" s="126" t="s">
        <v>2656</v>
      </c>
      <c r="O2130" s="605"/>
    </row>
    <row r="2131" spans="1:15" ht="31.5" x14ac:dyDescent="0.25">
      <c r="A2131" s="14">
        <v>334</v>
      </c>
      <c r="B2131" s="14" t="s">
        <v>4030</v>
      </c>
      <c r="C2131" s="140" t="s">
        <v>3079</v>
      </c>
      <c r="D2131" s="8">
        <v>1960</v>
      </c>
      <c r="E2131" s="11">
        <v>3853.76</v>
      </c>
      <c r="F2131" s="11"/>
      <c r="G2131" s="8" t="s">
        <v>5</v>
      </c>
      <c r="H2131" s="31">
        <v>60</v>
      </c>
      <c r="I2131" s="31">
        <v>5</v>
      </c>
      <c r="J2131" s="31">
        <v>3</v>
      </c>
      <c r="K2131" s="31">
        <v>0</v>
      </c>
      <c r="L2131" s="31">
        <v>0</v>
      </c>
      <c r="M2131" s="31">
        <v>146</v>
      </c>
      <c r="N2131" s="126" t="s">
        <v>2572</v>
      </c>
      <c r="O2131" s="605"/>
    </row>
    <row r="2132" spans="1:15" ht="31.5" x14ac:dyDescent="0.25">
      <c r="A2132" s="14">
        <v>335</v>
      </c>
      <c r="B2132" s="14" t="s">
        <v>4029</v>
      </c>
      <c r="C2132" s="140" t="s">
        <v>3084</v>
      </c>
      <c r="D2132" s="8">
        <v>1960</v>
      </c>
      <c r="E2132" s="11">
        <v>3916.4799999999996</v>
      </c>
      <c r="F2132" s="11"/>
      <c r="G2132" s="8" t="s">
        <v>5</v>
      </c>
      <c r="H2132" s="31">
        <v>60</v>
      </c>
      <c r="I2132" s="31">
        <v>5</v>
      </c>
      <c r="J2132" s="31">
        <v>3</v>
      </c>
      <c r="K2132" s="31">
        <v>0</v>
      </c>
      <c r="L2132" s="31">
        <v>0</v>
      </c>
      <c r="M2132" s="31">
        <v>149</v>
      </c>
      <c r="N2132" s="126" t="s">
        <v>2624</v>
      </c>
      <c r="O2132" s="605"/>
    </row>
    <row r="2133" spans="1:15" ht="31.5" x14ac:dyDescent="0.25">
      <c r="A2133" s="14">
        <v>336</v>
      </c>
      <c r="B2133" s="14" t="s">
        <v>4030</v>
      </c>
      <c r="C2133" s="140" t="s">
        <v>3275</v>
      </c>
      <c r="D2133" s="8">
        <v>1960</v>
      </c>
      <c r="E2133" s="11">
        <v>3860.0099999999998</v>
      </c>
      <c r="F2133" s="11"/>
      <c r="G2133" s="8" t="s">
        <v>5</v>
      </c>
      <c r="H2133" s="31">
        <v>60</v>
      </c>
      <c r="I2133" s="31">
        <v>5</v>
      </c>
      <c r="J2133" s="31">
        <v>3</v>
      </c>
      <c r="K2133" s="31">
        <v>0</v>
      </c>
      <c r="L2133" s="31">
        <v>0</v>
      </c>
      <c r="M2133" s="31">
        <v>142</v>
      </c>
      <c r="N2133" s="126" t="s">
        <v>2657</v>
      </c>
      <c r="O2133" s="605"/>
    </row>
    <row r="2134" spans="1:15" ht="31.5" x14ac:dyDescent="0.25">
      <c r="A2134" s="14">
        <v>337</v>
      </c>
      <c r="B2134" s="14" t="s">
        <v>4030</v>
      </c>
      <c r="C2134" s="140" t="s">
        <v>3117</v>
      </c>
      <c r="D2134" s="8">
        <v>1960</v>
      </c>
      <c r="E2134" s="11">
        <v>4874.3700000000008</v>
      </c>
      <c r="F2134" s="11"/>
      <c r="G2134" s="8" t="s">
        <v>5</v>
      </c>
      <c r="H2134" s="31">
        <v>80</v>
      </c>
      <c r="I2134" s="31">
        <v>5</v>
      </c>
      <c r="J2134" s="31">
        <v>4</v>
      </c>
      <c r="K2134" s="31">
        <v>0</v>
      </c>
      <c r="L2134" s="31">
        <v>0</v>
      </c>
      <c r="M2134" s="31">
        <v>159</v>
      </c>
      <c r="N2134" s="126" t="s">
        <v>2559</v>
      </c>
      <c r="O2134" s="605"/>
    </row>
    <row r="2135" spans="1:15" ht="31.5" x14ac:dyDescent="0.25">
      <c r="A2135" s="14">
        <v>338</v>
      </c>
      <c r="B2135" s="14" t="s">
        <v>4029</v>
      </c>
      <c r="C2135" s="140" t="s">
        <v>3134</v>
      </c>
      <c r="D2135" s="8">
        <v>1960</v>
      </c>
      <c r="E2135" s="11">
        <v>4888.0499999999993</v>
      </c>
      <c r="F2135" s="11"/>
      <c r="G2135" s="8" t="s">
        <v>5</v>
      </c>
      <c r="H2135" s="31">
        <v>80</v>
      </c>
      <c r="I2135" s="31">
        <v>5</v>
      </c>
      <c r="J2135" s="31">
        <v>4</v>
      </c>
      <c r="K2135" s="31">
        <v>0</v>
      </c>
      <c r="L2135" s="31">
        <v>0</v>
      </c>
      <c r="M2135" s="31">
        <v>189</v>
      </c>
      <c r="N2135" s="126" t="s">
        <v>2653</v>
      </c>
      <c r="O2135" s="605"/>
    </row>
    <row r="2136" spans="1:15" ht="31.5" x14ac:dyDescent="0.25">
      <c r="A2136" s="14">
        <v>339</v>
      </c>
      <c r="B2136" s="14" t="s">
        <v>4031</v>
      </c>
      <c r="C2136" s="140" t="s">
        <v>3113</v>
      </c>
      <c r="D2136" s="8">
        <v>1946</v>
      </c>
      <c r="E2136" s="11">
        <v>998.99</v>
      </c>
      <c r="F2136" s="11"/>
      <c r="G2136" s="8" t="s">
        <v>247</v>
      </c>
      <c r="H2136" s="31">
        <v>4</v>
      </c>
      <c r="I2136" s="31">
        <v>2</v>
      </c>
      <c r="J2136" s="31">
        <v>2</v>
      </c>
      <c r="K2136" s="31">
        <v>0</v>
      </c>
      <c r="L2136" s="31">
        <v>0</v>
      </c>
      <c r="M2136" s="31">
        <v>11</v>
      </c>
      <c r="N2136" s="126" t="s">
        <v>2642</v>
      </c>
      <c r="O2136" s="605"/>
    </row>
    <row r="2137" spans="1:15" ht="31.5" x14ac:dyDescent="0.25">
      <c r="A2137" s="14">
        <v>340</v>
      </c>
      <c r="B2137" s="14" t="s">
        <v>4032</v>
      </c>
      <c r="C2137" s="140" t="s">
        <v>3083</v>
      </c>
      <c r="D2137" s="8">
        <v>1947</v>
      </c>
      <c r="E2137" s="11">
        <v>1164.96</v>
      </c>
      <c r="F2137" s="11"/>
      <c r="G2137" s="8" t="s">
        <v>5</v>
      </c>
      <c r="H2137" s="31">
        <v>4</v>
      </c>
      <c r="I2137" s="31">
        <v>2</v>
      </c>
      <c r="J2137" s="31">
        <v>2</v>
      </c>
      <c r="K2137" s="31">
        <v>0</v>
      </c>
      <c r="L2137" s="31">
        <v>0</v>
      </c>
      <c r="M2137" s="31">
        <v>4</v>
      </c>
      <c r="N2137" s="126" t="s">
        <v>2658</v>
      </c>
      <c r="O2137" s="605"/>
    </row>
    <row r="2138" spans="1:15" ht="31.5" x14ac:dyDescent="0.25">
      <c r="A2138" s="14">
        <v>341</v>
      </c>
      <c r="B2138" s="14" t="s">
        <v>4031</v>
      </c>
      <c r="C2138" s="140" t="s">
        <v>3245</v>
      </c>
      <c r="D2138" s="8">
        <v>1953</v>
      </c>
      <c r="E2138" s="11">
        <v>8005.8000000000011</v>
      </c>
      <c r="F2138" s="11"/>
      <c r="G2138" s="8" t="s">
        <v>5</v>
      </c>
      <c r="H2138" s="31">
        <v>74</v>
      </c>
      <c r="I2138" s="31">
        <v>4</v>
      </c>
      <c r="J2138" s="31">
        <v>6</v>
      </c>
      <c r="K2138" s="31">
        <v>0</v>
      </c>
      <c r="L2138" s="31">
        <v>0</v>
      </c>
      <c r="M2138" s="31">
        <v>171</v>
      </c>
      <c r="N2138" s="126" t="s">
        <v>2618</v>
      </c>
      <c r="O2138" s="605"/>
    </row>
    <row r="2139" spans="1:15" ht="31.5" x14ac:dyDescent="0.25">
      <c r="A2139" s="14">
        <v>342</v>
      </c>
      <c r="B2139" s="14" t="s">
        <v>4031</v>
      </c>
      <c r="C2139" s="140" t="s">
        <v>3246</v>
      </c>
      <c r="D2139" s="8">
        <v>1953</v>
      </c>
      <c r="E2139" s="11">
        <v>3056.74</v>
      </c>
      <c r="F2139" s="11"/>
      <c r="G2139" s="8" t="s">
        <v>5</v>
      </c>
      <c r="H2139" s="31">
        <v>27</v>
      </c>
      <c r="I2139" s="31">
        <v>4</v>
      </c>
      <c r="J2139" s="31">
        <v>3</v>
      </c>
      <c r="K2139" s="31">
        <v>0</v>
      </c>
      <c r="L2139" s="31">
        <v>0</v>
      </c>
      <c r="M2139" s="31">
        <v>56</v>
      </c>
      <c r="N2139" s="126" t="s">
        <v>2573</v>
      </c>
      <c r="O2139" s="605"/>
    </row>
    <row r="2140" spans="1:15" ht="31.5" x14ac:dyDescent="0.25">
      <c r="A2140" s="14">
        <v>343</v>
      </c>
      <c r="B2140" s="14" t="s">
        <v>4031</v>
      </c>
      <c r="C2140" s="140" t="s">
        <v>3281</v>
      </c>
      <c r="D2140" s="8">
        <v>1953</v>
      </c>
      <c r="E2140" s="11">
        <v>951.3</v>
      </c>
      <c r="F2140" s="11"/>
      <c r="G2140" s="8" t="s">
        <v>247</v>
      </c>
      <c r="H2140" s="31">
        <v>8</v>
      </c>
      <c r="I2140" s="31">
        <v>4</v>
      </c>
      <c r="J2140" s="31">
        <v>2</v>
      </c>
      <c r="K2140" s="31">
        <v>0</v>
      </c>
      <c r="L2140" s="31">
        <v>0</v>
      </c>
      <c r="M2140" s="31">
        <v>29</v>
      </c>
      <c r="N2140" s="126" t="s">
        <v>2659</v>
      </c>
      <c r="O2140" s="605"/>
    </row>
    <row r="2141" spans="1:15" ht="31.5" x14ac:dyDescent="0.25">
      <c r="A2141" s="14">
        <v>344</v>
      </c>
      <c r="B2141" s="14" t="s">
        <v>4031</v>
      </c>
      <c r="C2141" s="140" t="s">
        <v>3122</v>
      </c>
      <c r="D2141" s="8">
        <v>1953</v>
      </c>
      <c r="E2141" s="11">
        <v>3342.6</v>
      </c>
      <c r="F2141" s="11"/>
      <c r="G2141" s="8" t="s">
        <v>5</v>
      </c>
      <c r="H2141" s="31">
        <v>28</v>
      </c>
      <c r="I2141" s="31">
        <v>4</v>
      </c>
      <c r="J2141" s="31">
        <v>2</v>
      </c>
      <c r="K2141" s="31">
        <v>0</v>
      </c>
      <c r="L2141" s="31">
        <v>0</v>
      </c>
      <c r="M2141" s="31">
        <v>61</v>
      </c>
      <c r="N2141" s="126" t="s">
        <v>2568</v>
      </c>
      <c r="O2141" s="605"/>
    </row>
    <row r="2142" spans="1:15" ht="31.5" x14ac:dyDescent="0.25">
      <c r="A2142" s="14">
        <v>345</v>
      </c>
      <c r="B2142" s="14" t="s">
        <v>4031</v>
      </c>
      <c r="C2142" s="140" t="s">
        <v>3385</v>
      </c>
      <c r="D2142" s="8">
        <v>1950</v>
      </c>
      <c r="E2142" s="11">
        <v>5390.6</v>
      </c>
      <c r="F2142" s="11"/>
      <c r="G2142" s="8" t="s">
        <v>5</v>
      </c>
      <c r="H2142" s="31">
        <v>50</v>
      </c>
      <c r="I2142" s="31">
        <v>3</v>
      </c>
      <c r="J2142" s="31">
        <v>5</v>
      </c>
      <c r="K2142" s="31">
        <v>0</v>
      </c>
      <c r="L2142" s="31">
        <v>0</v>
      </c>
      <c r="M2142" s="31">
        <v>90</v>
      </c>
      <c r="N2142" s="126" t="s">
        <v>2660</v>
      </c>
      <c r="O2142" s="605"/>
    </row>
    <row r="2143" spans="1:15" ht="31.5" x14ac:dyDescent="0.25">
      <c r="A2143" s="14">
        <v>346</v>
      </c>
      <c r="B2143" s="14" t="s">
        <v>4031</v>
      </c>
      <c r="C2143" s="140" t="s">
        <v>3247</v>
      </c>
      <c r="D2143" s="8">
        <v>1957</v>
      </c>
      <c r="E2143" s="11">
        <v>11596.43</v>
      </c>
      <c r="F2143" s="11"/>
      <c r="G2143" s="8" t="s">
        <v>5</v>
      </c>
      <c r="H2143" s="31">
        <v>111</v>
      </c>
      <c r="I2143" s="31">
        <v>5</v>
      </c>
      <c r="J2143" s="31">
        <v>8</v>
      </c>
      <c r="K2143" s="31">
        <v>0</v>
      </c>
      <c r="L2143" s="31">
        <v>0</v>
      </c>
      <c r="M2143" s="31">
        <v>259</v>
      </c>
      <c r="N2143" s="126" t="s">
        <v>2607</v>
      </c>
      <c r="O2143" s="605"/>
    </row>
    <row r="2144" spans="1:15" ht="31.5" x14ac:dyDescent="0.25">
      <c r="A2144" s="14">
        <v>347</v>
      </c>
      <c r="B2144" s="14" t="s">
        <v>4032</v>
      </c>
      <c r="C2144" s="140" t="s">
        <v>3390</v>
      </c>
      <c r="D2144" s="8">
        <v>1950</v>
      </c>
      <c r="E2144" s="11">
        <v>4362.2</v>
      </c>
      <c r="F2144" s="11"/>
      <c r="G2144" s="8" t="s">
        <v>5</v>
      </c>
      <c r="H2144" s="31">
        <v>45</v>
      </c>
      <c r="I2144" s="31">
        <v>3</v>
      </c>
      <c r="J2144" s="31">
        <v>4</v>
      </c>
      <c r="K2144" s="31">
        <v>0</v>
      </c>
      <c r="L2144" s="31">
        <v>0</v>
      </c>
      <c r="M2144" s="31">
        <v>90</v>
      </c>
      <c r="N2144" s="126" t="s">
        <v>2624</v>
      </c>
      <c r="O2144" s="605"/>
    </row>
    <row r="2145" spans="1:15" ht="31.5" x14ac:dyDescent="0.25">
      <c r="A2145" s="14">
        <v>348</v>
      </c>
      <c r="B2145" s="14" t="s">
        <v>4031</v>
      </c>
      <c r="C2145" s="140" t="s">
        <v>3386</v>
      </c>
      <c r="D2145" s="8">
        <v>1950</v>
      </c>
      <c r="E2145" s="11">
        <v>4133.82</v>
      </c>
      <c r="F2145" s="11"/>
      <c r="G2145" s="8" t="s">
        <v>5</v>
      </c>
      <c r="H2145" s="31">
        <v>52</v>
      </c>
      <c r="I2145" s="31">
        <v>3</v>
      </c>
      <c r="J2145" s="31">
        <v>4</v>
      </c>
      <c r="K2145" s="31">
        <v>0</v>
      </c>
      <c r="L2145" s="31">
        <v>0</v>
      </c>
      <c r="M2145" s="31">
        <v>112</v>
      </c>
      <c r="N2145" s="126" t="s">
        <v>2607</v>
      </c>
      <c r="O2145" s="605"/>
    </row>
    <row r="2146" spans="1:15" ht="31.5" x14ac:dyDescent="0.25">
      <c r="A2146" s="14">
        <v>349</v>
      </c>
      <c r="B2146" s="14" t="s">
        <v>4032</v>
      </c>
      <c r="C2146" s="140" t="s">
        <v>3346</v>
      </c>
      <c r="D2146" s="8">
        <v>1950</v>
      </c>
      <c r="E2146" s="11">
        <v>3422.7200000000003</v>
      </c>
      <c r="F2146" s="11"/>
      <c r="G2146" s="8" t="s">
        <v>5</v>
      </c>
      <c r="H2146" s="31">
        <v>23</v>
      </c>
      <c r="I2146" s="31">
        <v>3</v>
      </c>
      <c r="J2146" s="31">
        <v>3</v>
      </c>
      <c r="K2146" s="31">
        <v>0</v>
      </c>
      <c r="L2146" s="31">
        <v>0</v>
      </c>
      <c r="M2146" s="31">
        <v>53</v>
      </c>
      <c r="N2146" s="126" t="s">
        <v>2588</v>
      </c>
      <c r="O2146" s="605"/>
    </row>
    <row r="2147" spans="1:15" ht="31.5" x14ac:dyDescent="0.25">
      <c r="A2147" s="14">
        <v>350</v>
      </c>
      <c r="B2147" s="14" t="s">
        <v>4031</v>
      </c>
      <c r="C2147" s="140" t="s">
        <v>3460</v>
      </c>
      <c r="D2147" s="8">
        <v>1950</v>
      </c>
      <c r="E2147" s="11">
        <v>2063.52</v>
      </c>
      <c r="F2147" s="11"/>
      <c r="G2147" s="8" t="s">
        <v>5</v>
      </c>
      <c r="H2147" s="31">
        <v>18</v>
      </c>
      <c r="I2147" s="31">
        <v>3</v>
      </c>
      <c r="J2147" s="31">
        <v>2</v>
      </c>
      <c r="K2147" s="31">
        <v>0</v>
      </c>
      <c r="L2147" s="31">
        <v>0</v>
      </c>
      <c r="M2147" s="31">
        <v>30</v>
      </c>
      <c r="N2147" s="126" t="s">
        <v>2661</v>
      </c>
      <c r="O2147" s="605"/>
    </row>
    <row r="2148" spans="1:15" ht="31.5" x14ac:dyDescent="0.25">
      <c r="A2148" s="14">
        <v>351</v>
      </c>
      <c r="B2148" s="14" t="s">
        <v>4031</v>
      </c>
      <c r="C2148" s="140" t="s">
        <v>3567</v>
      </c>
      <c r="D2148" s="8">
        <v>1951</v>
      </c>
      <c r="E2148" s="11">
        <v>2934.7</v>
      </c>
      <c r="F2148" s="11"/>
      <c r="G2148" s="8" t="s">
        <v>5</v>
      </c>
      <c r="H2148" s="31">
        <v>27</v>
      </c>
      <c r="I2148" s="31">
        <v>3</v>
      </c>
      <c r="J2148" s="31">
        <v>3</v>
      </c>
      <c r="K2148" s="31">
        <v>0</v>
      </c>
      <c r="L2148" s="31">
        <v>0</v>
      </c>
      <c r="M2148" s="31">
        <v>60</v>
      </c>
      <c r="N2148" s="126" t="s">
        <v>2569</v>
      </c>
      <c r="O2148" s="605"/>
    </row>
    <row r="2149" spans="1:15" ht="31.5" x14ac:dyDescent="0.25">
      <c r="A2149" s="14">
        <v>352</v>
      </c>
      <c r="B2149" s="14" t="s">
        <v>4031</v>
      </c>
      <c r="C2149" s="140" t="s">
        <v>3308</v>
      </c>
      <c r="D2149" s="8">
        <v>1953</v>
      </c>
      <c r="E2149" s="11">
        <v>5480.2999999999993</v>
      </c>
      <c r="F2149" s="11"/>
      <c r="G2149" s="8" t="s">
        <v>5</v>
      </c>
      <c r="H2149" s="31">
        <v>67</v>
      </c>
      <c r="I2149" s="31">
        <v>5</v>
      </c>
      <c r="J2149" s="31">
        <v>4</v>
      </c>
      <c r="K2149" s="31">
        <v>0</v>
      </c>
      <c r="L2149" s="31">
        <v>0</v>
      </c>
      <c r="M2149" s="31">
        <v>171</v>
      </c>
      <c r="N2149" s="126" t="s">
        <v>2587</v>
      </c>
      <c r="O2149" s="605"/>
    </row>
    <row r="2150" spans="1:15" ht="31.5" x14ac:dyDescent="0.25">
      <c r="A2150" s="14">
        <v>353</v>
      </c>
      <c r="B2150" s="14" t="s">
        <v>4032</v>
      </c>
      <c r="C2150" s="140" t="s">
        <v>3310</v>
      </c>
      <c r="D2150" s="8">
        <v>1954</v>
      </c>
      <c r="E2150" s="11">
        <v>1826.1999999999998</v>
      </c>
      <c r="F2150" s="11"/>
      <c r="G2150" s="8" t="s">
        <v>247</v>
      </c>
      <c r="H2150" s="31">
        <v>12</v>
      </c>
      <c r="I2150" s="31">
        <v>6</v>
      </c>
      <c r="J2150" s="31">
        <v>2</v>
      </c>
      <c r="K2150" s="31">
        <v>0</v>
      </c>
      <c r="L2150" s="31">
        <v>0</v>
      </c>
      <c r="M2150" s="31">
        <v>32</v>
      </c>
      <c r="N2150" s="126" t="s">
        <v>2662</v>
      </c>
      <c r="O2150" s="605"/>
    </row>
    <row r="2151" spans="1:15" ht="31.5" x14ac:dyDescent="0.25">
      <c r="A2151" s="14">
        <v>354</v>
      </c>
      <c r="B2151" s="14" t="s">
        <v>4032</v>
      </c>
      <c r="C2151" s="140" t="s">
        <v>3376</v>
      </c>
      <c r="D2151" s="8">
        <v>1956</v>
      </c>
      <c r="E2151" s="11">
        <v>9318.77</v>
      </c>
      <c r="F2151" s="11"/>
      <c r="G2151" s="8" t="s">
        <v>5</v>
      </c>
      <c r="H2151" s="31">
        <v>83</v>
      </c>
      <c r="I2151" s="31">
        <v>5</v>
      </c>
      <c r="J2151" s="31">
        <v>5</v>
      </c>
      <c r="K2151" s="31">
        <v>0</v>
      </c>
      <c r="L2151" s="31">
        <v>0</v>
      </c>
      <c r="M2151" s="31">
        <v>193</v>
      </c>
      <c r="N2151" s="126" t="s">
        <v>2568</v>
      </c>
      <c r="O2151" s="605"/>
    </row>
    <row r="2152" spans="1:15" ht="31.5" x14ac:dyDescent="0.25">
      <c r="A2152" s="14">
        <v>355</v>
      </c>
      <c r="B2152" s="14" t="s">
        <v>4032</v>
      </c>
      <c r="C2152" s="140" t="s">
        <v>3449</v>
      </c>
      <c r="D2152" s="8">
        <v>1951</v>
      </c>
      <c r="E2152" s="11">
        <v>3456.4</v>
      </c>
      <c r="F2152" s="11"/>
      <c r="G2152" s="8" t="s">
        <v>5</v>
      </c>
      <c r="H2152" s="31">
        <v>24</v>
      </c>
      <c r="I2152" s="31">
        <v>3</v>
      </c>
      <c r="J2152" s="31">
        <v>3</v>
      </c>
      <c r="K2152" s="31">
        <v>0</v>
      </c>
      <c r="L2152" s="31">
        <v>0</v>
      </c>
      <c r="M2152" s="31">
        <v>61</v>
      </c>
      <c r="N2152" s="126" t="s">
        <v>2588</v>
      </c>
      <c r="O2152" s="605"/>
    </row>
    <row r="2153" spans="1:15" ht="31.5" x14ac:dyDescent="0.25">
      <c r="A2153" s="14">
        <v>356</v>
      </c>
      <c r="B2153" s="14" t="s">
        <v>4031</v>
      </c>
      <c r="C2153" s="140" t="s">
        <v>3568</v>
      </c>
      <c r="D2153" s="8">
        <v>1951</v>
      </c>
      <c r="E2153" s="11">
        <v>2571.9</v>
      </c>
      <c r="F2153" s="11"/>
      <c r="G2153" s="8" t="s">
        <v>5</v>
      </c>
      <c r="H2153" s="31">
        <v>18</v>
      </c>
      <c r="I2153" s="31">
        <v>3</v>
      </c>
      <c r="J2153" s="31">
        <v>3</v>
      </c>
      <c r="K2153" s="31">
        <v>0</v>
      </c>
      <c r="L2153" s="31">
        <v>0</v>
      </c>
      <c r="M2153" s="31">
        <v>33</v>
      </c>
      <c r="N2153" s="126" t="s">
        <v>2608</v>
      </c>
      <c r="O2153" s="605"/>
    </row>
    <row r="2154" spans="1:15" ht="31.5" x14ac:dyDescent="0.25">
      <c r="A2154" s="14">
        <v>357</v>
      </c>
      <c r="B2154" s="14" t="s">
        <v>4031</v>
      </c>
      <c r="C2154" s="140" t="s">
        <v>3311</v>
      </c>
      <c r="D2154" s="8">
        <v>1953</v>
      </c>
      <c r="E2154" s="11">
        <v>8906.8000000000011</v>
      </c>
      <c r="F2154" s="11"/>
      <c r="G2154" s="8" t="s">
        <v>5</v>
      </c>
      <c r="H2154" s="31">
        <v>92</v>
      </c>
      <c r="I2154" s="31">
        <v>5</v>
      </c>
      <c r="J2154" s="31">
        <v>6</v>
      </c>
      <c r="K2154" s="31">
        <v>0</v>
      </c>
      <c r="L2154" s="31">
        <v>0</v>
      </c>
      <c r="M2154" s="31">
        <v>231</v>
      </c>
      <c r="N2154" s="126" t="s">
        <v>2581</v>
      </c>
      <c r="O2154" s="605"/>
    </row>
    <row r="2155" spans="1:15" ht="31.5" x14ac:dyDescent="0.25">
      <c r="A2155" s="14">
        <v>358</v>
      </c>
      <c r="B2155" s="14" t="s">
        <v>4033</v>
      </c>
      <c r="C2155" s="140" t="s">
        <v>3569</v>
      </c>
      <c r="D2155" s="8">
        <v>1969</v>
      </c>
      <c r="E2155" s="11">
        <v>3113.56</v>
      </c>
      <c r="F2155" s="11"/>
      <c r="G2155" s="8" t="s">
        <v>5</v>
      </c>
      <c r="H2155" s="31">
        <v>60</v>
      </c>
      <c r="I2155" s="31">
        <v>5</v>
      </c>
      <c r="J2155" s="31">
        <v>3</v>
      </c>
      <c r="K2155" s="31">
        <v>0</v>
      </c>
      <c r="L2155" s="31">
        <v>0</v>
      </c>
      <c r="M2155" s="31">
        <v>98</v>
      </c>
      <c r="N2155" s="126" t="s">
        <v>2544</v>
      </c>
      <c r="O2155" s="605"/>
    </row>
    <row r="2156" spans="1:15" ht="31.5" x14ac:dyDescent="0.25">
      <c r="A2156" s="14">
        <v>359</v>
      </c>
      <c r="B2156" s="14" t="s">
        <v>4034</v>
      </c>
      <c r="C2156" s="140" t="s">
        <v>3244</v>
      </c>
      <c r="D2156" s="8">
        <v>1946</v>
      </c>
      <c r="E2156" s="11">
        <v>1053.6599999999999</v>
      </c>
      <c r="F2156" s="11"/>
      <c r="G2156" s="8" t="s">
        <v>247</v>
      </c>
      <c r="H2156" s="31">
        <v>16</v>
      </c>
      <c r="I2156" s="31">
        <v>2</v>
      </c>
      <c r="J2156" s="31">
        <v>2</v>
      </c>
      <c r="K2156" s="31">
        <v>0</v>
      </c>
      <c r="L2156" s="31">
        <v>0</v>
      </c>
      <c r="M2156" s="31">
        <v>28</v>
      </c>
      <c r="N2156" s="126" t="s">
        <v>2663</v>
      </c>
      <c r="O2156" s="605"/>
    </row>
    <row r="2157" spans="1:15" ht="31.5" x14ac:dyDescent="0.25">
      <c r="A2157" s="14">
        <v>360</v>
      </c>
      <c r="B2157" s="14" t="s">
        <v>4034</v>
      </c>
      <c r="C2157" s="140" t="s">
        <v>3245</v>
      </c>
      <c r="D2157" s="8">
        <v>1946</v>
      </c>
      <c r="E2157" s="11">
        <v>1539.44</v>
      </c>
      <c r="F2157" s="11"/>
      <c r="G2157" s="8" t="s">
        <v>5</v>
      </c>
      <c r="H2157" s="31">
        <v>24</v>
      </c>
      <c r="I2157" s="31">
        <v>2</v>
      </c>
      <c r="J2157" s="31">
        <v>3</v>
      </c>
      <c r="K2157" s="31">
        <v>0</v>
      </c>
      <c r="L2157" s="31">
        <v>0</v>
      </c>
      <c r="M2157" s="31">
        <v>45</v>
      </c>
      <c r="N2157" s="126" t="s">
        <v>2658</v>
      </c>
      <c r="O2157" s="605"/>
    </row>
    <row r="2158" spans="1:15" ht="31.5" x14ac:dyDescent="0.25">
      <c r="A2158" s="14">
        <v>361</v>
      </c>
      <c r="B2158" s="14" t="s">
        <v>4035</v>
      </c>
      <c r="C2158" s="140" t="s">
        <v>3135</v>
      </c>
      <c r="D2158" s="8">
        <v>1956</v>
      </c>
      <c r="E2158" s="11">
        <v>3293</v>
      </c>
      <c r="F2158" s="11"/>
      <c r="G2158" s="8" t="s">
        <v>5</v>
      </c>
      <c r="H2158" s="31">
        <v>30</v>
      </c>
      <c r="I2158" s="31">
        <v>3</v>
      </c>
      <c r="J2158" s="31">
        <v>3</v>
      </c>
      <c r="K2158" s="31">
        <v>0</v>
      </c>
      <c r="L2158" s="31">
        <v>0</v>
      </c>
      <c r="M2158" s="31">
        <v>63</v>
      </c>
      <c r="N2158" s="126" t="s">
        <v>2558</v>
      </c>
      <c r="O2158" s="605"/>
    </row>
    <row r="2159" spans="1:15" ht="31.5" x14ac:dyDescent="0.25">
      <c r="A2159" s="14">
        <v>362</v>
      </c>
      <c r="B2159" s="14" t="s">
        <v>4035</v>
      </c>
      <c r="C2159" s="140" t="s">
        <v>3136</v>
      </c>
      <c r="D2159" s="8">
        <v>1955</v>
      </c>
      <c r="E2159" s="11">
        <v>2528.8000000000002</v>
      </c>
      <c r="F2159" s="11"/>
      <c r="G2159" s="8" t="s">
        <v>5</v>
      </c>
      <c r="H2159" s="31">
        <v>27</v>
      </c>
      <c r="I2159" s="31">
        <v>3</v>
      </c>
      <c r="J2159" s="31">
        <v>3</v>
      </c>
      <c r="K2159" s="31">
        <v>0</v>
      </c>
      <c r="L2159" s="31">
        <v>0</v>
      </c>
      <c r="M2159" s="31">
        <v>46</v>
      </c>
      <c r="N2159" s="126" t="s">
        <v>2558</v>
      </c>
      <c r="O2159" s="605"/>
    </row>
    <row r="2160" spans="1:15" ht="31.5" x14ac:dyDescent="0.25">
      <c r="A2160" s="14">
        <v>363</v>
      </c>
      <c r="B2160" s="14" t="s">
        <v>4035</v>
      </c>
      <c r="C2160" s="140" t="s">
        <v>3080</v>
      </c>
      <c r="D2160" s="8">
        <v>1955</v>
      </c>
      <c r="E2160" s="11">
        <v>3276.3700000000003</v>
      </c>
      <c r="F2160" s="11"/>
      <c r="G2160" s="8" t="s">
        <v>5</v>
      </c>
      <c r="H2160" s="31">
        <v>48</v>
      </c>
      <c r="I2160" s="31">
        <v>4</v>
      </c>
      <c r="J2160" s="31">
        <v>3</v>
      </c>
      <c r="K2160" s="31">
        <v>0</v>
      </c>
      <c r="L2160" s="31">
        <v>0</v>
      </c>
      <c r="M2160" s="31">
        <v>100</v>
      </c>
      <c r="N2160" s="126" t="s">
        <v>2601</v>
      </c>
      <c r="O2160" s="605"/>
    </row>
    <row r="2161" spans="1:15" ht="31.5" x14ac:dyDescent="0.25">
      <c r="A2161" s="14">
        <v>364</v>
      </c>
      <c r="B2161" s="14" t="s">
        <v>4035</v>
      </c>
      <c r="C2161" s="140" t="s">
        <v>3109</v>
      </c>
      <c r="D2161" s="8">
        <v>1955</v>
      </c>
      <c r="E2161" s="11">
        <v>2536.6</v>
      </c>
      <c r="F2161" s="11"/>
      <c r="G2161" s="8" t="s">
        <v>5</v>
      </c>
      <c r="H2161" s="31">
        <v>26</v>
      </c>
      <c r="I2161" s="31">
        <v>3</v>
      </c>
      <c r="J2161" s="31">
        <v>3</v>
      </c>
      <c r="K2161" s="31">
        <v>0</v>
      </c>
      <c r="L2161" s="31">
        <v>0</v>
      </c>
      <c r="M2161" s="31">
        <v>55</v>
      </c>
      <c r="N2161" s="126" t="s">
        <v>2558</v>
      </c>
      <c r="O2161" s="605"/>
    </row>
    <row r="2162" spans="1:15" ht="31.5" x14ac:dyDescent="0.25">
      <c r="A2162" s="14">
        <v>365</v>
      </c>
      <c r="B2162" s="14" t="s">
        <v>4036</v>
      </c>
      <c r="C2162" s="140" t="s">
        <v>3081</v>
      </c>
      <c r="D2162" s="8">
        <v>1959</v>
      </c>
      <c r="E2162" s="11">
        <v>3216.93</v>
      </c>
      <c r="F2162" s="11"/>
      <c r="G2162" s="8" t="s">
        <v>5</v>
      </c>
      <c r="H2162" s="31">
        <v>48</v>
      </c>
      <c r="I2162" s="31">
        <v>4</v>
      </c>
      <c r="J2162" s="31">
        <v>3</v>
      </c>
      <c r="K2162" s="31">
        <v>0</v>
      </c>
      <c r="L2162" s="31">
        <v>0</v>
      </c>
      <c r="M2162" s="31">
        <v>93</v>
      </c>
      <c r="N2162" s="126" t="s">
        <v>2544</v>
      </c>
      <c r="O2162" s="605"/>
    </row>
    <row r="2163" spans="1:15" ht="31.5" x14ac:dyDescent="0.25">
      <c r="A2163" s="14">
        <v>366</v>
      </c>
      <c r="B2163" s="14" t="s">
        <v>4035</v>
      </c>
      <c r="C2163" s="140" t="s">
        <v>3086</v>
      </c>
      <c r="D2163" s="8">
        <v>1956</v>
      </c>
      <c r="E2163" s="11">
        <v>2982.7</v>
      </c>
      <c r="F2163" s="11"/>
      <c r="G2163" s="8" t="s">
        <v>5</v>
      </c>
      <c r="H2163" s="31">
        <v>30</v>
      </c>
      <c r="I2163" s="31">
        <v>3</v>
      </c>
      <c r="J2163" s="31">
        <v>3</v>
      </c>
      <c r="K2163" s="31">
        <v>0</v>
      </c>
      <c r="L2163" s="31">
        <v>0</v>
      </c>
      <c r="M2163" s="31">
        <v>65</v>
      </c>
      <c r="N2163" s="126" t="s">
        <v>2664</v>
      </c>
      <c r="O2163" s="605"/>
    </row>
    <row r="2164" spans="1:15" ht="31.5" x14ac:dyDescent="0.25">
      <c r="A2164" s="14">
        <v>367</v>
      </c>
      <c r="B2164" s="14" t="s">
        <v>4035</v>
      </c>
      <c r="C2164" s="140" t="s">
        <v>3117</v>
      </c>
      <c r="D2164" s="8">
        <v>1953</v>
      </c>
      <c r="E2164" s="11">
        <v>3053.8999999999996</v>
      </c>
      <c r="F2164" s="11"/>
      <c r="G2164" s="8" t="s">
        <v>5</v>
      </c>
      <c r="H2164" s="31">
        <v>29</v>
      </c>
      <c r="I2164" s="31">
        <v>3</v>
      </c>
      <c r="J2164" s="31">
        <v>3</v>
      </c>
      <c r="K2164" s="31">
        <v>0</v>
      </c>
      <c r="L2164" s="31">
        <v>0</v>
      </c>
      <c r="M2164" s="31">
        <v>68</v>
      </c>
      <c r="N2164" s="126" t="s">
        <v>2599</v>
      </c>
      <c r="O2164" s="605"/>
    </row>
    <row r="2165" spans="1:15" ht="31.5" x14ac:dyDescent="0.25">
      <c r="A2165" s="14">
        <v>368</v>
      </c>
      <c r="B2165" s="14" t="s">
        <v>4035</v>
      </c>
      <c r="C2165" s="140" t="s">
        <v>3134</v>
      </c>
      <c r="D2165" s="8">
        <v>1952</v>
      </c>
      <c r="E2165" s="11">
        <v>3143</v>
      </c>
      <c r="F2165" s="11"/>
      <c r="G2165" s="8" t="s">
        <v>5</v>
      </c>
      <c r="H2165" s="31">
        <v>30</v>
      </c>
      <c r="I2165" s="31">
        <v>3</v>
      </c>
      <c r="J2165" s="31">
        <v>3</v>
      </c>
      <c r="K2165" s="31">
        <v>0</v>
      </c>
      <c r="L2165" s="31">
        <v>0</v>
      </c>
      <c r="M2165" s="31">
        <v>67</v>
      </c>
      <c r="N2165" s="126" t="s">
        <v>2599</v>
      </c>
      <c r="O2165" s="605"/>
    </row>
    <row r="2166" spans="1:15" ht="31.5" x14ac:dyDescent="0.25">
      <c r="A2166" s="14">
        <v>369</v>
      </c>
      <c r="B2166" s="14" t="s">
        <v>4037</v>
      </c>
      <c r="C2166" s="140" t="s">
        <v>3101</v>
      </c>
      <c r="D2166" s="8">
        <v>1949</v>
      </c>
      <c r="E2166" s="11">
        <v>1924.5</v>
      </c>
      <c r="F2166" s="11"/>
      <c r="G2166" s="8" t="s">
        <v>5</v>
      </c>
      <c r="H2166" s="31">
        <v>24</v>
      </c>
      <c r="I2166" s="31">
        <v>3</v>
      </c>
      <c r="J2166" s="31">
        <v>2</v>
      </c>
      <c r="K2166" s="31">
        <v>0</v>
      </c>
      <c r="L2166" s="31">
        <v>0</v>
      </c>
      <c r="M2166" s="31">
        <v>47</v>
      </c>
      <c r="N2166" s="126" t="s">
        <v>2620</v>
      </c>
      <c r="O2166" s="605"/>
    </row>
    <row r="2167" spans="1:15" ht="31.5" x14ac:dyDescent="0.25">
      <c r="A2167" s="14">
        <v>370</v>
      </c>
      <c r="B2167" s="14" t="s">
        <v>4037</v>
      </c>
      <c r="C2167" s="140" t="s">
        <v>3091</v>
      </c>
      <c r="D2167" s="8">
        <v>1956</v>
      </c>
      <c r="E2167" s="11">
        <v>7025.4</v>
      </c>
      <c r="F2167" s="11"/>
      <c r="G2167" s="8" t="s">
        <v>5</v>
      </c>
      <c r="H2167" s="31">
        <v>60</v>
      </c>
      <c r="I2167" s="31">
        <v>5</v>
      </c>
      <c r="J2167" s="31">
        <v>4</v>
      </c>
      <c r="K2167" s="31">
        <v>0</v>
      </c>
      <c r="L2167" s="31">
        <v>0</v>
      </c>
      <c r="M2167" s="31">
        <v>136</v>
      </c>
      <c r="N2167" s="126" t="s">
        <v>2554</v>
      </c>
      <c r="O2167" s="605"/>
    </row>
    <row r="2168" spans="1:15" ht="31.5" x14ac:dyDescent="0.25">
      <c r="A2168" s="14">
        <v>371</v>
      </c>
      <c r="B2168" s="14" t="s">
        <v>4037</v>
      </c>
      <c r="C2168" s="140" t="s">
        <v>3092</v>
      </c>
      <c r="D2168" s="8">
        <v>1949</v>
      </c>
      <c r="E2168" s="11">
        <v>3973.7</v>
      </c>
      <c r="F2168" s="11"/>
      <c r="G2168" s="8" t="s">
        <v>5</v>
      </c>
      <c r="H2168" s="31">
        <v>42</v>
      </c>
      <c r="I2168" s="31">
        <v>3</v>
      </c>
      <c r="J2168" s="31">
        <v>4</v>
      </c>
      <c r="K2168" s="31">
        <v>0</v>
      </c>
      <c r="L2168" s="31">
        <v>0</v>
      </c>
      <c r="M2168" s="31">
        <v>69</v>
      </c>
      <c r="N2168" s="126" t="s">
        <v>2665</v>
      </c>
      <c r="O2168" s="605"/>
    </row>
    <row r="2169" spans="1:15" ht="31.5" x14ac:dyDescent="0.25">
      <c r="A2169" s="14">
        <v>372</v>
      </c>
      <c r="B2169" s="14" t="s">
        <v>4038</v>
      </c>
      <c r="C2169" s="140" t="s">
        <v>3222</v>
      </c>
      <c r="D2169" s="8">
        <v>1954</v>
      </c>
      <c r="E2169" s="11">
        <v>3427.54</v>
      </c>
      <c r="F2169" s="11"/>
      <c r="G2169" s="8" t="s">
        <v>5</v>
      </c>
      <c r="H2169" s="31">
        <v>35</v>
      </c>
      <c r="I2169" s="31">
        <v>5</v>
      </c>
      <c r="J2169" s="31">
        <v>2</v>
      </c>
      <c r="K2169" s="31">
        <v>0</v>
      </c>
      <c r="L2169" s="31">
        <v>0</v>
      </c>
      <c r="M2169" s="31">
        <v>62</v>
      </c>
      <c r="N2169" s="126" t="s">
        <v>2575</v>
      </c>
      <c r="O2169" s="605"/>
    </row>
    <row r="2170" spans="1:15" ht="31.5" x14ac:dyDescent="0.25">
      <c r="A2170" s="14">
        <v>373</v>
      </c>
      <c r="B2170" s="14" t="s">
        <v>4037</v>
      </c>
      <c r="C2170" s="140" t="s">
        <v>3223</v>
      </c>
      <c r="D2170" s="8">
        <v>1953</v>
      </c>
      <c r="E2170" s="11">
        <v>4348.87</v>
      </c>
      <c r="F2170" s="11"/>
      <c r="G2170" s="8" t="s">
        <v>5</v>
      </c>
      <c r="H2170" s="31">
        <v>48</v>
      </c>
      <c r="I2170" s="31">
        <v>4</v>
      </c>
      <c r="J2170" s="31">
        <v>3</v>
      </c>
      <c r="K2170" s="31">
        <v>0</v>
      </c>
      <c r="L2170" s="31">
        <v>0</v>
      </c>
      <c r="M2170" s="31">
        <v>82</v>
      </c>
      <c r="N2170" s="126" t="s">
        <v>2573</v>
      </c>
      <c r="O2170" s="605"/>
    </row>
    <row r="2171" spans="1:15" ht="31.5" x14ac:dyDescent="0.25">
      <c r="A2171" s="14">
        <v>374</v>
      </c>
      <c r="B2171" s="14" t="s">
        <v>4038</v>
      </c>
      <c r="C2171" s="140" t="s">
        <v>3136</v>
      </c>
      <c r="D2171" s="8">
        <v>1951</v>
      </c>
      <c r="E2171" s="11">
        <v>4588.96</v>
      </c>
      <c r="F2171" s="11"/>
      <c r="G2171" s="8" t="s">
        <v>5</v>
      </c>
      <c r="H2171" s="31">
        <v>45</v>
      </c>
      <c r="I2171" s="31">
        <v>5</v>
      </c>
      <c r="J2171" s="31">
        <v>3</v>
      </c>
      <c r="K2171" s="31">
        <v>0</v>
      </c>
      <c r="L2171" s="31">
        <v>0</v>
      </c>
      <c r="M2171" s="31">
        <v>94</v>
      </c>
      <c r="N2171" s="126" t="s">
        <v>2603</v>
      </c>
      <c r="O2171" s="605"/>
    </row>
    <row r="2172" spans="1:15" ht="31.5" x14ac:dyDescent="0.25">
      <c r="A2172" s="14">
        <v>375</v>
      </c>
      <c r="B2172" s="14" t="s">
        <v>4038</v>
      </c>
      <c r="C2172" s="140" t="s">
        <v>3080</v>
      </c>
      <c r="D2172" s="8">
        <v>1956</v>
      </c>
      <c r="E2172" s="11">
        <v>3357.28</v>
      </c>
      <c r="F2172" s="11"/>
      <c r="G2172" s="8" t="s">
        <v>5</v>
      </c>
      <c r="H2172" s="31">
        <v>44</v>
      </c>
      <c r="I2172" s="31">
        <v>4</v>
      </c>
      <c r="J2172" s="31">
        <v>3</v>
      </c>
      <c r="K2172" s="31">
        <v>0</v>
      </c>
      <c r="L2172" s="31">
        <v>0</v>
      </c>
      <c r="M2172" s="31">
        <v>58</v>
      </c>
      <c r="N2172" s="126" t="s">
        <v>2575</v>
      </c>
      <c r="O2172" s="605"/>
    </row>
    <row r="2173" spans="1:15" ht="31.5" x14ac:dyDescent="0.25">
      <c r="A2173" s="14">
        <v>376</v>
      </c>
      <c r="B2173" s="14" t="s">
        <v>4038</v>
      </c>
      <c r="C2173" s="140" t="s">
        <v>3085</v>
      </c>
      <c r="D2173" s="8">
        <v>1955</v>
      </c>
      <c r="E2173" s="11">
        <v>3737.2999999999997</v>
      </c>
      <c r="F2173" s="11"/>
      <c r="G2173" s="8" t="s">
        <v>5</v>
      </c>
      <c r="H2173" s="31">
        <v>40</v>
      </c>
      <c r="I2173" s="31">
        <v>4</v>
      </c>
      <c r="J2173" s="31">
        <v>3</v>
      </c>
      <c r="K2173" s="31">
        <v>0</v>
      </c>
      <c r="L2173" s="31">
        <v>0</v>
      </c>
      <c r="M2173" s="31">
        <v>93</v>
      </c>
      <c r="N2173" s="126" t="s">
        <v>2575</v>
      </c>
      <c r="O2173" s="605"/>
    </row>
    <row r="2174" spans="1:15" ht="31.5" x14ac:dyDescent="0.25">
      <c r="A2174" s="14">
        <v>377</v>
      </c>
      <c r="B2174" s="14" t="s">
        <v>4039</v>
      </c>
      <c r="C2174" s="140" t="s">
        <v>3109</v>
      </c>
      <c r="D2174" s="8">
        <v>1951</v>
      </c>
      <c r="E2174" s="11">
        <v>3135.66</v>
      </c>
      <c r="F2174" s="11"/>
      <c r="G2174" s="8" t="s">
        <v>5</v>
      </c>
      <c r="H2174" s="31">
        <v>25</v>
      </c>
      <c r="I2174" s="31">
        <v>4</v>
      </c>
      <c r="J2174" s="31">
        <v>2</v>
      </c>
      <c r="K2174" s="31">
        <v>0</v>
      </c>
      <c r="L2174" s="31">
        <v>0</v>
      </c>
      <c r="M2174" s="31">
        <v>68</v>
      </c>
      <c r="N2174" s="126" t="s">
        <v>2598</v>
      </c>
      <c r="O2174" s="605"/>
    </row>
    <row r="2175" spans="1:15" ht="31.5" x14ac:dyDescent="0.25">
      <c r="A2175" s="14">
        <v>378</v>
      </c>
      <c r="B2175" s="14" t="s">
        <v>4037</v>
      </c>
      <c r="C2175" s="140" t="s">
        <v>3081</v>
      </c>
      <c r="D2175" s="8">
        <v>1955</v>
      </c>
      <c r="E2175" s="11">
        <v>2928.36</v>
      </c>
      <c r="F2175" s="11"/>
      <c r="G2175" s="8" t="s">
        <v>5</v>
      </c>
      <c r="H2175" s="31">
        <v>32</v>
      </c>
      <c r="I2175" s="31">
        <v>4</v>
      </c>
      <c r="J2175" s="31">
        <v>2</v>
      </c>
      <c r="K2175" s="31">
        <v>0</v>
      </c>
      <c r="L2175" s="31">
        <v>0</v>
      </c>
      <c r="M2175" s="31">
        <v>70</v>
      </c>
      <c r="N2175" s="126" t="s">
        <v>2569</v>
      </c>
      <c r="O2175" s="605"/>
    </row>
    <row r="2176" spans="1:15" ht="31.5" x14ac:dyDescent="0.25">
      <c r="A2176" s="14">
        <v>379</v>
      </c>
      <c r="B2176" s="14" t="s">
        <v>4037</v>
      </c>
      <c r="C2176" s="140" t="s">
        <v>3086</v>
      </c>
      <c r="D2176" s="8">
        <v>1951</v>
      </c>
      <c r="E2176" s="11">
        <v>3954.4300000000003</v>
      </c>
      <c r="F2176" s="11"/>
      <c r="G2176" s="8" t="s">
        <v>5</v>
      </c>
      <c r="H2176" s="31">
        <v>40</v>
      </c>
      <c r="I2176" s="31">
        <v>4</v>
      </c>
      <c r="J2176" s="31">
        <v>3</v>
      </c>
      <c r="K2176" s="31">
        <v>0</v>
      </c>
      <c r="L2176" s="31">
        <v>0</v>
      </c>
      <c r="M2176" s="31">
        <v>83</v>
      </c>
      <c r="N2176" s="126" t="s">
        <v>2666</v>
      </c>
      <c r="O2176" s="605"/>
    </row>
    <row r="2177" spans="1:15" ht="31.5" x14ac:dyDescent="0.25">
      <c r="A2177" s="14">
        <v>380</v>
      </c>
      <c r="B2177" s="14" t="s">
        <v>4038</v>
      </c>
      <c r="C2177" s="140" t="s">
        <v>3082</v>
      </c>
      <c r="D2177" s="8">
        <v>1955</v>
      </c>
      <c r="E2177" s="11">
        <v>4217.8999999999996</v>
      </c>
      <c r="F2177" s="11"/>
      <c r="G2177" s="8" t="s">
        <v>5</v>
      </c>
      <c r="H2177" s="31">
        <v>46</v>
      </c>
      <c r="I2177" s="31">
        <v>4</v>
      </c>
      <c r="J2177" s="31">
        <v>4</v>
      </c>
      <c r="K2177" s="31">
        <v>0</v>
      </c>
      <c r="L2177" s="31">
        <v>0</v>
      </c>
      <c r="M2177" s="31">
        <v>69</v>
      </c>
      <c r="N2177" s="126" t="s">
        <v>2541</v>
      </c>
      <c r="O2177" s="605"/>
    </row>
    <row r="2178" spans="1:15" ht="31.5" x14ac:dyDescent="0.25">
      <c r="A2178" s="14">
        <v>381</v>
      </c>
      <c r="B2178" s="14" t="s">
        <v>4037</v>
      </c>
      <c r="C2178" s="140" t="s">
        <v>3096</v>
      </c>
      <c r="D2178" s="8">
        <v>1950</v>
      </c>
      <c r="E2178" s="11">
        <v>2193.2999999999997</v>
      </c>
      <c r="F2178" s="11"/>
      <c r="G2178" s="8" t="s">
        <v>5</v>
      </c>
      <c r="H2178" s="31">
        <v>24</v>
      </c>
      <c r="I2178" s="31">
        <v>3</v>
      </c>
      <c r="J2178" s="31">
        <v>2</v>
      </c>
      <c r="K2178" s="31">
        <v>0</v>
      </c>
      <c r="L2178" s="31">
        <v>0</v>
      </c>
      <c r="M2178" s="31">
        <v>51</v>
      </c>
      <c r="N2178" s="126" t="s">
        <v>2607</v>
      </c>
      <c r="O2178" s="605"/>
    </row>
    <row r="2179" spans="1:15" ht="31.5" x14ac:dyDescent="0.25">
      <c r="A2179" s="14">
        <v>382</v>
      </c>
      <c r="B2179" s="14" t="s">
        <v>4037</v>
      </c>
      <c r="C2179" s="140" t="s">
        <v>3137</v>
      </c>
      <c r="D2179" s="8">
        <v>1956</v>
      </c>
      <c r="E2179" s="11">
        <v>7718.9</v>
      </c>
      <c r="F2179" s="11"/>
      <c r="G2179" s="8" t="s">
        <v>5</v>
      </c>
      <c r="H2179" s="31">
        <v>78</v>
      </c>
      <c r="I2179" s="31">
        <v>5</v>
      </c>
      <c r="J2179" s="31">
        <v>5</v>
      </c>
      <c r="K2179" s="31">
        <v>0</v>
      </c>
      <c r="L2179" s="31">
        <v>0</v>
      </c>
      <c r="M2179" s="31">
        <v>160</v>
      </c>
      <c r="N2179" s="126" t="s">
        <v>2575</v>
      </c>
      <c r="O2179" s="605"/>
    </row>
    <row r="2180" spans="1:15" ht="31.5" x14ac:dyDescent="0.25">
      <c r="A2180" s="14">
        <v>383</v>
      </c>
      <c r="B2180" s="14" t="s">
        <v>4039</v>
      </c>
      <c r="C2180" s="140" t="s">
        <v>1762</v>
      </c>
      <c r="D2180" s="8">
        <v>1949</v>
      </c>
      <c r="E2180" s="11">
        <v>3587.2</v>
      </c>
      <c r="F2180" s="11"/>
      <c r="G2180" s="8" t="s">
        <v>5</v>
      </c>
      <c r="H2180" s="31">
        <v>48</v>
      </c>
      <c r="I2180" s="31">
        <v>3</v>
      </c>
      <c r="J2180" s="31">
        <v>4</v>
      </c>
      <c r="K2180" s="31">
        <v>0</v>
      </c>
      <c r="L2180" s="31">
        <v>0</v>
      </c>
      <c r="M2180" s="31">
        <v>73</v>
      </c>
      <c r="N2180" s="126" t="s">
        <v>2596</v>
      </c>
      <c r="O2180" s="605"/>
    </row>
    <row r="2181" spans="1:15" ht="31.5" x14ac:dyDescent="0.25">
      <c r="A2181" s="14">
        <v>384</v>
      </c>
      <c r="B2181" s="14" t="s">
        <v>4039</v>
      </c>
      <c r="C2181" s="140" t="s">
        <v>3115</v>
      </c>
      <c r="D2181" s="8">
        <v>1950</v>
      </c>
      <c r="E2181" s="11">
        <v>4880.2</v>
      </c>
      <c r="F2181" s="11"/>
      <c r="G2181" s="8" t="s">
        <v>5</v>
      </c>
      <c r="H2181" s="31">
        <v>57</v>
      </c>
      <c r="I2181" s="31">
        <v>3</v>
      </c>
      <c r="J2181" s="31">
        <v>5</v>
      </c>
      <c r="K2181" s="31">
        <v>0</v>
      </c>
      <c r="L2181" s="31">
        <v>0</v>
      </c>
      <c r="M2181" s="31">
        <v>114</v>
      </c>
      <c r="N2181" s="126" t="s">
        <v>2600</v>
      </c>
      <c r="O2181" s="605"/>
    </row>
    <row r="2182" spans="1:15" ht="31.5" x14ac:dyDescent="0.25">
      <c r="A2182" s="14">
        <v>385</v>
      </c>
      <c r="B2182" s="14" t="s">
        <v>4038</v>
      </c>
      <c r="C2182" s="140" t="s">
        <v>3116</v>
      </c>
      <c r="D2182" s="8">
        <v>1950</v>
      </c>
      <c r="E2182" s="11">
        <v>2366.1000000000004</v>
      </c>
      <c r="F2182" s="11"/>
      <c r="G2182" s="8" t="s">
        <v>5</v>
      </c>
      <c r="H2182" s="31">
        <v>24</v>
      </c>
      <c r="I2182" s="31">
        <v>3</v>
      </c>
      <c r="J2182" s="31">
        <v>2</v>
      </c>
      <c r="K2182" s="31">
        <v>0</v>
      </c>
      <c r="L2182" s="31">
        <v>0</v>
      </c>
      <c r="M2182" s="31">
        <v>54</v>
      </c>
      <c r="N2182" s="126" t="s">
        <v>2631</v>
      </c>
      <c r="O2182" s="605"/>
    </row>
    <row r="2183" spans="1:15" ht="31.5" x14ac:dyDescent="0.25">
      <c r="A2183" s="14">
        <v>386</v>
      </c>
      <c r="B2183" s="14" t="s">
        <v>4037</v>
      </c>
      <c r="C2183" s="140" t="s">
        <v>3117</v>
      </c>
      <c r="D2183" s="8">
        <v>1950</v>
      </c>
      <c r="E2183" s="11">
        <v>3010.8</v>
      </c>
      <c r="F2183" s="11"/>
      <c r="G2183" s="8" t="s">
        <v>5</v>
      </c>
      <c r="H2183" s="31">
        <v>36</v>
      </c>
      <c r="I2183" s="31">
        <v>3</v>
      </c>
      <c r="J2183" s="31">
        <v>3</v>
      </c>
      <c r="K2183" s="31">
        <v>0</v>
      </c>
      <c r="L2183" s="31">
        <v>0</v>
      </c>
      <c r="M2183" s="31">
        <v>69</v>
      </c>
      <c r="N2183" s="126" t="s">
        <v>2580</v>
      </c>
      <c r="O2183" s="605"/>
    </row>
    <row r="2184" spans="1:15" ht="31.5" x14ac:dyDescent="0.25">
      <c r="A2184" s="14">
        <v>387</v>
      </c>
      <c r="B2184" s="14" t="s">
        <v>4038</v>
      </c>
      <c r="C2184" s="140" t="s">
        <v>3118</v>
      </c>
      <c r="D2184" s="8">
        <v>1950</v>
      </c>
      <c r="E2184" s="11">
        <v>2043.8999999999999</v>
      </c>
      <c r="F2184" s="11"/>
      <c r="G2184" s="8" t="s">
        <v>5</v>
      </c>
      <c r="H2184" s="31">
        <v>18</v>
      </c>
      <c r="I2184" s="31">
        <v>3</v>
      </c>
      <c r="J2184" s="31">
        <v>2</v>
      </c>
      <c r="K2184" s="31">
        <v>0</v>
      </c>
      <c r="L2184" s="31">
        <v>0</v>
      </c>
      <c r="M2184" s="31">
        <v>39</v>
      </c>
      <c r="N2184" s="126" t="s">
        <v>2607</v>
      </c>
      <c r="O2184" s="605"/>
    </row>
    <row r="2185" spans="1:15" ht="31.5" x14ac:dyDescent="0.25">
      <c r="A2185" s="14">
        <v>388</v>
      </c>
      <c r="B2185" s="14" t="s">
        <v>4037</v>
      </c>
      <c r="C2185" s="140" t="s">
        <v>3570</v>
      </c>
      <c r="D2185" s="8">
        <v>1950</v>
      </c>
      <c r="E2185" s="11">
        <v>2188.3000000000002</v>
      </c>
      <c r="F2185" s="11"/>
      <c r="G2185" s="8" t="s">
        <v>5</v>
      </c>
      <c r="H2185" s="31">
        <v>24</v>
      </c>
      <c r="I2185" s="31">
        <v>3</v>
      </c>
      <c r="J2185" s="31">
        <v>2</v>
      </c>
      <c r="K2185" s="31">
        <v>0</v>
      </c>
      <c r="L2185" s="31">
        <v>0</v>
      </c>
      <c r="M2185" s="31">
        <v>51</v>
      </c>
      <c r="N2185" s="126" t="s">
        <v>2624</v>
      </c>
      <c r="O2185" s="605"/>
    </row>
    <row r="2186" spans="1:15" ht="31.5" x14ac:dyDescent="0.25">
      <c r="A2186" s="14">
        <v>389</v>
      </c>
      <c r="B2186" s="14" t="s">
        <v>4037</v>
      </c>
      <c r="C2186" s="140" t="s">
        <v>3138</v>
      </c>
      <c r="D2186" s="8">
        <v>1949</v>
      </c>
      <c r="E2186" s="11">
        <v>3949.4</v>
      </c>
      <c r="F2186" s="11"/>
      <c r="G2186" s="8" t="s">
        <v>5</v>
      </c>
      <c r="H2186" s="31">
        <v>36</v>
      </c>
      <c r="I2186" s="31">
        <v>3</v>
      </c>
      <c r="J2186" s="31">
        <v>4</v>
      </c>
      <c r="K2186" s="31">
        <v>0</v>
      </c>
      <c r="L2186" s="31">
        <v>0</v>
      </c>
      <c r="M2186" s="31">
        <v>68</v>
      </c>
      <c r="N2186" s="126" t="s">
        <v>2611</v>
      </c>
      <c r="O2186" s="605"/>
    </row>
    <row r="2187" spans="1:15" ht="31.5" x14ac:dyDescent="0.25">
      <c r="A2187" s="14">
        <v>390</v>
      </c>
      <c r="B2187" s="14" t="s">
        <v>4037</v>
      </c>
      <c r="C2187" s="140" t="s">
        <v>3134</v>
      </c>
      <c r="D2187" s="8">
        <v>1952</v>
      </c>
      <c r="E2187" s="11">
        <v>6980.1</v>
      </c>
      <c r="F2187" s="11"/>
      <c r="G2187" s="8" t="s">
        <v>5</v>
      </c>
      <c r="H2187" s="31">
        <v>61</v>
      </c>
      <c r="I2187" s="31">
        <v>5</v>
      </c>
      <c r="J2187" s="31">
        <v>5</v>
      </c>
      <c r="K2187" s="31">
        <v>0</v>
      </c>
      <c r="L2187" s="31">
        <v>0</v>
      </c>
      <c r="M2187" s="31">
        <v>136</v>
      </c>
      <c r="N2187" s="126" t="s">
        <v>2544</v>
      </c>
      <c r="O2187" s="605"/>
    </row>
    <row r="2188" spans="1:15" ht="31.5" x14ac:dyDescent="0.25">
      <c r="A2188" s="14">
        <v>391</v>
      </c>
      <c r="B2188" s="14" t="s">
        <v>4040</v>
      </c>
      <c r="C2188" s="140" t="s">
        <v>3068</v>
      </c>
      <c r="D2188" s="8">
        <v>1974</v>
      </c>
      <c r="E2188" s="11">
        <v>3221.3</v>
      </c>
      <c r="F2188" s="11"/>
      <c r="G2188" s="8" t="s">
        <v>247</v>
      </c>
      <c r="H2188" s="31">
        <v>13</v>
      </c>
      <c r="I2188" s="31">
        <v>5</v>
      </c>
      <c r="J2188" s="31">
        <v>1</v>
      </c>
      <c r="K2188" s="31">
        <v>0</v>
      </c>
      <c r="L2188" s="31">
        <v>0</v>
      </c>
      <c r="M2188" s="31">
        <v>157</v>
      </c>
      <c r="N2188" s="126" t="s">
        <v>2667</v>
      </c>
      <c r="O2188" s="606"/>
    </row>
    <row r="2189" spans="1:15" x14ac:dyDescent="0.25">
      <c r="A2189" s="14" t="s">
        <v>2355</v>
      </c>
      <c r="B2189" s="14"/>
      <c r="C2189" s="140"/>
      <c r="D2189" s="8"/>
      <c r="E2189" s="11">
        <f>SUM(E1798:E2188)</f>
        <v>1802399.2400000005</v>
      </c>
      <c r="F2189" s="11"/>
      <c r="G2189" s="11">
        <f t="shared" ref="G2189:M2189" si="36">SUM(G1798:G2188)</f>
        <v>0</v>
      </c>
      <c r="H2189" s="11">
        <f t="shared" si="36"/>
        <v>19896</v>
      </c>
      <c r="I2189" s="11">
        <f t="shared" si="36"/>
        <v>1594.6999999999998</v>
      </c>
      <c r="J2189" s="11">
        <f t="shared" si="36"/>
        <v>1421.5</v>
      </c>
      <c r="K2189" s="11">
        <f t="shared" si="36"/>
        <v>11</v>
      </c>
      <c r="L2189" s="11">
        <f t="shared" si="36"/>
        <v>254</v>
      </c>
      <c r="M2189" s="11">
        <f t="shared" si="36"/>
        <v>40176</v>
      </c>
    </row>
    <row r="2190" spans="1:15" ht="63" x14ac:dyDescent="0.25">
      <c r="A2190" s="14">
        <v>1</v>
      </c>
      <c r="B2190" s="14" t="s">
        <v>4041</v>
      </c>
      <c r="C2190" s="140" t="s">
        <v>3135</v>
      </c>
      <c r="D2190" s="5">
        <v>1974</v>
      </c>
      <c r="E2190" s="5">
        <v>9028</v>
      </c>
      <c r="F2190" s="5"/>
      <c r="G2190" s="5" t="s">
        <v>5</v>
      </c>
      <c r="H2190" s="5">
        <v>113</v>
      </c>
      <c r="I2190" s="5">
        <v>5</v>
      </c>
      <c r="J2190" s="5">
        <v>9</v>
      </c>
      <c r="K2190" s="5" t="s">
        <v>471</v>
      </c>
      <c r="L2190" s="5" t="s">
        <v>471</v>
      </c>
      <c r="M2190" s="5">
        <v>284</v>
      </c>
      <c r="N2190" s="103" t="s">
        <v>2711</v>
      </c>
      <c r="O2190" s="604" t="s">
        <v>4141</v>
      </c>
    </row>
    <row r="2191" spans="1:15" ht="63" x14ac:dyDescent="0.25">
      <c r="A2191" s="14">
        <v>2</v>
      </c>
      <c r="B2191" s="14" t="s">
        <v>4042</v>
      </c>
      <c r="C2191" s="140" t="s">
        <v>3566</v>
      </c>
      <c r="D2191" s="5">
        <v>1972</v>
      </c>
      <c r="E2191" s="5">
        <v>7545.9</v>
      </c>
      <c r="F2191" s="5"/>
      <c r="G2191" s="5" t="s">
        <v>5</v>
      </c>
      <c r="H2191" s="5">
        <v>119</v>
      </c>
      <c r="I2191" s="5">
        <v>5</v>
      </c>
      <c r="J2191" s="5">
        <v>8</v>
      </c>
      <c r="K2191" s="5" t="s">
        <v>471</v>
      </c>
      <c r="L2191" s="5" t="s">
        <v>471</v>
      </c>
      <c r="M2191" s="5">
        <v>261</v>
      </c>
      <c r="N2191" s="103" t="s">
        <v>2711</v>
      </c>
      <c r="O2191" s="605"/>
    </row>
    <row r="2192" spans="1:15" ht="63" x14ac:dyDescent="0.25">
      <c r="A2192" s="14">
        <v>3</v>
      </c>
      <c r="B2192" s="14" t="s">
        <v>4042</v>
      </c>
      <c r="C2192" s="140" t="s">
        <v>3571</v>
      </c>
      <c r="D2192" s="5">
        <v>1972</v>
      </c>
      <c r="E2192" s="5">
        <v>6301.7</v>
      </c>
      <c r="F2192" s="5"/>
      <c r="G2192" s="5" t="s">
        <v>5</v>
      </c>
      <c r="H2192" s="5">
        <v>119</v>
      </c>
      <c r="I2192" s="5">
        <v>5</v>
      </c>
      <c r="J2192" s="5">
        <v>8</v>
      </c>
      <c r="K2192" s="5" t="s">
        <v>471</v>
      </c>
      <c r="L2192" s="5" t="s">
        <v>471</v>
      </c>
      <c r="M2192" s="5">
        <v>276</v>
      </c>
      <c r="N2192" s="103" t="s">
        <v>2711</v>
      </c>
      <c r="O2192" s="605"/>
    </row>
    <row r="2193" spans="1:15" ht="63" x14ac:dyDescent="0.25">
      <c r="A2193" s="14">
        <v>4</v>
      </c>
      <c r="B2193" s="14" t="s">
        <v>4041</v>
      </c>
      <c r="C2193" s="140" t="s">
        <v>3088</v>
      </c>
      <c r="D2193" s="5">
        <v>1975</v>
      </c>
      <c r="E2193" s="5">
        <v>7578.7</v>
      </c>
      <c r="F2193" s="5"/>
      <c r="G2193" s="5" t="s">
        <v>5</v>
      </c>
      <c r="H2193" s="5">
        <v>119</v>
      </c>
      <c r="I2193" s="5">
        <v>5</v>
      </c>
      <c r="J2193" s="5">
        <v>8</v>
      </c>
      <c r="K2193" s="5" t="s">
        <v>471</v>
      </c>
      <c r="L2193" s="5" t="s">
        <v>471</v>
      </c>
      <c r="M2193" s="5">
        <v>284</v>
      </c>
      <c r="N2193" s="103" t="s">
        <v>2711</v>
      </c>
      <c r="O2193" s="605"/>
    </row>
    <row r="2194" spans="1:15" ht="63" x14ac:dyDescent="0.25">
      <c r="A2194" s="14">
        <v>5</v>
      </c>
      <c r="B2194" s="14" t="s">
        <v>4042</v>
      </c>
      <c r="C2194" s="140" t="s">
        <v>3572</v>
      </c>
      <c r="D2194" s="5">
        <v>1973</v>
      </c>
      <c r="E2194" s="5">
        <v>5995.3</v>
      </c>
      <c r="F2194" s="5"/>
      <c r="G2194" s="5" t="s">
        <v>5</v>
      </c>
      <c r="H2194" s="5">
        <v>90</v>
      </c>
      <c r="I2194" s="5">
        <v>5</v>
      </c>
      <c r="J2194" s="5">
        <v>6</v>
      </c>
      <c r="K2194" s="5" t="s">
        <v>471</v>
      </c>
      <c r="L2194" s="5" t="s">
        <v>471</v>
      </c>
      <c r="M2194" s="5">
        <v>201</v>
      </c>
      <c r="N2194" s="103" t="s">
        <v>2711</v>
      </c>
      <c r="O2194" s="605"/>
    </row>
    <row r="2195" spans="1:15" ht="63" x14ac:dyDescent="0.25">
      <c r="A2195" s="14">
        <v>6</v>
      </c>
      <c r="B2195" s="14" t="s">
        <v>4042</v>
      </c>
      <c r="C2195" s="140" t="s">
        <v>3113</v>
      </c>
      <c r="D2195" s="5">
        <v>1974</v>
      </c>
      <c r="E2195" s="5">
        <v>7542.1</v>
      </c>
      <c r="F2195" s="5"/>
      <c r="G2195" s="5" t="s">
        <v>5</v>
      </c>
      <c r="H2195" s="5">
        <v>118</v>
      </c>
      <c r="I2195" s="5">
        <v>5</v>
      </c>
      <c r="J2195" s="5">
        <v>8</v>
      </c>
      <c r="K2195" s="5" t="s">
        <v>471</v>
      </c>
      <c r="L2195" s="5" t="s">
        <v>471</v>
      </c>
      <c r="M2195" s="5">
        <v>276</v>
      </c>
      <c r="N2195" s="103" t="s">
        <v>2711</v>
      </c>
      <c r="O2195" s="605"/>
    </row>
    <row r="2196" spans="1:15" ht="63" x14ac:dyDescent="0.25">
      <c r="A2196" s="14">
        <v>7</v>
      </c>
      <c r="B2196" s="14" t="s">
        <v>4042</v>
      </c>
      <c r="C2196" s="140" t="s">
        <v>3378</v>
      </c>
      <c r="D2196" s="5">
        <v>1994</v>
      </c>
      <c r="E2196" s="5">
        <v>3831.6</v>
      </c>
      <c r="F2196" s="5"/>
      <c r="G2196" s="5" t="s">
        <v>5</v>
      </c>
      <c r="H2196" s="5">
        <v>57</v>
      </c>
      <c r="I2196" s="5">
        <v>5</v>
      </c>
      <c r="J2196" s="5">
        <v>4</v>
      </c>
      <c r="K2196" s="5" t="s">
        <v>471</v>
      </c>
      <c r="L2196" s="5" t="s">
        <v>471</v>
      </c>
      <c r="M2196" s="5">
        <v>125</v>
      </c>
      <c r="N2196" s="103" t="s">
        <v>2711</v>
      </c>
      <c r="O2196" s="605"/>
    </row>
    <row r="2197" spans="1:15" ht="63" x14ac:dyDescent="0.25">
      <c r="A2197" s="14">
        <v>8</v>
      </c>
      <c r="B2197" s="14" t="s">
        <v>4042</v>
      </c>
      <c r="C2197" s="140" t="s">
        <v>3402</v>
      </c>
      <c r="D2197" s="5">
        <v>1973</v>
      </c>
      <c r="E2197" s="5">
        <v>5802.4</v>
      </c>
      <c r="F2197" s="5"/>
      <c r="G2197" s="5" t="s">
        <v>5</v>
      </c>
      <c r="H2197" s="5">
        <v>90</v>
      </c>
      <c r="I2197" s="5">
        <v>5</v>
      </c>
      <c r="J2197" s="5">
        <v>6</v>
      </c>
      <c r="K2197" s="5" t="s">
        <v>471</v>
      </c>
      <c r="L2197" s="5" t="s">
        <v>471</v>
      </c>
      <c r="M2197" s="5">
        <v>222</v>
      </c>
      <c r="N2197" s="103" t="s">
        <v>2711</v>
      </c>
      <c r="O2197" s="605"/>
    </row>
    <row r="2198" spans="1:15" ht="63" x14ac:dyDescent="0.25">
      <c r="A2198" s="14">
        <v>9</v>
      </c>
      <c r="B2198" s="14" t="s">
        <v>4043</v>
      </c>
      <c r="C2198" s="140" t="s">
        <v>3239</v>
      </c>
      <c r="D2198" s="5">
        <v>1972</v>
      </c>
      <c r="E2198" s="5">
        <v>6095.1</v>
      </c>
      <c r="F2198" s="5"/>
      <c r="G2198" s="5" t="s">
        <v>5</v>
      </c>
      <c r="H2198" s="5">
        <v>93</v>
      </c>
      <c r="I2198" s="5">
        <v>5</v>
      </c>
      <c r="J2198" s="5">
        <v>6</v>
      </c>
      <c r="K2198" s="5" t="s">
        <v>471</v>
      </c>
      <c r="L2198" s="5" t="s">
        <v>471</v>
      </c>
      <c r="M2198" s="5">
        <v>198</v>
      </c>
      <c r="N2198" s="103" t="s">
        <v>2711</v>
      </c>
      <c r="O2198" s="605"/>
    </row>
    <row r="2199" spans="1:15" ht="63" x14ac:dyDescent="0.25">
      <c r="A2199" s="14">
        <v>10</v>
      </c>
      <c r="B2199" s="14" t="s">
        <v>4043</v>
      </c>
      <c r="C2199" s="140" t="s">
        <v>3096</v>
      </c>
      <c r="D2199" s="5">
        <v>1972</v>
      </c>
      <c r="E2199" s="5">
        <v>5652</v>
      </c>
      <c r="F2199" s="5"/>
      <c r="G2199" s="5" t="s">
        <v>5</v>
      </c>
      <c r="H2199" s="5">
        <v>60</v>
      </c>
      <c r="I2199" s="5">
        <v>5</v>
      </c>
      <c r="J2199" s="5">
        <v>4</v>
      </c>
      <c r="K2199" s="5" t="s">
        <v>471</v>
      </c>
      <c r="L2199" s="5" t="s">
        <v>471</v>
      </c>
      <c r="M2199" s="5">
        <v>151</v>
      </c>
      <c r="N2199" s="103" t="s">
        <v>2711</v>
      </c>
      <c r="O2199" s="605"/>
    </row>
    <row r="2200" spans="1:15" ht="63" x14ac:dyDescent="0.25">
      <c r="A2200" s="14">
        <v>11</v>
      </c>
      <c r="B2200" s="14" t="s">
        <v>4044</v>
      </c>
      <c r="C2200" s="140" t="s">
        <v>3115</v>
      </c>
      <c r="D2200" s="5">
        <v>1972</v>
      </c>
      <c r="E2200" s="5">
        <v>6747.8</v>
      </c>
      <c r="F2200" s="5"/>
      <c r="G2200" s="5" t="s">
        <v>5</v>
      </c>
      <c r="H2200" s="5">
        <v>95</v>
      </c>
      <c r="I2200" s="5">
        <v>5</v>
      </c>
      <c r="J2200" s="5">
        <v>6</v>
      </c>
      <c r="K2200" s="5" t="s">
        <v>471</v>
      </c>
      <c r="L2200" s="5" t="s">
        <v>471</v>
      </c>
      <c r="M2200" s="5">
        <v>227</v>
      </c>
      <c r="N2200" s="103" t="s">
        <v>2711</v>
      </c>
      <c r="O2200" s="605"/>
    </row>
    <row r="2201" spans="1:15" ht="63" x14ac:dyDescent="0.25">
      <c r="A2201" s="14">
        <v>12</v>
      </c>
      <c r="B2201" s="14" t="s">
        <v>4043</v>
      </c>
      <c r="C2201" s="140" t="s">
        <v>3116</v>
      </c>
      <c r="D2201" s="5">
        <v>1972</v>
      </c>
      <c r="E2201" s="5">
        <v>4177.5</v>
      </c>
      <c r="F2201" s="5"/>
      <c r="G2201" s="5" t="s">
        <v>5</v>
      </c>
      <c r="H2201" s="5">
        <v>66</v>
      </c>
      <c r="I2201" s="5">
        <v>5</v>
      </c>
      <c r="J2201" s="5">
        <v>4</v>
      </c>
      <c r="K2201" s="5" t="s">
        <v>471</v>
      </c>
      <c r="L2201" s="5" t="s">
        <v>471</v>
      </c>
      <c r="M2201" s="5">
        <v>145</v>
      </c>
      <c r="N2201" s="103" t="s">
        <v>2711</v>
      </c>
      <c r="O2201" s="605"/>
    </row>
    <row r="2202" spans="1:15" ht="63" x14ac:dyDescent="0.25">
      <c r="A2202" s="14">
        <v>13</v>
      </c>
      <c r="B2202" s="14" t="s">
        <v>4043</v>
      </c>
      <c r="C2202" s="140" t="s">
        <v>3562</v>
      </c>
      <c r="D2202" s="5">
        <v>1972</v>
      </c>
      <c r="E2202" s="5">
        <v>7608.5</v>
      </c>
      <c r="F2202" s="5"/>
      <c r="G2202" s="5" t="s">
        <v>5</v>
      </c>
      <c r="H2202" s="5">
        <v>119</v>
      </c>
      <c r="I2202" s="5">
        <v>5</v>
      </c>
      <c r="J2202" s="5">
        <v>8</v>
      </c>
      <c r="K2202" s="5" t="s">
        <v>471</v>
      </c>
      <c r="L2202" s="5" t="s">
        <v>471</v>
      </c>
      <c r="M2202" s="5">
        <v>280</v>
      </c>
      <c r="N2202" s="103" t="s">
        <v>2711</v>
      </c>
      <c r="O2202" s="605"/>
    </row>
    <row r="2203" spans="1:15" ht="63" x14ac:dyDescent="0.25">
      <c r="A2203" s="14">
        <v>14</v>
      </c>
      <c r="B2203" s="14" t="s">
        <v>4043</v>
      </c>
      <c r="C2203" s="140" t="s">
        <v>3117</v>
      </c>
      <c r="D2203" s="5">
        <v>1973</v>
      </c>
      <c r="E2203" s="5">
        <v>8987.6</v>
      </c>
      <c r="F2203" s="5"/>
      <c r="G2203" s="5" t="s">
        <v>5</v>
      </c>
      <c r="H2203" s="5">
        <v>124</v>
      </c>
      <c r="I2203" s="5">
        <v>5</v>
      </c>
      <c r="J2203" s="5">
        <v>8</v>
      </c>
      <c r="K2203" s="5" t="s">
        <v>471</v>
      </c>
      <c r="L2203" s="5" t="s">
        <v>471</v>
      </c>
      <c r="M2203" s="5">
        <v>296</v>
      </c>
      <c r="N2203" s="103" t="s">
        <v>2711</v>
      </c>
      <c r="O2203" s="605"/>
    </row>
    <row r="2204" spans="1:15" ht="63" x14ac:dyDescent="0.25">
      <c r="A2204" s="14">
        <v>15</v>
      </c>
      <c r="B2204" s="14" t="s">
        <v>4043</v>
      </c>
      <c r="C2204" s="140" t="s">
        <v>3118</v>
      </c>
      <c r="D2204" s="5">
        <v>1973</v>
      </c>
      <c r="E2204" s="5">
        <v>4974.3</v>
      </c>
      <c r="F2204" s="5"/>
      <c r="G2204" s="5" t="s">
        <v>5</v>
      </c>
      <c r="H2204" s="5">
        <v>120</v>
      </c>
      <c r="I2204" s="5">
        <v>5</v>
      </c>
      <c r="J2204" s="5">
        <v>3</v>
      </c>
      <c r="K2204" s="5" t="s">
        <v>471</v>
      </c>
      <c r="L2204" s="5" t="s">
        <v>471</v>
      </c>
      <c r="M2204" s="5">
        <v>188</v>
      </c>
      <c r="N2204" s="103" t="s">
        <v>2711</v>
      </c>
      <c r="O2204" s="605"/>
    </row>
    <row r="2205" spans="1:15" ht="63" x14ac:dyDescent="0.25">
      <c r="A2205" s="14">
        <v>16</v>
      </c>
      <c r="B2205" s="14" t="s">
        <v>4043</v>
      </c>
      <c r="C2205" s="140" t="s">
        <v>3134</v>
      </c>
      <c r="D2205" s="5">
        <v>1972</v>
      </c>
      <c r="E2205" s="5">
        <v>5709.1</v>
      </c>
      <c r="F2205" s="5"/>
      <c r="G2205" s="5" t="s">
        <v>5</v>
      </c>
      <c r="H2205" s="5">
        <v>86</v>
      </c>
      <c r="I2205" s="5">
        <v>5</v>
      </c>
      <c r="J2205" s="5">
        <v>6</v>
      </c>
      <c r="K2205" s="5" t="s">
        <v>471</v>
      </c>
      <c r="L2205" s="5" t="s">
        <v>471</v>
      </c>
      <c r="M2205" s="5">
        <v>225</v>
      </c>
      <c r="N2205" s="103" t="s">
        <v>2711</v>
      </c>
      <c r="O2205" s="605"/>
    </row>
    <row r="2206" spans="1:15" ht="63" x14ac:dyDescent="0.25">
      <c r="A2206" s="14">
        <v>17</v>
      </c>
      <c r="B2206" s="14" t="s">
        <v>4044</v>
      </c>
      <c r="C2206" s="140" t="s">
        <v>3573</v>
      </c>
      <c r="D2206" s="5">
        <v>1973</v>
      </c>
      <c r="E2206" s="5">
        <v>7569.8</v>
      </c>
      <c r="F2206" s="5"/>
      <c r="G2206" s="5" t="s">
        <v>5</v>
      </c>
      <c r="H2206" s="5">
        <v>119</v>
      </c>
      <c r="I2206" s="5">
        <v>5</v>
      </c>
      <c r="J2206" s="5">
        <v>8</v>
      </c>
      <c r="K2206" s="5" t="s">
        <v>471</v>
      </c>
      <c r="L2206" s="5" t="s">
        <v>471</v>
      </c>
      <c r="M2206" s="5">
        <v>279</v>
      </c>
      <c r="N2206" s="103" t="s">
        <v>2711</v>
      </c>
      <c r="O2206" s="605"/>
    </row>
    <row r="2207" spans="1:15" ht="63" x14ac:dyDescent="0.25">
      <c r="A2207" s="14">
        <v>18</v>
      </c>
      <c r="B2207" s="14" t="s">
        <v>4043</v>
      </c>
      <c r="C2207" s="140" t="s">
        <v>3091</v>
      </c>
      <c r="D2207" s="5">
        <v>1972</v>
      </c>
      <c r="E2207" s="5">
        <v>6175.7</v>
      </c>
      <c r="F2207" s="5"/>
      <c r="G2207" s="5" t="s">
        <v>5</v>
      </c>
      <c r="H2207" s="5">
        <v>100</v>
      </c>
      <c r="I2207" s="5">
        <v>5</v>
      </c>
      <c r="J2207" s="5">
        <v>7</v>
      </c>
      <c r="K2207" s="5" t="s">
        <v>471</v>
      </c>
      <c r="L2207" s="5" t="s">
        <v>471</v>
      </c>
      <c r="M2207" s="5">
        <v>206</v>
      </c>
      <c r="N2207" s="103" t="s">
        <v>2711</v>
      </c>
      <c r="O2207" s="605"/>
    </row>
    <row r="2208" spans="1:15" ht="63" x14ac:dyDescent="0.25">
      <c r="A2208" s="14">
        <v>19</v>
      </c>
      <c r="B2208" s="14" t="s">
        <v>4043</v>
      </c>
      <c r="C2208" s="140" t="s">
        <v>3131</v>
      </c>
      <c r="D2208" s="5">
        <v>1990</v>
      </c>
      <c r="E2208" s="5">
        <v>6834.5</v>
      </c>
      <c r="F2208" s="5"/>
      <c r="G2208" s="5" t="s">
        <v>5</v>
      </c>
      <c r="H2208" s="5">
        <v>93</v>
      </c>
      <c r="I2208" s="5">
        <v>5</v>
      </c>
      <c r="J2208" s="5">
        <v>7</v>
      </c>
      <c r="K2208" s="5" t="s">
        <v>471</v>
      </c>
      <c r="L2208" s="5" t="s">
        <v>471</v>
      </c>
      <c r="M2208" s="5">
        <v>215</v>
      </c>
      <c r="N2208" s="103" t="s">
        <v>2711</v>
      </c>
      <c r="O2208" s="605"/>
    </row>
    <row r="2209" spans="1:15" ht="63" x14ac:dyDescent="0.25">
      <c r="A2209" s="14">
        <v>20</v>
      </c>
      <c r="B2209" s="14" t="s">
        <v>4043</v>
      </c>
      <c r="C2209" s="140" t="s">
        <v>3222</v>
      </c>
      <c r="D2209" s="5">
        <v>1972</v>
      </c>
      <c r="E2209" s="5">
        <v>3663.7</v>
      </c>
      <c r="F2209" s="5"/>
      <c r="G2209" s="5" t="s">
        <v>5</v>
      </c>
      <c r="H2209" s="5">
        <v>59</v>
      </c>
      <c r="I2209" s="5">
        <v>5</v>
      </c>
      <c r="J2209" s="5">
        <v>4</v>
      </c>
      <c r="K2209" s="5" t="s">
        <v>471</v>
      </c>
      <c r="L2209" s="5" t="s">
        <v>471</v>
      </c>
      <c r="M2209" s="5">
        <v>140</v>
      </c>
      <c r="N2209" s="103" t="s">
        <v>2711</v>
      </c>
      <c r="O2209" s="605"/>
    </row>
    <row r="2210" spans="1:15" ht="63" x14ac:dyDescent="0.25">
      <c r="A2210" s="14">
        <v>21</v>
      </c>
      <c r="B2210" s="14" t="s">
        <v>4043</v>
      </c>
      <c r="C2210" s="140" t="s">
        <v>3078</v>
      </c>
      <c r="D2210" s="5">
        <v>1974</v>
      </c>
      <c r="E2210" s="5">
        <v>5743.9</v>
      </c>
      <c r="F2210" s="5"/>
      <c r="G2210" s="5" t="s">
        <v>5</v>
      </c>
      <c r="H2210" s="5">
        <v>86</v>
      </c>
      <c r="I2210" s="5">
        <v>5</v>
      </c>
      <c r="J2210" s="5">
        <v>6</v>
      </c>
      <c r="K2210" s="5" t="s">
        <v>471</v>
      </c>
      <c r="L2210" s="5" t="s">
        <v>471</v>
      </c>
      <c r="M2210" s="5">
        <v>234</v>
      </c>
      <c r="N2210" s="103" t="s">
        <v>2711</v>
      </c>
      <c r="O2210" s="605"/>
    </row>
    <row r="2211" spans="1:15" ht="63" x14ac:dyDescent="0.25">
      <c r="A2211" s="14">
        <v>22</v>
      </c>
      <c r="B2211" s="14" t="s">
        <v>4044</v>
      </c>
      <c r="C2211" s="140" t="s">
        <v>3238</v>
      </c>
      <c r="D2211" s="5">
        <v>1976</v>
      </c>
      <c r="E2211" s="5">
        <v>3288.8</v>
      </c>
      <c r="F2211" s="5"/>
      <c r="G2211" s="5" t="s">
        <v>5</v>
      </c>
      <c r="H2211" s="5">
        <v>40</v>
      </c>
      <c r="I2211" s="5">
        <v>5</v>
      </c>
      <c r="J2211" s="5">
        <v>3</v>
      </c>
      <c r="K2211" s="5" t="s">
        <v>471</v>
      </c>
      <c r="L2211" s="5" t="s">
        <v>471</v>
      </c>
      <c r="M2211" s="5">
        <v>99</v>
      </c>
      <c r="N2211" s="103" t="s">
        <v>2711</v>
      </c>
      <c r="O2211" s="605"/>
    </row>
    <row r="2212" spans="1:15" ht="63" x14ac:dyDescent="0.25">
      <c r="A2212" s="14">
        <v>23</v>
      </c>
      <c r="B2212" s="14" t="s">
        <v>4043</v>
      </c>
      <c r="C2212" s="140" t="s">
        <v>3223</v>
      </c>
      <c r="D2212" s="5">
        <v>1973</v>
      </c>
      <c r="E2212" s="5">
        <v>5718.3</v>
      </c>
      <c r="F2212" s="5"/>
      <c r="G2212" s="5" t="s">
        <v>5</v>
      </c>
      <c r="H2212" s="5">
        <v>89</v>
      </c>
      <c r="I2212" s="5">
        <v>5</v>
      </c>
      <c r="J2212" s="5">
        <v>6</v>
      </c>
      <c r="K2212" s="5" t="s">
        <v>471</v>
      </c>
      <c r="L2212" s="5" t="s">
        <v>471</v>
      </c>
      <c r="M2212" s="5">
        <v>211</v>
      </c>
      <c r="N2212" s="103" t="s">
        <v>2711</v>
      </c>
      <c r="O2212" s="605"/>
    </row>
    <row r="2213" spans="1:15" ht="63" x14ac:dyDescent="0.25">
      <c r="A2213" s="14">
        <v>24</v>
      </c>
      <c r="B2213" s="14" t="s">
        <v>4044</v>
      </c>
      <c r="C2213" s="140" t="s">
        <v>3135</v>
      </c>
      <c r="D2213" s="5">
        <v>1976</v>
      </c>
      <c r="E2213" s="5">
        <v>5696.2</v>
      </c>
      <c r="F2213" s="5"/>
      <c r="G2213" s="5" t="s">
        <v>5</v>
      </c>
      <c r="H2213" s="5">
        <v>86</v>
      </c>
      <c r="I2213" s="5">
        <v>5</v>
      </c>
      <c r="J2213" s="5">
        <v>6</v>
      </c>
      <c r="K2213" s="5" t="s">
        <v>471</v>
      </c>
      <c r="L2213" s="5" t="s">
        <v>471</v>
      </c>
      <c r="M2213" s="5">
        <v>195</v>
      </c>
      <c r="N2213" s="103" t="s">
        <v>2711</v>
      </c>
      <c r="O2213" s="605"/>
    </row>
    <row r="2214" spans="1:15" ht="63" x14ac:dyDescent="0.25">
      <c r="A2214" s="14">
        <v>25</v>
      </c>
      <c r="B2214" s="14" t="s">
        <v>4044</v>
      </c>
      <c r="C2214" s="140" t="s">
        <v>3084</v>
      </c>
      <c r="D2214" s="5">
        <v>1973</v>
      </c>
      <c r="E2214" s="5">
        <v>5765.4</v>
      </c>
      <c r="F2214" s="5"/>
      <c r="G2214" s="5" t="s">
        <v>5</v>
      </c>
      <c r="H2214" s="5">
        <v>90</v>
      </c>
      <c r="I2214" s="5">
        <v>5</v>
      </c>
      <c r="J2214" s="5">
        <v>6</v>
      </c>
      <c r="K2214" s="5" t="s">
        <v>471</v>
      </c>
      <c r="L2214" s="5" t="s">
        <v>471</v>
      </c>
      <c r="M2214" s="5">
        <v>270</v>
      </c>
      <c r="N2214" s="103" t="s">
        <v>2711</v>
      </c>
      <c r="O2214" s="605"/>
    </row>
    <row r="2215" spans="1:15" ht="63" x14ac:dyDescent="0.25">
      <c r="A2215" s="14">
        <v>26</v>
      </c>
      <c r="B2215" s="14" t="s">
        <v>4043</v>
      </c>
      <c r="C2215" s="140" t="s">
        <v>3275</v>
      </c>
      <c r="D2215" s="5">
        <v>1974</v>
      </c>
      <c r="E2215" s="5">
        <v>5057.8</v>
      </c>
      <c r="F2215" s="5"/>
      <c r="G2215" s="5" t="s">
        <v>5</v>
      </c>
      <c r="H2215" s="5">
        <v>120</v>
      </c>
      <c r="I2215" s="5">
        <v>5</v>
      </c>
      <c r="J2215" s="5">
        <v>3</v>
      </c>
      <c r="K2215" s="5" t="s">
        <v>471</v>
      </c>
      <c r="L2215" s="5" t="s">
        <v>471</v>
      </c>
      <c r="M2215" s="5">
        <v>176</v>
      </c>
      <c r="N2215" s="103" t="s">
        <v>2711</v>
      </c>
      <c r="O2215" s="605"/>
    </row>
    <row r="2216" spans="1:15" ht="63" x14ac:dyDescent="0.25">
      <c r="A2216" s="14">
        <v>27</v>
      </c>
      <c r="B2216" s="14" t="s">
        <v>4043</v>
      </c>
      <c r="C2216" s="140" t="s">
        <v>3080</v>
      </c>
      <c r="D2216" s="5">
        <v>1974</v>
      </c>
      <c r="E2216" s="5">
        <v>10327.700000000001</v>
      </c>
      <c r="F2216" s="5"/>
      <c r="G2216" s="5" t="s">
        <v>5</v>
      </c>
      <c r="H2216" s="5">
        <v>112</v>
      </c>
      <c r="I2216" s="5">
        <v>5</v>
      </c>
      <c r="J2216" s="5">
        <v>8</v>
      </c>
      <c r="K2216" s="5" t="s">
        <v>471</v>
      </c>
      <c r="L2216" s="5" t="s">
        <v>471</v>
      </c>
      <c r="M2216" s="5">
        <v>241</v>
      </c>
      <c r="N2216" s="103" t="s">
        <v>2711</v>
      </c>
      <c r="O2216" s="605"/>
    </row>
    <row r="2217" spans="1:15" ht="63" x14ac:dyDescent="0.25">
      <c r="A2217" s="14">
        <v>28</v>
      </c>
      <c r="B2217" s="14" t="s">
        <v>4043</v>
      </c>
      <c r="C2217" s="140" t="s">
        <v>3109</v>
      </c>
      <c r="D2217" s="5">
        <v>1976</v>
      </c>
      <c r="E2217" s="5">
        <v>5948.6</v>
      </c>
      <c r="F2217" s="5"/>
      <c r="G2217" s="5" t="s">
        <v>5</v>
      </c>
      <c r="H2217" s="5">
        <v>96</v>
      </c>
      <c r="I2217" s="5">
        <v>5</v>
      </c>
      <c r="J2217" s="5">
        <v>6</v>
      </c>
      <c r="K2217" s="5" t="s">
        <v>471</v>
      </c>
      <c r="L2217" s="5" t="s">
        <v>471</v>
      </c>
      <c r="M2217" s="5">
        <v>222</v>
      </c>
      <c r="N2217" s="103" t="s">
        <v>2711</v>
      </c>
      <c r="O2217" s="605"/>
    </row>
    <row r="2218" spans="1:15" ht="63" x14ac:dyDescent="0.25">
      <c r="A2218" s="14">
        <v>29</v>
      </c>
      <c r="B2218" s="14" t="s">
        <v>4045</v>
      </c>
      <c r="C2218" s="140" t="s">
        <v>3081</v>
      </c>
      <c r="D2218" s="5">
        <v>1973</v>
      </c>
      <c r="E2218" s="5">
        <v>5809.4</v>
      </c>
      <c r="F2218" s="5"/>
      <c r="G2218" s="5" t="s">
        <v>5</v>
      </c>
      <c r="H2218" s="5">
        <v>86</v>
      </c>
      <c r="I2218" s="5">
        <v>5</v>
      </c>
      <c r="J2218" s="5">
        <v>6</v>
      </c>
      <c r="K2218" s="5" t="s">
        <v>471</v>
      </c>
      <c r="L2218" s="5" t="s">
        <v>471</v>
      </c>
      <c r="M2218" s="5">
        <v>234</v>
      </c>
      <c r="N2218" s="103" t="s">
        <v>2711</v>
      </c>
      <c r="O2218" s="605"/>
    </row>
    <row r="2219" spans="1:15" ht="63" x14ac:dyDescent="0.25">
      <c r="A2219" s="14">
        <v>30</v>
      </c>
      <c r="B2219" s="14" t="s">
        <v>4045</v>
      </c>
      <c r="C2219" s="140" t="s">
        <v>3082</v>
      </c>
      <c r="D2219" s="5">
        <v>1973</v>
      </c>
      <c r="E2219" s="5">
        <v>3564.1</v>
      </c>
      <c r="F2219" s="5"/>
      <c r="G2219" s="5" t="s">
        <v>5</v>
      </c>
      <c r="H2219" s="5">
        <v>60</v>
      </c>
      <c r="I2219" s="5">
        <v>5</v>
      </c>
      <c r="J2219" s="5">
        <v>4</v>
      </c>
      <c r="K2219" s="5" t="s">
        <v>471</v>
      </c>
      <c r="L2219" s="5" t="s">
        <v>471</v>
      </c>
      <c r="M2219" s="5">
        <v>123</v>
      </c>
      <c r="N2219" s="103" t="s">
        <v>2711</v>
      </c>
      <c r="O2219" s="605"/>
    </row>
    <row r="2220" spans="1:15" ht="63" x14ac:dyDescent="0.25">
      <c r="A2220" s="14">
        <v>31</v>
      </c>
      <c r="B2220" s="14" t="s">
        <v>4044</v>
      </c>
      <c r="C2220" s="140" t="s">
        <v>3410</v>
      </c>
      <c r="D2220" s="5">
        <v>1991</v>
      </c>
      <c r="E2220" s="5">
        <v>3740.1</v>
      </c>
      <c r="F2220" s="5"/>
      <c r="G2220" s="5" t="s">
        <v>5</v>
      </c>
      <c r="H2220" s="5">
        <v>60</v>
      </c>
      <c r="I2220" s="5">
        <v>5</v>
      </c>
      <c r="J2220" s="5">
        <v>4</v>
      </c>
      <c r="K2220" s="5" t="s">
        <v>471</v>
      </c>
      <c r="L2220" s="5" t="s">
        <v>471</v>
      </c>
      <c r="M2220" s="5">
        <v>144</v>
      </c>
      <c r="N2220" s="103" t="s">
        <v>2711</v>
      </c>
      <c r="O2220" s="605"/>
    </row>
    <row r="2221" spans="1:15" ht="63" x14ac:dyDescent="0.25">
      <c r="A2221" s="14">
        <v>32</v>
      </c>
      <c r="B2221" s="14" t="s">
        <v>4044</v>
      </c>
      <c r="C2221" s="140" t="s">
        <v>3088</v>
      </c>
      <c r="D2221" s="5">
        <v>1976</v>
      </c>
      <c r="E2221" s="5">
        <v>4478</v>
      </c>
      <c r="F2221" s="5"/>
      <c r="G2221" s="5" t="s">
        <v>5</v>
      </c>
      <c r="H2221" s="5">
        <v>70</v>
      </c>
      <c r="I2221" s="5">
        <v>5</v>
      </c>
      <c r="J2221" s="5">
        <v>4</v>
      </c>
      <c r="K2221" s="5" t="s">
        <v>471</v>
      </c>
      <c r="L2221" s="5" t="s">
        <v>471</v>
      </c>
      <c r="M2221" s="5">
        <v>184</v>
      </c>
      <c r="N2221" s="103" t="s">
        <v>2711</v>
      </c>
      <c r="O2221" s="605"/>
    </row>
    <row r="2222" spans="1:15" ht="63" x14ac:dyDescent="0.25">
      <c r="A2222" s="14">
        <v>33</v>
      </c>
      <c r="B2222" s="14" t="s">
        <v>4044</v>
      </c>
      <c r="C2222" s="140" t="s">
        <v>3277</v>
      </c>
      <c r="D2222" s="5">
        <v>1973</v>
      </c>
      <c r="E2222" s="5">
        <v>5775.5</v>
      </c>
      <c r="F2222" s="5"/>
      <c r="G2222" s="5" t="s">
        <v>5</v>
      </c>
      <c r="H2222" s="5">
        <v>90</v>
      </c>
      <c r="I2222" s="5">
        <v>5</v>
      </c>
      <c r="J2222" s="5">
        <v>6</v>
      </c>
      <c r="K2222" s="5" t="s">
        <v>471</v>
      </c>
      <c r="L2222" s="5" t="s">
        <v>471</v>
      </c>
      <c r="M2222" s="5">
        <v>220</v>
      </c>
      <c r="N2222" s="103" t="s">
        <v>2711</v>
      </c>
      <c r="O2222" s="605"/>
    </row>
    <row r="2223" spans="1:15" ht="63" x14ac:dyDescent="0.25">
      <c r="A2223" s="14">
        <v>34</v>
      </c>
      <c r="B2223" s="14" t="s">
        <v>3787</v>
      </c>
      <c r="C2223" s="140" t="s">
        <v>3574</v>
      </c>
      <c r="D2223" s="5">
        <v>1975</v>
      </c>
      <c r="E2223" s="5">
        <v>5774.8</v>
      </c>
      <c r="F2223" s="5"/>
      <c r="G2223" s="5" t="s">
        <v>5</v>
      </c>
      <c r="H2223" s="5">
        <v>90</v>
      </c>
      <c r="I2223" s="5">
        <v>5</v>
      </c>
      <c r="J2223" s="5">
        <v>6</v>
      </c>
      <c r="K2223" s="5" t="s">
        <v>471</v>
      </c>
      <c r="L2223" s="5" t="s">
        <v>471</v>
      </c>
      <c r="M2223" s="5">
        <v>216</v>
      </c>
      <c r="N2223" s="103" t="s">
        <v>2712</v>
      </c>
      <c r="O2223" s="605"/>
    </row>
    <row r="2224" spans="1:15" ht="63" x14ac:dyDescent="0.25">
      <c r="A2224" s="14">
        <v>35</v>
      </c>
      <c r="B2224" s="14" t="s">
        <v>3687</v>
      </c>
      <c r="C2224" s="140" t="s">
        <v>3546</v>
      </c>
      <c r="D2224" s="5">
        <v>1975</v>
      </c>
      <c r="E2224" s="5">
        <v>4429.1000000000004</v>
      </c>
      <c r="F2224" s="5"/>
      <c r="G2224" s="5" t="s">
        <v>5</v>
      </c>
      <c r="H2224" s="5">
        <v>70</v>
      </c>
      <c r="I2224" s="5">
        <v>5</v>
      </c>
      <c r="J2224" s="5">
        <v>4</v>
      </c>
      <c r="K2224" s="5" t="s">
        <v>471</v>
      </c>
      <c r="L2224" s="5" t="s">
        <v>471</v>
      </c>
      <c r="M2224" s="5">
        <v>157</v>
      </c>
      <c r="N2224" s="103" t="s">
        <v>2711</v>
      </c>
      <c r="O2224" s="605"/>
    </row>
    <row r="2225" spans="1:15" ht="63" x14ac:dyDescent="0.25">
      <c r="A2225" s="14">
        <v>36</v>
      </c>
      <c r="B2225" s="14" t="s">
        <v>3825</v>
      </c>
      <c r="C2225" s="140" t="s">
        <v>3575</v>
      </c>
      <c r="D2225" s="5">
        <v>1975</v>
      </c>
      <c r="E2225" s="5">
        <v>4435.8999999999996</v>
      </c>
      <c r="F2225" s="5"/>
      <c r="G2225" s="5" t="s">
        <v>5</v>
      </c>
      <c r="H2225" s="5">
        <v>69</v>
      </c>
      <c r="I2225" s="5">
        <v>5</v>
      </c>
      <c r="J2225" s="5">
        <v>4</v>
      </c>
      <c r="K2225" s="5" t="s">
        <v>471</v>
      </c>
      <c r="L2225" s="5" t="s">
        <v>471</v>
      </c>
      <c r="M2225" s="5">
        <v>196</v>
      </c>
      <c r="N2225" s="103" t="s">
        <v>2711</v>
      </c>
      <c r="O2225" s="605"/>
    </row>
    <row r="2226" spans="1:15" ht="63" x14ac:dyDescent="0.25">
      <c r="A2226" s="14">
        <v>37</v>
      </c>
      <c r="B2226" s="14" t="s">
        <v>3825</v>
      </c>
      <c r="C2226" s="140" t="s">
        <v>3576</v>
      </c>
      <c r="D2226" s="5">
        <v>1977</v>
      </c>
      <c r="E2226" s="5">
        <v>5990</v>
      </c>
      <c r="F2226" s="5"/>
      <c r="G2226" s="5" t="s">
        <v>5</v>
      </c>
      <c r="H2226" s="5">
        <v>100</v>
      </c>
      <c r="I2226" s="5">
        <v>5</v>
      </c>
      <c r="J2226" s="5">
        <v>6</v>
      </c>
      <c r="K2226" s="5" t="s">
        <v>471</v>
      </c>
      <c r="L2226" s="5" t="s">
        <v>471</v>
      </c>
      <c r="M2226" s="5">
        <v>221</v>
      </c>
      <c r="N2226" s="103" t="s">
        <v>2711</v>
      </c>
      <c r="O2226" s="605"/>
    </row>
    <row r="2227" spans="1:15" ht="63" x14ac:dyDescent="0.25">
      <c r="A2227" s="14">
        <v>38</v>
      </c>
      <c r="B2227" s="14" t="s">
        <v>3825</v>
      </c>
      <c r="C2227" s="140" t="s">
        <v>3577</v>
      </c>
      <c r="D2227" s="5">
        <v>1976</v>
      </c>
      <c r="E2227" s="5">
        <v>6013.2</v>
      </c>
      <c r="F2227" s="5"/>
      <c r="G2227" s="5" t="s">
        <v>5</v>
      </c>
      <c r="H2227" s="5">
        <v>100</v>
      </c>
      <c r="I2227" s="5">
        <v>5</v>
      </c>
      <c r="J2227" s="5">
        <v>6</v>
      </c>
      <c r="K2227" s="5" t="s">
        <v>471</v>
      </c>
      <c r="L2227" s="5" t="s">
        <v>471</v>
      </c>
      <c r="M2227" s="5">
        <v>250</v>
      </c>
      <c r="N2227" s="103" t="s">
        <v>2711</v>
      </c>
      <c r="O2227" s="605"/>
    </row>
    <row r="2228" spans="1:15" ht="63" x14ac:dyDescent="0.25">
      <c r="A2228" s="14">
        <v>39</v>
      </c>
      <c r="B2228" s="14" t="s">
        <v>4041</v>
      </c>
      <c r="C2228" s="140" t="s">
        <v>3080</v>
      </c>
      <c r="D2228" s="5">
        <v>1973</v>
      </c>
      <c r="E2228" s="5">
        <v>7211.4</v>
      </c>
      <c r="F2228" s="5"/>
      <c r="G2228" s="5" t="s">
        <v>5</v>
      </c>
      <c r="H2228" s="5">
        <v>118</v>
      </c>
      <c r="I2228" s="5">
        <v>5</v>
      </c>
      <c r="J2228" s="5">
        <v>8</v>
      </c>
      <c r="K2228" s="5" t="s">
        <v>471</v>
      </c>
      <c r="L2228" s="5" t="s">
        <v>471</v>
      </c>
      <c r="M2228" s="5">
        <v>248</v>
      </c>
      <c r="N2228" s="103" t="s">
        <v>2711</v>
      </c>
      <c r="O2228" s="605"/>
    </row>
    <row r="2229" spans="1:15" ht="63" x14ac:dyDescent="0.25">
      <c r="A2229" s="14">
        <v>40</v>
      </c>
      <c r="B2229" s="14" t="s">
        <v>3789</v>
      </c>
      <c r="C2229" s="140" t="s">
        <v>3381</v>
      </c>
      <c r="D2229" s="5">
        <v>1973</v>
      </c>
      <c r="E2229" s="5">
        <v>6376</v>
      </c>
      <c r="F2229" s="5"/>
      <c r="G2229" s="5" t="s">
        <v>5</v>
      </c>
      <c r="H2229" s="5">
        <v>90</v>
      </c>
      <c r="I2229" s="5">
        <v>5</v>
      </c>
      <c r="J2229" s="5">
        <v>6</v>
      </c>
      <c r="K2229" s="5" t="s">
        <v>471</v>
      </c>
      <c r="L2229" s="5" t="s">
        <v>471</v>
      </c>
      <c r="M2229" s="5">
        <v>218</v>
      </c>
      <c r="N2229" s="103" t="s">
        <v>2711</v>
      </c>
      <c r="O2229" s="605"/>
    </row>
    <row r="2230" spans="1:15" ht="63" x14ac:dyDescent="0.25">
      <c r="A2230" s="14">
        <v>41</v>
      </c>
      <c r="B2230" s="14" t="s">
        <v>4041</v>
      </c>
      <c r="C2230" s="140" t="s">
        <v>3430</v>
      </c>
      <c r="D2230" s="5">
        <v>1974</v>
      </c>
      <c r="E2230" s="5">
        <v>5730.1</v>
      </c>
      <c r="F2230" s="5"/>
      <c r="G2230" s="5" t="s">
        <v>5</v>
      </c>
      <c r="H2230" s="5">
        <v>89</v>
      </c>
      <c r="I2230" s="5">
        <v>5</v>
      </c>
      <c r="J2230" s="5">
        <v>6</v>
      </c>
      <c r="K2230" s="5" t="s">
        <v>471</v>
      </c>
      <c r="L2230" s="5" t="s">
        <v>471</v>
      </c>
      <c r="M2230" s="5">
        <v>201</v>
      </c>
      <c r="N2230" s="103" t="s">
        <v>2711</v>
      </c>
      <c r="O2230" s="605"/>
    </row>
    <row r="2231" spans="1:15" ht="63" x14ac:dyDescent="0.25">
      <c r="A2231" s="14">
        <v>42</v>
      </c>
      <c r="B2231" s="14" t="s">
        <v>4041</v>
      </c>
      <c r="C2231" s="140" t="s">
        <v>3082</v>
      </c>
      <c r="D2231" s="5">
        <v>1974</v>
      </c>
      <c r="E2231" s="5">
        <v>5748.5</v>
      </c>
      <c r="F2231" s="5"/>
      <c r="G2231" s="5" t="s">
        <v>5</v>
      </c>
      <c r="H2231" s="5">
        <v>90</v>
      </c>
      <c r="I2231" s="5">
        <v>5</v>
      </c>
      <c r="J2231" s="5">
        <v>6</v>
      </c>
      <c r="K2231" s="5" t="s">
        <v>471</v>
      </c>
      <c r="L2231" s="5" t="s">
        <v>471</v>
      </c>
      <c r="M2231" s="5">
        <v>232</v>
      </c>
      <c r="N2231" s="103" t="s">
        <v>2711</v>
      </c>
      <c r="O2231" s="605"/>
    </row>
    <row r="2232" spans="1:15" ht="63" x14ac:dyDescent="0.25">
      <c r="A2232" s="14">
        <v>43</v>
      </c>
      <c r="B2232" s="14" t="s">
        <v>4041</v>
      </c>
      <c r="C2232" s="140" t="s">
        <v>3435</v>
      </c>
      <c r="D2232" s="5">
        <v>1973</v>
      </c>
      <c r="E2232" s="5">
        <v>3571.7</v>
      </c>
      <c r="F2232" s="5"/>
      <c r="G2232" s="5" t="s">
        <v>5</v>
      </c>
      <c r="H2232" s="5">
        <v>60</v>
      </c>
      <c r="I2232" s="5">
        <v>5</v>
      </c>
      <c r="J2232" s="5">
        <v>4</v>
      </c>
      <c r="K2232" s="5" t="s">
        <v>471</v>
      </c>
      <c r="L2232" s="5" t="s">
        <v>471</v>
      </c>
      <c r="M2232" s="5">
        <v>142</v>
      </c>
      <c r="N2232" s="103" t="s">
        <v>2711</v>
      </c>
      <c r="O2232" s="605"/>
    </row>
    <row r="2233" spans="1:15" ht="63" x14ac:dyDescent="0.25">
      <c r="A2233" s="14">
        <v>44</v>
      </c>
      <c r="B2233" s="14" t="s">
        <v>3789</v>
      </c>
      <c r="C2233" s="140" t="s">
        <v>3578</v>
      </c>
      <c r="D2233" s="5">
        <v>1989</v>
      </c>
      <c r="E2233" s="5">
        <v>4327.3</v>
      </c>
      <c r="F2233" s="5"/>
      <c r="G2233" s="5" t="s">
        <v>5</v>
      </c>
      <c r="H2233" s="5">
        <v>59</v>
      </c>
      <c r="I2233" s="5">
        <v>5</v>
      </c>
      <c r="J2233" s="5">
        <v>3</v>
      </c>
      <c r="K2233" s="5" t="s">
        <v>471</v>
      </c>
      <c r="L2233" s="5" t="s">
        <v>471</v>
      </c>
      <c r="M2233" s="5">
        <v>153</v>
      </c>
      <c r="N2233" s="103" t="s">
        <v>2711</v>
      </c>
      <c r="O2233" s="605"/>
    </row>
    <row r="2234" spans="1:15" ht="63" x14ac:dyDescent="0.25">
      <c r="A2234" s="14">
        <v>45</v>
      </c>
      <c r="B2234" s="14" t="s">
        <v>4042</v>
      </c>
      <c r="C2234" s="140" t="s">
        <v>3240</v>
      </c>
      <c r="D2234" s="5">
        <v>1974</v>
      </c>
      <c r="E2234" s="5">
        <v>7495.6</v>
      </c>
      <c r="F2234" s="5"/>
      <c r="G2234" s="5" t="s">
        <v>5</v>
      </c>
      <c r="H2234" s="5">
        <v>119</v>
      </c>
      <c r="I2234" s="5">
        <v>5</v>
      </c>
      <c r="J2234" s="5">
        <v>8</v>
      </c>
      <c r="K2234" s="5" t="s">
        <v>471</v>
      </c>
      <c r="L2234" s="5" t="s">
        <v>471</v>
      </c>
      <c r="M2234" s="5">
        <v>321</v>
      </c>
      <c r="N2234" s="103" t="s">
        <v>2711</v>
      </c>
      <c r="O2234" s="605"/>
    </row>
    <row r="2235" spans="1:15" ht="63" x14ac:dyDescent="0.25">
      <c r="A2235" s="14">
        <v>46</v>
      </c>
      <c r="B2235" s="14" t="s">
        <v>4046</v>
      </c>
      <c r="C2235" s="140" t="s">
        <v>3579</v>
      </c>
      <c r="D2235" s="5">
        <v>1973</v>
      </c>
      <c r="E2235" s="5">
        <v>3538.9</v>
      </c>
      <c r="F2235" s="5"/>
      <c r="G2235" s="5" t="s">
        <v>5</v>
      </c>
      <c r="H2235" s="5">
        <v>56</v>
      </c>
      <c r="I2235" s="5">
        <v>5</v>
      </c>
      <c r="J2235" s="5">
        <v>4</v>
      </c>
      <c r="K2235" s="5" t="s">
        <v>471</v>
      </c>
      <c r="L2235" s="5" t="s">
        <v>471</v>
      </c>
      <c r="M2235" s="5">
        <v>122</v>
      </c>
      <c r="N2235" s="103" t="s">
        <v>2711</v>
      </c>
      <c r="O2235" s="605"/>
    </row>
    <row r="2236" spans="1:15" ht="63" x14ac:dyDescent="0.25">
      <c r="A2236" s="14">
        <v>47</v>
      </c>
      <c r="B2236" s="14" t="s">
        <v>4041</v>
      </c>
      <c r="C2236" s="140" t="s">
        <v>3241</v>
      </c>
      <c r="D2236" s="5">
        <v>1973</v>
      </c>
      <c r="E2236" s="5">
        <v>5801.7</v>
      </c>
      <c r="F2236" s="5"/>
      <c r="G2236" s="5" t="s">
        <v>5</v>
      </c>
      <c r="H2236" s="5">
        <v>108</v>
      </c>
      <c r="I2236" s="5">
        <v>9</v>
      </c>
      <c r="J2236" s="5">
        <v>2</v>
      </c>
      <c r="K2236" s="5">
        <v>2</v>
      </c>
      <c r="L2236" s="5">
        <v>2</v>
      </c>
      <c r="M2236" s="5">
        <v>232</v>
      </c>
      <c r="N2236" s="103" t="s">
        <v>2711</v>
      </c>
      <c r="O2236" s="605"/>
    </row>
    <row r="2237" spans="1:15" ht="63" x14ac:dyDescent="0.25">
      <c r="A2237" s="14">
        <v>48</v>
      </c>
      <c r="B2237" s="14" t="s">
        <v>4042</v>
      </c>
      <c r="C2237" s="140" t="s">
        <v>3076</v>
      </c>
      <c r="D2237" s="5">
        <v>1973</v>
      </c>
      <c r="E2237" s="5">
        <v>3572.5</v>
      </c>
      <c r="F2237" s="5"/>
      <c r="G2237" s="5" t="s">
        <v>5</v>
      </c>
      <c r="H2237" s="5">
        <v>60</v>
      </c>
      <c r="I2237" s="5">
        <v>5</v>
      </c>
      <c r="J2237" s="5">
        <v>4</v>
      </c>
      <c r="K2237" s="5" t="s">
        <v>471</v>
      </c>
      <c r="L2237" s="5" t="s">
        <v>471</v>
      </c>
      <c r="M2237" s="5">
        <v>152</v>
      </c>
      <c r="N2237" s="103" t="s">
        <v>2711</v>
      </c>
      <c r="O2237" s="605"/>
    </row>
    <row r="2238" spans="1:15" ht="63" x14ac:dyDescent="0.25">
      <c r="A2238" s="14">
        <v>49</v>
      </c>
      <c r="B2238" s="14" t="s">
        <v>4046</v>
      </c>
      <c r="C2238" s="140" t="s">
        <v>3465</v>
      </c>
      <c r="D2238" s="5">
        <v>1973</v>
      </c>
      <c r="E2238" s="5">
        <v>3574.3</v>
      </c>
      <c r="F2238" s="5"/>
      <c r="G2238" s="5" t="s">
        <v>5</v>
      </c>
      <c r="H2238" s="5">
        <v>60</v>
      </c>
      <c r="I2238" s="5">
        <v>5</v>
      </c>
      <c r="J2238" s="5">
        <v>4</v>
      </c>
      <c r="K2238" s="5" t="s">
        <v>471</v>
      </c>
      <c r="L2238" s="5">
        <v>2</v>
      </c>
      <c r="M2238" s="5">
        <v>119</v>
      </c>
      <c r="N2238" s="103" t="s">
        <v>2711</v>
      </c>
      <c r="O2238" s="605"/>
    </row>
    <row r="2239" spans="1:15" ht="63" x14ac:dyDescent="0.25">
      <c r="A2239" s="14">
        <v>50</v>
      </c>
      <c r="B2239" s="14" t="s">
        <v>3789</v>
      </c>
      <c r="C2239" s="140" t="s">
        <v>3242</v>
      </c>
      <c r="D2239" s="5">
        <v>1974</v>
      </c>
      <c r="E2239" s="5">
        <v>5765.5</v>
      </c>
      <c r="F2239" s="5"/>
      <c r="G2239" s="5" t="s">
        <v>5</v>
      </c>
      <c r="H2239" s="5">
        <v>90</v>
      </c>
      <c r="I2239" s="5">
        <v>5</v>
      </c>
      <c r="J2239" s="5">
        <v>6</v>
      </c>
      <c r="K2239" s="5" t="s">
        <v>471</v>
      </c>
      <c r="L2239" s="5" t="s">
        <v>471</v>
      </c>
      <c r="M2239" s="5">
        <v>215</v>
      </c>
      <c r="N2239" s="103" t="s">
        <v>2711</v>
      </c>
      <c r="O2239" s="605"/>
    </row>
    <row r="2240" spans="1:15" ht="63" x14ac:dyDescent="0.25">
      <c r="A2240" s="14">
        <v>51</v>
      </c>
      <c r="B2240" s="14" t="s">
        <v>4042</v>
      </c>
      <c r="C2240" s="140" t="s">
        <v>3243</v>
      </c>
      <c r="D2240" s="5">
        <v>1975</v>
      </c>
      <c r="E2240" s="5">
        <v>3407.6</v>
      </c>
      <c r="F2240" s="5"/>
      <c r="G2240" s="5" t="s">
        <v>5</v>
      </c>
      <c r="H2240" s="5">
        <v>43</v>
      </c>
      <c r="I2240" s="5">
        <v>5</v>
      </c>
      <c r="J2240" s="5">
        <v>4</v>
      </c>
      <c r="K2240" s="5" t="s">
        <v>471</v>
      </c>
      <c r="L2240" s="5" t="s">
        <v>471</v>
      </c>
      <c r="M2240" s="5">
        <v>98</v>
      </c>
      <c r="N2240" s="103" t="s">
        <v>2711</v>
      </c>
      <c r="O2240" s="605"/>
    </row>
    <row r="2241" spans="1:15" ht="63" x14ac:dyDescent="0.25">
      <c r="A2241" s="14">
        <v>52</v>
      </c>
      <c r="B2241" s="14" t="s">
        <v>4047</v>
      </c>
      <c r="C2241" s="140" t="s">
        <v>3117</v>
      </c>
      <c r="D2241" s="5">
        <v>1978</v>
      </c>
      <c r="E2241" s="5">
        <v>5147.7</v>
      </c>
      <c r="F2241" s="5"/>
      <c r="G2241" s="5" t="s">
        <v>5</v>
      </c>
      <c r="H2241" s="5">
        <v>66</v>
      </c>
      <c r="I2241" s="5">
        <v>9</v>
      </c>
      <c r="J2241" s="5">
        <v>2</v>
      </c>
      <c r="K2241" s="5">
        <v>2</v>
      </c>
      <c r="L2241" s="5">
        <v>2</v>
      </c>
      <c r="M2241" s="5">
        <v>149</v>
      </c>
      <c r="N2241" s="103" t="s">
        <v>2711</v>
      </c>
      <c r="O2241" s="605"/>
    </row>
    <row r="2242" spans="1:15" ht="63" x14ac:dyDescent="0.25">
      <c r="A2242" s="14">
        <v>53</v>
      </c>
      <c r="B2242" s="14" t="s">
        <v>4048</v>
      </c>
      <c r="C2242" s="140" t="s">
        <v>3134</v>
      </c>
      <c r="D2242" s="5">
        <v>1979</v>
      </c>
      <c r="E2242" s="5">
        <v>20458.5</v>
      </c>
      <c r="F2242" s="5"/>
      <c r="G2242" s="5" t="s">
        <v>5</v>
      </c>
      <c r="H2242" s="5">
        <v>250</v>
      </c>
      <c r="I2242" s="5">
        <v>10</v>
      </c>
      <c r="J2242" s="5">
        <v>7</v>
      </c>
      <c r="K2242" s="5">
        <v>7</v>
      </c>
      <c r="L2242" s="5">
        <v>7</v>
      </c>
      <c r="M2242" s="5">
        <v>532</v>
      </c>
      <c r="N2242" s="103" t="s">
        <v>2711</v>
      </c>
      <c r="O2242" s="605"/>
    </row>
    <row r="2243" spans="1:15" ht="63" x14ac:dyDescent="0.25">
      <c r="A2243" s="14">
        <v>54</v>
      </c>
      <c r="B2243" s="14" t="s">
        <v>4048</v>
      </c>
      <c r="C2243" s="140" t="s">
        <v>3091</v>
      </c>
      <c r="D2243" s="5">
        <v>1973</v>
      </c>
      <c r="E2243" s="5">
        <v>3543.5</v>
      </c>
      <c r="F2243" s="5"/>
      <c r="G2243" s="5" t="s">
        <v>5</v>
      </c>
      <c r="H2243" s="5">
        <v>56</v>
      </c>
      <c r="I2243" s="5">
        <v>5</v>
      </c>
      <c r="J2243" s="5">
        <v>4</v>
      </c>
      <c r="K2243" s="5" t="s">
        <v>471</v>
      </c>
      <c r="L2243" s="5" t="s">
        <v>471</v>
      </c>
      <c r="M2243" s="5">
        <v>145</v>
      </c>
      <c r="N2243" s="103" t="s">
        <v>2711</v>
      </c>
      <c r="O2243" s="605"/>
    </row>
    <row r="2244" spans="1:15" ht="63" x14ac:dyDescent="0.25">
      <c r="A2244" s="14">
        <v>55</v>
      </c>
      <c r="B2244" s="14" t="s">
        <v>4047</v>
      </c>
      <c r="C2244" s="140" t="s">
        <v>3222</v>
      </c>
      <c r="D2244" s="5">
        <v>1974</v>
      </c>
      <c r="E2244" s="5">
        <v>5561.7</v>
      </c>
      <c r="F2244" s="5"/>
      <c r="G2244" s="5" t="s">
        <v>5</v>
      </c>
      <c r="H2244" s="5">
        <v>82</v>
      </c>
      <c r="I2244" s="5">
        <v>5</v>
      </c>
      <c r="J2244" s="5">
        <v>6</v>
      </c>
      <c r="K2244" s="5" t="s">
        <v>471</v>
      </c>
      <c r="L2244" s="5" t="s">
        <v>471</v>
      </c>
      <c r="M2244" s="5">
        <v>192</v>
      </c>
      <c r="N2244" s="103" t="s">
        <v>2711</v>
      </c>
      <c r="O2244" s="605"/>
    </row>
    <row r="2245" spans="1:15" ht="63" x14ac:dyDescent="0.25">
      <c r="A2245" s="14">
        <v>56</v>
      </c>
      <c r="B2245" s="14" t="s">
        <v>4049</v>
      </c>
      <c r="C2245" s="140" t="s">
        <v>3580</v>
      </c>
      <c r="D2245" s="5">
        <v>1977</v>
      </c>
      <c r="E2245" s="5">
        <v>13161.8</v>
      </c>
      <c r="F2245" s="5"/>
      <c r="G2245" s="5" t="s">
        <v>5</v>
      </c>
      <c r="H2245" s="5">
        <v>221</v>
      </c>
      <c r="I2245" s="5">
        <v>9</v>
      </c>
      <c r="J2245" s="5">
        <v>4</v>
      </c>
      <c r="K2245" s="5">
        <v>4</v>
      </c>
      <c r="L2245" s="5">
        <v>4</v>
      </c>
      <c r="M2245" s="5">
        <v>462</v>
      </c>
      <c r="N2245" s="103" t="s">
        <v>2711</v>
      </c>
      <c r="O2245" s="605"/>
    </row>
    <row r="2246" spans="1:15" ht="63" x14ac:dyDescent="0.25">
      <c r="A2246" s="14">
        <v>57</v>
      </c>
      <c r="B2246" s="14" t="s">
        <v>4050</v>
      </c>
      <c r="C2246" s="140" t="s">
        <v>3581</v>
      </c>
      <c r="D2246" s="5">
        <v>1977</v>
      </c>
      <c r="E2246" s="5">
        <v>7587.1</v>
      </c>
      <c r="F2246" s="5"/>
      <c r="G2246" s="5" t="s">
        <v>5</v>
      </c>
      <c r="H2246" s="5">
        <v>117</v>
      </c>
      <c r="I2246" s="5">
        <v>9</v>
      </c>
      <c r="J2246" s="5">
        <v>2</v>
      </c>
      <c r="K2246" s="5">
        <v>2</v>
      </c>
      <c r="L2246" s="5">
        <v>2</v>
      </c>
      <c r="M2246" s="5">
        <v>237</v>
      </c>
      <c r="N2246" s="103" t="s">
        <v>2711</v>
      </c>
      <c r="O2246" s="605"/>
    </row>
    <row r="2247" spans="1:15" ht="63" x14ac:dyDescent="0.25">
      <c r="A2247" s="14">
        <v>58</v>
      </c>
      <c r="B2247" s="14" t="s">
        <v>4049</v>
      </c>
      <c r="C2247" s="140" t="s">
        <v>3582</v>
      </c>
      <c r="D2247" s="5">
        <v>1980</v>
      </c>
      <c r="E2247" s="5">
        <v>6046.8</v>
      </c>
      <c r="F2247" s="5"/>
      <c r="G2247" s="5" t="s">
        <v>5</v>
      </c>
      <c r="H2247" s="5">
        <v>79</v>
      </c>
      <c r="I2247" s="5">
        <v>12</v>
      </c>
      <c r="J2247" s="5">
        <v>1</v>
      </c>
      <c r="K2247" s="5">
        <v>2</v>
      </c>
      <c r="L2247" s="5" t="s">
        <v>471</v>
      </c>
      <c r="M2247" s="5">
        <v>166</v>
      </c>
      <c r="N2247" s="103" t="s">
        <v>2711</v>
      </c>
      <c r="O2247" s="605"/>
    </row>
    <row r="2248" spans="1:15" ht="63" x14ac:dyDescent="0.25">
      <c r="A2248" s="14">
        <v>59</v>
      </c>
      <c r="B2248" s="14" t="s">
        <v>3833</v>
      </c>
      <c r="C2248" s="140" t="s">
        <v>3583</v>
      </c>
      <c r="D2248" s="5">
        <v>1976</v>
      </c>
      <c r="E2248" s="5">
        <v>13191.1</v>
      </c>
      <c r="F2248" s="5"/>
      <c r="G2248" s="5" t="s">
        <v>5</v>
      </c>
      <c r="H2248" s="5">
        <v>209</v>
      </c>
      <c r="I2248" s="5">
        <v>9</v>
      </c>
      <c r="J2248" s="5">
        <v>4</v>
      </c>
      <c r="K2248" s="5">
        <v>4</v>
      </c>
      <c r="L2248" s="5">
        <v>4</v>
      </c>
      <c r="M2248" s="5">
        <v>129</v>
      </c>
      <c r="N2248" s="103" t="s">
        <v>2711</v>
      </c>
      <c r="O2248" s="605"/>
    </row>
    <row r="2249" spans="1:15" ht="63" x14ac:dyDescent="0.25">
      <c r="A2249" s="14">
        <v>60</v>
      </c>
      <c r="B2249" s="14" t="s">
        <v>4050</v>
      </c>
      <c r="C2249" s="140" t="s">
        <v>3391</v>
      </c>
      <c r="D2249" s="5">
        <v>1975</v>
      </c>
      <c r="E2249" s="5">
        <v>5742.4</v>
      </c>
      <c r="F2249" s="5"/>
      <c r="G2249" s="5" t="s">
        <v>5</v>
      </c>
      <c r="H2249" s="5">
        <v>90</v>
      </c>
      <c r="I2249" s="5">
        <v>5</v>
      </c>
      <c r="J2249" s="5">
        <v>6</v>
      </c>
      <c r="K2249" s="5" t="s">
        <v>471</v>
      </c>
      <c r="L2249" s="5" t="s">
        <v>471</v>
      </c>
      <c r="M2249" s="5">
        <v>220</v>
      </c>
      <c r="N2249" s="103" t="s">
        <v>2711</v>
      </c>
      <c r="O2249" s="605"/>
    </row>
    <row r="2250" spans="1:15" ht="63" x14ac:dyDescent="0.25">
      <c r="A2250" s="14">
        <v>61</v>
      </c>
      <c r="B2250" s="14" t="s">
        <v>3833</v>
      </c>
      <c r="C2250" s="140" t="s">
        <v>3584</v>
      </c>
      <c r="D2250" s="5">
        <v>1990</v>
      </c>
      <c r="E2250" s="5">
        <v>4345.6000000000004</v>
      </c>
      <c r="F2250" s="5"/>
      <c r="G2250" s="5" t="s">
        <v>5</v>
      </c>
      <c r="H2250" s="5">
        <v>59</v>
      </c>
      <c r="I2250" s="5">
        <v>5</v>
      </c>
      <c r="J2250" s="5">
        <v>3</v>
      </c>
      <c r="K2250" s="5" t="s">
        <v>471</v>
      </c>
      <c r="L2250" s="5" t="s">
        <v>471</v>
      </c>
      <c r="M2250" s="5">
        <v>168</v>
      </c>
      <c r="N2250" s="103" t="s">
        <v>2711</v>
      </c>
      <c r="O2250" s="605"/>
    </row>
    <row r="2251" spans="1:15" ht="63" x14ac:dyDescent="0.25">
      <c r="A2251" s="14">
        <v>62</v>
      </c>
      <c r="B2251" s="14" t="s">
        <v>3833</v>
      </c>
      <c r="C2251" s="140" t="s">
        <v>3585</v>
      </c>
      <c r="D2251" s="5">
        <v>1988</v>
      </c>
      <c r="E2251" s="5">
        <v>4325.5</v>
      </c>
      <c r="F2251" s="5"/>
      <c r="G2251" s="5" t="s">
        <v>5</v>
      </c>
      <c r="H2251" s="5">
        <v>59</v>
      </c>
      <c r="I2251" s="5">
        <v>5</v>
      </c>
      <c r="J2251" s="5">
        <v>3</v>
      </c>
      <c r="K2251" s="5" t="s">
        <v>471</v>
      </c>
      <c r="L2251" s="5" t="s">
        <v>471</v>
      </c>
      <c r="M2251" s="5">
        <v>142</v>
      </c>
      <c r="N2251" s="103" t="s">
        <v>2711</v>
      </c>
      <c r="O2251" s="605"/>
    </row>
    <row r="2252" spans="1:15" ht="63" x14ac:dyDescent="0.25">
      <c r="A2252" s="14">
        <v>63</v>
      </c>
      <c r="B2252" s="14" t="s">
        <v>3833</v>
      </c>
      <c r="C2252" s="140" t="s">
        <v>3392</v>
      </c>
      <c r="D2252" s="5">
        <v>1976</v>
      </c>
      <c r="E2252" s="5">
        <v>7452.6</v>
      </c>
      <c r="F2252" s="5"/>
      <c r="G2252" s="5" t="s">
        <v>5</v>
      </c>
      <c r="H2252" s="5">
        <v>104</v>
      </c>
      <c r="I2252" s="5">
        <v>9</v>
      </c>
      <c r="J2252" s="5">
        <v>2</v>
      </c>
      <c r="K2252" s="5">
        <v>2</v>
      </c>
      <c r="L2252" s="5">
        <v>2</v>
      </c>
      <c r="M2252" s="5">
        <v>231</v>
      </c>
      <c r="N2252" s="103" t="s">
        <v>2711</v>
      </c>
      <c r="O2252" s="605"/>
    </row>
    <row r="2253" spans="1:15" ht="63" x14ac:dyDescent="0.25">
      <c r="A2253" s="14">
        <v>64</v>
      </c>
      <c r="B2253" s="14" t="s">
        <v>3833</v>
      </c>
      <c r="C2253" s="140" t="s">
        <v>3586</v>
      </c>
      <c r="D2253" s="5">
        <v>1983</v>
      </c>
      <c r="E2253" s="5">
        <v>6875</v>
      </c>
      <c r="F2253" s="5"/>
      <c r="G2253" s="5" t="s">
        <v>5</v>
      </c>
      <c r="H2253" s="5">
        <v>77</v>
      </c>
      <c r="I2253" s="5">
        <v>12</v>
      </c>
      <c r="J2253" s="5">
        <v>1</v>
      </c>
      <c r="K2253" s="5">
        <v>2</v>
      </c>
      <c r="L2253" s="5" t="s">
        <v>471</v>
      </c>
      <c r="M2253" s="5">
        <v>164</v>
      </c>
      <c r="N2253" s="103" t="s">
        <v>2711</v>
      </c>
      <c r="O2253" s="605"/>
    </row>
    <row r="2254" spans="1:15" ht="63" x14ac:dyDescent="0.25">
      <c r="A2254" s="14">
        <v>65</v>
      </c>
      <c r="B2254" s="14" t="s">
        <v>4049</v>
      </c>
      <c r="C2254" s="140" t="s">
        <v>3587</v>
      </c>
      <c r="D2254" s="5">
        <v>1982</v>
      </c>
      <c r="E2254" s="5">
        <v>6901.3</v>
      </c>
      <c r="F2254" s="5"/>
      <c r="G2254" s="5" t="s">
        <v>5</v>
      </c>
      <c r="H2254" s="5">
        <v>77</v>
      </c>
      <c r="I2254" s="5">
        <v>12</v>
      </c>
      <c r="J2254" s="5">
        <v>1</v>
      </c>
      <c r="K2254" s="5">
        <v>2</v>
      </c>
      <c r="L2254" s="5" t="s">
        <v>471</v>
      </c>
      <c r="M2254" s="5">
        <v>158</v>
      </c>
      <c r="N2254" s="103" t="s">
        <v>2711</v>
      </c>
      <c r="O2254" s="605"/>
    </row>
    <row r="2255" spans="1:15" ht="63" x14ac:dyDescent="0.25">
      <c r="A2255" s="14">
        <v>66</v>
      </c>
      <c r="B2255" s="14" t="s">
        <v>3833</v>
      </c>
      <c r="C2255" s="140" t="s">
        <v>3588</v>
      </c>
      <c r="D2255" s="5">
        <v>1987</v>
      </c>
      <c r="E2255" s="5">
        <v>4305</v>
      </c>
      <c r="F2255" s="5"/>
      <c r="G2255" s="5" t="s">
        <v>5</v>
      </c>
      <c r="H2255" s="5">
        <v>60</v>
      </c>
      <c r="I2255" s="5">
        <v>5</v>
      </c>
      <c r="J2255" s="5">
        <v>13</v>
      </c>
      <c r="K2255" s="5" t="s">
        <v>471</v>
      </c>
      <c r="L2255" s="5" t="s">
        <v>471</v>
      </c>
      <c r="M2255" s="5">
        <v>137</v>
      </c>
      <c r="N2255" s="103" t="s">
        <v>2711</v>
      </c>
      <c r="O2255" s="605"/>
    </row>
    <row r="2256" spans="1:15" ht="63" x14ac:dyDescent="0.25">
      <c r="A2256" s="14">
        <v>67</v>
      </c>
      <c r="B2256" s="14" t="s">
        <v>3833</v>
      </c>
      <c r="C2256" s="140" t="s">
        <v>3589</v>
      </c>
      <c r="D2256" s="5">
        <v>1998</v>
      </c>
      <c r="E2256" s="5">
        <v>4823.5</v>
      </c>
      <c r="F2256" s="5"/>
      <c r="G2256" s="5" t="s">
        <v>5</v>
      </c>
      <c r="H2256" s="5">
        <v>70</v>
      </c>
      <c r="I2256" s="5">
        <v>5</v>
      </c>
      <c r="J2256" s="5">
        <v>4</v>
      </c>
      <c r="K2256" s="5" t="s">
        <v>471</v>
      </c>
      <c r="L2256" s="5" t="s">
        <v>471</v>
      </c>
      <c r="M2256" s="5">
        <v>157</v>
      </c>
      <c r="N2256" s="103" t="s">
        <v>2711</v>
      </c>
      <c r="O2256" s="605"/>
    </row>
    <row r="2257" spans="1:15" ht="63" x14ac:dyDescent="0.25">
      <c r="A2257" s="14">
        <v>68</v>
      </c>
      <c r="B2257" s="14" t="s">
        <v>3833</v>
      </c>
      <c r="C2257" s="140" t="s">
        <v>3590</v>
      </c>
      <c r="D2257" s="5">
        <v>1974</v>
      </c>
      <c r="E2257" s="5">
        <v>13300.1</v>
      </c>
      <c r="F2257" s="5"/>
      <c r="G2257" s="5" t="s">
        <v>5</v>
      </c>
      <c r="H2257" s="5">
        <v>213</v>
      </c>
      <c r="I2257" s="5">
        <v>9</v>
      </c>
      <c r="J2257" s="5">
        <v>4</v>
      </c>
      <c r="K2257" s="5">
        <v>4</v>
      </c>
      <c r="L2257" s="5">
        <v>3</v>
      </c>
      <c r="M2257" s="5">
        <v>451</v>
      </c>
      <c r="N2257" s="103" t="s">
        <v>2711</v>
      </c>
      <c r="O2257" s="605"/>
    </row>
    <row r="2258" spans="1:15" ht="63" x14ac:dyDescent="0.25">
      <c r="A2258" s="14">
        <v>69</v>
      </c>
      <c r="B2258" s="14" t="s">
        <v>4050</v>
      </c>
      <c r="C2258" s="140" t="s">
        <v>3591</v>
      </c>
      <c r="D2258" s="5">
        <v>1974</v>
      </c>
      <c r="E2258" s="5">
        <v>6683.1</v>
      </c>
      <c r="F2258" s="5"/>
      <c r="G2258" s="5" t="s">
        <v>5</v>
      </c>
      <c r="H2258" s="5">
        <v>117</v>
      </c>
      <c r="I2258" s="5">
        <v>9</v>
      </c>
      <c r="J2258" s="5">
        <v>2</v>
      </c>
      <c r="K2258" s="5">
        <v>2</v>
      </c>
      <c r="L2258" s="5" t="s">
        <v>471</v>
      </c>
      <c r="M2258" s="5">
        <v>139</v>
      </c>
      <c r="N2258" s="103" t="s">
        <v>2711</v>
      </c>
      <c r="O2258" s="605"/>
    </row>
    <row r="2259" spans="1:15" ht="63" x14ac:dyDescent="0.25">
      <c r="A2259" s="14">
        <v>70</v>
      </c>
      <c r="B2259" s="14" t="s">
        <v>3833</v>
      </c>
      <c r="C2259" s="140" t="s">
        <v>3592</v>
      </c>
      <c r="D2259" s="5">
        <v>1981</v>
      </c>
      <c r="E2259" s="5">
        <v>6381.1</v>
      </c>
      <c r="F2259" s="5"/>
      <c r="G2259" s="5" t="s">
        <v>5</v>
      </c>
      <c r="H2259" s="5">
        <v>79</v>
      </c>
      <c r="I2259" s="5">
        <v>12</v>
      </c>
      <c r="J2259" s="5">
        <v>1</v>
      </c>
      <c r="K2259" s="5">
        <v>2</v>
      </c>
      <c r="L2259" s="5">
        <v>2</v>
      </c>
      <c r="M2259" s="5">
        <v>181</v>
      </c>
      <c r="N2259" s="103" t="s">
        <v>2711</v>
      </c>
      <c r="O2259" s="605"/>
    </row>
    <row r="2260" spans="1:15" ht="63" x14ac:dyDescent="0.25">
      <c r="A2260" s="14">
        <v>71</v>
      </c>
      <c r="B2260" s="14" t="s">
        <v>4051</v>
      </c>
      <c r="C2260" s="140" t="s">
        <v>3135</v>
      </c>
      <c r="D2260" s="5">
        <v>1974</v>
      </c>
      <c r="E2260" s="5">
        <v>7551.1</v>
      </c>
      <c r="F2260" s="5"/>
      <c r="G2260" s="5" t="s">
        <v>5</v>
      </c>
      <c r="H2260" s="5">
        <v>116</v>
      </c>
      <c r="I2260" s="5">
        <v>5</v>
      </c>
      <c r="J2260" s="5">
        <v>8</v>
      </c>
      <c r="K2260" s="5" t="s">
        <v>471</v>
      </c>
      <c r="L2260" s="5" t="s">
        <v>471</v>
      </c>
      <c r="M2260" s="5">
        <v>274</v>
      </c>
      <c r="N2260" s="103" t="s">
        <v>2711</v>
      </c>
      <c r="O2260" s="605"/>
    </row>
    <row r="2261" spans="1:15" ht="63" x14ac:dyDescent="0.25">
      <c r="A2261" s="14">
        <v>72</v>
      </c>
      <c r="B2261" s="14" t="s">
        <v>4052</v>
      </c>
      <c r="C2261" s="140" t="s">
        <v>3136</v>
      </c>
      <c r="D2261" s="5">
        <v>1974</v>
      </c>
      <c r="E2261" s="5">
        <v>5734.9</v>
      </c>
      <c r="F2261" s="5"/>
      <c r="G2261" s="5" t="s">
        <v>5</v>
      </c>
      <c r="H2261" s="5">
        <v>90</v>
      </c>
      <c r="I2261" s="5">
        <v>5</v>
      </c>
      <c r="J2261" s="5">
        <v>6</v>
      </c>
      <c r="K2261" s="5" t="s">
        <v>471</v>
      </c>
      <c r="L2261" s="5" t="s">
        <v>471</v>
      </c>
      <c r="M2261" s="5">
        <v>208</v>
      </c>
      <c r="N2261" s="103" t="s">
        <v>2711</v>
      </c>
      <c r="O2261" s="605"/>
    </row>
    <row r="2262" spans="1:15" ht="63" x14ac:dyDescent="0.25">
      <c r="A2262" s="14">
        <v>73</v>
      </c>
      <c r="B2262" s="14" t="s">
        <v>4041</v>
      </c>
      <c r="C2262" s="140" t="s">
        <v>3137</v>
      </c>
      <c r="D2262" s="5">
        <v>1981</v>
      </c>
      <c r="E2262" s="5">
        <v>10063.200000000001</v>
      </c>
      <c r="F2262" s="5"/>
      <c r="G2262" s="5" t="s">
        <v>5</v>
      </c>
      <c r="H2262" s="5">
        <v>131</v>
      </c>
      <c r="I2262" s="5">
        <v>9</v>
      </c>
      <c r="J2262" s="5">
        <v>4</v>
      </c>
      <c r="K2262" s="5">
        <v>4</v>
      </c>
      <c r="L2262" s="5">
        <v>4</v>
      </c>
      <c r="M2262" s="5">
        <v>356</v>
      </c>
      <c r="N2262" s="103" t="s">
        <v>2711</v>
      </c>
      <c r="O2262" s="605"/>
    </row>
    <row r="2263" spans="1:15" ht="63" x14ac:dyDescent="0.25">
      <c r="A2263" s="14">
        <v>74</v>
      </c>
      <c r="B2263" s="14" t="s">
        <v>3789</v>
      </c>
      <c r="C2263" s="140" t="s">
        <v>3418</v>
      </c>
      <c r="D2263" s="5">
        <v>1978</v>
      </c>
      <c r="E2263" s="5">
        <v>4439.3</v>
      </c>
      <c r="F2263" s="5"/>
      <c r="G2263" s="5" t="s">
        <v>5</v>
      </c>
      <c r="H2263" s="5">
        <v>70</v>
      </c>
      <c r="I2263" s="5">
        <v>5</v>
      </c>
      <c r="J2263" s="5">
        <v>4</v>
      </c>
      <c r="K2263" s="5" t="s">
        <v>471</v>
      </c>
      <c r="L2263" s="5" t="s">
        <v>471</v>
      </c>
      <c r="M2263" s="5">
        <v>175</v>
      </c>
      <c r="N2263" s="103" t="s">
        <v>2711</v>
      </c>
      <c r="O2263" s="605"/>
    </row>
    <row r="2264" spans="1:15" ht="63" x14ac:dyDescent="0.25">
      <c r="A2264" s="14">
        <v>75</v>
      </c>
      <c r="B2264" s="14" t="s">
        <v>4041</v>
      </c>
      <c r="C2264" s="140" t="s">
        <v>3221</v>
      </c>
      <c r="D2264" s="5">
        <v>1983</v>
      </c>
      <c r="E2264" s="5">
        <v>5221</v>
      </c>
      <c r="F2264" s="5"/>
      <c r="G2264" s="5" t="s">
        <v>5</v>
      </c>
      <c r="H2264" s="5">
        <v>78</v>
      </c>
      <c r="I2264" s="5">
        <v>12</v>
      </c>
      <c r="J2264" s="5">
        <v>1</v>
      </c>
      <c r="K2264" s="5">
        <v>2</v>
      </c>
      <c r="L2264" s="5">
        <v>2</v>
      </c>
      <c r="M2264" s="5">
        <v>183</v>
      </c>
      <c r="N2264" s="103" t="s">
        <v>2711</v>
      </c>
      <c r="O2264" s="605"/>
    </row>
    <row r="2265" spans="1:15" ht="63" x14ac:dyDescent="0.25">
      <c r="A2265" s="14">
        <v>76</v>
      </c>
      <c r="B2265" s="14" t="s">
        <v>3789</v>
      </c>
      <c r="C2265" s="140" t="s">
        <v>3244</v>
      </c>
      <c r="D2265" s="5">
        <v>1976</v>
      </c>
      <c r="E2265" s="5">
        <v>3563.1</v>
      </c>
      <c r="F2265" s="5"/>
      <c r="G2265" s="5" t="s">
        <v>5</v>
      </c>
      <c r="H2265" s="5">
        <v>56</v>
      </c>
      <c r="I2265" s="5">
        <v>5</v>
      </c>
      <c r="J2265" s="5">
        <v>4</v>
      </c>
      <c r="K2265" s="5" t="s">
        <v>471</v>
      </c>
      <c r="L2265" s="5" t="s">
        <v>471</v>
      </c>
      <c r="M2265" s="5">
        <v>120</v>
      </c>
      <c r="N2265" s="103" t="s">
        <v>2711</v>
      </c>
      <c r="O2265" s="605"/>
    </row>
    <row r="2266" spans="1:15" ht="63" x14ac:dyDescent="0.25">
      <c r="A2266" s="14">
        <v>77</v>
      </c>
      <c r="B2266" s="14" t="s">
        <v>4041</v>
      </c>
      <c r="C2266" s="140" t="s">
        <v>3276</v>
      </c>
      <c r="D2266" s="5">
        <v>1975</v>
      </c>
      <c r="E2266" s="5">
        <v>3540.5</v>
      </c>
      <c r="F2266" s="5"/>
      <c r="G2266" s="5" t="s">
        <v>5</v>
      </c>
      <c r="H2266" s="5">
        <v>60</v>
      </c>
      <c r="I2266" s="5">
        <v>5</v>
      </c>
      <c r="J2266" s="5">
        <v>4</v>
      </c>
      <c r="K2266" s="5" t="s">
        <v>471</v>
      </c>
      <c r="L2266" s="5" t="s">
        <v>471</v>
      </c>
      <c r="M2266" s="5">
        <v>150</v>
      </c>
      <c r="N2266" s="103" t="s">
        <v>2711</v>
      </c>
      <c r="O2266" s="605"/>
    </row>
    <row r="2267" spans="1:15" ht="63" x14ac:dyDescent="0.25">
      <c r="A2267" s="14">
        <v>78</v>
      </c>
      <c r="B2267" s="14" t="s">
        <v>3789</v>
      </c>
      <c r="C2267" s="140" t="s">
        <v>3593</v>
      </c>
      <c r="D2267" s="5">
        <v>1976</v>
      </c>
      <c r="E2267" s="5">
        <v>3565.6</v>
      </c>
      <c r="F2267" s="5"/>
      <c r="G2267" s="5" t="s">
        <v>5</v>
      </c>
      <c r="H2267" s="5">
        <v>60</v>
      </c>
      <c r="I2267" s="5">
        <v>5</v>
      </c>
      <c r="J2267" s="5">
        <v>4</v>
      </c>
      <c r="K2267" s="5" t="s">
        <v>471</v>
      </c>
      <c r="L2267" s="5" t="s">
        <v>471</v>
      </c>
      <c r="M2267" s="5">
        <v>154</v>
      </c>
      <c r="N2267" s="103" t="s">
        <v>2711</v>
      </c>
      <c r="O2267" s="605"/>
    </row>
    <row r="2268" spans="1:15" ht="63" x14ac:dyDescent="0.25">
      <c r="A2268" s="14">
        <v>79</v>
      </c>
      <c r="B2268" s="14" t="s">
        <v>3789</v>
      </c>
      <c r="C2268" s="140" t="s">
        <v>3281</v>
      </c>
      <c r="D2268" s="5">
        <v>1979</v>
      </c>
      <c r="E2268" s="5">
        <v>7213</v>
      </c>
      <c r="F2268" s="5"/>
      <c r="G2268" s="5" t="s">
        <v>5</v>
      </c>
      <c r="H2268" s="5">
        <v>112</v>
      </c>
      <c r="I2268" s="5">
        <v>5</v>
      </c>
      <c r="J2268" s="5">
        <v>7</v>
      </c>
      <c r="K2268" s="5" t="s">
        <v>471</v>
      </c>
      <c r="L2268" s="5" t="s">
        <v>471</v>
      </c>
      <c r="M2268" s="5">
        <v>248</v>
      </c>
      <c r="N2268" s="103" t="s">
        <v>2711</v>
      </c>
      <c r="O2268" s="605"/>
    </row>
    <row r="2269" spans="1:15" ht="63" x14ac:dyDescent="0.25">
      <c r="A2269" s="14">
        <v>80</v>
      </c>
      <c r="B2269" s="14" t="s">
        <v>4041</v>
      </c>
      <c r="C2269" s="140" t="s">
        <v>3282</v>
      </c>
      <c r="D2269" s="5">
        <v>1977</v>
      </c>
      <c r="E2269" s="5">
        <v>5980.6</v>
      </c>
      <c r="F2269" s="5"/>
      <c r="G2269" s="5" t="s">
        <v>5</v>
      </c>
      <c r="H2269" s="5">
        <v>100</v>
      </c>
      <c r="I2269" s="5">
        <v>5</v>
      </c>
      <c r="J2269" s="5">
        <v>6</v>
      </c>
      <c r="K2269" s="5" t="s">
        <v>471</v>
      </c>
      <c r="L2269" s="5" t="s">
        <v>471</v>
      </c>
      <c r="M2269" s="5">
        <v>231</v>
      </c>
      <c r="N2269" s="103" t="s">
        <v>2711</v>
      </c>
      <c r="O2269" s="605"/>
    </row>
    <row r="2270" spans="1:15" ht="63" x14ac:dyDescent="0.25">
      <c r="A2270" s="14">
        <v>81</v>
      </c>
      <c r="B2270" s="14" t="s">
        <v>4041</v>
      </c>
      <c r="C2270" s="140" t="s">
        <v>3594</v>
      </c>
      <c r="D2270" s="5">
        <v>1977</v>
      </c>
      <c r="E2270" s="5">
        <v>4415</v>
      </c>
      <c r="F2270" s="5"/>
      <c r="G2270" s="5" t="s">
        <v>5</v>
      </c>
      <c r="H2270" s="5">
        <v>70</v>
      </c>
      <c r="I2270" s="5">
        <v>5</v>
      </c>
      <c r="J2270" s="5">
        <v>4</v>
      </c>
      <c r="K2270" s="5" t="s">
        <v>471</v>
      </c>
      <c r="L2270" s="5" t="s">
        <v>471</v>
      </c>
      <c r="M2270" s="5">
        <v>165</v>
      </c>
      <c r="N2270" s="103" t="s">
        <v>2711</v>
      </c>
      <c r="O2270" s="605"/>
    </row>
    <row r="2271" spans="1:15" ht="63" x14ac:dyDescent="0.25">
      <c r="A2271" s="14">
        <v>82</v>
      </c>
      <c r="B2271" s="14" t="s">
        <v>4041</v>
      </c>
      <c r="C2271" s="140" t="s">
        <v>3595</v>
      </c>
      <c r="D2271" s="5">
        <v>1976</v>
      </c>
      <c r="E2271" s="5">
        <v>4466.3</v>
      </c>
      <c r="F2271" s="5"/>
      <c r="G2271" s="5" t="s">
        <v>5</v>
      </c>
      <c r="H2271" s="5">
        <v>70</v>
      </c>
      <c r="I2271" s="5">
        <v>5</v>
      </c>
      <c r="J2271" s="5">
        <v>4</v>
      </c>
      <c r="K2271" s="5" t="s">
        <v>471</v>
      </c>
      <c r="L2271" s="5" t="s">
        <v>471</v>
      </c>
      <c r="M2271" s="5">
        <v>179</v>
      </c>
      <c r="N2271" s="103" t="s">
        <v>2711</v>
      </c>
      <c r="O2271" s="605"/>
    </row>
    <row r="2272" spans="1:15" ht="63" x14ac:dyDescent="0.25">
      <c r="A2272" s="14">
        <v>83</v>
      </c>
      <c r="B2272" s="14" t="s">
        <v>4046</v>
      </c>
      <c r="C2272" s="140" t="s">
        <v>3438</v>
      </c>
      <c r="D2272" s="5">
        <v>1976</v>
      </c>
      <c r="E2272" s="5">
        <v>5979.6</v>
      </c>
      <c r="F2272" s="5"/>
      <c r="G2272" s="5" t="s">
        <v>5</v>
      </c>
      <c r="H2272" s="5">
        <v>100</v>
      </c>
      <c r="I2272" s="5">
        <v>5</v>
      </c>
      <c r="J2272" s="5">
        <v>6</v>
      </c>
      <c r="K2272" s="5" t="s">
        <v>471</v>
      </c>
      <c r="L2272" s="5" t="s">
        <v>471</v>
      </c>
      <c r="M2272" s="5">
        <v>240</v>
      </c>
      <c r="N2272" s="103" t="s">
        <v>2711</v>
      </c>
      <c r="O2272" s="605"/>
    </row>
    <row r="2273" spans="1:15" ht="63" x14ac:dyDescent="0.25">
      <c r="A2273" s="14">
        <v>84</v>
      </c>
      <c r="B2273" s="14" t="s">
        <v>4042</v>
      </c>
      <c r="C2273" s="140" t="s">
        <v>3596</v>
      </c>
      <c r="D2273" s="5">
        <v>1977</v>
      </c>
      <c r="E2273" s="5">
        <v>4462.7</v>
      </c>
      <c r="F2273" s="5"/>
      <c r="G2273" s="5" t="s">
        <v>5</v>
      </c>
      <c r="H2273" s="5">
        <v>70</v>
      </c>
      <c r="I2273" s="5">
        <v>5</v>
      </c>
      <c r="J2273" s="5">
        <v>4</v>
      </c>
      <c r="K2273" s="5" t="s">
        <v>471</v>
      </c>
      <c r="L2273" s="5" t="s">
        <v>471</v>
      </c>
      <c r="M2273" s="5">
        <v>188</v>
      </c>
      <c r="N2273" s="103" t="s">
        <v>2711</v>
      </c>
      <c r="O2273" s="605"/>
    </row>
    <row r="2274" spans="1:15" ht="63" x14ac:dyDescent="0.25">
      <c r="A2274" s="14">
        <v>85</v>
      </c>
      <c r="B2274" s="14" t="s">
        <v>4041</v>
      </c>
      <c r="C2274" s="140" t="s">
        <v>3248</v>
      </c>
      <c r="D2274" s="5">
        <v>1977</v>
      </c>
      <c r="E2274" s="5">
        <v>8048.5</v>
      </c>
      <c r="F2274" s="5"/>
      <c r="G2274" s="5" t="s">
        <v>5</v>
      </c>
      <c r="H2274" s="5">
        <v>129</v>
      </c>
      <c r="I2274" s="5">
        <v>5</v>
      </c>
      <c r="J2274" s="5">
        <v>8</v>
      </c>
      <c r="K2274" s="5" t="s">
        <v>471</v>
      </c>
      <c r="L2274" s="5" t="s">
        <v>471</v>
      </c>
      <c r="M2274" s="5">
        <v>310</v>
      </c>
      <c r="N2274" s="103" t="s">
        <v>2711</v>
      </c>
      <c r="O2274" s="605"/>
    </row>
    <row r="2275" spans="1:15" ht="63" x14ac:dyDescent="0.25">
      <c r="A2275" s="14">
        <v>86</v>
      </c>
      <c r="B2275" s="14" t="s">
        <v>4042</v>
      </c>
      <c r="C2275" s="140" t="s">
        <v>3113</v>
      </c>
      <c r="D2275" s="5">
        <v>1978</v>
      </c>
      <c r="E2275" s="5">
        <v>4406.3999999999996</v>
      </c>
      <c r="F2275" s="5"/>
      <c r="G2275" s="5" t="s">
        <v>5</v>
      </c>
      <c r="H2275" s="5">
        <v>68</v>
      </c>
      <c r="I2275" s="5">
        <v>5</v>
      </c>
      <c r="J2275" s="5">
        <v>4</v>
      </c>
      <c r="K2275" s="5" t="s">
        <v>471</v>
      </c>
      <c r="L2275" s="5" t="s">
        <v>471</v>
      </c>
      <c r="M2275" s="5">
        <v>147</v>
      </c>
      <c r="N2275" s="103" t="s">
        <v>2711</v>
      </c>
      <c r="O2275" s="605"/>
    </row>
    <row r="2276" spans="1:15" ht="63" x14ac:dyDescent="0.25">
      <c r="A2276" s="14">
        <v>87</v>
      </c>
      <c r="B2276" s="14" t="s">
        <v>4050</v>
      </c>
      <c r="C2276" s="140" t="s">
        <v>3597</v>
      </c>
      <c r="D2276" s="5">
        <v>1977</v>
      </c>
      <c r="E2276" s="5">
        <v>5168.3</v>
      </c>
      <c r="F2276" s="5"/>
      <c r="G2276" s="5" t="s">
        <v>5</v>
      </c>
      <c r="H2276" s="5">
        <v>79</v>
      </c>
      <c r="I2276" s="5">
        <v>12</v>
      </c>
      <c r="J2276" s="5">
        <v>1</v>
      </c>
      <c r="K2276" s="5">
        <v>2</v>
      </c>
      <c r="L2276" s="5">
        <v>2</v>
      </c>
      <c r="M2276" s="5">
        <v>173</v>
      </c>
      <c r="N2276" s="103" t="s">
        <v>2711</v>
      </c>
      <c r="O2276" s="605"/>
    </row>
    <row r="2277" spans="1:15" ht="63" x14ac:dyDescent="0.25">
      <c r="A2277" s="14">
        <v>88</v>
      </c>
      <c r="B2277" s="14" t="s">
        <v>4050</v>
      </c>
      <c r="C2277" s="140" t="s">
        <v>3283</v>
      </c>
      <c r="D2277" s="5">
        <v>1975</v>
      </c>
      <c r="E2277" s="5">
        <v>13032.5</v>
      </c>
      <c r="F2277" s="5"/>
      <c r="G2277" s="5" t="s">
        <v>5</v>
      </c>
      <c r="H2277" s="5">
        <v>207</v>
      </c>
      <c r="I2277" s="5">
        <v>9</v>
      </c>
      <c r="J2277" s="5">
        <v>6</v>
      </c>
      <c r="K2277" s="5">
        <v>6</v>
      </c>
      <c r="L2277" s="5">
        <v>6</v>
      </c>
      <c r="M2277" s="5">
        <v>457</v>
      </c>
      <c r="N2277" s="103" t="s">
        <v>2711</v>
      </c>
      <c r="O2277" s="605"/>
    </row>
    <row r="2278" spans="1:15" ht="63" x14ac:dyDescent="0.25">
      <c r="A2278" s="14">
        <v>89</v>
      </c>
      <c r="B2278" s="14" t="s">
        <v>4050</v>
      </c>
      <c r="C2278" s="140" t="s">
        <v>3598</v>
      </c>
      <c r="D2278" s="5">
        <v>1976</v>
      </c>
      <c r="E2278" s="5">
        <v>5320</v>
      </c>
      <c r="F2278" s="5"/>
      <c r="G2278" s="5" t="s">
        <v>5</v>
      </c>
      <c r="H2278" s="5">
        <v>100</v>
      </c>
      <c r="I2278" s="5">
        <v>5</v>
      </c>
      <c r="J2278" s="5">
        <v>6</v>
      </c>
      <c r="K2278" s="5" t="s">
        <v>471</v>
      </c>
      <c r="L2278" s="5" t="s">
        <v>471</v>
      </c>
      <c r="M2278" s="5">
        <v>236</v>
      </c>
      <c r="N2278" s="103" t="s">
        <v>2711</v>
      </c>
      <c r="O2278" s="605"/>
    </row>
    <row r="2279" spans="1:15" ht="63" x14ac:dyDescent="0.25">
      <c r="A2279" s="14">
        <v>90</v>
      </c>
      <c r="B2279" s="14" t="s">
        <v>3833</v>
      </c>
      <c r="C2279" s="140" t="s">
        <v>3353</v>
      </c>
      <c r="D2279" s="5">
        <v>1976</v>
      </c>
      <c r="E2279" s="5">
        <v>8710.6</v>
      </c>
      <c r="F2279" s="5"/>
      <c r="G2279" s="5" t="s">
        <v>5</v>
      </c>
      <c r="H2279" s="5">
        <v>144</v>
      </c>
      <c r="I2279" s="5">
        <v>9</v>
      </c>
      <c r="J2279" s="5">
        <v>4</v>
      </c>
      <c r="K2279" s="5">
        <v>4</v>
      </c>
      <c r="L2279" s="5">
        <v>4</v>
      </c>
      <c r="M2279" s="5">
        <v>342</v>
      </c>
      <c r="N2279" s="103" t="s">
        <v>2711</v>
      </c>
      <c r="O2279" s="605"/>
    </row>
    <row r="2280" spans="1:15" ht="63" x14ac:dyDescent="0.25">
      <c r="A2280" s="14">
        <v>91</v>
      </c>
      <c r="B2280" s="14" t="s">
        <v>4050</v>
      </c>
      <c r="C2280" s="140" t="s">
        <v>3284</v>
      </c>
      <c r="D2280" s="5">
        <v>1978</v>
      </c>
      <c r="E2280" s="5">
        <v>14346</v>
      </c>
      <c r="F2280" s="5"/>
      <c r="G2280" s="5" t="s">
        <v>5</v>
      </c>
      <c r="H2280" s="5">
        <v>203</v>
      </c>
      <c r="I2280" s="5">
        <v>9</v>
      </c>
      <c r="J2280" s="5">
        <v>6</v>
      </c>
      <c r="K2280" s="5">
        <v>6</v>
      </c>
      <c r="L2280" s="5">
        <v>6</v>
      </c>
      <c r="M2280" s="5">
        <v>466</v>
      </c>
      <c r="N2280" s="103" t="s">
        <v>2711</v>
      </c>
      <c r="O2280" s="605"/>
    </row>
    <row r="2281" spans="1:15" ht="63" x14ac:dyDescent="0.25">
      <c r="A2281" s="14">
        <v>92</v>
      </c>
      <c r="B2281" s="14" t="s">
        <v>4051</v>
      </c>
      <c r="C2281" s="140" t="s">
        <v>3134</v>
      </c>
      <c r="D2281" s="5">
        <v>1975</v>
      </c>
      <c r="E2281" s="5">
        <v>3223.6</v>
      </c>
      <c r="F2281" s="5"/>
      <c r="G2281" s="5" t="s">
        <v>5</v>
      </c>
      <c r="H2281" s="5">
        <v>56</v>
      </c>
      <c r="I2281" s="5">
        <v>5</v>
      </c>
      <c r="J2281" s="5">
        <v>4</v>
      </c>
      <c r="K2281" s="5" t="s">
        <v>471</v>
      </c>
      <c r="L2281" s="5" t="s">
        <v>471</v>
      </c>
      <c r="M2281" s="5">
        <v>126</v>
      </c>
      <c r="N2281" s="103" t="s">
        <v>2711</v>
      </c>
      <c r="O2281" s="605"/>
    </row>
    <row r="2282" spans="1:15" ht="63" x14ac:dyDescent="0.25">
      <c r="A2282" s="14">
        <v>93</v>
      </c>
      <c r="B2282" s="14" t="s">
        <v>4053</v>
      </c>
      <c r="C2282" s="140" t="s">
        <v>3091</v>
      </c>
      <c r="D2282" s="5">
        <v>1975</v>
      </c>
      <c r="E2282" s="5">
        <v>3778.9</v>
      </c>
      <c r="F2282" s="5"/>
      <c r="G2282" s="5" t="s">
        <v>5</v>
      </c>
      <c r="H2282" s="5">
        <v>57</v>
      </c>
      <c r="I2282" s="5">
        <v>5</v>
      </c>
      <c r="J2282" s="5">
        <v>4</v>
      </c>
      <c r="K2282" s="5" t="s">
        <v>471</v>
      </c>
      <c r="L2282" s="5" t="s">
        <v>471</v>
      </c>
      <c r="M2282" s="5">
        <v>137</v>
      </c>
      <c r="N2282" s="103" t="s">
        <v>2711</v>
      </c>
      <c r="O2282" s="605"/>
    </row>
    <row r="2283" spans="1:15" ht="63" x14ac:dyDescent="0.25">
      <c r="A2283" s="14">
        <v>94</v>
      </c>
      <c r="B2283" s="14" t="s">
        <v>4051</v>
      </c>
      <c r="C2283" s="140" t="s">
        <v>3222</v>
      </c>
      <c r="D2283" s="5">
        <v>1975</v>
      </c>
      <c r="E2283" s="5">
        <v>3555.4</v>
      </c>
      <c r="F2283" s="5"/>
      <c r="G2283" s="5" t="s">
        <v>5</v>
      </c>
      <c r="H2283" s="5">
        <v>58</v>
      </c>
      <c r="I2283" s="5">
        <v>5</v>
      </c>
      <c r="J2283" s="5">
        <v>4</v>
      </c>
      <c r="K2283" s="5" t="s">
        <v>471</v>
      </c>
      <c r="L2283" s="5" t="s">
        <v>471</v>
      </c>
      <c r="M2283" s="5">
        <v>133</v>
      </c>
      <c r="N2283" s="103" t="s">
        <v>2711</v>
      </c>
      <c r="O2283" s="605"/>
    </row>
    <row r="2284" spans="1:15" ht="63" x14ac:dyDescent="0.25">
      <c r="A2284" s="14">
        <v>95</v>
      </c>
      <c r="B2284" s="14" t="s">
        <v>4051</v>
      </c>
      <c r="C2284" s="140" t="s">
        <v>3400</v>
      </c>
      <c r="D2284" s="5">
        <v>1984</v>
      </c>
      <c r="E2284" s="5">
        <v>5318.5</v>
      </c>
      <c r="F2284" s="5"/>
      <c r="G2284" s="5" t="s">
        <v>5</v>
      </c>
      <c r="H2284" s="5">
        <v>67</v>
      </c>
      <c r="I2284" s="5">
        <v>9</v>
      </c>
      <c r="J2284" s="5">
        <v>1</v>
      </c>
      <c r="K2284" s="5">
        <v>1</v>
      </c>
      <c r="L2284" s="5" t="s">
        <v>471</v>
      </c>
      <c r="M2284" s="5">
        <v>262</v>
      </c>
      <c r="N2284" s="103" t="s">
        <v>2711</v>
      </c>
      <c r="O2284" s="605"/>
    </row>
    <row r="2285" spans="1:15" ht="63" x14ac:dyDescent="0.25">
      <c r="A2285" s="14">
        <v>96</v>
      </c>
      <c r="B2285" s="14" t="s">
        <v>4051</v>
      </c>
      <c r="C2285" s="140" t="s">
        <v>3223</v>
      </c>
      <c r="D2285" s="5">
        <v>1975</v>
      </c>
      <c r="E2285" s="5">
        <v>3496</v>
      </c>
      <c r="F2285" s="5"/>
      <c r="G2285" s="5" t="s">
        <v>5</v>
      </c>
      <c r="H2285" s="5">
        <v>60</v>
      </c>
      <c r="I2285" s="5">
        <v>5</v>
      </c>
      <c r="J2285" s="5">
        <v>4</v>
      </c>
      <c r="K2285" s="5" t="s">
        <v>471</v>
      </c>
      <c r="L2285" s="5" t="s">
        <v>471</v>
      </c>
      <c r="M2285" s="5">
        <v>128</v>
      </c>
      <c r="N2285" s="103" t="s">
        <v>2711</v>
      </c>
      <c r="O2285" s="605"/>
    </row>
    <row r="2286" spans="1:15" ht="63" x14ac:dyDescent="0.25">
      <c r="A2286" s="14">
        <v>97</v>
      </c>
      <c r="B2286" s="14" t="s">
        <v>4052</v>
      </c>
      <c r="C2286" s="140" t="s">
        <v>3079</v>
      </c>
      <c r="D2286" s="5">
        <v>1976</v>
      </c>
      <c r="E2286" s="5">
        <v>2892.6</v>
      </c>
      <c r="F2286" s="5"/>
      <c r="G2286" s="5" t="s">
        <v>5</v>
      </c>
      <c r="H2286" s="5">
        <v>10</v>
      </c>
      <c r="I2286" s="5">
        <v>5</v>
      </c>
      <c r="J2286" s="5">
        <v>1</v>
      </c>
      <c r="K2286" s="5" t="s">
        <v>471</v>
      </c>
      <c r="L2286" s="5" t="s">
        <v>471</v>
      </c>
      <c r="M2286" s="5">
        <v>104</v>
      </c>
      <c r="N2286" s="103" t="s">
        <v>2711</v>
      </c>
      <c r="O2286" s="605"/>
    </row>
    <row r="2287" spans="1:15" ht="63" x14ac:dyDescent="0.25">
      <c r="A2287" s="14">
        <v>98</v>
      </c>
      <c r="B2287" s="14" t="s">
        <v>4051</v>
      </c>
      <c r="C2287" s="140" t="s">
        <v>3084</v>
      </c>
      <c r="D2287" s="5">
        <v>1975</v>
      </c>
      <c r="E2287" s="5">
        <v>7569.6</v>
      </c>
      <c r="F2287" s="5"/>
      <c r="G2287" s="5" t="s">
        <v>5</v>
      </c>
      <c r="H2287" s="5">
        <v>114</v>
      </c>
      <c r="I2287" s="5">
        <v>5</v>
      </c>
      <c r="J2287" s="5">
        <v>8</v>
      </c>
      <c r="K2287" s="5" t="s">
        <v>471</v>
      </c>
      <c r="L2287" s="5" t="s">
        <v>471</v>
      </c>
      <c r="M2287" s="5">
        <v>269</v>
      </c>
      <c r="N2287" s="103" t="s">
        <v>2711</v>
      </c>
      <c r="O2287" s="605"/>
    </row>
    <row r="2288" spans="1:15" ht="63" x14ac:dyDescent="0.25">
      <c r="A2288" s="14">
        <v>99</v>
      </c>
      <c r="B2288" s="14" t="s">
        <v>4052</v>
      </c>
      <c r="C2288" s="140" t="s">
        <v>3419</v>
      </c>
      <c r="D2288" s="5">
        <v>1990</v>
      </c>
      <c r="E2288" s="5">
        <v>5627.9</v>
      </c>
      <c r="F2288" s="5"/>
      <c r="G2288" s="5" t="s">
        <v>5</v>
      </c>
      <c r="H2288" s="5">
        <v>85</v>
      </c>
      <c r="I2288" s="5">
        <v>5</v>
      </c>
      <c r="J2288" s="5">
        <v>6</v>
      </c>
      <c r="K2288" s="5" t="s">
        <v>471</v>
      </c>
      <c r="L2288" s="5" t="s">
        <v>471</v>
      </c>
      <c r="M2288" s="5">
        <v>175</v>
      </c>
      <c r="N2288" s="103" t="s">
        <v>2711</v>
      </c>
      <c r="O2288" s="605"/>
    </row>
    <row r="2289" spans="1:15" ht="63" x14ac:dyDescent="0.25">
      <c r="A2289" s="14">
        <v>100</v>
      </c>
      <c r="B2289" s="14" t="s">
        <v>3687</v>
      </c>
      <c r="C2289" s="140" t="s">
        <v>3599</v>
      </c>
      <c r="D2289" s="5">
        <v>1982</v>
      </c>
      <c r="E2289" s="5">
        <v>4389</v>
      </c>
      <c r="F2289" s="5"/>
      <c r="G2289" s="5" t="s">
        <v>5</v>
      </c>
      <c r="H2289" s="5">
        <v>65</v>
      </c>
      <c r="I2289" s="5">
        <v>5</v>
      </c>
      <c r="J2289" s="5">
        <v>4</v>
      </c>
      <c r="K2289" s="5" t="s">
        <v>471</v>
      </c>
      <c r="L2289" s="5" t="s">
        <v>471</v>
      </c>
      <c r="M2289" s="5">
        <v>141</v>
      </c>
      <c r="N2289" s="103" t="s">
        <v>2711</v>
      </c>
      <c r="O2289" s="605"/>
    </row>
    <row r="2290" spans="1:15" ht="63" x14ac:dyDescent="0.25">
      <c r="A2290" s="14">
        <v>101</v>
      </c>
      <c r="B2290" s="14" t="s">
        <v>3687</v>
      </c>
      <c r="C2290" s="140" t="s">
        <v>3600</v>
      </c>
      <c r="D2290" s="5">
        <v>1981</v>
      </c>
      <c r="E2290" s="5">
        <v>5454.8</v>
      </c>
      <c r="F2290" s="5"/>
      <c r="G2290" s="5" t="s">
        <v>5</v>
      </c>
      <c r="H2290" s="5">
        <v>56</v>
      </c>
      <c r="I2290" s="5">
        <v>5</v>
      </c>
      <c r="J2290" s="5">
        <v>4</v>
      </c>
      <c r="K2290" s="5" t="s">
        <v>471</v>
      </c>
      <c r="L2290" s="5" t="s">
        <v>471</v>
      </c>
      <c r="M2290" s="5">
        <v>129</v>
      </c>
      <c r="N2290" s="103" t="s">
        <v>2711</v>
      </c>
      <c r="O2290" s="605"/>
    </row>
    <row r="2291" spans="1:15" ht="63" x14ac:dyDescent="0.25">
      <c r="A2291" s="14">
        <v>102</v>
      </c>
      <c r="B2291" s="14" t="s">
        <v>3825</v>
      </c>
      <c r="C2291" s="140" t="s">
        <v>3601</v>
      </c>
      <c r="D2291" s="5">
        <v>1985</v>
      </c>
      <c r="E2291" s="5">
        <v>5282.5</v>
      </c>
      <c r="F2291" s="5"/>
      <c r="G2291" s="5" t="s">
        <v>5</v>
      </c>
      <c r="H2291" s="5">
        <v>64</v>
      </c>
      <c r="I2291" s="5">
        <v>9</v>
      </c>
      <c r="J2291" s="5">
        <v>2</v>
      </c>
      <c r="K2291" s="5">
        <v>3</v>
      </c>
      <c r="L2291" s="5" t="s">
        <v>471</v>
      </c>
      <c r="M2291" s="5">
        <v>164</v>
      </c>
      <c r="N2291" s="103" t="s">
        <v>2711</v>
      </c>
      <c r="O2291" s="605"/>
    </row>
    <row r="2292" spans="1:15" ht="63" x14ac:dyDescent="0.25">
      <c r="A2292" s="14">
        <v>103</v>
      </c>
      <c r="B2292" s="14" t="s">
        <v>3688</v>
      </c>
      <c r="C2292" s="140" t="s">
        <v>3086</v>
      </c>
      <c r="D2292" s="5">
        <v>1986</v>
      </c>
      <c r="E2292" s="5">
        <v>6179.7</v>
      </c>
      <c r="F2292" s="5"/>
      <c r="G2292" s="5" t="s">
        <v>5</v>
      </c>
      <c r="H2292" s="5">
        <v>63</v>
      </c>
      <c r="I2292" s="5">
        <v>12</v>
      </c>
      <c r="J2292" s="5">
        <v>1</v>
      </c>
      <c r="K2292" s="5">
        <v>2</v>
      </c>
      <c r="L2292" s="5">
        <v>2</v>
      </c>
      <c r="M2292" s="5">
        <v>139</v>
      </c>
      <c r="N2292" s="103" t="s">
        <v>2711</v>
      </c>
      <c r="O2292" s="605"/>
    </row>
    <row r="2293" spans="1:15" ht="63" x14ac:dyDescent="0.25">
      <c r="A2293" s="14">
        <v>104</v>
      </c>
      <c r="B2293" s="14" t="s">
        <v>3688</v>
      </c>
      <c r="C2293" s="140" t="s">
        <v>3088</v>
      </c>
      <c r="D2293" s="5">
        <v>1994</v>
      </c>
      <c r="E2293" s="5">
        <v>8317.7000000000007</v>
      </c>
      <c r="F2293" s="5"/>
      <c r="G2293" s="5" t="s">
        <v>5</v>
      </c>
      <c r="H2293" s="5">
        <v>97</v>
      </c>
      <c r="I2293" s="5">
        <v>9</v>
      </c>
      <c r="J2293" s="5">
        <v>3</v>
      </c>
      <c r="K2293" s="5">
        <v>3</v>
      </c>
      <c r="L2293" s="5" t="s">
        <v>471</v>
      </c>
      <c r="M2293" s="5">
        <v>207</v>
      </c>
      <c r="N2293" s="103" t="s">
        <v>2711</v>
      </c>
      <c r="O2293" s="605"/>
    </row>
    <row r="2294" spans="1:15" ht="63" x14ac:dyDescent="0.25">
      <c r="A2294" s="14">
        <v>105</v>
      </c>
      <c r="B2294" s="14" t="s">
        <v>3688</v>
      </c>
      <c r="C2294" s="140" t="s">
        <v>3111</v>
      </c>
      <c r="D2294" s="5">
        <v>1977</v>
      </c>
      <c r="E2294" s="5">
        <v>4774.6000000000004</v>
      </c>
      <c r="F2294" s="5"/>
      <c r="G2294" s="5" t="s">
        <v>5</v>
      </c>
      <c r="H2294" s="5">
        <v>70</v>
      </c>
      <c r="I2294" s="5">
        <v>5</v>
      </c>
      <c r="J2294" s="5">
        <v>4</v>
      </c>
      <c r="K2294" s="5" t="s">
        <v>471</v>
      </c>
      <c r="L2294" s="5" t="s">
        <v>471</v>
      </c>
      <c r="M2294" s="5">
        <v>157</v>
      </c>
      <c r="N2294" s="103" t="s">
        <v>2711</v>
      </c>
      <c r="O2294" s="605"/>
    </row>
    <row r="2295" spans="1:15" ht="63" x14ac:dyDescent="0.25">
      <c r="A2295" s="14">
        <v>106</v>
      </c>
      <c r="B2295" s="14" t="s">
        <v>4054</v>
      </c>
      <c r="C2295" s="140" t="s">
        <v>3113</v>
      </c>
      <c r="D2295" s="5">
        <v>1976</v>
      </c>
      <c r="E2295" s="5">
        <v>13104</v>
      </c>
      <c r="F2295" s="5"/>
      <c r="G2295" s="5" t="s">
        <v>5</v>
      </c>
      <c r="H2295" s="5">
        <v>214</v>
      </c>
      <c r="I2295" s="5">
        <v>9</v>
      </c>
      <c r="J2295" s="5">
        <v>6</v>
      </c>
      <c r="K2295" s="5">
        <v>6</v>
      </c>
      <c r="L2295" s="5">
        <v>6</v>
      </c>
      <c r="M2295" s="5">
        <v>488</v>
      </c>
      <c r="N2295" s="103" t="s">
        <v>2711</v>
      </c>
      <c r="O2295" s="605"/>
    </row>
    <row r="2296" spans="1:15" ht="63" x14ac:dyDescent="0.25">
      <c r="A2296" s="14">
        <v>107</v>
      </c>
      <c r="B2296" s="14" t="s">
        <v>3688</v>
      </c>
      <c r="C2296" s="140" t="s">
        <v>3114</v>
      </c>
      <c r="D2296" s="5">
        <v>1976</v>
      </c>
      <c r="E2296" s="5">
        <v>13041.6</v>
      </c>
      <c r="F2296" s="5"/>
      <c r="G2296" s="5" t="s">
        <v>5</v>
      </c>
      <c r="H2296" s="5">
        <v>216</v>
      </c>
      <c r="I2296" s="5">
        <v>9</v>
      </c>
      <c r="J2296" s="5">
        <v>6</v>
      </c>
      <c r="K2296" s="5">
        <v>6</v>
      </c>
      <c r="L2296" s="5">
        <v>6</v>
      </c>
      <c r="M2296" s="5">
        <v>510</v>
      </c>
      <c r="N2296" s="103" t="s">
        <v>2711</v>
      </c>
      <c r="O2296" s="605"/>
    </row>
    <row r="2297" spans="1:15" ht="63" x14ac:dyDescent="0.25">
      <c r="A2297" s="14">
        <v>108</v>
      </c>
      <c r="B2297" s="14" t="s">
        <v>4054</v>
      </c>
      <c r="C2297" s="140" t="s">
        <v>3278</v>
      </c>
      <c r="D2297" s="5">
        <v>1984</v>
      </c>
      <c r="E2297" s="5">
        <v>6728.5</v>
      </c>
      <c r="F2297" s="5"/>
      <c r="G2297" s="5" t="s">
        <v>5</v>
      </c>
      <c r="H2297" s="5">
        <v>68</v>
      </c>
      <c r="I2297" s="5">
        <v>9</v>
      </c>
      <c r="J2297" s="5">
        <v>2</v>
      </c>
      <c r="K2297" s="5">
        <v>2</v>
      </c>
      <c r="L2297" s="5">
        <v>2</v>
      </c>
      <c r="M2297" s="5">
        <v>177</v>
      </c>
      <c r="N2297" s="103" t="s">
        <v>2711</v>
      </c>
      <c r="O2297" s="605"/>
    </row>
    <row r="2298" spans="1:15" ht="63" x14ac:dyDescent="0.25">
      <c r="A2298" s="14">
        <v>109</v>
      </c>
      <c r="B2298" s="14" t="s">
        <v>4055</v>
      </c>
      <c r="C2298" s="140" t="s">
        <v>3279</v>
      </c>
      <c r="D2298" s="5">
        <v>1985</v>
      </c>
      <c r="E2298" s="5">
        <v>7228.4</v>
      </c>
      <c r="F2298" s="5"/>
      <c r="G2298" s="5" t="s">
        <v>5</v>
      </c>
      <c r="H2298" s="5">
        <v>96</v>
      </c>
      <c r="I2298" s="5">
        <v>9</v>
      </c>
      <c r="J2298" s="5">
        <v>3</v>
      </c>
      <c r="K2298" s="5">
        <v>3</v>
      </c>
      <c r="L2298" s="5">
        <v>3</v>
      </c>
      <c r="M2298" s="5">
        <v>262</v>
      </c>
      <c r="N2298" s="103" t="s">
        <v>2711</v>
      </c>
      <c r="O2298" s="605"/>
    </row>
    <row r="2299" spans="1:15" ht="63" x14ac:dyDescent="0.25">
      <c r="A2299" s="14">
        <v>110</v>
      </c>
      <c r="B2299" s="14" t="s">
        <v>4056</v>
      </c>
      <c r="C2299" s="140" t="s">
        <v>3239</v>
      </c>
      <c r="D2299" s="5">
        <v>1979</v>
      </c>
      <c r="E2299" s="5">
        <v>7228.4</v>
      </c>
      <c r="F2299" s="5"/>
      <c r="G2299" s="5" t="s">
        <v>5</v>
      </c>
      <c r="H2299" s="5">
        <v>98</v>
      </c>
      <c r="I2299" s="5">
        <v>9</v>
      </c>
      <c r="J2299" s="5">
        <v>3</v>
      </c>
      <c r="K2299" s="5">
        <v>3</v>
      </c>
      <c r="L2299" s="5">
        <v>3</v>
      </c>
      <c r="M2299" s="5">
        <v>238</v>
      </c>
      <c r="N2299" s="103" t="s">
        <v>2711</v>
      </c>
      <c r="O2299" s="605"/>
    </row>
    <row r="2300" spans="1:15" ht="63" x14ac:dyDescent="0.25">
      <c r="A2300" s="14">
        <v>111</v>
      </c>
      <c r="B2300" s="14" t="s">
        <v>4057</v>
      </c>
      <c r="C2300" s="140" t="s">
        <v>1762</v>
      </c>
      <c r="D2300" s="5">
        <v>1979</v>
      </c>
      <c r="E2300" s="5">
        <v>11849.1</v>
      </c>
      <c r="F2300" s="5"/>
      <c r="G2300" s="5" t="s">
        <v>5</v>
      </c>
      <c r="H2300" s="5">
        <v>128</v>
      </c>
      <c r="I2300" s="5">
        <v>10</v>
      </c>
      <c r="J2300" s="5">
        <v>4</v>
      </c>
      <c r="K2300" s="5">
        <v>4</v>
      </c>
      <c r="L2300" s="5">
        <v>4</v>
      </c>
      <c r="M2300" s="5">
        <v>292</v>
      </c>
      <c r="N2300" s="103" t="s">
        <v>2711</v>
      </c>
      <c r="O2300" s="605"/>
    </row>
    <row r="2301" spans="1:15" ht="63" x14ac:dyDescent="0.25">
      <c r="A2301" s="14">
        <v>112</v>
      </c>
      <c r="B2301" s="14" t="s">
        <v>4056</v>
      </c>
      <c r="C2301" s="140" t="s">
        <v>3115</v>
      </c>
      <c r="D2301" s="5">
        <v>1979</v>
      </c>
      <c r="E2301" s="5">
        <v>4423.5</v>
      </c>
      <c r="F2301" s="5"/>
      <c r="G2301" s="5" t="s">
        <v>5</v>
      </c>
      <c r="H2301" s="5">
        <v>68</v>
      </c>
      <c r="I2301" s="5">
        <v>5</v>
      </c>
      <c r="J2301" s="5">
        <v>4</v>
      </c>
      <c r="K2301" s="5" t="s">
        <v>471</v>
      </c>
      <c r="L2301" s="5" t="s">
        <v>471</v>
      </c>
      <c r="M2301" s="5">
        <v>155</v>
      </c>
      <c r="N2301" s="103" t="s">
        <v>2711</v>
      </c>
      <c r="O2301" s="605"/>
    </row>
    <row r="2302" spans="1:15" ht="63" x14ac:dyDescent="0.25">
      <c r="A2302" s="14">
        <v>113</v>
      </c>
      <c r="B2302" s="14" t="s">
        <v>4057</v>
      </c>
      <c r="C2302" s="140" t="s">
        <v>3099</v>
      </c>
      <c r="D2302" s="5">
        <v>1984</v>
      </c>
      <c r="E2302" s="5">
        <v>7593.9</v>
      </c>
      <c r="F2302" s="5"/>
      <c r="G2302" s="5" t="s">
        <v>5</v>
      </c>
      <c r="H2302" s="5">
        <v>108</v>
      </c>
      <c r="I2302" s="5">
        <v>9</v>
      </c>
      <c r="J2302" s="5">
        <v>3</v>
      </c>
      <c r="K2302" s="5">
        <v>3</v>
      </c>
      <c r="L2302" s="5">
        <v>3</v>
      </c>
      <c r="M2302" s="5">
        <v>176</v>
      </c>
      <c r="N2302" s="103" t="s">
        <v>2711</v>
      </c>
      <c r="O2302" s="605"/>
    </row>
    <row r="2303" spans="1:15" ht="63" x14ac:dyDescent="0.25">
      <c r="A2303" s="14">
        <v>114</v>
      </c>
      <c r="B2303" s="14" t="s">
        <v>4057</v>
      </c>
      <c r="C2303" s="140" t="s">
        <v>3117</v>
      </c>
      <c r="D2303" s="5">
        <v>1981</v>
      </c>
      <c r="E2303" s="5">
        <v>8053</v>
      </c>
      <c r="F2303" s="5"/>
      <c r="G2303" s="5" t="s">
        <v>5</v>
      </c>
      <c r="H2303" s="5">
        <v>96</v>
      </c>
      <c r="I2303" s="5">
        <v>9</v>
      </c>
      <c r="J2303" s="5">
        <v>3</v>
      </c>
      <c r="K2303" s="5">
        <v>3</v>
      </c>
      <c r="L2303" s="5">
        <v>3</v>
      </c>
      <c r="M2303" s="5">
        <v>202</v>
      </c>
      <c r="N2303" s="103" t="s">
        <v>2711</v>
      </c>
      <c r="O2303" s="605"/>
    </row>
    <row r="2304" spans="1:15" ht="63" x14ac:dyDescent="0.25">
      <c r="A2304" s="14">
        <v>115</v>
      </c>
      <c r="B2304" s="14" t="s">
        <v>4056</v>
      </c>
      <c r="C2304" s="140" t="s">
        <v>3118</v>
      </c>
      <c r="D2304" s="5">
        <v>1979</v>
      </c>
      <c r="E2304" s="5">
        <v>4484.3999999999996</v>
      </c>
      <c r="F2304" s="5"/>
      <c r="G2304" s="5" t="s">
        <v>5</v>
      </c>
      <c r="H2304" s="5">
        <v>70</v>
      </c>
      <c r="I2304" s="5">
        <v>5</v>
      </c>
      <c r="J2304" s="5">
        <v>4</v>
      </c>
      <c r="K2304" s="5" t="s">
        <v>471</v>
      </c>
      <c r="L2304" s="5" t="s">
        <v>471</v>
      </c>
      <c r="M2304" s="5">
        <v>173</v>
      </c>
      <c r="N2304" s="103" t="s">
        <v>2711</v>
      </c>
      <c r="O2304" s="605"/>
    </row>
    <row r="2305" spans="1:15" ht="63" x14ac:dyDescent="0.25">
      <c r="A2305" s="14">
        <v>116</v>
      </c>
      <c r="B2305" s="14" t="s">
        <v>4056</v>
      </c>
      <c r="C2305" s="140" t="s">
        <v>3570</v>
      </c>
      <c r="D2305" s="5">
        <v>1980</v>
      </c>
      <c r="E2305" s="5">
        <v>4462.6000000000004</v>
      </c>
      <c r="F2305" s="5"/>
      <c r="G2305" s="5" t="s">
        <v>5</v>
      </c>
      <c r="H2305" s="5">
        <v>70</v>
      </c>
      <c r="I2305" s="5">
        <v>5</v>
      </c>
      <c r="J2305" s="5">
        <v>4</v>
      </c>
      <c r="K2305" s="5" t="s">
        <v>471</v>
      </c>
      <c r="L2305" s="5" t="s">
        <v>471</v>
      </c>
      <c r="M2305" s="5">
        <v>184</v>
      </c>
      <c r="N2305" s="103" t="s">
        <v>2711</v>
      </c>
      <c r="O2305" s="605"/>
    </row>
    <row r="2306" spans="1:15" ht="63" x14ac:dyDescent="0.25">
      <c r="A2306" s="14">
        <v>117</v>
      </c>
      <c r="B2306" s="14" t="s">
        <v>4057</v>
      </c>
      <c r="C2306" s="140" t="s">
        <v>3602</v>
      </c>
      <c r="D2306" s="5">
        <v>1979</v>
      </c>
      <c r="E2306" s="5">
        <v>4394.8</v>
      </c>
      <c r="F2306" s="5"/>
      <c r="G2306" s="5" t="s">
        <v>5</v>
      </c>
      <c r="H2306" s="5">
        <v>70</v>
      </c>
      <c r="I2306" s="5">
        <v>5</v>
      </c>
      <c r="J2306" s="5">
        <v>4</v>
      </c>
      <c r="K2306" s="5" t="s">
        <v>471</v>
      </c>
      <c r="L2306" s="5" t="s">
        <v>471</v>
      </c>
      <c r="M2306" s="5">
        <v>175</v>
      </c>
      <c r="N2306" s="103" t="s">
        <v>2711</v>
      </c>
      <c r="O2306" s="605"/>
    </row>
    <row r="2307" spans="1:15" ht="63" x14ac:dyDescent="0.25">
      <c r="A2307" s="14">
        <v>118</v>
      </c>
      <c r="B2307" s="14" t="s">
        <v>4057</v>
      </c>
      <c r="C2307" s="140" t="s">
        <v>3138</v>
      </c>
      <c r="D2307" s="5">
        <v>1982</v>
      </c>
      <c r="E2307" s="5">
        <v>9674</v>
      </c>
      <c r="F2307" s="5"/>
      <c r="G2307" s="5" t="s">
        <v>5</v>
      </c>
      <c r="H2307" s="5">
        <v>140</v>
      </c>
      <c r="I2307" s="5">
        <v>9</v>
      </c>
      <c r="J2307" s="5">
        <v>4</v>
      </c>
      <c r="K2307" s="5">
        <v>4</v>
      </c>
      <c r="L2307" s="5">
        <v>4</v>
      </c>
      <c r="M2307" s="5">
        <v>301</v>
      </c>
      <c r="N2307" s="103" t="s">
        <v>2711</v>
      </c>
      <c r="O2307" s="605"/>
    </row>
    <row r="2308" spans="1:15" ht="63" x14ac:dyDescent="0.25">
      <c r="A2308" s="14">
        <v>119</v>
      </c>
      <c r="B2308" s="14" t="s">
        <v>4057</v>
      </c>
      <c r="C2308" s="140" t="s">
        <v>3134</v>
      </c>
      <c r="D2308" s="5">
        <v>1978</v>
      </c>
      <c r="E2308" s="5">
        <v>5902.1</v>
      </c>
      <c r="F2308" s="5"/>
      <c r="G2308" s="5" t="s">
        <v>5</v>
      </c>
      <c r="H2308" s="5">
        <v>97</v>
      </c>
      <c r="I2308" s="5">
        <v>5</v>
      </c>
      <c r="J2308" s="5">
        <v>6</v>
      </c>
      <c r="K2308" s="5" t="s">
        <v>471</v>
      </c>
      <c r="L2308" s="5" t="s">
        <v>471</v>
      </c>
      <c r="M2308" s="5">
        <v>230</v>
      </c>
      <c r="N2308" s="103" t="s">
        <v>2711</v>
      </c>
      <c r="O2308" s="605"/>
    </row>
    <row r="2309" spans="1:15" ht="63" x14ac:dyDescent="0.25">
      <c r="A2309" s="14">
        <v>120</v>
      </c>
      <c r="B2309" s="14" t="s">
        <v>4058</v>
      </c>
      <c r="C2309" s="140" t="s">
        <v>3573</v>
      </c>
      <c r="D2309" s="5">
        <v>1979</v>
      </c>
      <c r="E2309" s="5">
        <v>5916.8</v>
      </c>
      <c r="F2309" s="5"/>
      <c r="G2309" s="5" t="s">
        <v>5</v>
      </c>
      <c r="H2309" s="5">
        <v>99</v>
      </c>
      <c r="I2309" s="5">
        <v>5</v>
      </c>
      <c r="J2309" s="5">
        <v>6</v>
      </c>
      <c r="K2309" s="5" t="s">
        <v>471</v>
      </c>
      <c r="L2309" s="5" t="s">
        <v>471</v>
      </c>
      <c r="M2309" s="5">
        <v>243</v>
      </c>
      <c r="N2309" s="103" t="s">
        <v>2711</v>
      </c>
      <c r="O2309" s="605"/>
    </row>
    <row r="2310" spans="1:15" ht="63" x14ac:dyDescent="0.25">
      <c r="A2310" s="14">
        <v>121</v>
      </c>
      <c r="B2310" s="14" t="s">
        <v>4058</v>
      </c>
      <c r="C2310" s="140" t="s">
        <v>3101</v>
      </c>
      <c r="D2310" s="5">
        <v>1982</v>
      </c>
      <c r="E2310" s="5">
        <v>11720.1</v>
      </c>
      <c r="F2310" s="5"/>
      <c r="G2310" s="5" t="s">
        <v>5</v>
      </c>
      <c r="H2310" s="5">
        <v>128</v>
      </c>
      <c r="I2310" s="5">
        <v>10</v>
      </c>
      <c r="J2310" s="5">
        <v>4</v>
      </c>
      <c r="K2310" s="5">
        <v>4</v>
      </c>
      <c r="L2310" s="5">
        <v>4</v>
      </c>
      <c r="M2310" s="5">
        <v>283</v>
      </c>
      <c r="N2310" s="103" t="s">
        <v>2711</v>
      </c>
      <c r="O2310" s="605"/>
    </row>
    <row r="2311" spans="1:15" ht="63" x14ac:dyDescent="0.25">
      <c r="A2311" s="14">
        <v>122</v>
      </c>
      <c r="B2311" s="14" t="s">
        <v>4056</v>
      </c>
      <c r="C2311" s="140" t="s">
        <v>3091</v>
      </c>
      <c r="D2311" s="5">
        <v>1979</v>
      </c>
      <c r="E2311" s="5">
        <v>18753.5</v>
      </c>
      <c r="F2311" s="5"/>
      <c r="G2311" s="5" t="s">
        <v>5</v>
      </c>
      <c r="H2311" s="5">
        <v>286</v>
      </c>
      <c r="I2311" s="5">
        <v>9</v>
      </c>
      <c r="J2311" s="5">
        <v>9</v>
      </c>
      <c r="K2311" s="5">
        <v>9</v>
      </c>
      <c r="L2311" s="5">
        <v>9</v>
      </c>
      <c r="M2311" s="5">
        <v>717</v>
      </c>
      <c r="N2311" s="103" t="s">
        <v>2711</v>
      </c>
      <c r="O2311" s="605"/>
    </row>
    <row r="2312" spans="1:15" ht="63" x14ac:dyDescent="0.25">
      <c r="A2312" s="14">
        <v>123</v>
      </c>
      <c r="B2312" s="14" t="s">
        <v>4058</v>
      </c>
      <c r="C2312" s="140" t="s">
        <v>3092</v>
      </c>
      <c r="D2312" s="5">
        <v>1979</v>
      </c>
      <c r="E2312" s="5">
        <v>6960.6</v>
      </c>
      <c r="F2312" s="5"/>
      <c r="G2312" s="5" t="s">
        <v>5</v>
      </c>
      <c r="H2312" s="5">
        <v>107</v>
      </c>
      <c r="I2312" s="5">
        <v>9</v>
      </c>
      <c r="J2312" s="5">
        <v>3</v>
      </c>
      <c r="K2312" s="5">
        <v>3</v>
      </c>
      <c r="L2312" s="5">
        <v>3</v>
      </c>
      <c r="M2312" s="5">
        <v>225</v>
      </c>
      <c r="N2312" s="103" t="s">
        <v>2711</v>
      </c>
      <c r="O2312" s="605"/>
    </row>
    <row r="2313" spans="1:15" ht="63" x14ac:dyDescent="0.25">
      <c r="A2313" s="14">
        <v>124</v>
      </c>
      <c r="B2313" s="14" t="s">
        <v>4056</v>
      </c>
      <c r="C2313" s="140" t="s">
        <v>3222</v>
      </c>
      <c r="D2313" s="5">
        <v>1986</v>
      </c>
      <c r="E2313" s="5">
        <v>5327.7</v>
      </c>
      <c r="F2313" s="5"/>
      <c r="G2313" s="5" t="s">
        <v>5</v>
      </c>
      <c r="H2313" s="5">
        <v>71</v>
      </c>
      <c r="I2313" s="5">
        <v>13</v>
      </c>
      <c r="J2313" s="5">
        <v>1</v>
      </c>
      <c r="K2313" s="5">
        <v>2</v>
      </c>
      <c r="L2313" s="5">
        <v>2</v>
      </c>
      <c r="M2313" s="5">
        <v>184</v>
      </c>
      <c r="N2313" s="103" t="s">
        <v>2711</v>
      </c>
      <c r="O2313" s="605"/>
    </row>
    <row r="2314" spans="1:15" ht="63" x14ac:dyDescent="0.25">
      <c r="A2314" s="14">
        <v>125</v>
      </c>
      <c r="B2314" s="14" t="s">
        <v>4058</v>
      </c>
      <c r="C2314" s="140" t="s">
        <v>3078</v>
      </c>
      <c r="D2314" s="5">
        <v>1986</v>
      </c>
      <c r="E2314" s="5">
        <v>5270.9</v>
      </c>
      <c r="F2314" s="5"/>
      <c r="G2314" s="5" t="s">
        <v>5</v>
      </c>
      <c r="H2314" s="5">
        <v>71</v>
      </c>
      <c r="I2314" s="5">
        <v>13</v>
      </c>
      <c r="J2314" s="5">
        <v>1</v>
      </c>
      <c r="K2314" s="5">
        <v>2</v>
      </c>
      <c r="L2314" s="5">
        <v>2</v>
      </c>
      <c r="M2314" s="5">
        <v>160</v>
      </c>
      <c r="N2314" s="103" t="s">
        <v>2711</v>
      </c>
      <c r="O2314" s="605"/>
    </row>
    <row r="2315" spans="1:15" ht="63" x14ac:dyDescent="0.25">
      <c r="A2315" s="14">
        <v>126</v>
      </c>
      <c r="B2315" s="14" t="s">
        <v>4056</v>
      </c>
      <c r="C2315" s="140" t="s">
        <v>3400</v>
      </c>
      <c r="D2315" s="5">
        <v>1986</v>
      </c>
      <c r="E2315" s="5">
        <v>5797</v>
      </c>
      <c r="F2315" s="5"/>
      <c r="G2315" s="5" t="s">
        <v>5</v>
      </c>
      <c r="H2315" s="5">
        <v>71</v>
      </c>
      <c r="I2315" s="5">
        <v>13</v>
      </c>
      <c r="J2315" s="5">
        <v>1</v>
      </c>
      <c r="K2315" s="5">
        <v>2</v>
      </c>
      <c r="L2315" s="5" t="s">
        <v>471</v>
      </c>
      <c r="M2315" s="5">
        <v>160</v>
      </c>
      <c r="N2315" s="103" t="s">
        <v>2712</v>
      </c>
      <c r="O2315" s="605"/>
    </row>
    <row r="2316" spans="1:15" ht="63" x14ac:dyDescent="0.25">
      <c r="A2316" s="14">
        <v>127</v>
      </c>
      <c r="B2316" s="14" t="s">
        <v>4058</v>
      </c>
      <c r="C2316" s="140" t="s">
        <v>3238</v>
      </c>
      <c r="D2316" s="5">
        <v>1980</v>
      </c>
      <c r="E2316" s="5">
        <v>8844.7999999999993</v>
      </c>
      <c r="F2316" s="5"/>
      <c r="G2316" s="5" t="s">
        <v>5</v>
      </c>
      <c r="H2316" s="5">
        <v>140</v>
      </c>
      <c r="I2316" s="5">
        <v>9</v>
      </c>
      <c r="J2316" s="5">
        <v>4</v>
      </c>
      <c r="K2316" s="5">
        <v>4</v>
      </c>
      <c r="L2316" s="5">
        <v>4</v>
      </c>
      <c r="M2316" s="5">
        <v>317</v>
      </c>
      <c r="N2316" s="103" t="s">
        <v>2711</v>
      </c>
      <c r="O2316" s="605"/>
    </row>
    <row r="2317" spans="1:15" ht="63" x14ac:dyDescent="0.25">
      <c r="A2317" s="14">
        <v>128</v>
      </c>
      <c r="B2317" s="14" t="s">
        <v>4056</v>
      </c>
      <c r="C2317" s="140" t="s">
        <v>3223</v>
      </c>
      <c r="D2317" s="5">
        <v>1979</v>
      </c>
      <c r="E2317" s="5">
        <v>6561.7</v>
      </c>
      <c r="F2317" s="5"/>
      <c r="G2317" s="5" t="s">
        <v>5</v>
      </c>
      <c r="H2317" s="5">
        <v>108</v>
      </c>
      <c r="I2317" s="5">
        <v>9</v>
      </c>
      <c r="J2317" s="5">
        <v>3</v>
      </c>
      <c r="K2317" s="5">
        <v>3</v>
      </c>
      <c r="L2317" s="5">
        <v>3</v>
      </c>
      <c r="M2317" s="5">
        <v>228</v>
      </c>
      <c r="N2317" s="103" t="s">
        <v>2711</v>
      </c>
      <c r="O2317" s="605"/>
    </row>
    <row r="2318" spans="1:15" ht="63" x14ac:dyDescent="0.25">
      <c r="A2318" s="14">
        <v>129</v>
      </c>
      <c r="B2318" s="14" t="s">
        <v>4056</v>
      </c>
      <c r="C2318" s="140" t="s">
        <v>3135</v>
      </c>
      <c r="D2318" s="5">
        <v>1981</v>
      </c>
      <c r="E2318" s="5">
        <v>11229.8</v>
      </c>
      <c r="F2318" s="5"/>
      <c r="G2318" s="5" t="s">
        <v>5</v>
      </c>
      <c r="H2318" s="5">
        <v>128</v>
      </c>
      <c r="I2318" s="5">
        <v>10</v>
      </c>
      <c r="J2318" s="5">
        <v>4</v>
      </c>
      <c r="K2318" s="5">
        <v>4</v>
      </c>
      <c r="L2318" s="5">
        <v>4</v>
      </c>
      <c r="M2318" s="5">
        <v>314</v>
      </c>
      <c r="N2318" s="103" t="s">
        <v>2711</v>
      </c>
      <c r="O2318" s="605"/>
    </row>
    <row r="2319" spans="1:15" ht="63" x14ac:dyDescent="0.25">
      <c r="A2319" s="14">
        <v>130</v>
      </c>
      <c r="B2319" s="14" t="s">
        <v>4056</v>
      </c>
      <c r="C2319" s="140" t="s">
        <v>3136</v>
      </c>
      <c r="D2319" s="5">
        <v>1983</v>
      </c>
      <c r="E2319" s="5">
        <v>7639.6</v>
      </c>
      <c r="F2319" s="5"/>
      <c r="G2319" s="5" t="s">
        <v>5</v>
      </c>
      <c r="H2319" s="5">
        <v>99</v>
      </c>
      <c r="I2319" s="5">
        <v>9</v>
      </c>
      <c r="J2319" s="5">
        <v>3</v>
      </c>
      <c r="K2319" s="5">
        <v>3</v>
      </c>
      <c r="L2319" s="5">
        <v>3</v>
      </c>
      <c r="M2319" s="5">
        <v>224</v>
      </c>
      <c r="N2319" s="103" t="s">
        <v>2711</v>
      </c>
      <c r="O2319" s="605"/>
    </row>
    <row r="2320" spans="1:15" ht="63" x14ac:dyDescent="0.25">
      <c r="A2320" s="14">
        <v>131</v>
      </c>
      <c r="B2320" s="14" t="s">
        <v>4058</v>
      </c>
      <c r="C2320" s="140" t="s">
        <v>3109</v>
      </c>
      <c r="D2320" s="5">
        <v>1989</v>
      </c>
      <c r="E2320" s="5">
        <v>12234.1</v>
      </c>
      <c r="F2320" s="5"/>
      <c r="G2320" s="5" t="s">
        <v>5</v>
      </c>
      <c r="H2320" s="5">
        <v>178</v>
      </c>
      <c r="I2320" s="5">
        <v>9</v>
      </c>
      <c r="J2320" s="5">
        <v>5</v>
      </c>
      <c r="K2320" s="5">
        <v>5</v>
      </c>
      <c r="L2320" s="5">
        <v>5</v>
      </c>
      <c r="M2320" s="5">
        <v>435</v>
      </c>
      <c r="N2320" s="103" t="s">
        <v>2711</v>
      </c>
      <c r="O2320" s="605"/>
    </row>
    <row r="2321" spans="1:15" ht="63" x14ac:dyDescent="0.25">
      <c r="A2321" s="14">
        <v>132</v>
      </c>
      <c r="B2321" s="14" t="s">
        <v>4056</v>
      </c>
      <c r="C2321" s="140" t="s">
        <v>3081</v>
      </c>
      <c r="D2321" s="5">
        <v>1981</v>
      </c>
      <c r="E2321" s="5">
        <v>10194.9</v>
      </c>
      <c r="F2321" s="5"/>
      <c r="G2321" s="5" t="s">
        <v>5</v>
      </c>
      <c r="H2321" s="5">
        <v>136</v>
      </c>
      <c r="I2321" s="5">
        <v>9</v>
      </c>
      <c r="J2321" s="5">
        <v>4</v>
      </c>
      <c r="K2321" s="5">
        <v>4</v>
      </c>
      <c r="L2321" s="5">
        <v>4</v>
      </c>
      <c r="M2321" s="5">
        <v>325</v>
      </c>
      <c r="N2321" s="103" t="s">
        <v>2711</v>
      </c>
      <c r="O2321" s="605"/>
    </row>
    <row r="2322" spans="1:15" ht="63" x14ac:dyDescent="0.25">
      <c r="A2322" s="14">
        <v>133</v>
      </c>
      <c r="B2322" s="14" t="s">
        <v>4047</v>
      </c>
      <c r="C2322" s="140" t="s">
        <v>3239</v>
      </c>
      <c r="D2322" s="5">
        <v>1979</v>
      </c>
      <c r="E2322" s="5">
        <v>31586.3</v>
      </c>
      <c r="F2322" s="5"/>
      <c r="G2322" s="5" t="s">
        <v>5</v>
      </c>
      <c r="H2322" s="5">
        <v>484</v>
      </c>
      <c r="I2322" s="5">
        <v>9</v>
      </c>
      <c r="J2322" s="5">
        <v>14</v>
      </c>
      <c r="K2322" s="5">
        <v>14</v>
      </c>
      <c r="L2322" s="5">
        <v>14</v>
      </c>
      <c r="M2322" s="5">
        <v>1132</v>
      </c>
      <c r="N2322" s="103" t="s">
        <v>2711</v>
      </c>
      <c r="O2322" s="605"/>
    </row>
    <row r="2323" spans="1:15" ht="63" x14ac:dyDescent="0.25">
      <c r="A2323" s="14">
        <v>134</v>
      </c>
      <c r="B2323" s="14" t="s">
        <v>4047</v>
      </c>
      <c r="C2323" s="140" t="s">
        <v>3603</v>
      </c>
      <c r="D2323" s="5">
        <v>1980</v>
      </c>
      <c r="E2323" s="5">
        <v>7266.8</v>
      </c>
      <c r="F2323" s="5"/>
      <c r="G2323" s="5" t="s">
        <v>5</v>
      </c>
      <c r="H2323" s="5">
        <v>108</v>
      </c>
      <c r="I2323" s="5">
        <v>9</v>
      </c>
      <c r="J2323" s="5">
        <v>3</v>
      </c>
      <c r="K2323" s="5">
        <v>3</v>
      </c>
      <c r="L2323" s="5" t="s">
        <v>471</v>
      </c>
      <c r="M2323" s="5">
        <v>255</v>
      </c>
      <c r="N2323" s="103" t="s">
        <v>2711</v>
      </c>
      <c r="O2323" s="605"/>
    </row>
    <row r="2324" spans="1:15" ht="63" x14ac:dyDescent="0.25">
      <c r="A2324" s="14">
        <v>135</v>
      </c>
      <c r="B2324" s="14" t="s">
        <v>4048</v>
      </c>
      <c r="C2324" s="140" t="s">
        <v>3097</v>
      </c>
      <c r="D2324" s="5">
        <v>1986</v>
      </c>
      <c r="E2324" s="5">
        <v>7086.5</v>
      </c>
      <c r="F2324" s="5"/>
      <c r="G2324" s="5" t="s">
        <v>5</v>
      </c>
      <c r="H2324" s="5">
        <v>106</v>
      </c>
      <c r="I2324" s="5">
        <v>9</v>
      </c>
      <c r="J2324" s="5">
        <v>3</v>
      </c>
      <c r="K2324" s="5">
        <v>3</v>
      </c>
      <c r="L2324" s="5">
        <v>3</v>
      </c>
      <c r="M2324" s="5">
        <v>271</v>
      </c>
      <c r="N2324" s="103" t="s">
        <v>2711</v>
      </c>
      <c r="O2324" s="605"/>
    </row>
    <row r="2325" spans="1:15" ht="63" x14ac:dyDescent="0.25">
      <c r="A2325" s="14">
        <v>136</v>
      </c>
      <c r="B2325" s="14" t="s">
        <v>4047</v>
      </c>
      <c r="C2325" s="140" t="s">
        <v>3115</v>
      </c>
      <c r="D2325" s="5">
        <v>1984</v>
      </c>
      <c r="E2325" s="5">
        <v>9682.7999999999993</v>
      </c>
      <c r="F2325" s="5"/>
      <c r="G2325" s="5" t="s">
        <v>5</v>
      </c>
      <c r="H2325" s="5">
        <v>143</v>
      </c>
      <c r="I2325" s="5">
        <v>9</v>
      </c>
      <c r="J2325" s="5">
        <v>4</v>
      </c>
      <c r="K2325" s="5">
        <v>4</v>
      </c>
      <c r="L2325" s="5">
        <v>4</v>
      </c>
      <c r="M2325" s="5">
        <v>310</v>
      </c>
      <c r="N2325" s="103" t="s">
        <v>2711</v>
      </c>
      <c r="O2325" s="605"/>
    </row>
    <row r="2326" spans="1:15" ht="63" x14ac:dyDescent="0.25">
      <c r="A2326" s="14">
        <v>137</v>
      </c>
      <c r="B2326" s="14" t="s">
        <v>3833</v>
      </c>
      <c r="C2326" s="140" t="s">
        <v>3230</v>
      </c>
      <c r="D2326" s="5">
        <v>1978</v>
      </c>
      <c r="E2326" s="5">
        <v>9446.5</v>
      </c>
      <c r="F2326" s="5"/>
      <c r="G2326" s="5" t="s">
        <v>5</v>
      </c>
      <c r="H2326" s="5">
        <v>141</v>
      </c>
      <c r="I2326" s="5">
        <v>9</v>
      </c>
      <c r="J2326" s="5">
        <v>4</v>
      </c>
      <c r="K2326" s="5">
        <v>4</v>
      </c>
      <c r="L2326" s="5">
        <v>3</v>
      </c>
      <c r="M2326" s="5">
        <v>303</v>
      </c>
      <c r="N2326" s="103" t="s">
        <v>2711</v>
      </c>
      <c r="O2326" s="605"/>
    </row>
    <row r="2327" spans="1:15" ht="63" x14ac:dyDescent="0.25">
      <c r="A2327" s="14">
        <v>138</v>
      </c>
      <c r="B2327" s="14" t="s">
        <v>3833</v>
      </c>
      <c r="C2327" s="140" t="s">
        <v>3234</v>
      </c>
      <c r="D2327" s="5">
        <v>1983</v>
      </c>
      <c r="E2327" s="5">
        <v>6448.2</v>
      </c>
      <c r="F2327" s="5"/>
      <c r="G2327" s="5" t="s">
        <v>5</v>
      </c>
      <c r="H2327" s="5">
        <v>97</v>
      </c>
      <c r="I2327" s="5">
        <v>9</v>
      </c>
      <c r="J2327" s="5">
        <v>3</v>
      </c>
      <c r="K2327" s="5">
        <v>3</v>
      </c>
      <c r="L2327" s="5">
        <v>3</v>
      </c>
      <c r="M2327" s="5">
        <v>230</v>
      </c>
      <c r="N2327" s="103" t="s">
        <v>2711</v>
      </c>
      <c r="O2327" s="605"/>
    </row>
    <row r="2328" spans="1:15" ht="63" x14ac:dyDescent="0.25">
      <c r="A2328" s="14">
        <v>139</v>
      </c>
      <c r="B2328" s="14" t="s">
        <v>3833</v>
      </c>
      <c r="C2328" s="140" t="s">
        <v>3604</v>
      </c>
      <c r="D2328" s="5">
        <v>1980</v>
      </c>
      <c r="E2328" s="5">
        <v>9307.2999999999993</v>
      </c>
      <c r="F2328" s="5"/>
      <c r="G2328" s="5" t="s">
        <v>5</v>
      </c>
      <c r="H2328" s="5">
        <v>131</v>
      </c>
      <c r="I2328" s="5">
        <v>9</v>
      </c>
      <c r="J2328" s="5">
        <v>4</v>
      </c>
      <c r="K2328" s="5">
        <v>4</v>
      </c>
      <c r="L2328" s="5">
        <v>4</v>
      </c>
      <c r="M2328" s="5">
        <v>297</v>
      </c>
      <c r="N2328" s="103" t="s">
        <v>2711</v>
      </c>
      <c r="O2328" s="605"/>
    </row>
    <row r="2329" spans="1:15" ht="63" x14ac:dyDescent="0.25">
      <c r="A2329" s="14">
        <v>140</v>
      </c>
      <c r="B2329" s="14" t="s">
        <v>3833</v>
      </c>
      <c r="C2329" s="140" t="s">
        <v>3605</v>
      </c>
      <c r="D2329" s="5">
        <v>1978</v>
      </c>
      <c r="E2329" s="5">
        <v>4873.8</v>
      </c>
      <c r="F2329" s="5"/>
      <c r="G2329" s="5" t="s">
        <v>5</v>
      </c>
      <c r="H2329" s="5">
        <v>70</v>
      </c>
      <c r="I2329" s="5">
        <v>9</v>
      </c>
      <c r="J2329" s="5">
        <v>2</v>
      </c>
      <c r="K2329" s="5">
        <v>2</v>
      </c>
      <c r="L2329" s="5">
        <v>2</v>
      </c>
      <c r="M2329" s="5">
        <v>153</v>
      </c>
      <c r="N2329" s="103" t="s">
        <v>2711</v>
      </c>
      <c r="O2329" s="605"/>
    </row>
    <row r="2330" spans="1:15" ht="63" x14ac:dyDescent="0.25">
      <c r="A2330" s="14">
        <v>141</v>
      </c>
      <c r="B2330" s="14" t="s">
        <v>4050</v>
      </c>
      <c r="C2330" s="140" t="s">
        <v>3606</v>
      </c>
      <c r="D2330" s="5">
        <v>1978</v>
      </c>
      <c r="E2330" s="5">
        <v>2128.5</v>
      </c>
      <c r="F2330" s="5"/>
      <c r="G2330" s="5" t="s">
        <v>5</v>
      </c>
      <c r="H2330" s="5">
        <v>25</v>
      </c>
      <c r="I2330" s="5">
        <v>9</v>
      </c>
      <c r="J2330" s="5">
        <v>1</v>
      </c>
      <c r="K2330" s="5">
        <v>1</v>
      </c>
      <c r="L2330" s="5">
        <v>1</v>
      </c>
      <c r="M2330" s="5">
        <v>71</v>
      </c>
      <c r="N2330" s="103" t="s">
        <v>2711</v>
      </c>
      <c r="O2330" s="605"/>
    </row>
    <row r="2331" spans="1:15" ht="63" x14ac:dyDescent="0.25">
      <c r="A2331" s="14">
        <v>142</v>
      </c>
      <c r="B2331" s="14" t="s">
        <v>3833</v>
      </c>
      <c r="C2331" s="140" t="s">
        <v>3607</v>
      </c>
      <c r="D2331" s="5">
        <v>1978</v>
      </c>
      <c r="E2331" s="5">
        <v>8579.4</v>
      </c>
      <c r="F2331" s="5"/>
      <c r="G2331" s="5" t="s">
        <v>5</v>
      </c>
      <c r="H2331" s="5">
        <v>139</v>
      </c>
      <c r="I2331" s="5">
        <v>9</v>
      </c>
      <c r="J2331" s="5">
        <v>4</v>
      </c>
      <c r="K2331" s="5">
        <v>4</v>
      </c>
      <c r="L2331" s="5">
        <v>4</v>
      </c>
      <c r="M2331" s="5">
        <v>303</v>
      </c>
      <c r="N2331" s="103" t="s">
        <v>2711</v>
      </c>
      <c r="O2331" s="605"/>
    </row>
    <row r="2332" spans="1:15" ht="63" x14ac:dyDescent="0.25">
      <c r="A2332" s="14">
        <v>143</v>
      </c>
      <c r="B2332" s="14" t="s">
        <v>4049</v>
      </c>
      <c r="C2332" s="140" t="s">
        <v>3608</v>
      </c>
      <c r="D2332" s="5">
        <v>1986</v>
      </c>
      <c r="E2332" s="5">
        <v>4881.8</v>
      </c>
      <c r="F2332" s="5"/>
      <c r="G2332" s="5" t="s">
        <v>5</v>
      </c>
      <c r="H2332" s="5">
        <v>72</v>
      </c>
      <c r="I2332" s="5">
        <v>9</v>
      </c>
      <c r="J2332" s="5">
        <v>2</v>
      </c>
      <c r="K2332" s="5">
        <v>2</v>
      </c>
      <c r="L2332" s="5">
        <v>2</v>
      </c>
      <c r="M2332" s="5">
        <v>180</v>
      </c>
      <c r="N2332" s="103" t="s">
        <v>2711</v>
      </c>
      <c r="O2332" s="605"/>
    </row>
    <row r="2333" spans="1:15" ht="63" x14ac:dyDescent="0.25">
      <c r="A2333" s="14">
        <v>144</v>
      </c>
      <c r="B2333" s="14" t="s">
        <v>3833</v>
      </c>
      <c r="C2333" s="140" t="s">
        <v>3338</v>
      </c>
      <c r="D2333" s="5">
        <v>1985</v>
      </c>
      <c r="E2333" s="5">
        <v>34683.800000000003</v>
      </c>
      <c r="F2333" s="5"/>
      <c r="G2333" s="5" t="s">
        <v>5</v>
      </c>
      <c r="H2333" s="5">
        <v>491</v>
      </c>
      <c r="I2333" s="5">
        <v>9</v>
      </c>
      <c r="J2333" s="5">
        <v>15</v>
      </c>
      <c r="K2333" s="5">
        <v>15</v>
      </c>
      <c r="L2333" s="5">
        <v>15</v>
      </c>
      <c r="M2333" s="5">
        <v>1173</v>
      </c>
      <c r="N2333" s="103" t="s">
        <v>2711</v>
      </c>
      <c r="O2333" s="605"/>
    </row>
    <row r="2334" spans="1:15" ht="63" x14ac:dyDescent="0.25">
      <c r="A2334" s="14">
        <v>145</v>
      </c>
      <c r="B2334" s="14" t="s">
        <v>3833</v>
      </c>
      <c r="C2334" s="140" t="s">
        <v>3609</v>
      </c>
      <c r="D2334" s="5">
        <v>1991</v>
      </c>
      <c r="E2334" s="5">
        <v>7195.2</v>
      </c>
      <c r="F2334" s="5"/>
      <c r="G2334" s="5" t="s">
        <v>5</v>
      </c>
      <c r="H2334" s="5">
        <v>117</v>
      </c>
      <c r="I2334" s="5">
        <v>14</v>
      </c>
      <c r="J2334" s="5">
        <v>1</v>
      </c>
      <c r="K2334" s="5">
        <v>2</v>
      </c>
      <c r="L2334" s="5">
        <v>2</v>
      </c>
      <c r="M2334" s="5">
        <v>200</v>
      </c>
      <c r="N2334" s="103" t="s">
        <v>2711</v>
      </c>
      <c r="O2334" s="605"/>
    </row>
    <row r="2335" spans="1:15" ht="63" x14ac:dyDescent="0.25">
      <c r="A2335" s="14">
        <v>146</v>
      </c>
      <c r="B2335" s="14" t="s">
        <v>3796</v>
      </c>
      <c r="C2335" s="140" t="s">
        <v>3161</v>
      </c>
      <c r="D2335" s="5">
        <v>1989</v>
      </c>
      <c r="E2335" s="5">
        <v>5711.9</v>
      </c>
      <c r="F2335" s="5"/>
      <c r="G2335" s="5" t="s">
        <v>5</v>
      </c>
      <c r="H2335" s="5">
        <v>68</v>
      </c>
      <c r="I2335" s="5">
        <v>9</v>
      </c>
      <c r="J2335" s="5">
        <v>3</v>
      </c>
      <c r="K2335" s="5">
        <v>2</v>
      </c>
      <c r="L2335" s="5">
        <v>2</v>
      </c>
      <c r="M2335" s="5">
        <v>184</v>
      </c>
      <c r="N2335" s="103" t="s">
        <v>2711</v>
      </c>
      <c r="O2335" s="605"/>
    </row>
    <row r="2336" spans="1:15" ht="63" x14ac:dyDescent="0.25">
      <c r="A2336" s="14">
        <v>147</v>
      </c>
      <c r="B2336" s="14" t="s">
        <v>3834</v>
      </c>
      <c r="C2336" s="140" t="s">
        <v>3162</v>
      </c>
      <c r="D2336" s="5">
        <v>1983</v>
      </c>
      <c r="E2336" s="5">
        <v>4808.8999999999996</v>
      </c>
      <c r="F2336" s="5"/>
      <c r="G2336" s="5" t="s">
        <v>5</v>
      </c>
      <c r="H2336" s="5">
        <v>70</v>
      </c>
      <c r="I2336" s="5">
        <v>5</v>
      </c>
      <c r="J2336" s="5">
        <v>4</v>
      </c>
      <c r="K2336" s="5" t="s">
        <v>471</v>
      </c>
      <c r="L2336" s="5" t="s">
        <v>471</v>
      </c>
      <c r="M2336" s="5">
        <v>193</v>
      </c>
      <c r="N2336" s="103" t="s">
        <v>2711</v>
      </c>
      <c r="O2336" s="605"/>
    </row>
    <row r="2337" spans="1:15" ht="63" x14ac:dyDescent="0.25">
      <c r="A2337" s="14">
        <v>148</v>
      </c>
      <c r="B2337" s="14" t="s">
        <v>4059</v>
      </c>
      <c r="C2337" s="140" t="s">
        <v>3163</v>
      </c>
      <c r="D2337" s="5">
        <v>1988</v>
      </c>
      <c r="E2337" s="5">
        <v>2135.6999999999998</v>
      </c>
      <c r="F2337" s="5"/>
      <c r="G2337" s="5" t="s">
        <v>5</v>
      </c>
      <c r="H2337" s="5">
        <v>36</v>
      </c>
      <c r="I2337" s="5">
        <v>9</v>
      </c>
      <c r="J2337" s="5">
        <v>1</v>
      </c>
      <c r="K2337" s="5">
        <v>1</v>
      </c>
      <c r="L2337" s="5">
        <v>1</v>
      </c>
      <c r="M2337" s="5">
        <v>97</v>
      </c>
      <c r="N2337" s="103" t="s">
        <v>2711</v>
      </c>
      <c r="O2337" s="605"/>
    </row>
    <row r="2338" spans="1:15" ht="63" x14ac:dyDescent="0.25">
      <c r="A2338" s="14">
        <v>149</v>
      </c>
      <c r="B2338" s="14" t="s">
        <v>3834</v>
      </c>
      <c r="C2338" s="140" t="s">
        <v>3271</v>
      </c>
      <c r="D2338" s="5">
        <v>1988</v>
      </c>
      <c r="E2338" s="5">
        <v>7361.7</v>
      </c>
      <c r="F2338" s="5"/>
      <c r="G2338" s="5" t="s">
        <v>5</v>
      </c>
      <c r="H2338" s="5">
        <v>108</v>
      </c>
      <c r="I2338" s="5">
        <v>9</v>
      </c>
      <c r="J2338" s="5">
        <v>3</v>
      </c>
      <c r="K2338" s="5">
        <v>3</v>
      </c>
      <c r="L2338" s="5">
        <v>3</v>
      </c>
      <c r="M2338" s="5">
        <v>293</v>
      </c>
      <c r="N2338" s="103" t="s">
        <v>2711</v>
      </c>
      <c r="O2338" s="605"/>
    </row>
    <row r="2339" spans="1:15" ht="63" x14ac:dyDescent="0.25">
      <c r="A2339" s="14">
        <v>150</v>
      </c>
      <c r="B2339" s="14" t="s">
        <v>3796</v>
      </c>
      <c r="C2339" s="140" t="s">
        <v>3164</v>
      </c>
      <c r="D2339" s="5">
        <v>1982</v>
      </c>
      <c r="E2339" s="5">
        <v>6266.1</v>
      </c>
      <c r="F2339" s="5"/>
      <c r="G2339" s="5" t="s">
        <v>5</v>
      </c>
      <c r="H2339" s="5">
        <v>84</v>
      </c>
      <c r="I2339" s="5">
        <v>14</v>
      </c>
      <c r="J2339" s="5">
        <v>1</v>
      </c>
      <c r="K2339" s="5">
        <v>2</v>
      </c>
      <c r="L2339" s="5">
        <v>2</v>
      </c>
      <c r="M2339" s="5">
        <v>179</v>
      </c>
      <c r="N2339" s="103" t="s">
        <v>2711</v>
      </c>
      <c r="O2339" s="605"/>
    </row>
    <row r="2340" spans="1:15" ht="63" x14ac:dyDescent="0.25">
      <c r="A2340" s="14">
        <v>151</v>
      </c>
      <c r="B2340" s="14" t="s">
        <v>3796</v>
      </c>
      <c r="C2340" s="140" t="s">
        <v>3274</v>
      </c>
      <c r="D2340" s="5">
        <v>1984</v>
      </c>
      <c r="E2340" s="5">
        <v>13130.4</v>
      </c>
      <c r="F2340" s="5"/>
      <c r="G2340" s="5" t="s">
        <v>5</v>
      </c>
      <c r="H2340" s="5">
        <v>184</v>
      </c>
      <c r="I2340" s="5">
        <v>9</v>
      </c>
      <c r="J2340" s="5">
        <v>6</v>
      </c>
      <c r="K2340" s="5">
        <v>6</v>
      </c>
      <c r="L2340" s="5">
        <v>6</v>
      </c>
      <c r="M2340" s="5">
        <v>466</v>
      </c>
      <c r="N2340" s="103" t="s">
        <v>2711</v>
      </c>
      <c r="O2340" s="605"/>
    </row>
    <row r="2341" spans="1:15" ht="63" x14ac:dyDescent="0.25">
      <c r="A2341" s="14">
        <v>152</v>
      </c>
      <c r="B2341" s="14" t="s">
        <v>3796</v>
      </c>
      <c r="C2341" s="140" t="s">
        <v>3610</v>
      </c>
      <c r="D2341" s="5">
        <v>1980</v>
      </c>
      <c r="E2341" s="5">
        <v>6569.8</v>
      </c>
      <c r="F2341" s="5"/>
      <c r="G2341" s="5" t="s">
        <v>5</v>
      </c>
      <c r="H2341" s="5">
        <v>108</v>
      </c>
      <c r="I2341" s="5">
        <v>9</v>
      </c>
      <c r="J2341" s="5">
        <v>3</v>
      </c>
      <c r="K2341" s="5">
        <v>3</v>
      </c>
      <c r="L2341" s="5">
        <v>3</v>
      </c>
      <c r="M2341" s="5">
        <v>309</v>
      </c>
      <c r="N2341" s="103" t="s">
        <v>2711</v>
      </c>
      <c r="O2341" s="605"/>
    </row>
    <row r="2342" spans="1:15" ht="63" x14ac:dyDescent="0.25">
      <c r="A2342" s="14">
        <v>153</v>
      </c>
      <c r="B2342" s="14" t="s">
        <v>3834</v>
      </c>
      <c r="C2342" s="140" t="s">
        <v>3175</v>
      </c>
      <c r="D2342" s="5">
        <v>2007</v>
      </c>
      <c r="E2342" s="5">
        <v>7260.8</v>
      </c>
      <c r="F2342" s="5"/>
      <c r="G2342" s="5" t="s">
        <v>5</v>
      </c>
      <c r="H2342" s="5">
        <v>135</v>
      </c>
      <c r="I2342" s="5">
        <v>16</v>
      </c>
      <c r="J2342" s="5">
        <v>1</v>
      </c>
      <c r="K2342" s="5">
        <v>2</v>
      </c>
      <c r="L2342" s="5">
        <v>1</v>
      </c>
      <c r="M2342" s="5">
        <v>216</v>
      </c>
      <c r="N2342" s="103" t="s">
        <v>2713</v>
      </c>
      <c r="O2342" s="605"/>
    </row>
    <row r="2343" spans="1:15" ht="63" x14ac:dyDescent="0.25">
      <c r="A2343" s="14">
        <v>154</v>
      </c>
      <c r="B2343" s="14" t="s">
        <v>3796</v>
      </c>
      <c r="C2343" s="140" t="s">
        <v>3611</v>
      </c>
      <c r="D2343" s="5">
        <v>1980</v>
      </c>
      <c r="E2343" s="5">
        <v>16583.099999999999</v>
      </c>
      <c r="F2343" s="5"/>
      <c r="G2343" s="5" t="s">
        <v>5</v>
      </c>
      <c r="H2343" s="5">
        <v>252</v>
      </c>
      <c r="I2343" s="5">
        <v>9</v>
      </c>
      <c r="J2343" s="5">
        <v>8</v>
      </c>
      <c r="K2343" s="5">
        <v>8</v>
      </c>
      <c r="L2343" s="5">
        <v>8</v>
      </c>
      <c r="M2343" s="5">
        <v>702</v>
      </c>
      <c r="N2343" s="103" t="s">
        <v>2711</v>
      </c>
      <c r="O2343" s="605"/>
    </row>
    <row r="2344" spans="1:15" ht="63" x14ac:dyDescent="0.25">
      <c r="A2344" s="14">
        <v>155</v>
      </c>
      <c r="B2344" s="14" t="s">
        <v>3834</v>
      </c>
      <c r="C2344" s="140" t="s">
        <v>3612</v>
      </c>
      <c r="D2344" s="5">
        <v>2006</v>
      </c>
      <c r="E2344" s="5">
        <v>3875.1</v>
      </c>
      <c r="F2344" s="5"/>
      <c r="G2344" s="5" t="s">
        <v>5</v>
      </c>
      <c r="H2344" s="5">
        <v>60</v>
      </c>
      <c r="I2344" s="5">
        <v>5</v>
      </c>
      <c r="J2344" s="5">
        <v>4</v>
      </c>
      <c r="K2344" s="5" t="s">
        <v>471</v>
      </c>
      <c r="L2344" s="5" t="s">
        <v>471</v>
      </c>
      <c r="M2344" s="5">
        <v>168</v>
      </c>
      <c r="N2344" s="103" t="s">
        <v>2711</v>
      </c>
      <c r="O2344" s="605"/>
    </row>
    <row r="2345" spans="1:15" ht="63" x14ac:dyDescent="0.25">
      <c r="A2345" s="14">
        <v>156</v>
      </c>
      <c r="B2345" s="14" t="s">
        <v>3796</v>
      </c>
      <c r="C2345" s="140" t="s">
        <v>3178</v>
      </c>
      <c r="D2345" s="5">
        <v>1981</v>
      </c>
      <c r="E2345" s="5">
        <v>14152.3</v>
      </c>
      <c r="F2345" s="5"/>
      <c r="G2345" s="5" t="s">
        <v>5</v>
      </c>
      <c r="H2345" s="5">
        <v>201</v>
      </c>
      <c r="I2345" s="5">
        <v>9</v>
      </c>
      <c r="J2345" s="5">
        <v>4</v>
      </c>
      <c r="K2345" s="5">
        <v>4</v>
      </c>
      <c r="L2345" s="5">
        <v>4</v>
      </c>
      <c r="M2345" s="5">
        <v>453</v>
      </c>
      <c r="N2345" s="103" t="s">
        <v>2711</v>
      </c>
      <c r="O2345" s="605"/>
    </row>
    <row r="2346" spans="1:15" ht="63" x14ac:dyDescent="0.25">
      <c r="A2346" s="14">
        <v>157</v>
      </c>
      <c r="B2346" s="14" t="s">
        <v>4059</v>
      </c>
      <c r="C2346" s="140" t="s">
        <v>3180</v>
      </c>
      <c r="D2346" s="5">
        <v>1980</v>
      </c>
      <c r="E2346" s="5">
        <v>12578.9</v>
      </c>
      <c r="F2346" s="5"/>
      <c r="G2346" s="5" t="s">
        <v>5</v>
      </c>
      <c r="H2346" s="5">
        <v>210</v>
      </c>
      <c r="I2346" s="5">
        <v>9</v>
      </c>
      <c r="J2346" s="5">
        <v>4</v>
      </c>
      <c r="K2346" s="5">
        <v>4</v>
      </c>
      <c r="L2346" s="5">
        <v>4</v>
      </c>
      <c r="M2346" s="5">
        <v>434</v>
      </c>
      <c r="N2346" s="103" t="s">
        <v>2711</v>
      </c>
      <c r="O2346" s="605"/>
    </row>
    <row r="2347" spans="1:15" ht="63" x14ac:dyDescent="0.25">
      <c r="A2347" s="14">
        <v>158</v>
      </c>
      <c r="B2347" s="14" t="s">
        <v>4052</v>
      </c>
      <c r="C2347" s="140" t="s">
        <v>3092</v>
      </c>
      <c r="D2347" s="5">
        <v>1979</v>
      </c>
      <c r="E2347" s="5">
        <v>18198.7</v>
      </c>
      <c r="F2347" s="5"/>
      <c r="G2347" s="5" t="s">
        <v>5</v>
      </c>
      <c r="H2347" s="5">
        <v>252</v>
      </c>
      <c r="I2347" s="5">
        <v>9</v>
      </c>
      <c r="J2347" s="5">
        <v>8</v>
      </c>
      <c r="K2347" s="5">
        <v>8</v>
      </c>
      <c r="L2347" s="5">
        <v>8</v>
      </c>
      <c r="M2347" s="5">
        <v>642</v>
      </c>
      <c r="N2347" s="103" t="s">
        <v>2711</v>
      </c>
      <c r="O2347" s="606"/>
    </row>
    <row r="2348" spans="1:15" x14ac:dyDescent="0.25">
      <c r="A2348" s="14" t="s">
        <v>2355</v>
      </c>
      <c r="B2348" s="14"/>
      <c r="C2348" s="140"/>
      <c r="D2348" s="5"/>
      <c r="E2348" s="5">
        <f>SUM(E2190:E2347)</f>
        <v>1128841.7000000002</v>
      </c>
      <c r="F2348" s="5"/>
      <c r="G2348" s="5">
        <f t="shared" ref="G2348:M2348" si="37">SUM(G2190:G2347)</f>
        <v>0</v>
      </c>
      <c r="H2348" s="5">
        <f t="shared" si="37"/>
        <v>16688</v>
      </c>
      <c r="I2348" s="5">
        <f t="shared" si="37"/>
        <v>1116</v>
      </c>
      <c r="J2348" s="5">
        <f t="shared" si="37"/>
        <v>722</v>
      </c>
      <c r="K2348" s="5">
        <f t="shared" si="37"/>
        <v>253</v>
      </c>
      <c r="L2348" s="5">
        <f t="shared" si="37"/>
        <v>232</v>
      </c>
      <c r="M2348" s="5">
        <f t="shared" si="37"/>
        <v>38550</v>
      </c>
    </row>
    <row r="2349" spans="1:15" ht="47.25" x14ac:dyDescent="0.25">
      <c r="A2349" s="14">
        <v>1</v>
      </c>
      <c r="B2349" s="14" t="s">
        <v>4060</v>
      </c>
      <c r="C2349" s="140" t="s">
        <v>3117</v>
      </c>
      <c r="D2349" s="14">
        <v>2013</v>
      </c>
      <c r="E2349" s="14">
        <v>5059.2</v>
      </c>
      <c r="F2349" s="14"/>
      <c r="G2349" s="14" t="s">
        <v>5</v>
      </c>
      <c r="H2349" s="14">
        <v>162</v>
      </c>
      <c r="I2349" s="14">
        <v>10</v>
      </c>
      <c r="J2349" s="14">
        <v>3</v>
      </c>
      <c r="K2349" s="14">
        <v>3</v>
      </c>
      <c r="L2349" s="14">
        <v>0</v>
      </c>
      <c r="M2349" s="14">
        <v>329</v>
      </c>
      <c r="N2349" s="127" t="s">
        <v>2714</v>
      </c>
      <c r="O2349" s="604" t="s">
        <v>4142</v>
      </c>
    </row>
    <row r="2350" spans="1:15" ht="47.25" x14ac:dyDescent="0.25">
      <c r="A2350" s="14">
        <v>2</v>
      </c>
      <c r="B2350" s="14" t="s">
        <v>4061</v>
      </c>
      <c r="C2350" s="140" t="s">
        <v>3134</v>
      </c>
      <c r="D2350" s="14">
        <v>2013</v>
      </c>
      <c r="E2350" s="14">
        <v>5352.5</v>
      </c>
      <c r="F2350" s="14"/>
      <c r="G2350" s="14" t="s">
        <v>5</v>
      </c>
      <c r="H2350" s="14">
        <v>126</v>
      </c>
      <c r="I2350" s="14">
        <v>10</v>
      </c>
      <c r="J2350" s="14">
        <v>3</v>
      </c>
      <c r="K2350" s="14">
        <v>3</v>
      </c>
      <c r="L2350" s="14">
        <v>0</v>
      </c>
      <c r="M2350" s="14">
        <v>122</v>
      </c>
      <c r="N2350" s="106" t="s">
        <v>2714</v>
      </c>
      <c r="O2350" s="606"/>
    </row>
    <row r="2351" spans="1:15" x14ac:dyDescent="0.25">
      <c r="A2351" s="14" t="s">
        <v>2355</v>
      </c>
      <c r="B2351" s="14"/>
      <c r="C2351" s="140"/>
      <c r="D2351" s="14"/>
      <c r="E2351" s="14">
        <f>SUM(E2349:E2350)</f>
        <v>10411.700000000001</v>
      </c>
      <c r="F2351" s="14"/>
      <c r="G2351" s="14">
        <f t="shared" ref="G2351:M2351" si="38">SUM(G2349:G2350)</f>
        <v>0</v>
      </c>
      <c r="H2351" s="14">
        <f t="shared" si="38"/>
        <v>288</v>
      </c>
      <c r="I2351" s="14">
        <f t="shared" si="38"/>
        <v>20</v>
      </c>
      <c r="J2351" s="14">
        <f t="shared" si="38"/>
        <v>6</v>
      </c>
      <c r="K2351" s="14">
        <f t="shared" si="38"/>
        <v>6</v>
      </c>
      <c r="L2351" s="14">
        <f t="shared" si="38"/>
        <v>0</v>
      </c>
      <c r="M2351" s="14">
        <f t="shared" si="38"/>
        <v>451</v>
      </c>
    </row>
    <row r="2352" spans="1:15" x14ac:dyDescent="0.25">
      <c r="A2352" s="14">
        <v>1</v>
      </c>
      <c r="B2352" s="14" t="s">
        <v>4062</v>
      </c>
      <c r="C2352" s="140" t="s">
        <v>3390</v>
      </c>
      <c r="D2352" s="8">
        <v>1983</v>
      </c>
      <c r="E2352" s="32">
        <v>12234.5</v>
      </c>
      <c r="F2352" s="9"/>
      <c r="G2352" s="33" t="s">
        <v>5</v>
      </c>
      <c r="H2352" s="34">
        <v>151</v>
      </c>
      <c r="I2352" s="34">
        <v>9</v>
      </c>
      <c r="J2352" s="34">
        <v>5</v>
      </c>
      <c r="K2352" s="34">
        <v>5</v>
      </c>
      <c r="L2352" s="34">
        <v>5</v>
      </c>
      <c r="M2352" s="34">
        <v>410</v>
      </c>
      <c r="N2352" s="95" t="s">
        <v>2809</v>
      </c>
      <c r="O2352" s="604" t="s">
        <v>4143</v>
      </c>
    </row>
    <row r="2353" spans="1:15" x14ac:dyDescent="0.25">
      <c r="A2353" s="14">
        <v>2</v>
      </c>
      <c r="B2353" s="14" t="s">
        <v>3863</v>
      </c>
      <c r="C2353" s="140" t="s">
        <v>3386</v>
      </c>
      <c r="D2353" s="8">
        <v>1983</v>
      </c>
      <c r="E2353" s="32">
        <v>17413.429999999997</v>
      </c>
      <c r="F2353" s="9"/>
      <c r="G2353" s="33" t="s">
        <v>5</v>
      </c>
      <c r="H2353" s="34">
        <v>208</v>
      </c>
      <c r="I2353" s="34">
        <v>9</v>
      </c>
      <c r="J2353" s="34">
        <v>7</v>
      </c>
      <c r="K2353" s="34">
        <v>7</v>
      </c>
      <c r="L2353" s="34">
        <v>7</v>
      </c>
      <c r="M2353" s="34">
        <v>594</v>
      </c>
      <c r="N2353" s="95" t="s">
        <v>2806</v>
      </c>
      <c r="O2353" s="605"/>
    </row>
    <row r="2354" spans="1:15" x14ac:dyDescent="0.25">
      <c r="A2354" s="14">
        <v>3</v>
      </c>
      <c r="B2354" s="14" t="s">
        <v>3863</v>
      </c>
      <c r="C2354" s="140" t="s">
        <v>3613</v>
      </c>
      <c r="D2354" s="8">
        <v>1983</v>
      </c>
      <c r="E2354" s="32">
        <v>17067.2</v>
      </c>
      <c r="F2354" s="9"/>
      <c r="G2354" s="33" t="s">
        <v>5</v>
      </c>
      <c r="H2354" s="34">
        <v>264</v>
      </c>
      <c r="I2354" s="34">
        <v>9</v>
      </c>
      <c r="J2354" s="34">
        <v>5</v>
      </c>
      <c r="K2354" s="34">
        <v>5</v>
      </c>
      <c r="L2354" s="34">
        <v>5</v>
      </c>
      <c r="M2354" s="34">
        <v>623</v>
      </c>
      <c r="N2354" s="95" t="s">
        <v>2809</v>
      </c>
      <c r="O2354" s="605"/>
    </row>
    <row r="2355" spans="1:15" x14ac:dyDescent="0.25">
      <c r="A2355" s="14">
        <v>4</v>
      </c>
      <c r="B2355" s="14" t="s">
        <v>4062</v>
      </c>
      <c r="C2355" s="140" t="s">
        <v>3346</v>
      </c>
      <c r="D2355" s="8">
        <v>1989</v>
      </c>
      <c r="E2355" s="32">
        <v>7432.5000000000018</v>
      </c>
      <c r="F2355" s="9"/>
      <c r="G2355" s="33" t="s">
        <v>5</v>
      </c>
      <c r="H2355" s="34">
        <v>131</v>
      </c>
      <c r="I2355" s="34">
        <v>14</v>
      </c>
      <c r="J2355" s="34">
        <v>1</v>
      </c>
      <c r="K2355" s="34">
        <v>2</v>
      </c>
      <c r="L2355" s="34">
        <v>1</v>
      </c>
      <c r="M2355" s="34">
        <v>233</v>
      </c>
      <c r="N2355" s="95" t="s">
        <v>2806</v>
      </c>
      <c r="O2355" s="605"/>
    </row>
    <row r="2356" spans="1:15" x14ac:dyDescent="0.25">
      <c r="A2356" s="14">
        <v>5</v>
      </c>
      <c r="B2356" s="14" t="s">
        <v>3863</v>
      </c>
      <c r="C2356" s="140" t="s">
        <v>3376</v>
      </c>
      <c r="D2356" s="8">
        <v>1987</v>
      </c>
      <c r="E2356" s="32">
        <v>7438.66</v>
      </c>
      <c r="F2356" s="9"/>
      <c r="G2356" s="33" t="s">
        <v>5</v>
      </c>
      <c r="H2356" s="34">
        <v>131</v>
      </c>
      <c r="I2356" s="34">
        <v>14</v>
      </c>
      <c r="J2356" s="34">
        <v>1</v>
      </c>
      <c r="K2356" s="34">
        <v>2</v>
      </c>
      <c r="L2356" s="34">
        <v>1</v>
      </c>
      <c r="M2356" s="34">
        <v>245</v>
      </c>
      <c r="N2356" s="95" t="s">
        <v>2806</v>
      </c>
      <c r="O2356" s="605"/>
    </row>
    <row r="2357" spans="1:15" x14ac:dyDescent="0.25">
      <c r="A2357" s="14">
        <v>6</v>
      </c>
      <c r="B2357" s="14" t="s">
        <v>4062</v>
      </c>
      <c r="C2357" s="140" t="s">
        <v>3293</v>
      </c>
      <c r="D2357" s="8">
        <v>1984</v>
      </c>
      <c r="E2357" s="32">
        <v>12802</v>
      </c>
      <c r="F2357" s="9"/>
      <c r="G2357" s="33" t="s">
        <v>5</v>
      </c>
      <c r="H2357" s="34">
        <v>162</v>
      </c>
      <c r="I2357" s="34">
        <v>9</v>
      </c>
      <c r="J2357" s="34">
        <v>5</v>
      </c>
      <c r="K2357" s="34">
        <v>5</v>
      </c>
      <c r="L2357" s="34">
        <v>5</v>
      </c>
      <c r="M2357" s="34">
        <v>447</v>
      </c>
      <c r="N2357" s="89" t="s">
        <v>2806</v>
      </c>
      <c r="O2357" s="605"/>
    </row>
    <row r="2358" spans="1:15" x14ac:dyDescent="0.25">
      <c r="A2358" s="14">
        <v>7</v>
      </c>
      <c r="B2358" s="14" t="s">
        <v>3931</v>
      </c>
      <c r="C2358" s="140" t="s">
        <v>3196</v>
      </c>
      <c r="D2358" s="8">
        <v>1994</v>
      </c>
      <c r="E2358" s="32">
        <v>11465.099999999999</v>
      </c>
      <c r="F2358" s="9"/>
      <c r="G2358" s="33" t="s">
        <v>5</v>
      </c>
      <c r="H2358" s="34">
        <v>141</v>
      </c>
      <c r="I2358" s="34">
        <v>9</v>
      </c>
      <c r="J2358" s="34">
        <v>4</v>
      </c>
      <c r="K2358" s="34">
        <v>4</v>
      </c>
      <c r="L2358" s="34">
        <v>4</v>
      </c>
      <c r="M2358" s="34">
        <v>286</v>
      </c>
      <c r="N2358" s="89" t="s">
        <v>2806</v>
      </c>
      <c r="O2358" s="605"/>
    </row>
    <row r="2359" spans="1:15" x14ac:dyDescent="0.25">
      <c r="A2359" s="14">
        <v>8</v>
      </c>
      <c r="B2359" s="14" t="s">
        <v>3931</v>
      </c>
      <c r="C2359" s="140" t="s">
        <v>3614</v>
      </c>
      <c r="D2359" s="8">
        <v>1982</v>
      </c>
      <c r="E2359" s="32">
        <v>5613.1</v>
      </c>
      <c r="F2359" s="9"/>
      <c r="G2359" s="33" t="s">
        <v>5</v>
      </c>
      <c r="H2359" s="34">
        <v>66</v>
      </c>
      <c r="I2359" s="34">
        <v>5</v>
      </c>
      <c r="J2359" s="34">
        <v>4</v>
      </c>
      <c r="K2359" s="34">
        <v>4</v>
      </c>
      <c r="L2359" s="34">
        <v>4</v>
      </c>
      <c r="M2359" s="34">
        <v>171</v>
      </c>
      <c r="N2359" s="95" t="s">
        <v>2809</v>
      </c>
      <c r="O2359" s="605"/>
    </row>
    <row r="2360" spans="1:15" x14ac:dyDescent="0.25">
      <c r="A2360" s="14">
        <v>9</v>
      </c>
      <c r="B2360" s="14" t="s">
        <v>3931</v>
      </c>
      <c r="C2360" s="140" t="s">
        <v>3198</v>
      </c>
      <c r="D2360" s="8">
        <v>1984</v>
      </c>
      <c r="E2360" s="32">
        <v>31718.030000000002</v>
      </c>
      <c r="F2360" s="9"/>
      <c r="G2360" s="33" t="s">
        <v>5</v>
      </c>
      <c r="H2360" s="34">
        <v>410</v>
      </c>
      <c r="I2360" s="34">
        <v>9</v>
      </c>
      <c r="J2360" s="34">
        <v>12</v>
      </c>
      <c r="K2360" s="34">
        <v>12</v>
      </c>
      <c r="L2360" s="34">
        <v>12</v>
      </c>
      <c r="M2360" s="34">
        <v>1092</v>
      </c>
      <c r="N2360" s="95" t="s">
        <v>2809</v>
      </c>
      <c r="O2360" s="605"/>
    </row>
    <row r="2361" spans="1:15" x14ac:dyDescent="0.25">
      <c r="A2361" s="14">
        <v>10</v>
      </c>
      <c r="B2361" s="14" t="s">
        <v>4063</v>
      </c>
      <c r="C2361" s="140" t="s">
        <v>3138</v>
      </c>
      <c r="D2361" s="8">
        <v>1990</v>
      </c>
      <c r="E2361" s="32">
        <v>7693.7000000000007</v>
      </c>
      <c r="F2361" s="9"/>
      <c r="G2361" s="33" t="s">
        <v>5</v>
      </c>
      <c r="H2361" s="34">
        <v>90</v>
      </c>
      <c r="I2361" s="34">
        <v>5</v>
      </c>
      <c r="J2361" s="34">
        <v>6</v>
      </c>
      <c r="K2361" s="34">
        <v>6</v>
      </c>
      <c r="L2361" s="34">
        <v>6</v>
      </c>
      <c r="M2361" s="34">
        <v>251</v>
      </c>
      <c r="N2361" s="95" t="s">
        <v>2806</v>
      </c>
      <c r="O2361" s="605"/>
    </row>
    <row r="2362" spans="1:15" x14ac:dyDescent="0.25">
      <c r="A2362" s="14">
        <v>11</v>
      </c>
      <c r="B2362" s="14" t="s">
        <v>4063</v>
      </c>
      <c r="C2362" s="140" t="s">
        <v>3100</v>
      </c>
      <c r="D2362" s="8">
        <v>1990</v>
      </c>
      <c r="E2362" s="32">
        <v>2555.7999999999997</v>
      </c>
      <c r="F2362" s="9"/>
      <c r="G2362" s="33" t="s">
        <v>5</v>
      </c>
      <c r="H2362" s="34">
        <v>30</v>
      </c>
      <c r="I2362" s="34">
        <v>5</v>
      </c>
      <c r="J2362" s="34">
        <v>2</v>
      </c>
      <c r="K2362" s="34">
        <v>2</v>
      </c>
      <c r="L2362" s="34">
        <v>2</v>
      </c>
      <c r="M2362" s="34">
        <v>88</v>
      </c>
      <c r="N2362" s="95" t="s">
        <v>2806</v>
      </c>
      <c r="O2362" s="605"/>
    </row>
    <row r="2363" spans="1:15" x14ac:dyDescent="0.25">
      <c r="A2363" s="14">
        <v>12</v>
      </c>
      <c r="B2363" s="14" t="s">
        <v>4063</v>
      </c>
      <c r="C2363" s="140" t="s">
        <v>3134</v>
      </c>
      <c r="D2363" s="8">
        <v>1982</v>
      </c>
      <c r="E2363" s="32">
        <v>15912.5</v>
      </c>
      <c r="F2363" s="9"/>
      <c r="G2363" s="33" t="s">
        <v>5</v>
      </c>
      <c r="H2363" s="34">
        <v>204</v>
      </c>
      <c r="I2363" s="34">
        <v>9</v>
      </c>
      <c r="J2363" s="34">
        <v>6</v>
      </c>
      <c r="K2363" s="34">
        <v>6</v>
      </c>
      <c r="L2363" s="34">
        <v>6</v>
      </c>
      <c r="M2363" s="34">
        <v>523</v>
      </c>
      <c r="N2363" s="95" t="s">
        <v>2806</v>
      </c>
      <c r="O2363" s="605"/>
    </row>
    <row r="2364" spans="1:15" x14ac:dyDescent="0.25">
      <c r="A2364" s="14">
        <v>13</v>
      </c>
      <c r="B2364" s="14" t="s">
        <v>4063</v>
      </c>
      <c r="C2364" s="140" t="s">
        <v>3091</v>
      </c>
      <c r="D2364" s="8">
        <v>1983</v>
      </c>
      <c r="E2364" s="32">
        <v>13148.699999999999</v>
      </c>
      <c r="F2364" s="9"/>
      <c r="G2364" s="33" t="s">
        <v>5</v>
      </c>
      <c r="H2364" s="34">
        <v>180</v>
      </c>
      <c r="I2364" s="34">
        <v>9</v>
      </c>
      <c r="J2364" s="34">
        <v>5</v>
      </c>
      <c r="K2364" s="34">
        <v>5</v>
      </c>
      <c r="L2364" s="34">
        <v>5</v>
      </c>
      <c r="M2364" s="34">
        <v>479</v>
      </c>
      <c r="N2364" s="95" t="s">
        <v>2809</v>
      </c>
      <c r="O2364" s="605"/>
    </row>
    <row r="2365" spans="1:15" x14ac:dyDescent="0.25">
      <c r="A2365" s="14">
        <v>14</v>
      </c>
      <c r="B2365" s="14" t="s">
        <v>4063</v>
      </c>
      <c r="C2365" s="140" t="s">
        <v>3615</v>
      </c>
      <c r="D2365" s="8">
        <v>1983</v>
      </c>
      <c r="E2365" s="32">
        <v>17225.000000000004</v>
      </c>
      <c r="F2365" s="9"/>
      <c r="G2365" s="33" t="s">
        <v>5</v>
      </c>
      <c r="H2365" s="34">
        <v>264</v>
      </c>
      <c r="I2365" s="34">
        <v>9</v>
      </c>
      <c r="J2365" s="34">
        <v>5</v>
      </c>
      <c r="K2365" s="34">
        <v>5</v>
      </c>
      <c r="L2365" s="34">
        <v>5</v>
      </c>
      <c r="M2365" s="34">
        <v>647</v>
      </c>
      <c r="N2365" s="95" t="s">
        <v>2806</v>
      </c>
      <c r="O2365" s="605"/>
    </row>
    <row r="2366" spans="1:15" x14ac:dyDescent="0.25">
      <c r="A2366" s="14">
        <v>15</v>
      </c>
      <c r="B2366" s="14" t="s">
        <v>4063</v>
      </c>
      <c r="C2366" s="140" t="s">
        <v>3223</v>
      </c>
      <c r="D2366" s="8">
        <v>1985</v>
      </c>
      <c r="E2366" s="32">
        <v>12626.9</v>
      </c>
      <c r="F2366" s="9"/>
      <c r="G2366" s="33" t="s">
        <v>5</v>
      </c>
      <c r="H2366" s="34">
        <v>128</v>
      </c>
      <c r="I2366" s="34">
        <v>10</v>
      </c>
      <c r="J2366" s="34">
        <v>4</v>
      </c>
      <c r="K2366" s="34">
        <v>4</v>
      </c>
      <c r="L2366" s="34">
        <v>4</v>
      </c>
      <c r="M2366" s="34">
        <v>369</v>
      </c>
      <c r="N2366" s="95" t="s">
        <v>2806</v>
      </c>
      <c r="O2366" s="605"/>
    </row>
    <row r="2367" spans="1:15" x14ac:dyDescent="0.25">
      <c r="A2367" s="14">
        <v>16</v>
      </c>
      <c r="B2367" s="14" t="s">
        <v>4064</v>
      </c>
      <c r="C2367" s="140" t="s">
        <v>3122</v>
      </c>
      <c r="D2367" s="8">
        <v>1982</v>
      </c>
      <c r="E2367" s="32">
        <v>13146.25</v>
      </c>
      <c r="F2367" s="9"/>
      <c r="G2367" s="33" t="s">
        <v>5</v>
      </c>
      <c r="H2367" s="34">
        <v>180</v>
      </c>
      <c r="I2367" s="34">
        <v>9</v>
      </c>
      <c r="J2367" s="34">
        <v>5</v>
      </c>
      <c r="K2367" s="34">
        <v>5</v>
      </c>
      <c r="L2367" s="34">
        <v>5</v>
      </c>
      <c r="M2367" s="34">
        <v>436</v>
      </c>
      <c r="N2367" s="95" t="s">
        <v>2806</v>
      </c>
      <c r="O2367" s="605"/>
    </row>
    <row r="2368" spans="1:15" x14ac:dyDescent="0.25">
      <c r="A2368" s="14">
        <v>17</v>
      </c>
      <c r="B2368" s="14" t="s">
        <v>3990</v>
      </c>
      <c r="C2368" s="140" t="s">
        <v>3438</v>
      </c>
      <c r="D2368" s="8">
        <v>1982</v>
      </c>
      <c r="E2368" s="32">
        <v>21932.9</v>
      </c>
      <c r="F2368" s="9"/>
      <c r="G2368" s="33" t="s">
        <v>5</v>
      </c>
      <c r="H2368" s="34">
        <v>280</v>
      </c>
      <c r="I2368" s="34">
        <v>9</v>
      </c>
      <c r="J2368" s="34">
        <v>9</v>
      </c>
      <c r="K2368" s="34">
        <v>9</v>
      </c>
      <c r="L2368" s="34">
        <v>9</v>
      </c>
      <c r="M2368" s="34">
        <v>819</v>
      </c>
      <c r="N2368" s="95" t="s">
        <v>2809</v>
      </c>
      <c r="O2368" s="605"/>
    </row>
    <row r="2369" spans="1:15" x14ac:dyDescent="0.25">
      <c r="A2369" s="14">
        <v>18</v>
      </c>
      <c r="B2369" s="14" t="s">
        <v>4064</v>
      </c>
      <c r="C2369" s="140" t="s">
        <v>3248</v>
      </c>
      <c r="D2369" s="8">
        <v>1987</v>
      </c>
      <c r="E2369" s="32">
        <v>10584.2</v>
      </c>
      <c r="F2369" s="9"/>
      <c r="G2369" s="33" t="s">
        <v>5</v>
      </c>
      <c r="H2369" s="34">
        <v>144</v>
      </c>
      <c r="I2369" s="34">
        <v>9</v>
      </c>
      <c r="J2369" s="34">
        <v>4</v>
      </c>
      <c r="K2369" s="34">
        <v>4</v>
      </c>
      <c r="L2369" s="34">
        <v>4</v>
      </c>
      <c r="M2369" s="34">
        <v>388</v>
      </c>
      <c r="N2369" s="95" t="s">
        <v>2806</v>
      </c>
      <c r="O2369" s="605"/>
    </row>
    <row r="2370" spans="1:15" x14ac:dyDescent="0.25">
      <c r="A2370" s="14">
        <v>19</v>
      </c>
      <c r="B2370" s="14" t="s">
        <v>3863</v>
      </c>
      <c r="C2370" s="140" t="s">
        <v>3083</v>
      </c>
      <c r="D2370" s="8">
        <v>1989</v>
      </c>
      <c r="E2370" s="9">
        <v>8562.4999999999982</v>
      </c>
      <c r="F2370" s="9"/>
      <c r="G2370" s="33" t="s">
        <v>5</v>
      </c>
      <c r="H2370" s="34">
        <v>108</v>
      </c>
      <c r="I2370" s="34">
        <v>9</v>
      </c>
      <c r="J2370" s="34">
        <v>3</v>
      </c>
      <c r="K2370" s="34">
        <v>3</v>
      </c>
      <c r="L2370" s="34">
        <v>3</v>
      </c>
      <c r="M2370" s="34">
        <v>324</v>
      </c>
      <c r="N2370" s="95" t="s">
        <v>2806</v>
      </c>
      <c r="O2370" s="605"/>
    </row>
    <row r="2371" spans="1:15" x14ac:dyDescent="0.25">
      <c r="A2371" s="14">
        <v>21</v>
      </c>
      <c r="B2371" s="14" t="s">
        <v>4062</v>
      </c>
      <c r="C2371" s="140" t="s">
        <v>3280</v>
      </c>
      <c r="D2371" s="8">
        <v>1986</v>
      </c>
      <c r="E2371" s="9">
        <v>16041.7</v>
      </c>
      <c r="F2371" s="9"/>
      <c r="G2371" s="33" t="s">
        <v>5</v>
      </c>
      <c r="H2371" s="34">
        <v>216</v>
      </c>
      <c r="I2371" s="34">
        <v>9</v>
      </c>
      <c r="J2371" s="34">
        <v>6</v>
      </c>
      <c r="K2371" s="34">
        <v>6</v>
      </c>
      <c r="L2371" s="34">
        <v>6</v>
      </c>
      <c r="M2371" s="34">
        <v>570</v>
      </c>
      <c r="N2371" s="95" t="s">
        <v>2806</v>
      </c>
      <c r="O2371" s="605"/>
    </row>
    <row r="2372" spans="1:15" x14ac:dyDescent="0.25">
      <c r="A2372" s="14">
        <v>22</v>
      </c>
      <c r="B2372" s="14" t="s">
        <v>4065</v>
      </c>
      <c r="C2372" s="140" t="s">
        <v>3096</v>
      </c>
      <c r="D2372" s="8">
        <v>1989</v>
      </c>
      <c r="E2372" s="9">
        <v>8061.9000000000005</v>
      </c>
      <c r="F2372" s="9"/>
      <c r="G2372" s="33" t="s">
        <v>5</v>
      </c>
      <c r="H2372" s="34">
        <v>83</v>
      </c>
      <c r="I2372" s="34">
        <v>9</v>
      </c>
      <c r="J2372" s="34">
        <v>3</v>
      </c>
      <c r="K2372" s="34">
        <v>3</v>
      </c>
      <c r="L2372" s="34">
        <v>3</v>
      </c>
      <c r="M2372" s="34">
        <v>258</v>
      </c>
      <c r="N2372" s="95" t="s">
        <v>2806</v>
      </c>
      <c r="O2372" s="605"/>
    </row>
    <row r="2373" spans="1:15" x14ac:dyDescent="0.25">
      <c r="A2373" s="14">
        <v>23</v>
      </c>
      <c r="B2373" s="14" t="s">
        <v>4065</v>
      </c>
      <c r="C2373" s="140" t="s">
        <v>3132</v>
      </c>
      <c r="D2373" s="8">
        <v>1987</v>
      </c>
      <c r="E2373" s="9">
        <v>7118.2000000000007</v>
      </c>
      <c r="F2373" s="9"/>
      <c r="G2373" s="33" t="s">
        <v>5</v>
      </c>
      <c r="H2373" s="34">
        <v>108</v>
      </c>
      <c r="I2373" s="34">
        <v>9</v>
      </c>
      <c r="J2373" s="34">
        <v>2</v>
      </c>
      <c r="K2373" s="34">
        <v>2</v>
      </c>
      <c r="L2373" s="34">
        <v>2</v>
      </c>
      <c r="M2373" s="34">
        <v>269</v>
      </c>
      <c r="N2373" s="95" t="s">
        <v>2806</v>
      </c>
      <c r="O2373" s="605"/>
    </row>
    <row r="2374" spans="1:15" x14ac:dyDescent="0.25">
      <c r="A2374" s="14">
        <v>24</v>
      </c>
      <c r="B2374" s="14" t="s">
        <v>4065</v>
      </c>
      <c r="C2374" s="140" t="s">
        <v>3117</v>
      </c>
      <c r="D2374" s="8">
        <v>1987</v>
      </c>
      <c r="E2374" s="9">
        <v>13411.599999999999</v>
      </c>
      <c r="F2374" s="9"/>
      <c r="G2374" s="33" t="s">
        <v>5</v>
      </c>
      <c r="H2374" s="34">
        <v>180</v>
      </c>
      <c r="I2374" s="34">
        <v>9</v>
      </c>
      <c r="J2374" s="34">
        <v>5</v>
      </c>
      <c r="K2374" s="34">
        <v>5</v>
      </c>
      <c r="L2374" s="34">
        <v>5</v>
      </c>
      <c r="M2374" s="34">
        <v>507</v>
      </c>
      <c r="N2374" s="95" t="s">
        <v>2806</v>
      </c>
      <c r="O2374" s="605"/>
    </row>
    <row r="2375" spans="1:15" x14ac:dyDescent="0.25">
      <c r="A2375" s="14">
        <v>25</v>
      </c>
      <c r="B2375" s="14" t="s">
        <v>4066</v>
      </c>
      <c r="C2375" s="140" t="s">
        <v>3616</v>
      </c>
      <c r="D2375" s="8">
        <v>1989</v>
      </c>
      <c r="E2375" s="9">
        <v>13363.599999999999</v>
      </c>
      <c r="F2375" s="9"/>
      <c r="G2375" s="33" t="s">
        <v>5</v>
      </c>
      <c r="H2375" s="34">
        <v>180</v>
      </c>
      <c r="I2375" s="34">
        <v>9</v>
      </c>
      <c r="J2375" s="34">
        <v>5</v>
      </c>
      <c r="K2375" s="34">
        <v>5</v>
      </c>
      <c r="L2375" s="34">
        <v>5</v>
      </c>
      <c r="M2375" s="34">
        <v>462</v>
      </c>
      <c r="N2375" s="95" t="s">
        <v>2806</v>
      </c>
      <c r="O2375" s="605"/>
    </row>
    <row r="2376" spans="1:15" x14ac:dyDescent="0.25">
      <c r="A2376" s="14">
        <v>26</v>
      </c>
      <c r="B2376" s="14" t="s">
        <v>4066</v>
      </c>
      <c r="C2376" s="140" t="s">
        <v>3617</v>
      </c>
      <c r="D2376" s="8">
        <v>1988</v>
      </c>
      <c r="E2376" s="9">
        <v>7190.9000000000005</v>
      </c>
      <c r="F2376" s="9"/>
      <c r="G2376" s="33" t="s">
        <v>5</v>
      </c>
      <c r="H2376" s="34">
        <v>108</v>
      </c>
      <c r="I2376" s="34">
        <v>9</v>
      </c>
      <c r="J2376" s="34">
        <v>2</v>
      </c>
      <c r="K2376" s="34">
        <v>2</v>
      </c>
      <c r="L2376" s="34">
        <v>2</v>
      </c>
      <c r="M2376" s="34">
        <v>279</v>
      </c>
      <c r="N2376" s="95" t="s">
        <v>2806</v>
      </c>
      <c r="O2376" s="605"/>
    </row>
    <row r="2377" spans="1:15" x14ac:dyDescent="0.25">
      <c r="A2377" s="14">
        <v>27</v>
      </c>
      <c r="B2377" s="14" t="s">
        <v>4066</v>
      </c>
      <c r="C2377" s="140" t="s">
        <v>3618</v>
      </c>
      <c r="D2377" s="8">
        <v>1985</v>
      </c>
      <c r="E2377" s="9">
        <v>5205.8999999999996</v>
      </c>
      <c r="F2377" s="9"/>
      <c r="G2377" s="33" t="s">
        <v>5</v>
      </c>
      <c r="H2377" s="34">
        <v>70</v>
      </c>
      <c r="I2377" s="34">
        <v>5</v>
      </c>
      <c r="J2377" s="34">
        <v>4</v>
      </c>
      <c r="K2377" s="34">
        <v>4</v>
      </c>
      <c r="L2377" s="34">
        <v>4</v>
      </c>
      <c r="M2377" s="34">
        <v>205</v>
      </c>
      <c r="N2377" s="95" t="s">
        <v>2806</v>
      </c>
      <c r="O2377" s="605"/>
    </row>
    <row r="2378" spans="1:15" x14ac:dyDescent="0.25">
      <c r="A2378" s="14">
        <v>28</v>
      </c>
      <c r="B2378" s="14" t="s">
        <v>3995</v>
      </c>
      <c r="C2378" s="140" t="s">
        <v>3619</v>
      </c>
      <c r="D2378" s="8">
        <v>1988</v>
      </c>
      <c r="E2378" s="9">
        <v>7092.2999999999993</v>
      </c>
      <c r="F2378" s="9"/>
      <c r="G2378" s="33" t="s">
        <v>5</v>
      </c>
      <c r="H2378" s="34">
        <v>108</v>
      </c>
      <c r="I2378" s="34">
        <v>9</v>
      </c>
      <c r="J2378" s="34">
        <v>2</v>
      </c>
      <c r="K2378" s="34">
        <v>2</v>
      </c>
      <c r="L2378" s="34">
        <v>2</v>
      </c>
      <c r="M2378" s="34">
        <v>288</v>
      </c>
      <c r="N2378" s="95" t="s">
        <v>2806</v>
      </c>
      <c r="O2378" s="605"/>
    </row>
    <row r="2379" spans="1:15" x14ac:dyDescent="0.25">
      <c r="A2379" s="14">
        <v>29</v>
      </c>
      <c r="B2379" s="14" t="s">
        <v>4066</v>
      </c>
      <c r="C2379" s="140" t="s">
        <v>3620</v>
      </c>
      <c r="D2379" s="8">
        <v>1986</v>
      </c>
      <c r="E2379" s="9">
        <v>28361.33</v>
      </c>
      <c r="F2379" s="9"/>
      <c r="G2379" s="33" t="s">
        <v>5</v>
      </c>
      <c r="H2379" s="34">
        <v>367</v>
      </c>
      <c r="I2379" s="34">
        <v>9</v>
      </c>
      <c r="J2379" s="34">
        <v>11</v>
      </c>
      <c r="K2379" s="34">
        <v>11</v>
      </c>
      <c r="L2379" s="34">
        <v>11</v>
      </c>
      <c r="M2379" s="34">
        <v>1060</v>
      </c>
      <c r="N2379" s="95" t="s">
        <v>2806</v>
      </c>
      <c r="O2379" s="605"/>
    </row>
    <row r="2380" spans="1:15" x14ac:dyDescent="0.25">
      <c r="A2380" s="14">
        <v>30</v>
      </c>
      <c r="B2380" s="14" t="s">
        <v>4067</v>
      </c>
      <c r="C2380" s="140" t="s">
        <v>3240</v>
      </c>
      <c r="D2380" s="8">
        <v>1986</v>
      </c>
      <c r="E2380" s="9">
        <v>11101.809999999998</v>
      </c>
      <c r="F2380" s="9"/>
      <c r="G2380" s="33" t="s">
        <v>5</v>
      </c>
      <c r="H2380" s="34">
        <v>144</v>
      </c>
      <c r="I2380" s="34">
        <v>9</v>
      </c>
      <c r="J2380" s="34">
        <v>4</v>
      </c>
      <c r="K2380" s="34">
        <v>4</v>
      </c>
      <c r="L2380" s="34">
        <v>4</v>
      </c>
      <c r="M2380" s="34">
        <v>316</v>
      </c>
      <c r="N2380" s="95" t="s">
        <v>2806</v>
      </c>
      <c r="O2380" s="605"/>
    </row>
    <row r="2381" spans="1:15" x14ac:dyDescent="0.25">
      <c r="A2381" s="14">
        <v>31</v>
      </c>
      <c r="B2381" s="14" t="s">
        <v>3639</v>
      </c>
      <c r="C2381" s="140" t="s">
        <v>3241</v>
      </c>
      <c r="D2381" s="8">
        <v>1986</v>
      </c>
      <c r="E2381" s="9">
        <v>7703.9999999999991</v>
      </c>
      <c r="F2381" s="9"/>
      <c r="G2381" s="33" t="s">
        <v>5</v>
      </c>
      <c r="H2381" s="34">
        <v>108</v>
      </c>
      <c r="I2381" s="34">
        <v>9</v>
      </c>
      <c r="J2381" s="34">
        <v>3</v>
      </c>
      <c r="K2381" s="34">
        <v>3</v>
      </c>
      <c r="L2381" s="34">
        <v>3</v>
      </c>
      <c r="M2381" s="34">
        <v>277</v>
      </c>
      <c r="N2381" s="95" t="s">
        <v>2806</v>
      </c>
      <c r="O2381" s="606"/>
    </row>
    <row r="2382" spans="1:15" x14ac:dyDescent="0.25">
      <c r="A2382" s="14" t="s">
        <v>2355</v>
      </c>
      <c r="B2382" s="14"/>
      <c r="C2382" s="140"/>
      <c r="D2382" s="8"/>
      <c r="E2382" s="9">
        <f>SUM(E2352:E2381)</f>
        <v>371226.21</v>
      </c>
      <c r="F2382" s="9"/>
      <c r="G2382" s="9">
        <f t="shared" ref="G2382:M2382" si="39">SUM(G2352:G2381)</f>
        <v>0</v>
      </c>
      <c r="H2382" s="9">
        <f t="shared" si="39"/>
        <v>4944</v>
      </c>
      <c r="I2382" s="9">
        <f t="shared" si="39"/>
        <v>265</v>
      </c>
      <c r="J2382" s="9">
        <f t="shared" si="39"/>
        <v>140</v>
      </c>
      <c r="K2382" s="9">
        <f t="shared" si="39"/>
        <v>142</v>
      </c>
      <c r="L2382" s="9">
        <f t="shared" si="39"/>
        <v>140</v>
      </c>
      <c r="M2382" s="9">
        <f t="shared" si="39"/>
        <v>12916</v>
      </c>
      <c r="N2382" s="9"/>
    </row>
    <row r="2383" spans="1:15" ht="47.25" x14ac:dyDescent="0.25">
      <c r="A2383" s="14">
        <v>1</v>
      </c>
      <c r="B2383" s="14" t="s">
        <v>4068</v>
      </c>
      <c r="C2383" s="140" t="s">
        <v>3621</v>
      </c>
      <c r="D2383" s="5">
        <v>2011</v>
      </c>
      <c r="E2383" s="5">
        <v>3536.1</v>
      </c>
      <c r="F2383" s="5"/>
      <c r="G2383" s="5" t="s">
        <v>5</v>
      </c>
      <c r="H2383" s="5">
        <v>30</v>
      </c>
      <c r="I2383" s="5">
        <v>3</v>
      </c>
      <c r="J2383" s="5">
        <v>2</v>
      </c>
      <c r="K2383" s="5" t="s">
        <v>648</v>
      </c>
      <c r="L2383" s="5" t="s">
        <v>648</v>
      </c>
      <c r="M2383" s="14" t="s">
        <v>2155</v>
      </c>
      <c r="N2383" s="103" t="s">
        <v>2807</v>
      </c>
      <c r="O2383" s="604" t="s">
        <v>4144</v>
      </c>
    </row>
    <row r="2384" spans="1:15" ht="47.25" x14ac:dyDescent="0.25">
      <c r="A2384" s="14">
        <v>2</v>
      </c>
      <c r="B2384" s="14" t="s">
        <v>4069</v>
      </c>
      <c r="C2384" s="140" t="s">
        <v>3239</v>
      </c>
      <c r="D2384" s="5">
        <v>2013</v>
      </c>
      <c r="E2384" s="5">
        <v>3509.6</v>
      </c>
      <c r="F2384" s="5"/>
      <c r="G2384" s="5" t="s">
        <v>5</v>
      </c>
      <c r="H2384" s="5">
        <v>30</v>
      </c>
      <c r="I2384" s="5">
        <v>3</v>
      </c>
      <c r="J2384" s="5">
        <v>2</v>
      </c>
      <c r="K2384" s="5" t="s">
        <v>648</v>
      </c>
      <c r="L2384" s="5" t="s">
        <v>648</v>
      </c>
      <c r="M2384" s="14" t="s">
        <v>2155</v>
      </c>
      <c r="N2384" s="103" t="s">
        <v>2807</v>
      </c>
      <c r="O2384" s="605"/>
    </row>
    <row r="2385" spans="1:15" ht="47.25" x14ac:dyDescent="0.25">
      <c r="A2385" s="14">
        <v>3</v>
      </c>
      <c r="B2385" s="14" t="s">
        <v>4070</v>
      </c>
      <c r="C2385" s="140" t="s">
        <v>3096</v>
      </c>
      <c r="D2385" s="5">
        <v>2013</v>
      </c>
      <c r="E2385" s="5">
        <v>3590.3</v>
      </c>
      <c r="F2385" s="5"/>
      <c r="G2385" s="5" t="s">
        <v>5</v>
      </c>
      <c r="H2385" s="5">
        <v>30</v>
      </c>
      <c r="I2385" s="5">
        <v>3</v>
      </c>
      <c r="J2385" s="5">
        <v>2</v>
      </c>
      <c r="K2385" s="5" t="s">
        <v>648</v>
      </c>
      <c r="L2385" s="5" t="s">
        <v>648</v>
      </c>
      <c r="M2385" s="14" t="s">
        <v>2155</v>
      </c>
      <c r="N2385" s="103" t="s">
        <v>2807</v>
      </c>
      <c r="O2385" s="605"/>
    </row>
    <row r="2386" spans="1:15" ht="47.25" x14ac:dyDescent="0.25">
      <c r="A2386" s="14">
        <v>4</v>
      </c>
      <c r="B2386" s="14" t="s">
        <v>4069</v>
      </c>
      <c r="C2386" s="140" t="s">
        <v>3097</v>
      </c>
      <c r="D2386" s="5">
        <v>2012</v>
      </c>
      <c r="E2386" s="5">
        <v>3537.8</v>
      </c>
      <c r="F2386" s="5"/>
      <c r="G2386" s="5" t="s">
        <v>5</v>
      </c>
      <c r="H2386" s="5">
        <v>30</v>
      </c>
      <c r="I2386" s="5">
        <v>3</v>
      </c>
      <c r="J2386" s="5">
        <v>2</v>
      </c>
      <c r="K2386" s="5" t="s">
        <v>648</v>
      </c>
      <c r="L2386" s="5" t="s">
        <v>648</v>
      </c>
      <c r="M2386" s="14" t="s">
        <v>2155</v>
      </c>
      <c r="N2386" s="103" t="s">
        <v>2807</v>
      </c>
      <c r="O2386" s="605"/>
    </row>
    <row r="2387" spans="1:15" ht="47.25" x14ac:dyDescent="0.25">
      <c r="A2387" s="14">
        <v>5</v>
      </c>
      <c r="B2387" s="14" t="s">
        <v>4071</v>
      </c>
      <c r="C2387" s="140" t="s">
        <v>3140</v>
      </c>
      <c r="D2387" s="5">
        <v>2010</v>
      </c>
      <c r="E2387" s="5">
        <v>3450.7</v>
      </c>
      <c r="F2387" s="5"/>
      <c r="G2387" s="5" t="s">
        <v>5</v>
      </c>
      <c r="H2387" s="5">
        <v>30</v>
      </c>
      <c r="I2387" s="5">
        <v>3</v>
      </c>
      <c r="J2387" s="5">
        <v>2</v>
      </c>
      <c r="K2387" s="5" t="s">
        <v>648</v>
      </c>
      <c r="L2387" s="5" t="s">
        <v>648</v>
      </c>
      <c r="M2387" s="14" t="s">
        <v>2155</v>
      </c>
      <c r="N2387" s="103" t="s">
        <v>2807</v>
      </c>
      <c r="O2387" s="605"/>
    </row>
    <row r="2388" spans="1:15" ht="47.25" x14ac:dyDescent="0.25">
      <c r="A2388" s="14">
        <v>6</v>
      </c>
      <c r="B2388" s="14" t="s">
        <v>4072</v>
      </c>
      <c r="C2388" s="140" t="s">
        <v>3160</v>
      </c>
      <c r="D2388" s="5">
        <v>2010</v>
      </c>
      <c r="E2388" s="5">
        <v>3454.3</v>
      </c>
      <c r="F2388" s="5"/>
      <c r="G2388" s="5" t="s">
        <v>5</v>
      </c>
      <c r="H2388" s="5">
        <v>30</v>
      </c>
      <c r="I2388" s="5">
        <v>3</v>
      </c>
      <c r="J2388" s="5" t="s">
        <v>648</v>
      </c>
      <c r="K2388" s="5" t="s">
        <v>648</v>
      </c>
      <c r="L2388" s="5" t="s">
        <v>648</v>
      </c>
      <c r="M2388" s="14" t="s">
        <v>2155</v>
      </c>
      <c r="N2388" s="103" t="s">
        <v>2807</v>
      </c>
      <c r="O2388" s="605"/>
    </row>
    <row r="2389" spans="1:15" ht="47.25" x14ac:dyDescent="0.25">
      <c r="A2389" s="14">
        <v>7</v>
      </c>
      <c r="B2389" s="14" t="s">
        <v>4073</v>
      </c>
      <c r="C2389" s="140" t="s">
        <v>3496</v>
      </c>
      <c r="D2389" s="5">
        <v>2013</v>
      </c>
      <c r="E2389" s="5">
        <v>3150.4</v>
      </c>
      <c r="F2389" s="5"/>
      <c r="G2389" s="5" t="s">
        <v>5</v>
      </c>
      <c r="H2389" s="5">
        <v>68</v>
      </c>
      <c r="I2389" s="5">
        <v>2</v>
      </c>
      <c r="J2389" s="5" t="s">
        <v>648</v>
      </c>
      <c r="K2389" s="5" t="s">
        <v>648</v>
      </c>
      <c r="L2389" s="5" t="s">
        <v>648</v>
      </c>
      <c r="M2389" s="14" t="s">
        <v>2155</v>
      </c>
      <c r="O2389" s="605"/>
    </row>
    <row r="2390" spans="1:15" ht="47.25" x14ac:dyDescent="0.25">
      <c r="A2390" s="14">
        <v>8</v>
      </c>
      <c r="B2390" s="14" t="s">
        <v>4074</v>
      </c>
      <c r="C2390" s="140" t="s">
        <v>3486</v>
      </c>
      <c r="D2390" s="5">
        <v>2013</v>
      </c>
      <c r="E2390" s="5">
        <v>3136.8</v>
      </c>
      <c r="F2390" s="5"/>
      <c r="G2390" s="5" t="s">
        <v>5</v>
      </c>
      <c r="H2390" s="5">
        <v>68</v>
      </c>
      <c r="I2390" s="5">
        <v>2</v>
      </c>
      <c r="J2390" s="5" t="s">
        <v>648</v>
      </c>
      <c r="K2390" s="5" t="s">
        <v>648</v>
      </c>
      <c r="L2390" s="5" t="s">
        <v>648</v>
      </c>
      <c r="M2390" s="14" t="s">
        <v>2155</v>
      </c>
      <c r="O2390" s="605"/>
    </row>
    <row r="2391" spans="1:15" ht="47.25" x14ac:dyDescent="0.25">
      <c r="A2391" s="14">
        <v>9</v>
      </c>
      <c r="B2391" s="14" t="s">
        <v>4074</v>
      </c>
      <c r="C2391" s="140" t="s">
        <v>3487</v>
      </c>
      <c r="D2391" s="5">
        <v>2013</v>
      </c>
      <c r="E2391" s="5">
        <v>3666.9</v>
      </c>
      <c r="F2391" s="5"/>
      <c r="G2391" s="5" t="s">
        <v>5</v>
      </c>
      <c r="H2391" s="5">
        <v>68</v>
      </c>
      <c r="I2391" s="5">
        <v>3</v>
      </c>
      <c r="J2391" s="5" t="s">
        <v>648</v>
      </c>
      <c r="K2391" s="5" t="s">
        <v>648</v>
      </c>
      <c r="L2391" s="5" t="s">
        <v>648</v>
      </c>
      <c r="M2391" s="14" t="s">
        <v>2155</v>
      </c>
      <c r="O2391" s="605"/>
    </row>
    <row r="2392" spans="1:15" ht="47.25" x14ac:dyDescent="0.25">
      <c r="A2392" s="14">
        <v>10</v>
      </c>
      <c r="B2392" s="14" t="s">
        <v>4074</v>
      </c>
      <c r="C2392" s="140" t="s">
        <v>3290</v>
      </c>
      <c r="D2392" s="5">
        <v>2014</v>
      </c>
      <c r="E2392" s="5">
        <v>3617.4</v>
      </c>
      <c r="F2392" s="5"/>
      <c r="G2392" s="5" t="s">
        <v>5</v>
      </c>
      <c r="H2392" s="5">
        <v>68</v>
      </c>
      <c r="I2392" s="5">
        <v>3</v>
      </c>
      <c r="J2392" s="5" t="s">
        <v>648</v>
      </c>
      <c r="K2392" s="5" t="s">
        <v>648</v>
      </c>
      <c r="L2392" s="5" t="s">
        <v>648</v>
      </c>
      <c r="M2392" s="14" t="s">
        <v>2155</v>
      </c>
      <c r="O2392" s="605"/>
    </row>
    <row r="2393" spans="1:15" ht="47.25" x14ac:dyDescent="0.25">
      <c r="A2393" s="14">
        <v>11</v>
      </c>
      <c r="B2393" s="14" t="s">
        <v>4073</v>
      </c>
      <c r="C2393" s="140" t="s">
        <v>3495</v>
      </c>
      <c r="D2393" s="5">
        <v>2015</v>
      </c>
      <c r="E2393" s="5">
        <v>3659.6</v>
      </c>
      <c r="F2393" s="5"/>
      <c r="G2393" s="5" t="s">
        <v>5</v>
      </c>
      <c r="H2393" s="5">
        <v>68</v>
      </c>
      <c r="I2393" s="5">
        <v>3</v>
      </c>
      <c r="J2393" s="5" t="s">
        <v>648</v>
      </c>
      <c r="K2393" s="5" t="s">
        <v>648</v>
      </c>
      <c r="L2393" s="5" t="s">
        <v>648</v>
      </c>
      <c r="M2393" s="14" t="s">
        <v>2155</v>
      </c>
      <c r="O2393" s="605"/>
    </row>
    <row r="2394" spans="1:15" ht="47.25" x14ac:dyDescent="0.25">
      <c r="A2394" s="14">
        <v>12</v>
      </c>
      <c r="B2394" s="14" t="s">
        <v>4075</v>
      </c>
      <c r="C2394" s="140" t="s">
        <v>3086</v>
      </c>
      <c r="D2394" s="5">
        <v>2015</v>
      </c>
      <c r="E2394" s="5">
        <v>2443.5</v>
      </c>
      <c r="F2394" s="5"/>
      <c r="G2394" s="5" t="s">
        <v>5</v>
      </c>
      <c r="H2394" s="5">
        <v>36</v>
      </c>
      <c r="I2394" s="5">
        <v>4</v>
      </c>
      <c r="J2394" s="5">
        <v>2</v>
      </c>
      <c r="K2394" s="5" t="s">
        <v>648</v>
      </c>
      <c r="L2394" s="5" t="s">
        <v>648</v>
      </c>
      <c r="M2394" s="14" t="s">
        <v>2155</v>
      </c>
      <c r="N2394" s="103" t="s">
        <v>2808</v>
      </c>
      <c r="O2394" s="605"/>
    </row>
    <row r="2395" spans="1:15" ht="47.25" x14ac:dyDescent="0.25">
      <c r="A2395" s="14">
        <v>13</v>
      </c>
      <c r="B2395" s="14" t="s">
        <v>4076</v>
      </c>
      <c r="C2395" s="140" t="s">
        <v>3109</v>
      </c>
      <c r="D2395" s="5">
        <v>2015</v>
      </c>
      <c r="E2395" s="5">
        <v>2234</v>
      </c>
      <c r="F2395" s="5"/>
      <c r="G2395" s="5" t="s">
        <v>5</v>
      </c>
      <c r="H2395" s="5">
        <v>36</v>
      </c>
      <c r="I2395" s="5">
        <v>4</v>
      </c>
      <c r="J2395" s="5">
        <v>2</v>
      </c>
      <c r="K2395" s="5" t="s">
        <v>648</v>
      </c>
      <c r="L2395" s="5" t="s">
        <v>648</v>
      </c>
      <c r="M2395" s="14" t="s">
        <v>2155</v>
      </c>
      <c r="O2395" s="606"/>
    </row>
    <row r="2396" spans="1:15" x14ac:dyDescent="0.25">
      <c r="A2396" s="14" t="s">
        <v>2355</v>
      </c>
      <c r="B2396" s="14"/>
      <c r="C2396" s="140"/>
      <c r="D2396" s="5"/>
      <c r="E2396" s="5">
        <f>SUM(E2383:E2395)</f>
        <v>42987.4</v>
      </c>
      <c r="F2396" s="5"/>
      <c r="G2396" s="5">
        <f t="shared" ref="G2396:M2396" si="40">SUM(G2383:G2395)</f>
        <v>0</v>
      </c>
      <c r="H2396" s="5">
        <f t="shared" si="40"/>
        <v>592</v>
      </c>
      <c r="I2396" s="5">
        <f t="shared" si="40"/>
        <v>39</v>
      </c>
      <c r="J2396" s="5">
        <f t="shared" si="40"/>
        <v>14</v>
      </c>
      <c r="K2396" s="5">
        <f t="shared" si="40"/>
        <v>0</v>
      </c>
      <c r="L2396" s="5">
        <f t="shared" si="40"/>
        <v>0</v>
      </c>
      <c r="M2396" s="5">
        <f t="shared" si="40"/>
        <v>0</v>
      </c>
    </row>
    <row r="2397" spans="1:15" x14ac:dyDescent="0.25">
      <c r="A2397" s="14">
        <v>1</v>
      </c>
      <c r="B2397" s="14" t="s">
        <v>3825</v>
      </c>
      <c r="C2397" s="140" t="s">
        <v>3622</v>
      </c>
      <c r="D2397" s="5">
        <v>1988</v>
      </c>
      <c r="E2397" s="5">
        <v>4395.8</v>
      </c>
      <c r="F2397" s="5"/>
      <c r="G2397" s="5" t="s">
        <v>5</v>
      </c>
      <c r="H2397" s="5">
        <v>80</v>
      </c>
      <c r="I2397" s="5">
        <v>14</v>
      </c>
      <c r="J2397" s="5">
        <v>1</v>
      </c>
      <c r="K2397" s="5">
        <v>2</v>
      </c>
      <c r="L2397" s="5">
        <v>1</v>
      </c>
      <c r="M2397" s="5">
        <v>206</v>
      </c>
      <c r="N2397" s="90" t="s">
        <v>2952</v>
      </c>
      <c r="O2397" s="604" t="s">
        <v>4145</v>
      </c>
    </row>
    <row r="2398" spans="1:15" x14ac:dyDescent="0.25">
      <c r="A2398" s="14">
        <v>2</v>
      </c>
      <c r="B2398" s="14" t="s">
        <v>4077</v>
      </c>
      <c r="C2398" s="140" t="s">
        <v>3623</v>
      </c>
      <c r="D2398" s="5">
        <v>1985</v>
      </c>
      <c r="E2398" s="5">
        <v>4826.5</v>
      </c>
      <c r="F2398" s="5"/>
      <c r="G2398" s="5" t="s">
        <v>5</v>
      </c>
      <c r="H2398" s="5">
        <v>106</v>
      </c>
      <c r="I2398" s="5">
        <v>9</v>
      </c>
      <c r="J2398" s="5">
        <v>2</v>
      </c>
      <c r="K2398" s="5">
        <v>2</v>
      </c>
      <c r="L2398" s="5">
        <v>2</v>
      </c>
      <c r="M2398" s="5">
        <v>245</v>
      </c>
      <c r="N2398" s="90" t="s">
        <v>2953</v>
      </c>
      <c r="O2398" s="605"/>
    </row>
    <row r="2399" spans="1:15" x14ac:dyDescent="0.25">
      <c r="A2399" s="14">
        <v>3</v>
      </c>
      <c r="B2399" s="14" t="s">
        <v>3825</v>
      </c>
      <c r="C2399" s="140" t="s">
        <v>3624</v>
      </c>
      <c r="D2399" s="5">
        <v>1984</v>
      </c>
      <c r="E2399" s="5">
        <v>4852.8</v>
      </c>
      <c r="F2399" s="5"/>
      <c r="G2399" s="5" t="s">
        <v>5</v>
      </c>
      <c r="H2399" s="5">
        <v>106</v>
      </c>
      <c r="I2399" s="5">
        <v>9</v>
      </c>
      <c r="J2399" s="5">
        <v>2</v>
      </c>
      <c r="K2399" s="5">
        <v>2</v>
      </c>
      <c r="L2399" s="5">
        <v>2</v>
      </c>
      <c r="M2399" s="5">
        <v>252</v>
      </c>
      <c r="N2399" s="90" t="s">
        <v>2954</v>
      </c>
      <c r="O2399" s="605"/>
    </row>
    <row r="2400" spans="1:15" x14ac:dyDescent="0.25">
      <c r="A2400" s="14">
        <v>4</v>
      </c>
      <c r="B2400" s="14" t="s">
        <v>3687</v>
      </c>
      <c r="C2400" s="140" t="s">
        <v>3625</v>
      </c>
      <c r="D2400" s="5">
        <v>1984</v>
      </c>
      <c r="E2400" s="5">
        <v>4826.5</v>
      </c>
      <c r="F2400" s="5"/>
      <c r="G2400" s="5" t="s">
        <v>5</v>
      </c>
      <c r="H2400" s="5">
        <v>106</v>
      </c>
      <c r="I2400" s="5">
        <v>9</v>
      </c>
      <c r="J2400" s="5">
        <v>2</v>
      </c>
      <c r="K2400" s="5">
        <v>2</v>
      </c>
      <c r="L2400" s="5">
        <v>2</v>
      </c>
      <c r="M2400" s="5">
        <v>249</v>
      </c>
      <c r="N2400" s="90" t="s">
        <v>2955</v>
      </c>
      <c r="O2400" s="605"/>
    </row>
    <row r="2401" spans="1:15" x14ac:dyDescent="0.25">
      <c r="A2401" s="14">
        <v>5</v>
      </c>
      <c r="B2401" s="14" t="s">
        <v>3687</v>
      </c>
      <c r="C2401" s="140" t="s">
        <v>3626</v>
      </c>
      <c r="D2401" s="5">
        <v>1987</v>
      </c>
      <c r="E2401" s="5">
        <v>7521.85</v>
      </c>
      <c r="F2401" s="5"/>
      <c r="G2401" s="5" t="s">
        <v>5</v>
      </c>
      <c r="H2401" s="5">
        <v>142</v>
      </c>
      <c r="I2401" s="5">
        <v>9</v>
      </c>
      <c r="J2401" s="5">
        <v>4</v>
      </c>
      <c r="K2401" s="5">
        <v>4</v>
      </c>
      <c r="L2401" s="5">
        <v>4</v>
      </c>
      <c r="M2401" s="5">
        <v>400</v>
      </c>
      <c r="N2401" s="89" t="s">
        <v>2956</v>
      </c>
      <c r="O2401" s="605"/>
    </row>
    <row r="2402" spans="1:15" x14ac:dyDescent="0.25">
      <c r="A2402" s="14">
        <v>6</v>
      </c>
      <c r="B2402" s="14" t="s">
        <v>4078</v>
      </c>
      <c r="C2402" s="140" t="s">
        <v>3291</v>
      </c>
      <c r="D2402" s="5">
        <v>2008</v>
      </c>
      <c r="E2402" s="5">
        <v>11769.3</v>
      </c>
      <c r="F2402" s="5"/>
      <c r="G2402" s="5" t="s">
        <v>5</v>
      </c>
      <c r="H2402" s="5">
        <v>148</v>
      </c>
      <c r="I2402" s="5">
        <v>9</v>
      </c>
      <c r="J2402" s="5">
        <v>5</v>
      </c>
      <c r="K2402" s="5">
        <v>5</v>
      </c>
      <c r="L2402" s="5">
        <v>0</v>
      </c>
      <c r="M2402" s="5">
        <v>368</v>
      </c>
      <c r="N2402" s="90" t="s">
        <v>2957</v>
      </c>
      <c r="O2402" s="605"/>
    </row>
    <row r="2403" spans="1:15" x14ac:dyDescent="0.25">
      <c r="A2403" s="14">
        <v>7</v>
      </c>
      <c r="B2403" s="14" t="s">
        <v>4078</v>
      </c>
      <c r="C2403" s="140" t="s">
        <v>3328</v>
      </c>
      <c r="D2403" s="5">
        <v>2006</v>
      </c>
      <c r="E2403" s="5">
        <v>4345.8599999999997</v>
      </c>
      <c r="F2403" s="5"/>
      <c r="G2403" s="5" t="s">
        <v>5</v>
      </c>
      <c r="H2403" s="5">
        <v>72</v>
      </c>
      <c r="I2403" s="5">
        <v>9</v>
      </c>
      <c r="J2403" s="5">
        <v>2</v>
      </c>
      <c r="K2403" s="5">
        <v>2</v>
      </c>
      <c r="L2403" s="5">
        <v>0</v>
      </c>
      <c r="M2403" s="5">
        <v>247</v>
      </c>
      <c r="N2403" s="90" t="s">
        <v>2958</v>
      </c>
      <c r="O2403" s="605"/>
    </row>
    <row r="2404" spans="1:15" x14ac:dyDescent="0.25">
      <c r="A2404" s="14">
        <v>8</v>
      </c>
      <c r="B2404" s="14" t="s">
        <v>4079</v>
      </c>
      <c r="C2404" s="140" t="s">
        <v>3221</v>
      </c>
      <c r="D2404" s="5">
        <v>1997</v>
      </c>
      <c r="E2404" s="5">
        <v>5675.7</v>
      </c>
      <c r="F2404" s="5"/>
      <c r="G2404" s="5" t="s">
        <v>5</v>
      </c>
      <c r="H2404" s="5">
        <v>96</v>
      </c>
      <c r="I2404" s="5">
        <v>16</v>
      </c>
      <c r="J2404" s="5">
        <v>1</v>
      </c>
      <c r="K2404" s="5">
        <v>2</v>
      </c>
      <c r="L2404" s="5">
        <v>0</v>
      </c>
      <c r="M2404" s="5">
        <v>240</v>
      </c>
      <c r="N2404" s="90" t="s">
        <v>2959</v>
      </c>
      <c r="O2404" s="605"/>
    </row>
    <row r="2405" spans="1:15" x14ac:dyDescent="0.25">
      <c r="A2405" s="14">
        <v>9</v>
      </c>
      <c r="B2405" s="14" t="s">
        <v>4080</v>
      </c>
      <c r="C2405" s="140" t="s">
        <v>3244</v>
      </c>
      <c r="D2405" s="5">
        <v>1994</v>
      </c>
      <c r="E2405" s="5">
        <v>5697.4</v>
      </c>
      <c r="F2405" s="5"/>
      <c r="G2405" s="5" t="s">
        <v>5</v>
      </c>
      <c r="H2405" s="5">
        <v>96</v>
      </c>
      <c r="I2405" s="5">
        <v>16</v>
      </c>
      <c r="J2405" s="5">
        <v>1</v>
      </c>
      <c r="K2405" s="5">
        <v>2</v>
      </c>
      <c r="L2405" s="5">
        <v>1</v>
      </c>
      <c r="M2405" s="5">
        <v>271</v>
      </c>
      <c r="N2405" s="90" t="s">
        <v>2960</v>
      </c>
      <c r="O2405" s="605"/>
    </row>
    <row r="2406" spans="1:15" x14ac:dyDescent="0.25">
      <c r="A2406" s="14">
        <v>10</v>
      </c>
      <c r="B2406" s="14" t="s">
        <v>4079</v>
      </c>
      <c r="C2406" s="140" t="s">
        <v>3382</v>
      </c>
      <c r="D2406" s="5">
        <v>1985</v>
      </c>
      <c r="E2406" s="5">
        <v>8184.4</v>
      </c>
      <c r="F2406" s="5"/>
      <c r="G2406" s="5" t="s">
        <v>5</v>
      </c>
      <c r="H2406" s="5">
        <v>154</v>
      </c>
      <c r="I2406" s="5">
        <v>9</v>
      </c>
      <c r="J2406" s="5">
        <v>5</v>
      </c>
      <c r="K2406" s="5">
        <v>5</v>
      </c>
      <c r="L2406" s="5">
        <v>5</v>
      </c>
      <c r="M2406" s="5">
        <v>447</v>
      </c>
      <c r="N2406" s="90" t="s">
        <v>2961</v>
      </c>
      <c r="O2406" s="605"/>
    </row>
    <row r="2407" spans="1:15" x14ac:dyDescent="0.25">
      <c r="A2407" s="14">
        <v>11</v>
      </c>
      <c r="B2407" s="14" t="s">
        <v>4080</v>
      </c>
      <c r="C2407" s="140" t="s">
        <v>3383</v>
      </c>
      <c r="D2407" s="5">
        <v>1989</v>
      </c>
      <c r="E2407" s="5">
        <v>6405.7</v>
      </c>
      <c r="F2407" s="5"/>
      <c r="G2407" s="5" t="s">
        <v>5</v>
      </c>
      <c r="H2407" s="5">
        <v>108</v>
      </c>
      <c r="I2407" s="5">
        <v>9</v>
      </c>
      <c r="J2407" s="5">
        <v>3</v>
      </c>
      <c r="K2407" s="5">
        <v>3</v>
      </c>
      <c r="L2407" s="5">
        <v>3</v>
      </c>
      <c r="M2407" s="5">
        <v>296</v>
      </c>
      <c r="N2407" s="90" t="s">
        <v>2962</v>
      </c>
      <c r="O2407" s="605"/>
    </row>
    <row r="2408" spans="1:15" x14ac:dyDescent="0.25">
      <c r="A2408" s="14">
        <v>12</v>
      </c>
      <c r="B2408" s="14" t="s">
        <v>4078</v>
      </c>
      <c r="C2408" s="140" t="s">
        <v>3384</v>
      </c>
      <c r="D2408" s="5">
        <v>1984</v>
      </c>
      <c r="E2408" s="5">
        <v>4016.3</v>
      </c>
      <c r="F2408" s="5"/>
      <c r="G2408" s="5" t="s">
        <v>5</v>
      </c>
      <c r="H2408" s="5">
        <v>72</v>
      </c>
      <c r="I2408" s="5">
        <v>9</v>
      </c>
      <c r="J2408" s="5">
        <v>2</v>
      </c>
      <c r="K2408" s="5">
        <v>2</v>
      </c>
      <c r="L2408" s="5">
        <v>2</v>
      </c>
      <c r="M2408" s="5">
        <v>179</v>
      </c>
      <c r="N2408" s="90" t="s">
        <v>2963</v>
      </c>
      <c r="O2408" s="605"/>
    </row>
    <row r="2409" spans="1:15" x14ac:dyDescent="0.25">
      <c r="A2409" s="14">
        <v>13</v>
      </c>
      <c r="B2409" s="14" t="s">
        <v>4080</v>
      </c>
      <c r="C2409" s="140" t="s">
        <v>3385</v>
      </c>
      <c r="D2409" s="5">
        <v>1987</v>
      </c>
      <c r="E2409" s="5">
        <v>5741.9</v>
      </c>
      <c r="F2409" s="5"/>
      <c r="G2409" s="5" t="s">
        <v>5</v>
      </c>
      <c r="H2409" s="5">
        <v>108</v>
      </c>
      <c r="I2409" s="5">
        <v>9</v>
      </c>
      <c r="J2409" s="5">
        <v>3</v>
      </c>
      <c r="K2409" s="5">
        <v>3</v>
      </c>
      <c r="L2409" s="5">
        <v>3</v>
      </c>
      <c r="M2409" s="5">
        <v>304</v>
      </c>
      <c r="N2409" s="90" t="s">
        <v>2964</v>
      </c>
      <c r="O2409" s="605"/>
    </row>
    <row r="2410" spans="1:15" x14ac:dyDescent="0.25">
      <c r="A2410" s="14">
        <v>14</v>
      </c>
      <c r="B2410" s="14" t="s">
        <v>4080</v>
      </c>
      <c r="C2410" s="140" t="s">
        <v>3457</v>
      </c>
      <c r="D2410" s="5">
        <v>1993</v>
      </c>
      <c r="E2410" s="5">
        <v>5080.5</v>
      </c>
      <c r="F2410" s="5"/>
      <c r="G2410" s="5" t="s">
        <v>5</v>
      </c>
      <c r="H2410" s="5">
        <v>81</v>
      </c>
      <c r="I2410" s="5">
        <v>9</v>
      </c>
      <c r="J2410" s="5">
        <v>3</v>
      </c>
      <c r="K2410" s="5">
        <v>3</v>
      </c>
      <c r="L2410" s="5">
        <v>3</v>
      </c>
      <c r="M2410" s="5">
        <v>237</v>
      </c>
      <c r="N2410" s="90" t="s">
        <v>2965</v>
      </c>
      <c r="O2410" s="605"/>
    </row>
    <row r="2411" spans="1:15" x14ac:dyDescent="0.25">
      <c r="A2411" s="14">
        <v>15</v>
      </c>
      <c r="B2411" s="14" t="s">
        <v>4081</v>
      </c>
      <c r="C2411" s="140" t="s">
        <v>3139</v>
      </c>
      <c r="D2411" s="5">
        <v>1997</v>
      </c>
      <c r="E2411" s="5">
        <v>2058.6999999999998</v>
      </c>
      <c r="F2411" s="5"/>
      <c r="G2411" s="5" t="s">
        <v>5</v>
      </c>
      <c r="H2411" s="5">
        <v>25</v>
      </c>
      <c r="I2411" s="5">
        <v>5</v>
      </c>
      <c r="J2411" s="5">
        <v>2</v>
      </c>
      <c r="K2411" s="5">
        <v>0</v>
      </c>
      <c r="L2411" s="5">
        <v>0</v>
      </c>
      <c r="M2411" s="5">
        <v>50</v>
      </c>
      <c r="N2411" s="90" t="s">
        <v>2966</v>
      </c>
      <c r="O2411" s="605"/>
    </row>
    <row r="2412" spans="1:15" x14ac:dyDescent="0.25">
      <c r="A2412" s="14">
        <v>16</v>
      </c>
      <c r="B2412" s="14" t="s">
        <v>3685</v>
      </c>
      <c r="C2412" s="140" t="s">
        <v>3099</v>
      </c>
      <c r="D2412" s="5">
        <v>1985</v>
      </c>
      <c r="E2412" s="5">
        <v>17832.689999999999</v>
      </c>
      <c r="F2412" s="5"/>
      <c r="G2412" s="5" t="s">
        <v>5</v>
      </c>
      <c r="H2412" s="5">
        <v>333</v>
      </c>
      <c r="I2412" s="5">
        <v>9</v>
      </c>
      <c r="J2412" s="5">
        <v>10</v>
      </c>
      <c r="K2412" s="5">
        <v>10</v>
      </c>
      <c r="L2412" s="5">
        <v>10</v>
      </c>
      <c r="M2412" s="5">
        <v>918</v>
      </c>
      <c r="N2412" s="90" t="s">
        <v>2967</v>
      </c>
      <c r="O2412" s="605"/>
    </row>
    <row r="2413" spans="1:15" x14ac:dyDescent="0.25">
      <c r="A2413" s="14">
        <v>17</v>
      </c>
      <c r="B2413" s="14" t="s">
        <v>4081</v>
      </c>
      <c r="C2413" s="140" t="s">
        <v>3138</v>
      </c>
      <c r="D2413" s="5">
        <v>1997</v>
      </c>
      <c r="E2413" s="5">
        <v>9799.5</v>
      </c>
      <c r="F2413" s="5"/>
      <c r="G2413" s="5" t="s">
        <v>5</v>
      </c>
      <c r="H2413" s="5">
        <v>160</v>
      </c>
      <c r="I2413" s="5">
        <v>10</v>
      </c>
      <c r="J2413" s="5">
        <v>4</v>
      </c>
      <c r="K2413" s="5">
        <v>4</v>
      </c>
      <c r="L2413" s="5">
        <v>0</v>
      </c>
      <c r="M2413" s="5">
        <v>480</v>
      </c>
      <c r="N2413" s="90" t="s">
        <v>2968</v>
      </c>
      <c r="O2413" s="605"/>
    </row>
    <row r="2414" spans="1:15" x14ac:dyDescent="0.25">
      <c r="A2414" s="14">
        <v>18</v>
      </c>
      <c r="B2414" s="14" t="s">
        <v>3684</v>
      </c>
      <c r="C2414" s="140" t="s">
        <v>3101</v>
      </c>
      <c r="D2414" s="5">
        <v>1997</v>
      </c>
      <c r="E2414" s="5">
        <v>9804.9</v>
      </c>
      <c r="F2414" s="5"/>
      <c r="G2414" s="5" t="s">
        <v>5</v>
      </c>
      <c r="H2414" s="5">
        <v>160</v>
      </c>
      <c r="I2414" s="5">
        <v>10</v>
      </c>
      <c r="J2414" s="5">
        <v>4</v>
      </c>
      <c r="K2414" s="5">
        <v>4</v>
      </c>
      <c r="L2414" s="5">
        <v>0</v>
      </c>
      <c r="M2414" s="5">
        <v>422</v>
      </c>
      <c r="N2414" s="90" t="s">
        <v>2969</v>
      </c>
      <c r="O2414" s="605"/>
    </row>
    <row r="2415" spans="1:15" x14ac:dyDescent="0.25">
      <c r="A2415" s="14">
        <v>19</v>
      </c>
      <c r="B2415" s="14" t="s">
        <v>3685</v>
      </c>
      <c r="C2415" s="140" t="s">
        <v>3102</v>
      </c>
      <c r="D2415" s="5">
        <v>1998</v>
      </c>
      <c r="E2415" s="5">
        <v>3691.3</v>
      </c>
      <c r="F2415" s="5"/>
      <c r="G2415" s="5" t="s">
        <v>5</v>
      </c>
      <c r="H2415" s="5">
        <v>60</v>
      </c>
      <c r="I2415" s="5">
        <v>5</v>
      </c>
      <c r="J2415" s="5">
        <v>4</v>
      </c>
      <c r="K2415" s="5">
        <v>0</v>
      </c>
      <c r="L2415" s="5">
        <v>0</v>
      </c>
      <c r="M2415" s="5">
        <v>167</v>
      </c>
      <c r="N2415" s="90" t="s">
        <v>2970</v>
      </c>
      <c r="O2415" s="605"/>
    </row>
    <row r="2416" spans="1:15" x14ac:dyDescent="0.25">
      <c r="A2416" s="14">
        <v>20</v>
      </c>
      <c r="B2416" s="14" t="s">
        <v>3684</v>
      </c>
      <c r="C2416" s="140" t="s">
        <v>3092</v>
      </c>
      <c r="D2416" s="5">
        <v>1998</v>
      </c>
      <c r="E2416" s="5">
        <v>7158.8</v>
      </c>
      <c r="F2416" s="5"/>
      <c r="G2416" s="5" t="s">
        <v>5</v>
      </c>
      <c r="H2416" s="5">
        <v>120</v>
      </c>
      <c r="I2416" s="5">
        <v>10</v>
      </c>
      <c r="J2416" s="5">
        <v>3</v>
      </c>
      <c r="K2416" s="5">
        <v>3</v>
      </c>
      <c r="L2416" s="5">
        <v>0</v>
      </c>
      <c r="M2416" s="5">
        <v>333</v>
      </c>
      <c r="N2416" s="90" t="s">
        <v>2971</v>
      </c>
      <c r="O2416" s="605"/>
    </row>
    <row r="2417" spans="1:15" x14ac:dyDescent="0.25">
      <c r="A2417" s="14">
        <v>21</v>
      </c>
      <c r="B2417" s="14" t="s">
        <v>3688</v>
      </c>
      <c r="C2417" s="140" t="s">
        <v>3278</v>
      </c>
      <c r="D2417" s="5">
        <v>1984</v>
      </c>
      <c r="E2417" s="5">
        <v>17816.689999999999</v>
      </c>
      <c r="F2417" s="5"/>
      <c r="G2417" s="5" t="s">
        <v>5</v>
      </c>
      <c r="H2417" s="5">
        <v>316</v>
      </c>
      <c r="I2417" s="5">
        <v>9</v>
      </c>
      <c r="J2417" s="5">
        <v>10</v>
      </c>
      <c r="K2417" s="5">
        <v>10</v>
      </c>
      <c r="L2417" s="5">
        <v>10</v>
      </c>
      <c r="M2417" s="5">
        <v>906</v>
      </c>
      <c r="N2417" s="90" t="s">
        <v>2972</v>
      </c>
      <c r="O2417" s="606"/>
    </row>
    <row r="2418" spans="1:15" x14ac:dyDescent="0.25">
      <c r="A2418" s="14" t="s">
        <v>2355</v>
      </c>
      <c r="B2418" s="14"/>
      <c r="C2418" s="140"/>
      <c r="D2418" s="5"/>
      <c r="E2418" s="5">
        <f>SUM(E2397:E2417)</f>
        <v>151503.09</v>
      </c>
      <c r="F2418" s="5"/>
      <c r="G2418" s="5">
        <f t="shared" ref="G2418:M2418" si="41">SUM(G2397:G2417)</f>
        <v>0</v>
      </c>
      <c r="H2418" s="5">
        <f t="shared" si="41"/>
        <v>2649</v>
      </c>
      <c r="I2418" s="5">
        <f t="shared" si="41"/>
        <v>203</v>
      </c>
      <c r="J2418" s="5">
        <f t="shared" si="41"/>
        <v>73</v>
      </c>
      <c r="K2418" s="5">
        <f t="shared" si="41"/>
        <v>70</v>
      </c>
      <c r="L2418" s="5">
        <f t="shared" si="41"/>
        <v>48</v>
      </c>
      <c r="M2418" s="5">
        <f t="shared" si="41"/>
        <v>7217</v>
      </c>
    </row>
    <row r="2419" spans="1:15" x14ac:dyDescent="0.25">
      <c r="A2419" s="14">
        <v>1</v>
      </c>
      <c r="B2419" s="14" t="s">
        <v>3687</v>
      </c>
      <c r="C2419" s="140" t="s">
        <v>3627</v>
      </c>
      <c r="D2419" s="5">
        <v>1985</v>
      </c>
      <c r="E2419" s="5">
        <v>18453.7</v>
      </c>
      <c r="F2419" s="5"/>
      <c r="G2419" s="5" t="s">
        <v>5</v>
      </c>
      <c r="H2419" s="5">
        <v>333</v>
      </c>
      <c r="I2419" s="5">
        <v>9</v>
      </c>
      <c r="J2419" s="5">
        <v>10</v>
      </c>
      <c r="K2419" s="5">
        <v>10</v>
      </c>
      <c r="L2419" s="5">
        <v>9</v>
      </c>
      <c r="M2419" s="5">
        <v>833</v>
      </c>
      <c r="N2419" s="90" t="s">
        <v>2973</v>
      </c>
      <c r="O2419" s="604" t="s">
        <v>4146</v>
      </c>
    </row>
    <row r="2420" spans="1:15" x14ac:dyDescent="0.25">
      <c r="A2420" s="14">
        <v>2</v>
      </c>
      <c r="B2420" s="14" t="s">
        <v>3787</v>
      </c>
      <c r="C2420" s="140" t="s">
        <v>3628</v>
      </c>
      <c r="D2420" s="5">
        <v>1988</v>
      </c>
      <c r="E2420" s="5">
        <v>4019</v>
      </c>
      <c r="F2420" s="5"/>
      <c r="G2420" s="5" t="s">
        <v>5</v>
      </c>
      <c r="H2420" s="5">
        <v>84</v>
      </c>
      <c r="I2420" s="5">
        <v>5</v>
      </c>
      <c r="J2420" s="5">
        <v>6</v>
      </c>
      <c r="K2420" s="5">
        <v>0</v>
      </c>
      <c r="L2420" s="5">
        <v>0</v>
      </c>
      <c r="M2420" s="5">
        <v>204</v>
      </c>
      <c r="N2420" s="90" t="s">
        <v>2974</v>
      </c>
      <c r="O2420" s="605"/>
    </row>
    <row r="2421" spans="1:15" x14ac:dyDescent="0.25">
      <c r="A2421" s="14">
        <v>3</v>
      </c>
      <c r="B2421" s="14" t="s">
        <v>3787</v>
      </c>
      <c r="C2421" s="140" t="s">
        <v>3629</v>
      </c>
      <c r="D2421" s="5">
        <v>1986</v>
      </c>
      <c r="E2421" s="5">
        <v>17466.8</v>
      </c>
      <c r="F2421" s="5"/>
      <c r="G2421" s="5" t="s">
        <v>5</v>
      </c>
      <c r="H2421" s="5">
        <v>324</v>
      </c>
      <c r="I2421" s="5">
        <v>9</v>
      </c>
      <c r="J2421" s="5">
        <v>9</v>
      </c>
      <c r="K2421" s="5">
        <v>9</v>
      </c>
      <c r="L2421" s="5">
        <v>9</v>
      </c>
      <c r="M2421" s="5">
        <v>864</v>
      </c>
      <c r="N2421" s="90" t="s">
        <v>2975</v>
      </c>
      <c r="O2421" s="606"/>
    </row>
    <row r="2422" spans="1:15" x14ac:dyDescent="0.25">
      <c r="A2422" s="14" t="s">
        <v>2355</v>
      </c>
      <c r="B2422" s="14"/>
      <c r="C2422" s="140"/>
      <c r="D2422" s="5"/>
      <c r="E2422" s="5">
        <f>SUM(E2419:E2421)</f>
        <v>39939.5</v>
      </c>
      <c r="F2422" s="5"/>
      <c r="G2422" s="5">
        <f t="shared" ref="G2422:M2422" si="42">SUM(G2419:G2421)</f>
        <v>0</v>
      </c>
      <c r="H2422" s="5">
        <f t="shared" si="42"/>
        <v>741</v>
      </c>
      <c r="I2422" s="5">
        <f t="shared" si="42"/>
        <v>23</v>
      </c>
      <c r="J2422" s="5">
        <f t="shared" si="42"/>
        <v>25</v>
      </c>
      <c r="K2422" s="5">
        <f t="shared" si="42"/>
        <v>19</v>
      </c>
      <c r="L2422" s="5">
        <f t="shared" si="42"/>
        <v>18</v>
      </c>
      <c r="M2422" s="5">
        <f t="shared" si="42"/>
        <v>1901</v>
      </c>
    </row>
    <row r="2423" spans="1:15" ht="31.5" x14ac:dyDescent="0.25">
      <c r="A2423" s="14">
        <v>1</v>
      </c>
      <c r="B2423" s="14" t="s">
        <v>4082</v>
      </c>
      <c r="C2423" s="140" t="s">
        <v>3243</v>
      </c>
      <c r="D2423" s="5">
        <v>1997</v>
      </c>
      <c r="E2423" s="5">
        <v>8726.6</v>
      </c>
      <c r="F2423" s="5"/>
      <c r="G2423" s="5" t="s">
        <v>5</v>
      </c>
      <c r="H2423" s="5">
        <v>144</v>
      </c>
      <c r="I2423" s="5">
        <v>9</v>
      </c>
      <c r="J2423" s="5">
        <v>4</v>
      </c>
      <c r="K2423" s="5">
        <v>4</v>
      </c>
      <c r="L2423" s="5">
        <v>4</v>
      </c>
      <c r="M2423" s="5">
        <v>406</v>
      </c>
      <c r="N2423" s="103" t="s">
        <v>2389</v>
      </c>
      <c r="O2423" s="604" t="s">
        <v>4121</v>
      </c>
    </row>
    <row r="2424" spans="1:15" x14ac:dyDescent="0.25">
      <c r="A2424" s="14">
        <v>2</v>
      </c>
      <c r="B2424" s="14" t="s">
        <v>4083</v>
      </c>
      <c r="C2424" s="140" t="s">
        <v>3550</v>
      </c>
      <c r="D2424" s="5">
        <v>1991</v>
      </c>
      <c r="E2424" s="5">
        <v>9171.5</v>
      </c>
      <c r="F2424" s="5"/>
      <c r="G2424" s="5" t="s">
        <v>5</v>
      </c>
      <c r="H2424" s="5">
        <v>162</v>
      </c>
      <c r="I2424" s="5">
        <v>9</v>
      </c>
      <c r="J2424" s="5">
        <v>3</v>
      </c>
      <c r="K2424" s="5">
        <v>3</v>
      </c>
      <c r="L2424" s="5">
        <v>3</v>
      </c>
      <c r="M2424" s="5">
        <v>396</v>
      </c>
      <c r="N2424" s="103" t="s">
        <v>2390</v>
      </c>
      <c r="O2424" s="605"/>
    </row>
    <row r="2425" spans="1:15" x14ac:dyDescent="0.25">
      <c r="A2425" s="14">
        <v>3</v>
      </c>
      <c r="B2425" s="14" t="s">
        <v>4084</v>
      </c>
      <c r="C2425" s="140" t="s">
        <v>3220</v>
      </c>
      <c r="D2425" s="5">
        <v>1988</v>
      </c>
      <c r="E2425" s="5">
        <v>4483.2</v>
      </c>
      <c r="F2425" s="5"/>
      <c r="G2425" s="5" t="s">
        <v>5</v>
      </c>
      <c r="H2425" s="5">
        <v>72</v>
      </c>
      <c r="I2425" s="5">
        <v>9</v>
      </c>
      <c r="J2425" s="5">
        <v>2</v>
      </c>
      <c r="K2425" s="5">
        <v>2</v>
      </c>
      <c r="L2425" s="5">
        <v>2</v>
      </c>
      <c r="M2425" s="5">
        <v>183</v>
      </c>
      <c r="N2425" s="103" t="s">
        <v>2390</v>
      </c>
      <c r="O2425" s="605"/>
    </row>
    <row r="2426" spans="1:15" ht="47.25" x14ac:dyDescent="0.25">
      <c r="A2426" s="14">
        <v>4</v>
      </c>
      <c r="B2426" s="14" t="s">
        <v>4084</v>
      </c>
      <c r="C2426" s="140" t="s">
        <v>3279</v>
      </c>
      <c r="D2426" s="5">
        <v>1988</v>
      </c>
      <c r="E2426" s="5">
        <v>6567.6</v>
      </c>
      <c r="F2426" s="5"/>
      <c r="G2426" s="5" t="s">
        <v>5</v>
      </c>
      <c r="H2426" s="5">
        <v>108</v>
      </c>
      <c r="I2426" s="5">
        <v>9</v>
      </c>
      <c r="J2426" s="5">
        <v>3</v>
      </c>
      <c r="K2426" s="5">
        <v>3</v>
      </c>
      <c r="L2426" s="5">
        <v>3</v>
      </c>
      <c r="M2426" s="5">
        <v>335</v>
      </c>
      <c r="N2426" s="103" t="s">
        <v>2392</v>
      </c>
      <c r="O2426" s="605"/>
    </row>
    <row r="2427" spans="1:15" x14ac:dyDescent="0.25">
      <c r="A2427" s="14">
        <v>5</v>
      </c>
      <c r="B2427" s="14" t="s">
        <v>4084</v>
      </c>
      <c r="C2427" s="140" t="s">
        <v>3403</v>
      </c>
      <c r="D2427" s="5">
        <v>1988</v>
      </c>
      <c r="E2427" s="5">
        <v>8748.2000000000007</v>
      </c>
      <c r="F2427" s="5"/>
      <c r="G2427" s="5" t="s">
        <v>5</v>
      </c>
      <c r="H2427" s="5">
        <v>144</v>
      </c>
      <c r="I2427" s="5">
        <v>9</v>
      </c>
      <c r="J2427" s="5">
        <v>4</v>
      </c>
      <c r="K2427" s="5">
        <v>4</v>
      </c>
      <c r="L2427" s="5">
        <v>4</v>
      </c>
      <c r="M2427" s="5">
        <v>385</v>
      </c>
      <c r="N2427" s="103" t="s">
        <v>2394</v>
      </c>
      <c r="O2427" s="605"/>
    </row>
    <row r="2428" spans="1:15" ht="47.25" x14ac:dyDescent="0.25">
      <c r="A2428" s="14">
        <v>6</v>
      </c>
      <c r="B2428" s="14" t="s">
        <v>4085</v>
      </c>
      <c r="C2428" s="140" t="s">
        <v>3239</v>
      </c>
      <c r="D2428" s="5">
        <v>1987</v>
      </c>
      <c r="E2428" s="5">
        <v>15136.1</v>
      </c>
      <c r="F2428" s="5"/>
      <c r="G2428" s="5" t="s">
        <v>5</v>
      </c>
      <c r="H2428" s="5">
        <v>246</v>
      </c>
      <c r="I2428" s="5">
        <v>9</v>
      </c>
      <c r="J2428" s="5">
        <v>7</v>
      </c>
      <c r="K2428" s="5">
        <v>7</v>
      </c>
      <c r="L2428" s="5">
        <v>7</v>
      </c>
      <c r="M2428" s="5">
        <v>628</v>
      </c>
      <c r="N2428" s="103" t="s">
        <v>2391</v>
      </c>
      <c r="O2428" s="605"/>
    </row>
    <row r="2429" spans="1:15" x14ac:dyDescent="0.25">
      <c r="A2429" s="14">
        <v>7</v>
      </c>
      <c r="B2429" s="14" t="s">
        <v>4086</v>
      </c>
      <c r="C2429" s="140" t="s">
        <v>3133</v>
      </c>
      <c r="D2429" s="5">
        <v>1985</v>
      </c>
      <c r="E2429" s="5">
        <v>3007.7</v>
      </c>
      <c r="F2429" s="5"/>
      <c r="G2429" s="5" t="s">
        <v>5</v>
      </c>
      <c r="H2429" s="5">
        <v>56</v>
      </c>
      <c r="I2429" s="5">
        <v>5</v>
      </c>
      <c r="J2429" s="5">
        <v>4</v>
      </c>
      <c r="K2429" s="5">
        <v>4</v>
      </c>
      <c r="L2429" s="5">
        <v>4</v>
      </c>
      <c r="M2429" s="5">
        <v>135</v>
      </c>
      <c r="N2429" s="103" t="s">
        <v>2390</v>
      </c>
      <c r="O2429" s="605"/>
    </row>
    <row r="2430" spans="1:15" ht="47.25" x14ac:dyDescent="0.25">
      <c r="A2430" s="14">
        <v>8</v>
      </c>
      <c r="B2430" s="14" t="s">
        <v>4086</v>
      </c>
      <c r="C2430" s="140" t="s">
        <v>3118</v>
      </c>
      <c r="D2430" s="5" t="s">
        <v>2075</v>
      </c>
      <c r="E2430" s="5">
        <v>14560.2</v>
      </c>
      <c r="F2430" s="5"/>
      <c r="G2430" s="5" t="s">
        <v>5</v>
      </c>
      <c r="H2430" s="5">
        <v>238</v>
      </c>
      <c r="I2430" s="5">
        <v>10</v>
      </c>
      <c r="J2430" s="5">
        <v>6</v>
      </c>
      <c r="K2430" s="5">
        <v>6</v>
      </c>
      <c r="L2430" s="5">
        <v>6</v>
      </c>
      <c r="M2430" s="5">
        <v>444</v>
      </c>
      <c r="N2430" s="103" t="s">
        <v>2393</v>
      </c>
      <c r="O2430" s="605"/>
    </row>
    <row r="2431" spans="1:15" x14ac:dyDescent="0.25">
      <c r="A2431" s="14">
        <v>9</v>
      </c>
      <c r="B2431" s="14" t="s">
        <v>4087</v>
      </c>
      <c r="C2431" s="140" t="s">
        <v>3291</v>
      </c>
      <c r="D2431" s="5">
        <v>1985</v>
      </c>
      <c r="E2431" s="5">
        <v>17270.599999999999</v>
      </c>
      <c r="F2431" s="5"/>
      <c r="G2431" s="5" t="s">
        <v>5</v>
      </c>
      <c r="H2431" s="5">
        <v>265</v>
      </c>
      <c r="I2431" s="5">
        <v>9</v>
      </c>
      <c r="J2431" s="5">
        <v>8</v>
      </c>
      <c r="K2431" s="5">
        <v>8</v>
      </c>
      <c r="L2431" s="5">
        <v>8</v>
      </c>
      <c r="M2431" s="5">
        <v>666</v>
      </c>
      <c r="N2431" s="103" t="s">
        <v>2390</v>
      </c>
      <c r="O2431" s="605"/>
    </row>
    <row r="2432" spans="1:15" x14ac:dyDescent="0.25">
      <c r="A2432" s="14">
        <v>10</v>
      </c>
      <c r="B2432" s="14" t="s">
        <v>4088</v>
      </c>
      <c r="C2432" s="140" t="s">
        <v>3076</v>
      </c>
      <c r="D2432" s="5">
        <v>1984</v>
      </c>
      <c r="E2432" s="5">
        <v>4908.1000000000004</v>
      </c>
      <c r="F2432" s="5"/>
      <c r="G2432" s="5" t="s">
        <v>5</v>
      </c>
      <c r="H2432" s="5">
        <v>100</v>
      </c>
      <c r="I2432" s="5">
        <v>5</v>
      </c>
      <c r="J2432" s="5">
        <v>6</v>
      </c>
      <c r="K2432" s="5">
        <v>0</v>
      </c>
      <c r="L2432" s="5">
        <v>6</v>
      </c>
      <c r="M2432" s="5">
        <v>276</v>
      </c>
      <c r="N2432" s="103" t="s">
        <v>2390</v>
      </c>
      <c r="O2432" s="606"/>
    </row>
    <row r="2433" spans="1:15" x14ac:dyDescent="0.25">
      <c r="A2433" s="14" t="s">
        <v>2355</v>
      </c>
      <c r="B2433" s="14"/>
      <c r="C2433" s="140"/>
      <c r="D2433" s="5"/>
      <c r="E2433" s="5">
        <f>SUM(E2423:E2432)</f>
        <v>92579.800000000017</v>
      </c>
      <c r="F2433" s="5"/>
      <c r="G2433" s="5">
        <f t="shared" ref="G2433:M2433" si="43">SUM(G2423:G2432)</f>
        <v>0</v>
      </c>
      <c r="H2433" s="5">
        <f t="shared" si="43"/>
        <v>1535</v>
      </c>
      <c r="I2433" s="5">
        <f t="shared" si="43"/>
        <v>83</v>
      </c>
      <c r="J2433" s="5">
        <f t="shared" si="43"/>
        <v>47</v>
      </c>
      <c r="K2433" s="5">
        <f t="shared" si="43"/>
        <v>41</v>
      </c>
      <c r="L2433" s="5">
        <f t="shared" si="43"/>
        <v>47</v>
      </c>
      <c r="M2433" s="5">
        <f t="shared" si="43"/>
        <v>3854</v>
      </c>
    </row>
    <row r="2434" spans="1:15" x14ac:dyDescent="0.25">
      <c r="A2434" s="14">
        <v>1</v>
      </c>
      <c r="B2434" s="14" t="s">
        <v>4089</v>
      </c>
      <c r="C2434" s="140" t="s">
        <v>3297</v>
      </c>
      <c r="D2434" s="5">
        <v>2008</v>
      </c>
      <c r="E2434" s="5">
        <v>8316.2000000000007</v>
      </c>
      <c r="F2434" s="5"/>
      <c r="G2434" s="5" t="s">
        <v>5</v>
      </c>
      <c r="H2434" s="5">
        <v>126</v>
      </c>
      <c r="I2434" s="5">
        <v>14</v>
      </c>
      <c r="J2434" s="5">
        <v>1</v>
      </c>
      <c r="K2434" s="5">
        <v>2</v>
      </c>
      <c r="L2434" s="5">
        <v>1</v>
      </c>
      <c r="M2434" s="5">
        <v>170</v>
      </c>
      <c r="N2434" s="100" t="s">
        <v>2976</v>
      </c>
      <c r="O2434" s="604" t="s">
        <v>4147</v>
      </c>
    </row>
    <row r="2435" spans="1:15" x14ac:dyDescent="0.25">
      <c r="A2435" s="14">
        <v>2</v>
      </c>
      <c r="B2435" s="14" t="s">
        <v>4089</v>
      </c>
      <c r="C2435" s="140" t="s">
        <v>3251</v>
      </c>
      <c r="D2435" s="5">
        <v>2007</v>
      </c>
      <c r="E2435" s="5">
        <v>9851.5</v>
      </c>
      <c r="F2435" s="5"/>
      <c r="G2435" s="5" t="s">
        <v>5</v>
      </c>
      <c r="H2435" s="5">
        <v>88</v>
      </c>
      <c r="I2435" s="5">
        <v>14</v>
      </c>
      <c r="J2435" s="5">
        <v>1</v>
      </c>
      <c r="K2435" s="5">
        <v>2</v>
      </c>
      <c r="L2435" s="5">
        <v>1</v>
      </c>
      <c r="M2435" s="5">
        <v>161</v>
      </c>
      <c r="N2435" s="100" t="s">
        <v>2977</v>
      </c>
      <c r="O2435" s="605"/>
    </row>
    <row r="2436" spans="1:15" x14ac:dyDescent="0.25">
      <c r="A2436" s="14">
        <v>3</v>
      </c>
      <c r="B2436" s="14" t="s">
        <v>4089</v>
      </c>
      <c r="C2436" s="140" t="s">
        <v>3102</v>
      </c>
      <c r="D2436" s="5">
        <v>1999</v>
      </c>
      <c r="E2436" s="5">
        <v>7125.5</v>
      </c>
      <c r="F2436" s="5"/>
      <c r="G2436" s="5" t="s">
        <v>5</v>
      </c>
      <c r="H2436" s="5">
        <v>136</v>
      </c>
      <c r="I2436" s="5">
        <v>14</v>
      </c>
      <c r="J2436" s="5">
        <v>1</v>
      </c>
      <c r="K2436" s="5">
        <v>2</v>
      </c>
      <c r="L2436" s="5">
        <v>1</v>
      </c>
      <c r="M2436" s="5">
        <v>157</v>
      </c>
      <c r="N2436" s="100" t="s">
        <v>2978</v>
      </c>
      <c r="O2436" s="605"/>
    </row>
    <row r="2437" spans="1:15" x14ac:dyDescent="0.25">
      <c r="A2437" s="14">
        <v>4</v>
      </c>
      <c r="B2437" s="14" t="s">
        <v>3990</v>
      </c>
      <c r="C2437" s="140" t="s">
        <v>3245</v>
      </c>
      <c r="D2437" s="8">
        <v>1982</v>
      </c>
      <c r="E2437" s="32">
        <v>23654.7</v>
      </c>
      <c r="F2437" s="9"/>
      <c r="G2437" s="5" t="s">
        <v>5</v>
      </c>
      <c r="H2437" s="63">
        <v>288</v>
      </c>
      <c r="I2437" s="63">
        <v>9</v>
      </c>
      <c r="J2437" s="63">
        <v>9</v>
      </c>
      <c r="K2437" s="63">
        <v>9</v>
      </c>
      <c r="L2437" s="63">
        <v>9</v>
      </c>
      <c r="M2437" s="63">
        <v>812</v>
      </c>
      <c r="N2437" s="95" t="s">
        <v>2810</v>
      </c>
      <c r="O2437" s="605"/>
    </row>
    <row r="2438" spans="1:15" x14ac:dyDescent="0.25">
      <c r="A2438" s="14">
        <v>5</v>
      </c>
      <c r="B2438" s="14" t="s">
        <v>4090</v>
      </c>
      <c r="C2438" s="140" t="s">
        <v>3121</v>
      </c>
      <c r="D2438" s="5">
        <v>1991</v>
      </c>
      <c r="E2438" s="5">
        <v>7015.6</v>
      </c>
      <c r="F2438" s="5"/>
      <c r="G2438" s="5" t="s">
        <v>5</v>
      </c>
      <c r="H2438" s="5">
        <v>95</v>
      </c>
      <c r="I2438" s="5">
        <v>14</v>
      </c>
      <c r="J2438" s="5">
        <v>1</v>
      </c>
      <c r="K2438" s="5">
        <v>2</v>
      </c>
      <c r="L2438" s="5">
        <v>0</v>
      </c>
      <c r="M2438" s="5">
        <v>268</v>
      </c>
      <c r="N2438" s="100" t="s">
        <v>2979</v>
      </c>
      <c r="O2438" s="605"/>
    </row>
    <row r="2439" spans="1:15" x14ac:dyDescent="0.25">
      <c r="A2439" s="14">
        <v>6</v>
      </c>
      <c r="B2439" s="14" t="s">
        <v>4065</v>
      </c>
      <c r="C2439" s="140" t="s">
        <v>3098</v>
      </c>
      <c r="D2439" s="5">
        <v>1987</v>
      </c>
      <c r="E2439" s="5">
        <v>8775</v>
      </c>
      <c r="F2439" s="5"/>
      <c r="G2439" s="5" t="s">
        <v>5</v>
      </c>
      <c r="H2439" s="5">
        <v>144</v>
      </c>
      <c r="I2439" s="5">
        <v>9</v>
      </c>
      <c r="J2439" s="5">
        <v>4</v>
      </c>
      <c r="K2439" s="5">
        <v>4</v>
      </c>
      <c r="L2439" s="5">
        <v>4</v>
      </c>
      <c r="M2439" s="5">
        <v>357</v>
      </c>
      <c r="N2439" s="100" t="s">
        <v>2980</v>
      </c>
      <c r="O2439" s="605"/>
    </row>
    <row r="2440" spans="1:15" x14ac:dyDescent="0.25">
      <c r="A2440" s="14">
        <v>7</v>
      </c>
      <c r="B2440" s="14" t="s">
        <v>4091</v>
      </c>
      <c r="C2440" s="140" t="s">
        <v>3298</v>
      </c>
      <c r="D2440" s="5">
        <v>1985</v>
      </c>
      <c r="E2440" s="5">
        <v>4638.6000000000004</v>
      </c>
      <c r="F2440" s="5"/>
      <c r="G2440" s="5" t="s">
        <v>5</v>
      </c>
      <c r="H2440" s="5">
        <v>84</v>
      </c>
      <c r="I2440" s="5">
        <v>5</v>
      </c>
      <c r="J2440" s="5">
        <v>6</v>
      </c>
      <c r="K2440" s="5"/>
      <c r="L2440" s="5">
        <v>0</v>
      </c>
      <c r="M2440" s="5">
        <v>193</v>
      </c>
      <c r="N2440" s="100" t="s">
        <v>2981</v>
      </c>
      <c r="O2440" s="605"/>
    </row>
    <row r="2441" spans="1:15" x14ac:dyDescent="0.25">
      <c r="A2441" s="14">
        <v>8</v>
      </c>
      <c r="B2441" s="14" t="s">
        <v>3778</v>
      </c>
      <c r="C2441" s="140" t="s">
        <v>1762</v>
      </c>
      <c r="D2441" s="5">
        <v>2003</v>
      </c>
      <c r="E2441" s="5">
        <v>3745.28</v>
      </c>
      <c r="F2441" s="5"/>
      <c r="G2441" s="5" t="s">
        <v>5</v>
      </c>
      <c r="H2441" s="5">
        <v>2003</v>
      </c>
      <c r="I2441" s="5">
        <v>9</v>
      </c>
      <c r="J2441" s="5">
        <v>1</v>
      </c>
      <c r="K2441" s="5">
        <v>1</v>
      </c>
      <c r="L2441" s="5">
        <v>0</v>
      </c>
      <c r="M2441" s="5">
        <v>99</v>
      </c>
      <c r="N2441" s="100" t="s">
        <v>2982</v>
      </c>
      <c r="O2441" s="605"/>
    </row>
    <row r="2442" spans="1:15" x14ac:dyDescent="0.25">
      <c r="A2442" s="14">
        <v>9</v>
      </c>
      <c r="B2442" s="14" t="s">
        <v>3931</v>
      </c>
      <c r="C2442" s="140" t="s">
        <v>3582</v>
      </c>
      <c r="D2442" s="5" t="s">
        <v>2085</v>
      </c>
      <c r="E2442" s="5">
        <v>19369</v>
      </c>
      <c r="F2442" s="5"/>
      <c r="G2442" s="5" t="s">
        <v>5</v>
      </c>
      <c r="H2442" s="5">
        <v>283</v>
      </c>
      <c r="I2442" s="5">
        <v>9</v>
      </c>
      <c r="J2442" s="5">
        <v>8</v>
      </c>
      <c r="K2442" s="5">
        <v>8</v>
      </c>
      <c r="L2442" s="5">
        <v>0</v>
      </c>
      <c r="M2442" s="5">
        <v>613</v>
      </c>
      <c r="N2442" s="100" t="s">
        <v>2983</v>
      </c>
      <c r="O2442" s="605"/>
    </row>
    <row r="2443" spans="1:15" x14ac:dyDescent="0.25">
      <c r="A2443" s="14">
        <v>10</v>
      </c>
      <c r="B2443" s="14" t="s">
        <v>3991</v>
      </c>
      <c r="C2443" s="140" t="s">
        <v>3220</v>
      </c>
      <c r="D2443" s="5">
        <v>1991</v>
      </c>
      <c r="E2443" s="5">
        <v>5738.1</v>
      </c>
      <c r="F2443" s="5"/>
      <c r="G2443" s="5" t="s">
        <v>5</v>
      </c>
      <c r="H2443" s="5">
        <v>108</v>
      </c>
      <c r="I2443" s="5">
        <v>9</v>
      </c>
      <c r="J2443" s="5">
        <v>3</v>
      </c>
      <c r="K2443" s="5">
        <v>3</v>
      </c>
      <c r="L2443" s="5">
        <v>3</v>
      </c>
      <c r="M2443" s="5"/>
      <c r="N2443" s="100" t="s">
        <v>2984</v>
      </c>
      <c r="O2443" s="605"/>
    </row>
    <row r="2444" spans="1:15" ht="31.5" x14ac:dyDescent="0.25">
      <c r="A2444" s="14">
        <v>11</v>
      </c>
      <c r="B2444" s="14" t="s">
        <v>4092</v>
      </c>
      <c r="C2444" s="140" t="s">
        <v>3574</v>
      </c>
      <c r="D2444" s="5">
        <v>1994</v>
      </c>
      <c r="E2444" s="5">
        <v>8055</v>
      </c>
      <c r="F2444" s="5"/>
      <c r="G2444" s="5" t="s">
        <v>5</v>
      </c>
      <c r="H2444" s="5">
        <v>131</v>
      </c>
      <c r="I2444" s="5" t="s">
        <v>2088</v>
      </c>
      <c r="J2444" s="5">
        <v>1</v>
      </c>
      <c r="K2444" s="5">
        <v>1</v>
      </c>
      <c r="L2444" s="5">
        <v>1</v>
      </c>
      <c r="M2444" s="5"/>
      <c r="N2444" s="100" t="s">
        <v>2811</v>
      </c>
      <c r="O2444" s="605"/>
    </row>
    <row r="2445" spans="1:15" x14ac:dyDescent="0.25">
      <c r="A2445" s="14">
        <v>12</v>
      </c>
      <c r="B2445" s="14" t="s">
        <v>4093</v>
      </c>
      <c r="C2445" s="140" t="s">
        <v>3278</v>
      </c>
      <c r="D2445" s="5">
        <v>1988</v>
      </c>
      <c r="E2445" s="5">
        <v>12699.8</v>
      </c>
      <c r="F2445" s="5"/>
      <c r="G2445" s="5" t="s">
        <v>5</v>
      </c>
      <c r="H2445" s="5">
        <v>152</v>
      </c>
      <c r="I2445" s="5">
        <v>9</v>
      </c>
      <c r="J2445" s="5">
        <v>5</v>
      </c>
      <c r="K2445" s="5">
        <v>5</v>
      </c>
      <c r="L2445" s="5">
        <v>5</v>
      </c>
      <c r="M2445" s="5"/>
      <c r="N2445" s="100" t="s">
        <v>2985</v>
      </c>
      <c r="O2445" s="606"/>
    </row>
    <row r="2446" spans="1:15" x14ac:dyDescent="0.25">
      <c r="A2446" s="14" t="s">
        <v>2355</v>
      </c>
      <c r="B2446" s="14"/>
      <c r="C2446" s="140"/>
      <c r="D2446" s="5"/>
      <c r="E2446" s="5">
        <f>SUM(E2434:E2445)</f>
        <v>118984.28000000001</v>
      </c>
      <c r="F2446" s="5"/>
      <c r="G2446" s="5">
        <f t="shared" ref="G2446:M2446" si="44">SUM(G2434:G2445)</f>
        <v>0</v>
      </c>
      <c r="H2446" s="5">
        <f t="shared" si="44"/>
        <v>3638</v>
      </c>
      <c r="I2446" s="5">
        <f t="shared" si="44"/>
        <v>115</v>
      </c>
      <c r="J2446" s="5">
        <f t="shared" si="44"/>
        <v>41</v>
      </c>
      <c r="K2446" s="5">
        <f t="shared" si="44"/>
        <v>39</v>
      </c>
      <c r="L2446" s="5">
        <f t="shared" si="44"/>
        <v>25</v>
      </c>
      <c r="M2446" s="5">
        <f t="shared" si="44"/>
        <v>2830</v>
      </c>
    </row>
    <row r="2447" spans="1:15" ht="31.5" x14ac:dyDescent="0.25">
      <c r="A2447" s="14">
        <v>1</v>
      </c>
      <c r="B2447" s="68" t="s">
        <v>4094</v>
      </c>
      <c r="C2447" s="156" t="s">
        <v>3239</v>
      </c>
      <c r="D2447" s="35">
        <v>1962</v>
      </c>
      <c r="E2447" s="35">
        <v>235.7</v>
      </c>
      <c r="F2447" s="35"/>
      <c r="G2447" s="35" t="s">
        <v>247</v>
      </c>
      <c r="H2447" s="35">
        <v>6</v>
      </c>
      <c r="I2447" s="35">
        <v>1</v>
      </c>
      <c r="J2447" s="35"/>
      <c r="K2447" s="35"/>
      <c r="L2447" s="35"/>
      <c r="M2447" s="35">
        <v>16</v>
      </c>
      <c r="O2447" s="604" t="s">
        <v>4148</v>
      </c>
    </row>
    <row r="2448" spans="1:15" ht="31.5" x14ac:dyDescent="0.25">
      <c r="A2448" s="14">
        <v>2</v>
      </c>
      <c r="B2448" s="68" t="s">
        <v>4094</v>
      </c>
      <c r="C2448" s="156" t="s">
        <v>3098</v>
      </c>
      <c r="D2448" s="35">
        <v>1962</v>
      </c>
      <c r="E2448" s="35">
        <v>993.4</v>
      </c>
      <c r="F2448" s="35"/>
      <c r="G2448" s="35" t="s">
        <v>5</v>
      </c>
      <c r="H2448" s="35">
        <v>24</v>
      </c>
      <c r="I2448" s="35">
        <v>2</v>
      </c>
      <c r="J2448" s="35">
        <v>3</v>
      </c>
      <c r="K2448" s="35"/>
      <c r="L2448" s="35"/>
      <c r="M2448" s="35">
        <v>42</v>
      </c>
      <c r="N2448" s="94" t="s">
        <v>2986</v>
      </c>
      <c r="O2448" s="605"/>
    </row>
    <row r="2449" spans="1:15" x14ac:dyDescent="0.25">
      <c r="A2449" s="14">
        <v>3</v>
      </c>
      <c r="B2449" s="15" t="s">
        <v>4095</v>
      </c>
      <c r="C2449" s="13" t="s">
        <v>3133</v>
      </c>
      <c r="D2449" s="35">
        <v>2008</v>
      </c>
      <c r="E2449" s="35">
        <v>8047.6</v>
      </c>
      <c r="F2449" s="35"/>
      <c r="G2449" s="35" t="s">
        <v>5</v>
      </c>
      <c r="H2449" s="35">
        <v>158</v>
      </c>
      <c r="I2449" s="35">
        <v>10</v>
      </c>
      <c r="J2449" s="35">
        <v>4</v>
      </c>
      <c r="K2449" s="35">
        <v>4</v>
      </c>
      <c r="L2449" s="35"/>
      <c r="M2449" s="35">
        <v>335</v>
      </c>
      <c r="N2449" s="94" t="s">
        <v>2987</v>
      </c>
      <c r="O2449" s="605"/>
    </row>
    <row r="2450" spans="1:15" x14ac:dyDescent="0.25">
      <c r="A2450" s="14">
        <v>4</v>
      </c>
      <c r="B2450" s="23" t="s">
        <v>4096</v>
      </c>
      <c r="C2450" s="157" t="s">
        <v>3134</v>
      </c>
      <c r="D2450" s="35">
        <v>1992</v>
      </c>
      <c r="E2450" s="35">
        <v>9337.85</v>
      </c>
      <c r="F2450" s="35"/>
      <c r="G2450" s="35" t="s">
        <v>5</v>
      </c>
      <c r="H2450" s="35">
        <v>171</v>
      </c>
      <c r="I2450" s="35">
        <v>9</v>
      </c>
      <c r="J2450" s="35">
        <v>5</v>
      </c>
      <c r="K2450" s="35">
        <v>5</v>
      </c>
      <c r="L2450" s="35">
        <v>5</v>
      </c>
      <c r="M2450" s="35">
        <v>502</v>
      </c>
      <c r="N2450" s="94" t="s">
        <v>2988</v>
      </c>
      <c r="O2450" s="605"/>
    </row>
    <row r="2451" spans="1:15" x14ac:dyDescent="0.25">
      <c r="A2451" s="14">
        <v>5</v>
      </c>
      <c r="B2451" s="23" t="s">
        <v>4097</v>
      </c>
      <c r="C2451" s="157" t="s">
        <v>3136</v>
      </c>
      <c r="D2451" s="35">
        <v>1993</v>
      </c>
      <c r="E2451" s="35">
        <v>14907.04</v>
      </c>
      <c r="F2451" s="35"/>
      <c r="G2451" s="35" t="s">
        <v>5</v>
      </c>
      <c r="H2451" s="35">
        <v>280</v>
      </c>
      <c r="I2451" s="35">
        <v>9</v>
      </c>
      <c r="J2451" s="35">
        <v>8</v>
      </c>
      <c r="K2451" s="35">
        <v>8</v>
      </c>
      <c r="L2451" s="35">
        <v>8</v>
      </c>
      <c r="M2451" s="35">
        <v>809</v>
      </c>
      <c r="N2451" s="94" t="s">
        <v>2988</v>
      </c>
      <c r="O2451" s="605"/>
    </row>
    <row r="2452" spans="1:15" x14ac:dyDescent="0.25">
      <c r="A2452" s="14">
        <v>6</v>
      </c>
      <c r="B2452" s="23" t="s">
        <v>4098</v>
      </c>
      <c r="C2452" s="157" t="s">
        <v>3117</v>
      </c>
      <c r="D2452" s="35">
        <v>1994</v>
      </c>
      <c r="E2452" s="35">
        <v>9698.7000000000007</v>
      </c>
      <c r="F2452" s="35"/>
      <c r="G2452" s="35" t="s">
        <v>5</v>
      </c>
      <c r="H2452" s="35">
        <v>160</v>
      </c>
      <c r="I2452" s="35">
        <v>10</v>
      </c>
      <c r="J2452" s="35">
        <v>4</v>
      </c>
      <c r="K2452" s="35">
        <v>4</v>
      </c>
      <c r="L2452" s="35">
        <v>4</v>
      </c>
      <c r="M2452" s="35">
        <v>468</v>
      </c>
      <c r="N2452" s="94" t="s">
        <v>2989</v>
      </c>
      <c r="O2452" s="605"/>
    </row>
    <row r="2453" spans="1:15" x14ac:dyDescent="0.25">
      <c r="A2453" s="14">
        <v>7</v>
      </c>
      <c r="B2453" s="23" t="s">
        <v>4099</v>
      </c>
      <c r="C2453" s="157" t="s">
        <v>3570</v>
      </c>
      <c r="D2453" s="35">
        <v>1993</v>
      </c>
      <c r="E2453" s="64">
        <v>5874.9</v>
      </c>
      <c r="F2453" s="35"/>
      <c r="G2453" s="35" t="s">
        <v>5</v>
      </c>
      <c r="H2453" s="35">
        <v>108</v>
      </c>
      <c r="I2453" s="35">
        <v>9</v>
      </c>
      <c r="J2453" s="35">
        <v>3</v>
      </c>
      <c r="K2453" s="35">
        <v>3</v>
      </c>
      <c r="L2453" s="35">
        <v>3</v>
      </c>
      <c r="M2453" s="35">
        <v>291</v>
      </c>
      <c r="N2453" s="94" t="s">
        <v>2989</v>
      </c>
      <c r="O2453" s="605"/>
    </row>
    <row r="2454" spans="1:15" x14ac:dyDescent="0.25">
      <c r="A2454" s="14">
        <v>8</v>
      </c>
      <c r="B2454" s="23" t="s">
        <v>4099</v>
      </c>
      <c r="C2454" s="157" t="s">
        <v>3134</v>
      </c>
      <c r="D2454" s="35">
        <v>1994</v>
      </c>
      <c r="E2454" s="35">
        <v>2825.2</v>
      </c>
      <c r="F2454" s="35"/>
      <c r="G2454" s="35" t="s">
        <v>5</v>
      </c>
      <c r="H2454" s="35">
        <v>60</v>
      </c>
      <c r="I2454" s="35">
        <v>5</v>
      </c>
      <c r="J2454" s="35">
        <v>4</v>
      </c>
      <c r="K2454" s="35"/>
      <c r="L2454" s="35"/>
      <c r="M2454" s="35">
        <v>137</v>
      </c>
      <c r="N2454" s="94" t="s">
        <v>2988</v>
      </c>
      <c r="O2454" s="605"/>
    </row>
    <row r="2455" spans="1:15" x14ac:dyDescent="0.25">
      <c r="A2455" s="14">
        <v>9</v>
      </c>
      <c r="B2455" s="23" t="s">
        <v>4099</v>
      </c>
      <c r="C2455" s="157" t="s">
        <v>3131</v>
      </c>
      <c r="D2455" s="35">
        <v>1992</v>
      </c>
      <c r="E2455" s="35">
        <v>5909.18</v>
      </c>
      <c r="F2455" s="35"/>
      <c r="G2455" s="35" t="s">
        <v>5</v>
      </c>
      <c r="H2455" s="35">
        <v>108</v>
      </c>
      <c r="I2455" s="35">
        <v>9</v>
      </c>
      <c r="J2455" s="35">
        <v>3</v>
      </c>
      <c r="K2455" s="35">
        <v>3</v>
      </c>
      <c r="L2455" s="35">
        <v>3</v>
      </c>
      <c r="M2455" s="35">
        <v>312</v>
      </c>
      <c r="N2455" s="94" t="s">
        <v>2989</v>
      </c>
      <c r="O2455" s="605"/>
    </row>
    <row r="2456" spans="1:15" x14ac:dyDescent="0.25">
      <c r="A2456" s="14">
        <v>10</v>
      </c>
      <c r="B2456" s="23" t="s">
        <v>4099</v>
      </c>
      <c r="C2456" s="157" t="s">
        <v>3223</v>
      </c>
      <c r="D2456" s="35">
        <v>1992</v>
      </c>
      <c r="E2456" s="35">
        <v>3829.9</v>
      </c>
      <c r="F2456" s="35"/>
      <c r="G2456" s="35" t="s">
        <v>5</v>
      </c>
      <c r="H2456" s="35">
        <v>72</v>
      </c>
      <c r="I2456" s="35">
        <v>9</v>
      </c>
      <c r="J2456" s="35">
        <v>2</v>
      </c>
      <c r="K2456" s="35">
        <v>2</v>
      </c>
      <c r="L2456" s="35">
        <v>2</v>
      </c>
      <c r="M2456" s="35">
        <v>219</v>
      </c>
      <c r="N2456" s="94" t="s">
        <v>2988</v>
      </c>
      <c r="O2456" s="605"/>
    </row>
    <row r="2457" spans="1:15" x14ac:dyDescent="0.25">
      <c r="A2457" s="14">
        <v>11</v>
      </c>
      <c r="B2457" s="23" t="s">
        <v>4096</v>
      </c>
      <c r="C2457" s="157" t="s">
        <v>3238</v>
      </c>
      <c r="D2457" s="35">
        <v>1993</v>
      </c>
      <c r="E2457" s="35">
        <v>10993.4</v>
      </c>
      <c r="F2457" s="35"/>
      <c r="G2457" s="35" t="s">
        <v>5</v>
      </c>
      <c r="H2457" s="35">
        <v>207</v>
      </c>
      <c r="I2457" s="35">
        <v>9</v>
      </c>
      <c r="J2457" s="35">
        <v>6</v>
      </c>
      <c r="K2457" s="35">
        <v>6</v>
      </c>
      <c r="L2457" s="35">
        <v>6</v>
      </c>
      <c r="M2457" s="35">
        <v>541</v>
      </c>
      <c r="N2457" s="94" t="s">
        <v>2988</v>
      </c>
      <c r="O2457" s="605"/>
    </row>
    <row r="2458" spans="1:15" x14ac:dyDescent="0.25">
      <c r="A2458" s="14">
        <v>12</v>
      </c>
      <c r="B2458" s="23" t="s">
        <v>4099</v>
      </c>
      <c r="C2458" s="157" t="s">
        <v>3081</v>
      </c>
      <c r="D2458" s="35">
        <v>1995</v>
      </c>
      <c r="E2458" s="35">
        <v>6576.3</v>
      </c>
      <c r="F2458" s="35"/>
      <c r="G2458" s="35" t="s">
        <v>5</v>
      </c>
      <c r="H2458" s="35">
        <v>108</v>
      </c>
      <c r="I2458" s="35">
        <v>9</v>
      </c>
      <c r="J2458" s="35">
        <v>3</v>
      </c>
      <c r="K2458" s="35">
        <v>3</v>
      </c>
      <c r="L2458" s="35">
        <v>3</v>
      </c>
      <c r="M2458" s="35">
        <v>335</v>
      </c>
      <c r="N2458" s="94" t="s">
        <v>2988</v>
      </c>
      <c r="O2458" s="605"/>
    </row>
    <row r="2459" spans="1:15" x14ac:dyDescent="0.25">
      <c r="A2459" s="14">
        <v>13</v>
      </c>
      <c r="B2459" s="23" t="s">
        <v>4096</v>
      </c>
      <c r="C2459" s="157" t="s">
        <v>3630</v>
      </c>
      <c r="D2459" s="35">
        <v>1989</v>
      </c>
      <c r="E2459" s="35">
        <v>5844.5</v>
      </c>
      <c r="F2459" s="35"/>
      <c r="G2459" s="35" t="s">
        <v>5</v>
      </c>
      <c r="H2459" s="35">
        <v>108</v>
      </c>
      <c r="I2459" s="35">
        <v>9</v>
      </c>
      <c r="J2459" s="35">
        <v>3</v>
      </c>
      <c r="K2459" s="35">
        <v>3</v>
      </c>
      <c r="L2459" s="35">
        <v>3</v>
      </c>
      <c r="M2459" s="35">
        <v>311</v>
      </c>
      <c r="N2459" s="94" t="s">
        <v>2990</v>
      </c>
      <c r="O2459" s="605"/>
    </row>
    <row r="2460" spans="1:15" x14ac:dyDescent="0.25">
      <c r="A2460" s="14">
        <v>14</v>
      </c>
      <c r="B2460" s="23" t="s">
        <v>4100</v>
      </c>
      <c r="C2460" s="157" t="s">
        <v>3599</v>
      </c>
      <c r="D2460" s="35">
        <v>1990</v>
      </c>
      <c r="E2460" s="35">
        <v>5675.2</v>
      </c>
      <c r="F2460" s="35"/>
      <c r="G2460" s="35" t="s">
        <v>5</v>
      </c>
      <c r="H2460" s="35">
        <v>104</v>
      </c>
      <c r="I2460" s="35">
        <v>9</v>
      </c>
      <c r="J2460" s="35">
        <v>3</v>
      </c>
      <c r="K2460" s="35">
        <v>3</v>
      </c>
      <c r="L2460" s="35">
        <v>3</v>
      </c>
      <c r="M2460" s="35">
        <v>302</v>
      </c>
      <c r="N2460" s="94" t="s">
        <v>2990</v>
      </c>
      <c r="O2460" s="605"/>
    </row>
    <row r="2461" spans="1:15" x14ac:dyDescent="0.25">
      <c r="A2461" s="14">
        <v>15</v>
      </c>
      <c r="B2461" s="15" t="s">
        <v>3863</v>
      </c>
      <c r="C2461" s="13" t="s">
        <v>3248</v>
      </c>
      <c r="D2461" s="35">
        <v>1991</v>
      </c>
      <c r="E2461" s="35">
        <v>4178.1899999999996</v>
      </c>
      <c r="F2461" s="35"/>
      <c r="G2461" s="35" t="s">
        <v>5</v>
      </c>
      <c r="H2461" s="35">
        <v>70</v>
      </c>
      <c r="I2461" s="35">
        <v>9</v>
      </c>
      <c r="J2461" s="35">
        <v>2</v>
      </c>
      <c r="K2461" s="35">
        <v>2</v>
      </c>
      <c r="L2461" s="35">
        <v>2</v>
      </c>
      <c r="M2461" s="35">
        <v>193</v>
      </c>
      <c r="N2461" s="94" t="s">
        <v>2990</v>
      </c>
      <c r="O2461" s="605"/>
    </row>
    <row r="2462" spans="1:15" x14ac:dyDescent="0.25">
      <c r="A2462" s="14">
        <v>16</v>
      </c>
      <c r="B2462" s="15" t="s">
        <v>3863</v>
      </c>
      <c r="C2462" s="13" t="s">
        <v>3387</v>
      </c>
      <c r="D2462" s="35">
        <v>1991</v>
      </c>
      <c r="E2462" s="35">
        <v>8042.3</v>
      </c>
      <c r="F2462" s="35"/>
      <c r="G2462" s="35" t="s">
        <v>5</v>
      </c>
      <c r="H2462" s="35">
        <v>162</v>
      </c>
      <c r="I2462" s="35">
        <v>9</v>
      </c>
      <c r="J2462" s="35">
        <v>3</v>
      </c>
      <c r="K2462" s="35">
        <v>3</v>
      </c>
      <c r="L2462" s="35">
        <v>3</v>
      </c>
      <c r="M2462" s="35">
        <v>430</v>
      </c>
      <c r="N2462" s="94" t="s">
        <v>2988</v>
      </c>
      <c r="O2462" s="605"/>
    </row>
    <row r="2463" spans="1:15" x14ac:dyDescent="0.25">
      <c r="A2463" s="14">
        <v>17</v>
      </c>
      <c r="B2463" s="15" t="s">
        <v>3863</v>
      </c>
      <c r="C2463" s="13" t="s">
        <v>3311</v>
      </c>
      <c r="D2463" s="35">
        <v>1994</v>
      </c>
      <c r="E2463" s="35">
        <v>4202.5</v>
      </c>
      <c r="F2463" s="35"/>
      <c r="G2463" s="35" t="s">
        <v>5</v>
      </c>
      <c r="H2463" s="35">
        <v>70</v>
      </c>
      <c r="I2463" s="35">
        <v>9</v>
      </c>
      <c r="J2463" s="35">
        <v>2</v>
      </c>
      <c r="K2463" s="35">
        <v>2</v>
      </c>
      <c r="L2463" s="35">
        <v>2</v>
      </c>
      <c r="M2463" s="35">
        <v>203</v>
      </c>
      <c r="N2463" s="94" t="s">
        <v>2988</v>
      </c>
      <c r="O2463" s="605"/>
    </row>
    <row r="2464" spans="1:15" x14ac:dyDescent="0.25">
      <c r="A2464" s="14">
        <v>18</v>
      </c>
      <c r="B2464" s="15" t="s">
        <v>3863</v>
      </c>
      <c r="C2464" s="13" t="s">
        <v>3312</v>
      </c>
      <c r="D2464" s="35">
        <v>1994</v>
      </c>
      <c r="E2464" s="35">
        <v>4212.17</v>
      </c>
      <c r="F2464" s="35"/>
      <c r="G2464" s="35" t="s">
        <v>5</v>
      </c>
      <c r="H2464" s="35">
        <v>90</v>
      </c>
      <c r="I2464" s="35">
        <v>5</v>
      </c>
      <c r="J2464" s="35">
        <v>6</v>
      </c>
      <c r="K2464" s="35"/>
      <c r="L2464" s="35"/>
      <c r="M2464" s="35">
        <v>216</v>
      </c>
      <c r="N2464" s="94" t="s">
        <v>2988</v>
      </c>
      <c r="O2464" s="605"/>
    </row>
    <row r="2465" spans="1:15" x14ac:dyDescent="0.25">
      <c r="A2465" s="14">
        <v>19</v>
      </c>
      <c r="B2465" s="15" t="s">
        <v>3863</v>
      </c>
      <c r="C2465" s="13" t="s">
        <v>3313</v>
      </c>
      <c r="D2465" s="35">
        <v>1993</v>
      </c>
      <c r="E2465" s="35">
        <v>8153.77</v>
      </c>
      <c r="F2465" s="35"/>
      <c r="G2465" s="35" t="s">
        <v>5</v>
      </c>
      <c r="H2465" s="35">
        <v>162</v>
      </c>
      <c r="I2465" s="35">
        <v>9</v>
      </c>
      <c r="J2465" s="35">
        <v>3</v>
      </c>
      <c r="K2465" s="35">
        <v>3</v>
      </c>
      <c r="L2465" s="35">
        <v>3</v>
      </c>
      <c r="M2465" s="35">
        <v>423</v>
      </c>
      <c r="N2465" s="94" t="s">
        <v>2988</v>
      </c>
      <c r="O2465" s="605"/>
    </row>
    <row r="2466" spans="1:15" x14ac:dyDescent="0.25">
      <c r="A2466" s="14">
        <v>20</v>
      </c>
      <c r="B2466" s="15" t="s">
        <v>3863</v>
      </c>
      <c r="C2466" s="13" t="s">
        <v>3559</v>
      </c>
      <c r="D2466" s="35">
        <v>1991</v>
      </c>
      <c r="E2466" s="35">
        <v>4187.6000000000004</v>
      </c>
      <c r="F2466" s="35"/>
      <c r="G2466" s="35" t="s">
        <v>5</v>
      </c>
      <c r="H2466" s="35">
        <v>90</v>
      </c>
      <c r="I2466" s="35">
        <v>5</v>
      </c>
      <c r="J2466" s="35">
        <v>6</v>
      </c>
      <c r="K2466" s="35"/>
      <c r="L2466" s="35"/>
      <c r="M2466" s="35">
        <v>196</v>
      </c>
      <c r="N2466" s="94" t="s">
        <v>2989</v>
      </c>
      <c r="O2466" s="605"/>
    </row>
    <row r="2467" spans="1:15" x14ac:dyDescent="0.25">
      <c r="A2467" s="14">
        <v>21</v>
      </c>
      <c r="B2467" s="15" t="s">
        <v>4101</v>
      </c>
      <c r="C2467" s="13" t="s">
        <v>3454</v>
      </c>
      <c r="D2467" s="35">
        <v>1992</v>
      </c>
      <c r="E2467" s="35">
        <v>4369</v>
      </c>
      <c r="F2467" s="35"/>
      <c r="G2467" s="35" t="s">
        <v>5</v>
      </c>
      <c r="H2467" s="35">
        <v>72</v>
      </c>
      <c r="I2467" s="35">
        <v>9</v>
      </c>
      <c r="J2467" s="35">
        <v>2</v>
      </c>
      <c r="K2467" s="35">
        <v>2</v>
      </c>
      <c r="L2467" s="35">
        <v>2</v>
      </c>
      <c r="M2467" s="35">
        <v>229</v>
      </c>
      <c r="N2467" s="94" t="s">
        <v>2988</v>
      </c>
      <c r="O2467" s="605"/>
    </row>
    <row r="2468" spans="1:15" x14ac:dyDescent="0.25">
      <c r="A2468" s="14">
        <v>22</v>
      </c>
      <c r="B2468" s="23" t="s">
        <v>4102</v>
      </c>
      <c r="C2468" s="157" t="s">
        <v>3580</v>
      </c>
      <c r="D2468" s="35">
        <v>1998</v>
      </c>
      <c r="E2468" s="35">
        <v>8906.61</v>
      </c>
      <c r="F2468" s="35"/>
      <c r="G2468" s="35" t="s">
        <v>5</v>
      </c>
      <c r="H2468" s="35">
        <v>165</v>
      </c>
      <c r="I2468" s="35">
        <v>9</v>
      </c>
      <c r="J2468" s="35">
        <v>5</v>
      </c>
      <c r="K2468" s="35">
        <v>5</v>
      </c>
      <c r="L2468" s="35">
        <v>5</v>
      </c>
      <c r="M2468" s="35">
        <v>417</v>
      </c>
      <c r="N2468" s="94" t="s">
        <v>2988</v>
      </c>
      <c r="O2468" s="605"/>
    </row>
    <row r="2469" spans="1:15" x14ac:dyDescent="0.25">
      <c r="A2469" s="14">
        <v>23</v>
      </c>
      <c r="B2469" s="23" t="s">
        <v>4102</v>
      </c>
      <c r="C2469" s="157" t="s">
        <v>3631</v>
      </c>
      <c r="D2469" s="35">
        <v>1998</v>
      </c>
      <c r="E2469" s="35">
        <v>3160.6</v>
      </c>
      <c r="F2469" s="35"/>
      <c r="G2469" s="35" t="s">
        <v>5</v>
      </c>
      <c r="H2469" s="35">
        <v>60</v>
      </c>
      <c r="I2469" s="35">
        <v>5</v>
      </c>
      <c r="J2469" s="35">
        <v>3</v>
      </c>
      <c r="K2469" s="35"/>
      <c r="L2469" s="35"/>
      <c r="M2469" s="35">
        <v>242</v>
      </c>
      <c r="N2469" s="94" t="s">
        <v>2988</v>
      </c>
      <c r="O2469" s="605"/>
    </row>
    <row r="2470" spans="1:15" x14ac:dyDescent="0.25">
      <c r="A2470" s="14">
        <v>24</v>
      </c>
      <c r="B2470" s="23" t="s">
        <v>4102</v>
      </c>
      <c r="C2470" s="157" t="s">
        <v>3631</v>
      </c>
      <c r="D2470" s="35">
        <v>0</v>
      </c>
      <c r="E2470" s="35">
        <v>1922.8</v>
      </c>
      <c r="F2470" s="35"/>
      <c r="G2470" s="35" t="s">
        <v>5</v>
      </c>
      <c r="H2470" s="35">
        <v>36</v>
      </c>
      <c r="I2470" s="35">
        <v>9</v>
      </c>
      <c r="J2470" s="35">
        <v>1</v>
      </c>
      <c r="K2470" s="35">
        <v>1</v>
      </c>
      <c r="L2470" s="35">
        <v>1</v>
      </c>
      <c r="M2470" s="35"/>
      <c r="N2470" s="94" t="s">
        <v>2989</v>
      </c>
      <c r="O2470" s="605"/>
    </row>
    <row r="2471" spans="1:15" x14ac:dyDescent="0.25">
      <c r="A2471" s="14">
        <v>25</v>
      </c>
      <c r="B2471" s="23" t="s">
        <v>4102</v>
      </c>
      <c r="C2471" s="157" t="s">
        <v>3632</v>
      </c>
      <c r="D2471" s="35">
        <v>1995</v>
      </c>
      <c r="E2471" s="35">
        <v>5849.09</v>
      </c>
      <c r="F2471" s="35"/>
      <c r="G2471" s="35" t="s">
        <v>5</v>
      </c>
      <c r="H2471" s="35">
        <v>108</v>
      </c>
      <c r="I2471" s="35">
        <v>9</v>
      </c>
      <c r="J2471" s="35">
        <v>3</v>
      </c>
      <c r="K2471" s="35">
        <v>3</v>
      </c>
      <c r="L2471" s="35">
        <v>3</v>
      </c>
      <c r="M2471" s="35">
        <v>290</v>
      </c>
      <c r="N2471" s="94" t="s">
        <v>2988</v>
      </c>
      <c r="O2471" s="605"/>
    </row>
    <row r="2472" spans="1:15" x14ac:dyDescent="0.25">
      <c r="A2472" s="14">
        <v>26</v>
      </c>
      <c r="B2472" s="23" t="s">
        <v>4103</v>
      </c>
      <c r="C2472" s="157" t="s">
        <v>3080</v>
      </c>
      <c r="D2472" s="35">
        <v>1992</v>
      </c>
      <c r="E2472" s="35">
        <v>5301.2</v>
      </c>
      <c r="F2472" s="35"/>
      <c r="G2472" s="35" t="s">
        <v>5</v>
      </c>
      <c r="H2472" s="35">
        <v>108</v>
      </c>
      <c r="I2472" s="35">
        <v>9</v>
      </c>
      <c r="J2472" s="35">
        <v>2</v>
      </c>
      <c r="K2472" s="35">
        <v>2</v>
      </c>
      <c r="L2472" s="35">
        <v>2</v>
      </c>
      <c r="M2472" s="35">
        <v>271</v>
      </c>
      <c r="N2472" s="94" t="s">
        <v>2989</v>
      </c>
      <c r="O2472" s="605"/>
    </row>
    <row r="2473" spans="1:15" x14ac:dyDescent="0.25">
      <c r="A2473" s="14">
        <v>27</v>
      </c>
      <c r="B2473" s="23" t="s">
        <v>4103</v>
      </c>
      <c r="C2473" s="157" t="s">
        <v>3081</v>
      </c>
      <c r="D2473" s="35">
        <v>1991</v>
      </c>
      <c r="E2473" s="35">
        <v>4218.8</v>
      </c>
      <c r="F2473" s="35"/>
      <c r="G2473" s="35" t="s">
        <v>5</v>
      </c>
      <c r="H2473" s="35">
        <v>90</v>
      </c>
      <c r="I2473" s="35">
        <v>5</v>
      </c>
      <c r="J2473" s="35">
        <v>6</v>
      </c>
      <c r="K2473" s="35"/>
      <c r="L2473" s="35"/>
      <c r="M2473" s="35">
        <v>189</v>
      </c>
      <c r="N2473" s="94" t="s">
        <v>2988</v>
      </c>
      <c r="O2473" s="605"/>
    </row>
    <row r="2474" spans="1:15" x14ac:dyDescent="0.25">
      <c r="A2474" s="14">
        <v>28</v>
      </c>
      <c r="B2474" s="23" t="s">
        <v>4103</v>
      </c>
      <c r="C2474" s="157" t="s">
        <v>3277</v>
      </c>
      <c r="D2474" s="35">
        <v>1995</v>
      </c>
      <c r="E2474" s="35">
        <v>7387.1</v>
      </c>
      <c r="F2474" s="35"/>
      <c r="G2474" s="35" t="s">
        <v>5</v>
      </c>
      <c r="H2474" s="35">
        <v>140</v>
      </c>
      <c r="I2474" s="35">
        <v>9</v>
      </c>
      <c r="J2474" s="35">
        <v>4</v>
      </c>
      <c r="K2474" s="35">
        <v>4</v>
      </c>
      <c r="L2474" s="35">
        <v>4</v>
      </c>
      <c r="M2474" s="35">
        <v>564</v>
      </c>
      <c r="N2474" s="94" t="s">
        <v>2989</v>
      </c>
      <c r="O2474" s="605"/>
    </row>
    <row r="2475" spans="1:15" x14ac:dyDescent="0.25">
      <c r="A2475" s="14">
        <v>29</v>
      </c>
      <c r="B2475" s="23" t="s">
        <v>4103</v>
      </c>
      <c r="C2475" s="157" t="s">
        <v>3277</v>
      </c>
      <c r="D2475" s="35">
        <v>1995</v>
      </c>
      <c r="E2475" s="35">
        <v>4489.6000000000004</v>
      </c>
      <c r="F2475" s="35"/>
      <c r="G2475" s="35" t="s">
        <v>5</v>
      </c>
      <c r="H2475" s="35">
        <v>81</v>
      </c>
      <c r="I2475" s="35">
        <v>7</v>
      </c>
      <c r="J2475" s="35">
        <v>3</v>
      </c>
      <c r="K2475" s="35">
        <v>3</v>
      </c>
      <c r="L2475" s="35">
        <v>3</v>
      </c>
      <c r="M2475" s="35"/>
      <c r="N2475" s="94" t="s">
        <v>2988</v>
      </c>
      <c r="O2475" s="605"/>
    </row>
    <row r="2476" spans="1:15" x14ac:dyDescent="0.25">
      <c r="A2476" s="14">
        <v>30</v>
      </c>
      <c r="B2476" s="23" t="s">
        <v>4103</v>
      </c>
      <c r="C2476" s="157" t="s">
        <v>3240</v>
      </c>
      <c r="D2476" s="35">
        <v>1995</v>
      </c>
      <c r="E2476" s="35">
        <v>9877.6</v>
      </c>
      <c r="F2476" s="35"/>
      <c r="G2476" s="35" t="s">
        <v>5</v>
      </c>
      <c r="H2476" s="35">
        <v>180</v>
      </c>
      <c r="I2476" s="35">
        <v>9</v>
      </c>
      <c r="J2476" s="35">
        <v>5</v>
      </c>
      <c r="K2476" s="35">
        <v>5</v>
      </c>
      <c r="L2476" s="35">
        <v>5</v>
      </c>
      <c r="M2476" s="35">
        <v>438</v>
      </c>
      <c r="N2476" s="94" t="s">
        <v>2988</v>
      </c>
      <c r="O2476" s="605"/>
    </row>
    <row r="2477" spans="1:15" x14ac:dyDescent="0.25">
      <c r="A2477" s="14">
        <v>31</v>
      </c>
      <c r="B2477" s="23" t="s">
        <v>4103</v>
      </c>
      <c r="C2477" s="157" t="s">
        <v>3291</v>
      </c>
      <c r="D2477" s="35">
        <v>1995</v>
      </c>
      <c r="E2477" s="35">
        <v>7699.4</v>
      </c>
      <c r="F2477" s="35"/>
      <c r="G2477" s="35" t="s">
        <v>5</v>
      </c>
      <c r="H2477" s="35">
        <v>144</v>
      </c>
      <c r="I2477" s="35">
        <v>9</v>
      </c>
      <c r="J2477" s="35">
        <v>4</v>
      </c>
      <c r="K2477" s="35">
        <v>4</v>
      </c>
      <c r="L2477" s="35">
        <v>4</v>
      </c>
      <c r="M2477" s="35">
        <v>424</v>
      </c>
      <c r="N2477" s="94" t="s">
        <v>2989</v>
      </c>
      <c r="O2477" s="605"/>
    </row>
    <row r="2478" spans="1:15" x14ac:dyDescent="0.25">
      <c r="A2478" s="14">
        <v>32</v>
      </c>
      <c r="B2478" s="23" t="s">
        <v>4103</v>
      </c>
      <c r="C2478" s="157" t="s">
        <v>3465</v>
      </c>
      <c r="D2478" s="35">
        <v>1995</v>
      </c>
      <c r="E2478" s="35">
        <v>1902.43</v>
      </c>
      <c r="F2478" s="35"/>
      <c r="G2478" s="35" t="s">
        <v>5</v>
      </c>
      <c r="H2478" s="35">
        <v>36</v>
      </c>
      <c r="I2478" s="35">
        <v>9</v>
      </c>
      <c r="J2478" s="35">
        <v>1</v>
      </c>
      <c r="K2478" s="35">
        <v>1</v>
      </c>
      <c r="L2478" s="35">
        <v>1</v>
      </c>
      <c r="M2478" s="35">
        <v>108</v>
      </c>
      <c r="N2478" s="94" t="s">
        <v>2988</v>
      </c>
      <c r="O2478" s="605"/>
    </row>
    <row r="2479" spans="1:15" x14ac:dyDescent="0.25">
      <c r="A2479" s="14">
        <v>33</v>
      </c>
      <c r="B2479" s="23" t="s">
        <v>4104</v>
      </c>
      <c r="C2479" s="157" t="s">
        <v>3375</v>
      </c>
      <c r="D2479" s="35">
        <v>1997</v>
      </c>
      <c r="E2479" s="35">
        <v>9099.2999999999993</v>
      </c>
      <c r="F2479" s="35"/>
      <c r="G2479" s="35" t="s">
        <v>5</v>
      </c>
      <c r="H2479" s="35">
        <v>180</v>
      </c>
      <c r="I2479" s="35">
        <v>9</v>
      </c>
      <c r="J2479" s="35">
        <v>5</v>
      </c>
      <c r="K2479" s="35">
        <v>5</v>
      </c>
      <c r="L2479" s="35">
        <v>5</v>
      </c>
      <c r="M2479" s="35">
        <v>444</v>
      </c>
      <c r="N2479" s="94" t="s">
        <v>2989</v>
      </c>
      <c r="O2479" s="605"/>
    </row>
    <row r="2480" spans="1:15" x14ac:dyDescent="0.25">
      <c r="A2480" s="14">
        <v>34</v>
      </c>
      <c r="B2480" s="23" t="s">
        <v>4105</v>
      </c>
      <c r="C2480" s="157" t="s">
        <v>3356</v>
      </c>
      <c r="D2480" s="35">
        <v>1998</v>
      </c>
      <c r="E2480" s="35">
        <v>4442.2</v>
      </c>
      <c r="F2480" s="35"/>
      <c r="G2480" s="35" t="s">
        <v>5</v>
      </c>
      <c r="H2480" s="35">
        <v>64</v>
      </c>
      <c r="I2480" s="35">
        <v>13</v>
      </c>
      <c r="J2480" s="35">
        <v>1</v>
      </c>
      <c r="K2480" s="35">
        <v>2</v>
      </c>
      <c r="L2480" s="35">
        <v>1</v>
      </c>
      <c r="M2480" s="35">
        <v>210</v>
      </c>
      <c r="N2480" s="94" t="s">
        <v>2988</v>
      </c>
      <c r="O2480" s="605"/>
    </row>
    <row r="2481" spans="1:15" x14ac:dyDescent="0.25">
      <c r="A2481" s="14">
        <v>35</v>
      </c>
      <c r="B2481" s="23" t="s">
        <v>4106</v>
      </c>
      <c r="C2481" s="157" t="s">
        <v>3633</v>
      </c>
      <c r="D2481" s="35">
        <v>1989</v>
      </c>
      <c r="E2481" s="35">
        <v>4160.3</v>
      </c>
      <c r="F2481" s="35"/>
      <c r="G2481" s="35" t="s">
        <v>5</v>
      </c>
      <c r="H2481" s="35">
        <v>90</v>
      </c>
      <c r="I2481" s="35">
        <v>5</v>
      </c>
      <c r="J2481" s="35">
        <v>6</v>
      </c>
      <c r="K2481" s="35"/>
      <c r="L2481" s="35"/>
      <c r="M2481" s="35">
        <v>206</v>
      </c>
      <c r="N2481" s="94" t="s">
        <v>2988</v>
      </c>
      <c r="O2481" s="605"/>
    </row>
    <row r="2482" spans="1:15" x14ac:dyDescent="0.25">
      <c r="A2482" s="14">
        <v>36</v>
      </c>
      <c r="B2482" s="23" t="s">
        <v>4083</v>
      </c>
      <c r="C2482" s="157" t="s">
        <v>3357</v>
      </c>
      <c r="D2482" s="35">
        <v>1989</v>
      </c>
      <c r="E2482" s="35">
        <v>2773.6</v>
      </c>
      <c r="F2482" s="35"/>
      <c r="G2482" s="35" t="s">
        <v>5</v>
      </c>
      <c r="H2482" s="5">
        <v>60</v>
      </c>
      <c r="I2482" s="35">
        <v>5</v>
      </c>
      <c r="J2482" s="35">
        <v>4</v>
      </c>
      <c r="K2482" s="35"/>
      <c r="L2482" s="5"/>
      <c r="M2482" s="5">
        <v>124</v>
      </c>
      <c r="N2482" s="94" t="s">
        <v>2989</v>
      </c>
      <c r="O2482" s="605"/>
    </row>
    <row r="2483" spans="1:15" x14ac:dyDescent="0.25">
      <c r="A2483" s="14">
        <v>37</v>
      </c>
      <c r="B2483" s="23" t="s">
        <v>4083</v>
      </c>
      <c r="C2483" s="157" t="s">
        <v>3358</v>
      </c>
      <c r="D2483" s="35">
        <v>1989</v>
      </c>
      <c r="E2483" s="35">
        <v>4151.2</v>
      </c>
      <c r="F2483" s="35"/>
      <c r="G2483" s="35" t="s">
        <v>5</v>
      </c>
      <c r="H2483" s="5">
        <v>90</v>
      </c>
      <c r="I2483" s="35">
        <v>5</v>
      </c>
      <c r="J2483" s="35">
        <v>6</v>
      </c>
      <c r="K2483" s="35"/>
      <c r="L2483" s="5"/>
      <c r="M2483" s="5">
        <v>225</v>
      </c>
      <c r="N2483" s="94" t="s">
        <v>2989</v>
      </c>
      <c r="O2483" s="605"/>
    </row>
    <row r="2484" spans="1:15" x14ac:dyDescent="0.25">
      <c r="A2484" s="14">
        <v>38</v>
      </c>
      <c r="B2484" s="23" t="s">
        <v>4107</v>
      </c>
      <c r="C2484" s="157" t="s">
        <v>3084</v>
      </c>
      <c r="D2484" s="35">
        <v>1989</v>
      </c>
      <c r="E2484" s="35">
        <v>8029.9</v>
      </c>
      <c r="F2484" s="35"/>
      <c r="G2484" s="35" t="s">
        <v>5</v>
      </c>
      <c r="H2484" s="5">
        <v>162</v>
      </c>
      <c r="I2484" s="35">
        <v>9</v>
      </c>
      <c r="J2484" s="35">
        <v>3</v>
      </c>
      <c r="K2484" s="35">
        <v>3</v>
      </c>
      <c r="L2484" s="5">
        <v>3</v>
      </c>
      <c r="M2484" s="5">
        <v>412</v>
      </c>
      <c r="N2484" s="94" t="s">
        <v>2988</v>
      </c>
      <c r="O2484" s="605"/>
    </row>
    <row r="2485" spans="1:15" x14ac:dyDescent="0.25">
      <c r="A2485" s="14">
        <v>39</v>
      </c>
      <c r="B2485" s="23" t="s">
        <v>4103</v>
      </c>
      <c r="C2485" s="157" t="s">
        <v>3630</v>
      </c>
      <c r="D2485" s="5">
        <v>1990</v>
      </c>
      <c r="E2485" s="5">
        <v>1650.28</v>
      </c>
      <c r="F2485" s="5"/>
      <c r="G2485" s="35" t="s">
        <v>5</v>
      </c>
      <c r="H2485" s="5">
        <v>30</v>
      </c>
      <c r="I2485" s="5">
        <v>5</v>
      </c>
      <c r="J2485" s="5">
        <v>2</v>
      </c>
      <c r="K2485" s="5"/>
      <c r="L2485" s="5"/>
      <c r="M2485" s="5">
        <v>83</v>
      </c>
      <c r="N2485" s="94" t="s">
        <v>2991</v>
      </c>
      <c r="O2485" s="606"/>
    </row>
    <row r="2486" spans="1:15" x14ac:dyDescent="0.25">
      <c r="A2486" s="14" t="s">
        <v>2355</v>
      </c>
      <c r="B2486" s="23"/>
      <c r="C2486" s="157"/>
      <c r="D2486" s="5"/>
      <c r="E2486" s="5">
        <f>SUM(E2447:E2485)</f>
        <v>223116.41</v>
      </c>
      <c r="F2486" s="5"/>
      <c r="G2486" s="5">
        <f t="shared" ref="G2486:M2486" si="45">SUM(G2447:G2485)</f>
        <v>0</v>
      </c>
      <c r="H2486" s="5">
        <f t="shared" si="45"/>
        <v>4214</v>
      </c>
      <c r="I2486" s="5">
        <f t="shared" si="45"/>
        <v>304</v>
      </c>
      <c r="J2486" s="5">
        <f t="shared" si="45"/>
        <v>139</v>
      </c>
      <c r="K2486" s="5">
        <f t="shared" si="45"/>
        <v>94</v>
      </c>
      <c r="L2486" s="5">
        <f t="shared" si="45"/>
        <v>89</v>
      </c>
      <c r="M2486" s="5">
        <f t="shared" si="45"/>
        <v>11157</v>
      </c>
    </row>
    <row r="2487" spans="1:15" x14ac:dyDescent="0.25">
      <c r="A2487" s="14">
        <v>1</v>
      </c>
      <c r="B2487" s="23" t="s">
        <v>4108</v>
      </c>
      <c r="C2487" s="157" t="s">
        <v>3364</v>
      </c>
      <c r="D2487" s="5">
        <v>1959</v>
      </c>
      <c r="E2487" s="5">
        <v>52.7</v>
      </c>
      <c r="F2487" s="5"/>
      <c r="G2487" s="35" t="s">
        <v>247</v>
      </c>
      <c r="H2487" s="5">
        <v>1</v>
      </c>
      <c r="I2487" s="5">
        <v>1</v>
      </c>
      <c r="J2487" s="5">
        <v>1</v>
      </c>
      <c r="K2487" s="5">
        <v>0</v>
      </c>
      <c r="L2487" s="5">
        <v>0</v>
      </c>
      <c r="M2487" s="5">
        <v>1</v>
      </c>
      <c r="N2487" s="89" t="s">
        <v>2992</v>
      </c>
    </row>
    <row r="2488" spans="1:15" x14ac:dyDescent="0.25">
      <c r="A2488" s="14">
        <v>2</v>
      </c>
      <c r="B2488" s="23" t="s">
        <v>4109</v>
      </c>
      <c r="C2488" s="157" t="s">
        <v>3383</v>
      </c>
      <c r="D2488" s="5">
        <v>1951</v>
      </c>
      <c r="E2488" s="5">
        <v>42.2</v>
      </c>
      <c r="F2488" s="5"/>
      <c r="G2488" s="35" t="s">
        <v>247</v>
      </c>
      <c r="H2488" s="5">
        <v>1</v>
      </c>
      <c r="I2488" s="5">
        <v>1</v>
      </c>
      <c r="J2488" s="5">
        <v>1</v>
      </c>
      <c r="K2488" s="5">
        <v>0</v>
      </c>
      <c r="L2488" s="5">
        <v>0</v>
      </c>
      <c r="M2488" s="5">
        <v>3</v>
      </c>
      <c r="N2488" s="89" t="s">
        <v>2993</v>
      </c>
    </row>
    <row r="2489" spans="1:15" x14ac:dyDescent="0.25">
      <c r="A2489" s="14">
        <v>3</v>
      </c>
      <c r="B2489" s="23" t="s">
        <v>4110</v>
      </c>
      <c r="C2489" s="157" t="s">
        <v>3239</v>
      </c>
      <c r="D2489" s="5">
        <v>1952</v>
      </c>
      <c r="E2489" s="5">
        <v>639</v>
      </c>
      <c r="F2489" s="5"/>
      <c r="G2489" s="35" t="s">
        <v>247</v>
      </c>
      <c r="H2489" s="5">
        <v>12</v>
      </c>
      <c r="I2489" s="5">
        <v>2</v>
      </c>
      <c r="J2489" s="5">
        <v>2</v>
      </c>
      <c r="K2489" s="5">
        <v>0</v>
      </c>
      <c r="L2489" s="5">
        <v>0</v>
      </c>
      <c r="M2489" s="5">
        <v>26</v>
      </c>
      <c r="N2489" s="89" t="s">
        <v>2994</v>
      </c>
    </row>
    <row r="2490" spans="1:15" x14ac:dyDescent="0.25">
      <c r="A2490" s="14">
        <v>4</v>
      </c>
      <c r="B2490" s="23" t="s">
        <v>4111</v>
      </c>
      <c r="C2490" s="157" t="s">
        <v>3137</v>
      </c>
      <c r="D2490" s="5">
        <v>1947</v>
      </c>
      <c r="E2490" s="5">
        <v>839</v>
      </c>
      <c r="F2490" s="5"/>
      <c r="G2490" s="35" t="s">
        <v>247</v>
      </c>
      <c r="H2490" s="5">
        <v>4</v>
      </c>
      <c r="I2490" s="5">
        <v>2</v>
      </c>
      <c r="J2490" s="5">
        <v>2</v>
      </c>
      <c r="K2490" s="5">
        <v>0</v>
      </c>
      <c r="L2490" s="5">
        <v>0</v>
      </c>
      <c r="M2490" s="5">
        <v>14</v>
      </c>
      <c r="N2490" s="89" t="s">
        <v>2995</v>
      </c>
    </row>
    <row r="2491" spans="1:15" x14ac:dyDescent="0.25">
      <c r="A2491" s="14">
        <v>5</v>
      </c>
      <c r="B2491" s="23" t="s">
        <v>4108</v>
      </c>
      <c r="C2491" s="157" t="s">
        <v>3361</v>
      </c>
      <c r="D2491" s="5">
        <v>1958</v>
      </c>
      <c r="E2491" s="5">
        <v>173</v>
      </c>
      <c r="F2491" s="5"/>
      <c r="G2491" s="35" t="s">
        <v>247</v>
      </c>
      <c r="H2491" s="5">
        <v>6</v>
      </c>
      <c r="I2491" s="5">
        <v>1</v>
      </c>
      <c r="J2491" s="5">
        <v>2</v>
      </c>
      <c r="K2491" s="5">
        <v>0</v>
      </c>
      <c r="L2491" s="5">
        <v>0</v>
      </c>
      <c r="M2491" s="5">
        <v>7</v>
      </c>
      <c r="N2491" s="89" t="s">
        <v>2996</v>
      </c>
    </row>
    <row r="2492" spans="1:15" x14ac:dyDescent="0.25">
      <c r="A2492" s="14" t="s">
        <v>2355</v>
      </c>
      <c r="B2492" s="23"/>
      <c r="C2492" s="157"/>
      <c r="D2492" s="5"/>
      <c r="E2492" s="5">
        <f>SUM(E2487:E2491)</f>
        <v>1745.9</v>
      </c>
      <c r="F2492" s="5"/>
      <c r="G2492" s="5">
        <f t="shared" ref="G2492:M2492" si="46">SUM(G2487:G2491)</f>
        <v>0</v>
      </c>
      <c r="H2492" s="5">
        <f t="shared" si="46"/>
        <v>24</v>
      </c>
      <c r="I2492" s="5">
        <f t="shared" si="46"/>
        <v>7</v>
      </c>
      <c r="J2492" s="5">
        <f t="shared" si="46"/>
        <v>8</v>
      </c>
      <c r="K2492" s="5">
        <f t="shared" si="46"/>
        <v>0</v>
      </c>
      <c r="L2492" s="5">
        <f t="shared" si="46"/>
        <v>0</v>
      </c>
      <c r="M2492" s="5">
        <f t="shared" si="46"/>
        <v>51</v>
      </c>
    </row>
    <row r="2493" spans="1:15" x14ac:dyDescent="0.25">
      <c r="A2493" s="14">
        <v>1</v>
      </c>
      <c r="B2493" s="14" t="s">
        <v>3993</v>
      </c>
      <c r="C2493" s="140" t="s">
        <v>3252</v>
      </c>
      <c r="D2493" s="5">
        <v>2009</v>
      </c>
      <c r="E2493" s="24">
        <v>10564.1</v>
      </c>
      <c r="F2493" s="24"/>
      <c r="G2493" s="8" t="s">
        <v>5</v>
      </c>
      <c r="H2493" s="8">
        <v>134</v>
      </c>
      <c r="I2493" s="7" t="s">
        <v>2097</v>
      </c>
      <c r="J2493" s="8">
        <v>4</v>
      </c>
      <c r="K2493" s="8">
        <v>4</v>
      </c>
      <c r="L2493" s="8">
        <v>0</v>
      </c>
      <c r="M2493" s="8">
        <v>210</v>
      </c>
      <c r="N2493" s="100" t="s">
        <v>2812</v>
      </c>
      <c r="O2493" s="604" t="s">
        <v>4149</v>
      </c>
    </row>
    <row r="2494" spans="1:15" x14ac:dyDescent="0.25">
      <c r="A2494" s="14">
        <v>2</v>
      </c>
      <c r="B2494" s="14" t="s">
        <v>3883</v>
      </c>
      <c r="C2494" s="140" t="s">
        <v>3256</v>
      </c>
      <c r="D2494" s="5">
        <v>2010</v>
      </c>
      <c r="E2494" s="24">
        <v>12543.3</v>
      </c>
      <c r="F2494" s="24"/>
      <c r="G2494" s="8" t="s">
        <v>5</v>
      </c>
      <c r="H2494" s="8">
        <v>124</v>
      </c>
      <c r="I2494" s="8">
        <v>9</v>
      </c>
      <c r="J2494" s="8">
        <v>4</v>
      </c>
      <c r="K2494" s="8">
        <v>4</v>
      </c>
      <c r="L2494" s="8">
        <v>0</v>
      </c>
      <c r="M2494" s="8">
        <v>212</v>
      </c>
      <c r="N2494" s="100" t="s">
        <v>2813</v>
      </c>
      <c r="O2494" s="605"/>
    </row>
    <row r="2495" spans="1:15" x14ac:dyDescent="0.25">
      <c r="A2495" s="14">
        <v>3</v>
      </c>
      <c r="B2495" s="14" t="s">
        <v>3883</v>
      </c>
      <c r="C2495" s="140" t="s">
        <v>3257</v>
      </c>
      <c r="D2495" s="5">
        <v>2013</v>
      </c>
      <c r="E2495" s="24">
        <v>19525.900000000001</v>
      </c>
      <c r="F2495" s="24"/>
      <c r="G2495" s="8" t="s">
        <v>5</v>
      </c>
      <c r="H2495" s="8">
        <v>166</v>
      </c>
      <c r="I2495" s="8">
        <v>16</v>
      </c>
      <c r="J2495" s="8">
        <v>2</v>
      </c>
      <c r="K2495" s="8">
        <v>4</v>
      </c>
      <c r="L2495" s="8">
        <v>0</v>
      </c>
      <c r="M2495" s="8">
        <v>230</v>
      </c>
      <c r="N2495" s="100" t="s">
        <v>2813</v>
      </c>
      <c r="O2495" s="605"/>
    </row>
    <row r="2496" spans="1:15" x14ac:dyDescent="0.25">
      <c r="A2496" s="14">
        <v>4</v>
      </c>
      <c r="B2496" s="14" t="s">
        <v>3883</v>
      </c>
      <c r="C2496" s="140" t="s">
        <v>3505</v>
      </c>
      <c r="D2496" s="5">
        <v>2006</v>
      </c>
      <c r="E2496" s="24">
        <v>14246.1</v>
      </c>
      <c r="F2496" s="24"/>
      <c r="G2496" s="8" t="s">
        <v>5</v>
      </c>
      <c r="H2496" s="8">
        <v>178</v>
      </c>
      <c r="I2496" s="8">
        <v>10</v>
      </c>
      <c r="J2496" s="8">
        <v>5</v>
      </c>
      <c r="K2496" s="8">
        <v>5</v>
      </c>
      <c r="L2496" s="8">
        <v>0</v>
      </c>
      <c r="M2496" s="8">
        <v>343</v>
      </c>
      <c r="N2496" s="100" t="s">
        <v>2814</v>
      </c>
      <c r="O2496" s="605"/>
    </row>
    <row r="2497" spans="1:15" x14ac:dyDescent="0.25">
      <c r="A2497" s="14">
        <v>5</v>
      </c>
      <c r="B2497" s="14" t="s">
        <v>3883</v>
      </c>
      <c r="C2497" s="140" t="s">
        <v>3506</v>
      </c>
      <c r="D2497" s="5">
        <v>2007</v>
      </c>
      <c r="E2497" s="24">
        <v>3882.4</v>
      </c>
      <c r="F2497" s="24"/>
      <c r="G2497" s="8" t="s">
        <v>5</v>
      </c>
      <c r="H2497" s="8">
        <v>32</v>
      </c>
      <c r="I2497" s="8">
        <v>9</v>
      </c>
      <c r="J2497" s="8">
        <v>1</v>
      </c>
      <c r="K2497" s="8">
        <v>1</v>
      </c>
      <c r="L2497" s="8">
        <v>0</v>
      </c>
      <c r="M2497" s="8">
        <v>62</v>
      </c>
      <c r="N2497" s="100" t="s">
        <v>2814</v>
      </c>
      <c r="O2497" s="605"/>
    </row>
    <row r="2498" spans="1:15" x14ac:dyDescent="0.25">
      <c r="A2498" s="14">
        <v>6</v>
      </c>
      <c r="B2498" s="14" t="s">
        <v>3993</v>
      </c>
      <c r="C2498" s="140" t="s">
        <v>3259</v>
      </c>
      <c r="D2498" s="5">
        <v>2008</v>
      </c>
      <c r="E2498" s="24">
        <v>11820.4</v>
      </c>
      <c r="F2498" s="24"/>
      <c r="G2498" s="8" t="s">
        <v>5</v>
      </c>
      <c r="H2498" s="8">
        <v>112</v>
      </c>
      <c r="I2498" s="8">
        <v>9</v>
      </c>
      <c r="J2498" s="8">
        <v>4</v>
      </c>
      <c r="K2498" s="8">
        <v>4</v>
      </c>
      <c r="L2498" s="8">
        <v>0</v>
      </c>
      <c r="M2498" s="8">
        <v>192</v>
      </c>
      <c r="N2498" s="100" t="s">
        <v>2814</v>
      </c>
      <c r="O2498" s="605"/>
    </row>
    <row r="2499" spans="1:15" x14ac:dyDescent="0.25">
      <c r="A2499" s="14">
        <v>7</v>
      </c>
      <c r="B2499" s="14" t="s">
        <v>3993</v>
      </c>
      <c r="C2499" s="140" t="s">
        <v>3634</v>
      </c>
      <c r="D2499" s="5">
        <v>2006</v>
      </c>
      <c r="E2499" s="24">
        <v>10573</v>
      </c>
      <c r="F2499" s="24"/>
      <c r="G2499" s="8" t="s">
        <v>5</v>
      </c>
      <c r="H2499" s="8">
        <v>146</v>
      </c>
      <c r="I2499" s="8">
        <v>10</v>
      </c>
      <c r="J2499" s="8">
        <v>4</v>
      </c>
      <c r="K2499" s="8">
        <v>4</v>
      </c>
      <c r="L2499" s="8">
        <v>0</v>
      </c>
      <c r="M2499" s="8">
        <v>242</v>
      </c>
      <c r="N2499" s="100" t="s">
        <v>2814</v>
      </c>
      <c r="O2499" s="605"/>
    </row>
    <row r="2500" spans="1:15" x14ac:dyDescent="0.25">
      <c r="A2500" s="14">
        <v>8</v>
      </c>
      <c r="B2500" s="14" t="s">
        <v>3993</v>
      </c>
      <c r="C2500" s="140" t="s">
        <v>3264</v>
      </c>
      <c r="D2500" s="5">
        <v>2007</v>
      </c>
      <c r="E2500" s="24">
        <v>15961.2</v>
      </c>
      <c r="F2500" s="24"/>
      <c r="G2500" s="8" t="s">
        <v>5</v>
      </c>
      <c r="H2500" s="8">
        <v>151</v>
      </c>
      <c r="I2500" s="8">
        <v>9</v>
      </c>
      <c r="J2500" s="8">
        <v>4</v>
      </c>
      <c r="K2500" s="8">
        <v>4</v>
      </c>
      <c r="L2500" s="8">
        <v>0</v>
      </c>
      <c r="M2500" s="8">
        <v>244</v>
      </c>
      <c r="N2500" s="100" t="s">
        <v>2814</v>
      </c>
      <c r="O2500" s="605"/>
    </row>
    <row r="2501" spans="1:15" x14ac:dyDescent="0.25">
      <c r="A2501" s="14">
        <v>9</v>
      </c>
      <c r="B2501" s="14" t="s">
        <v>3993</v>
      </c>
      <c r="C2501" s="140" t="s">
        <v>3265</v>
      </c>
      <c r="D2501" s="5">
        <v>2006</v>
      </c>
      <c r="E2501" s="24">
        <v>14138.9</v>
      </c>
      <c r="F2501" s="24"/>
      <c r="G2501" s="8" t="s">
        <v>5</v>
      </c>
      <c r="H2501" s="8">
        <v>164</v>
      </c>
      <c r="I2501" s="8">
        <v>10</v>
      </c>
      <c r="J2501" s="8">
        <v>5</v>
      </c>
      <c r="K2501" s="8">
        <v>5</v>
      </c>
      <c r="L2501" s="8">
        <v>0</v>
      </c>
      <c r="M2501" s="8">
        <v>280</v>
      </c>
      <c r="N2501" s="100" t="s">
        <v>2814</v>
      </c>
      <c r="O2501" s="605"/>
    </row>
    <row r="2502" spans="1:15" x14ac:dyDescent="0.25">
      <c r="A2502" s="14">
        <v>10</v>
      </c>
      <c r="B2502" s="14" t="s">
        <v>3883</v>
      </c>
      <c r="C2502" s="140" t="s">
        <v>3266</v>
      </c>
      <c r="D2502" s="8">
        <v>2005</v>
      </c>
      <c r="E2502" s="24">
        <v>5414.8</v>
      </c>
      <c r="F2502" s="24"/>
      <c r="G2502" s="8" t="s">
        <v>5</v>
      </c>
      <c r="H2502" s="8">
        <v>57</v>
      </c>
      <c r="I2502" s="8">
        <v>5</v>
      </c>
      <c r="J2502" s="8">
        <v>3</v>
      </c>
      <c r="K2502" s="8">
        <v>0</v>
      </c>
      <c r="L2502" s="8">
        <v>0</v>
      </c>
      <c r="M2502" s="8">
        <v>93</v>
      </c>
      <c r="N2502" s="100" t="s">
        <v>2814</v>
      </c>
      <c r="O2502" s="605"/>
    </row>
    <row r="2503" spans="1:15" x14ac:dyDescent="0.25">
      <c r="A2503" s="14">
        <v>11</v>
      </c>
      <c r="B2503" s="14" t="s">
        <v>3993</v>
      </c>
      <c r="C2503" s="140" t="s">
        <v>3267</v>
      </c>
      <c r="D2503" s="8">
        <v>2013</v>
      </c>
      <c r="E2503" s="24">
        <v>3958.1</v>
      </c>
      <c r="F2503" s="24"/>
      <c r="G2503" s="8" t="s">
        <v>5</v>
      </c>
      <c r="H2503" s="8">
        <v>40</v>
      </c>
      <c r="I2503" s="8">
        <v>6</v>
      </c>
      <c r="J2503" s="8">
        <v>2</v>
      </c>
      <c r="K2503" s="8">
        <v>0</v>
      </c>
      <c r="L2503" s="8">
        <v>0</v>
      </c>
      <c r="M2503" s="8">
        <v>52</v>
      </c>
      <c r="N2503" s="100" t="s">
        <v>2814</v>
      </c>
      <c r="O2503" s="605"/>
    </row>
    <row r="2504" spans="1:15" x14ac:dyDescent="0.25">
      <c r="A2504" s="14">
        <v>12</v>
      </c>
      <c r="B2504" s="14" t="s">
        <v>3993</v>
      </c>
      <c r="C2504" s="140" t="s">
        <v>3455</v>
      </c>
      <c r="D2504" s="8">
        <v>2008</v>
      </c>
      <c r="E2504" s="24">
        <v>25211.1</v>
      </c>
      <c r="F2504" s="24"/>
      <c r="G2504" s="8" t="s">
        <v>5</v>
      </c>
      <c r="H2504" s="8">
        <v>242</v>
      </c>
      <c r="I2504" s="7" t="s">
        <v>2109</v>
      </c>
      <c r="J2504" s="8">
        <v>3</v>
      </c>
      <c r="K2504" s="8">
        <v>4</v>
      </c>
      <c r="L2504" s="8">
        <v>0</v>
      </c>
      <c r="M2504" s="8">
        <v>300</v>
      </c>
      <c r="N2504" s="100" t="s">
        <v>2814</v>
      </c>
      <c r="O2504" s="605"/>
    </row>
    <row r="2505" spans="1:15" x14ac:dyDescent="0.25">
      <c r="A2505" s="14">
        <v>13</v>
      </c>
      <c r="B2505" s="14" t="s">
        <v>3883</v>
      </c>
      <c r="C2505" s="140" t="s">
        <v>3635</v>
      </c>
      <c r="D2505" s="8">
        <v>2007</v>
      </c>
      <c r="E2505" s="24">
        <v>8464.5</v>
      </c>
      <c r="F2505" s="24"/>
      <c r="G2505" s="8" t="s">
        <v>5</v>
      </c>
      <c r="H2505" s="8">
        <v>96</v>
      </c>
      <c r="I2505" s="8">
        <v>10</v>
      </c>
      <c r="J2505" s="8">
        <v>3</v>
      </c>
      <c r="K2505" s="8">
        <v>3</v>
      </c>
      <c r="L2505" s="8">
        <v>0</v>
      </c>
      <c r="M2505" s="8">
        <v>207</v>
      </c>
      <c r="N2505" s="100" t="s">
        <v>2814</v>
      </c>
      <c r="O2505" s="605"/>
    </row>
    <row r="2506" spans="1:15" x14ac:dyDescent="0.25">
      <c r="A2506" s="14">
        <v>14</v>
      </c>
      <c r="B2506" s="14" t="s">
        <v>3993</v>
      </c>
      <c r="C2506" s="140" t="s">
        <v>3636</v>
      </c>
      <c r="D2506" s="8">
        <v>2011</v>
      </c>
      <c r="E2506" s="24">
        <v>11154.9</v>
      </c>
      <c r="F2506" s="24"/>
      <c r="G2506" s="8" t="s">
        <v>5</v>
      </c>
      <c r="H2506" s="8">
        <v>129</v>
      </c>
      <c r="I2506" s="8">
        <v>5</v>
      </c>
      <c r="J2506" s="8">
        <v>6</v>
      </c>
      <c r="K2506" s="8">
        <v>0</v>
      </c>
      <c r="L2506" s="8">
        <v>0</v>
      </c>
      <c r="M2506" s="8">
        <v>173</v>
      </c>
      <c r="N2506" s="100" t="s">
        <v>2814</v>
      </c>
      <c r="O2506" s="605"/>
    </row>
    <row r="2507" spans="1:15" x14ac:dyDescent="0.25">
      <c r="A2507" s="14">
        <v>15</v>
      </c>
      <c r="B2507" s="14" t="s">
        <v>3993</v>
      </c>
      <c r="C2507" s="140" t="s">
        <v>3637</v>
      </c>
      <c r="D2507" s="8">
        <v>2008</v>
      </c>
      <c r="E2507" s="24">
        <v>7292.7</v>
      </c>
      <c r="F2507" s="24"/>
      <c r="G2507" s="8" t="s">
        <v>5</v>
      </c>
      <c r="H2507" s="8">
        <v>90</v>
      </c>
      <c r="I2507" s="8">
        <v>5</v>
      </c>
      <c r="J2507" s="8">
        <v>4</v>
      </c>
      <c r="K2507" s="8">
        <v>0</v>
      </c>
      <c r="L2507" s="8">
        <v>0</v>
      </c>
      <c r="M2507" s="8">
        <v>94</v>
      </c>
      <c r="N2507" s="100" t="s">
        <v>2814</v>
      </c>
      <c r="O2507" s="605"/>
    </row>
    <row r="2508" spans="1:15" x14ac:dyDescent="0.25">
      <c r="A2508" s="14">
        <v>16</v>
      </c>
      <c r="B2508" s="14" t="s">
        <v>3692</v>
      </c>
      <c r="C2508" s="140" t="s">
        <v>3638</v>
      </c>
      <c r="D2508" s="8">
        <v>2009</v>
      </c>
      <c r="E2508" s="24">
        <v>4116.3999999999996</v>
      </c>
      <c r="F2508" s="24"/>
      <c r="G2508" s="8" t="s">
        <v>5</v>
      </c>
      <c r="H2508" s="8">
        <v>36</v>
      </c>
      <c r="I2508" s="8">
        <v>9</v>
      </c>
      <c r="J2508" s="8">
        <v>1</v>
      </c>
      <c r="K2508" s="8">
        <v>1</v>
      </c>
      <c r="L2508" s="8">
        <v>0</v>
      </c>
      <c r="M2508" s="8">
        <v>47</v>
      </c>
      <c r="N2508" s="100" t="s">
        <v>2814</v>
      </c>
      <c r="O2508" s="605"/>
    </row>
    <row r="2509" spans="1:15" x14ac:dyDescent="0.25">
      <c r="A2509" s="14">
        <v>17</v>
      </c>
      <c r="B2509" s="14" t="s">
        <v>3993</v>
      </c>
      <c r="C2509" s="140" t="s">
        <v>3272</v>
      </c>
      <c r="D2509" s="8">
        <v>2007</v>
      </c>
      <c r="E2509" s="24">
        <v>10074.6</v>
      </c>
      <c r="F2509" s="24"/>
      <c r="G2509" s="8" t="s">
        <v>5</v>
      </c>
      <c r="H2509" s="8">
        <v>135</v>
      </c>
      <c r="I2509" s="8">
        <v>10</v>
      </c>
      <c r="J2509" s="8">
        <v>4</v>
      </c>
      <c r="K2509" s="8">
        <v>4</v>
      </c>
      <c r="L2509" s="8">
        <v>0</v>
      </c>
      <c r="M2509" s="8">
        <v>233</v>
      </c>
      <c r="N2509" s="100" t="s">
        <v>2814</v>
      </c>
      <c r="O2509" s="605"/>
    </row>
    <row r="2510" spans="1:15" x14ac:dyDescent="0.25">
      <c r="A2510" s="14">
        <v>18</v>
      </c>
      <c r="B2510" s="14" t="s">
        <v>3639</v>
      </c>
      <c r="C2510" s="140" t="s">
        <v>3092</v>
      </c>
      <c r="D2510" s="8">
        <v>2007</v>
      </c>
      <c r="E2510" s="24">
        <v>8510.7999999999993</v>
      </c>
      <c r="F2510" s="24"/>
      <c r="G2510" s="8" t="s">
        <v>5</v>
      </c>
      <c r="H2510" s="8">
        <v>112</v>
      </c>
      <c r="I2510" s="8">
        <v>10</v>
      </c>
      <c r="J2510" s="8">
        <v>3</v>
      </c>
      <c r="K2510" s="8">
        <v>3</v>
      </c>
      <c r="L2510" s="8">
        <v>0</v>
      </c>
      <c r="M2510" s="8">
        <v>163</v>
      </c>
      <c r="N2510" s="100" t="s">
        <v>2814</v>
      </c>
      <c r="O2510" s="606"/>
    </row>
    <row r="2511" spans="1:15" x14ac:dyDescent="0.25">
      <c r="E2511" s="65">
        <f>SUM(E2493:E2510)</f>
        <v>197453.19999999998</v>
      </c>
      <c r="F2511" s="65"/>
      <c r="G2511" s="65">
        <f t="shared" ref="G2511:M2511" si="47">SUM(G2493:G2510)</f>
        <v>0</v>
      </c>
      <c r="H2511" s="65">
        <f t="shared" si="47"/>
        <v>2144</v>
      </c>
      <c r="I2511" s="65">
        <f t="shared" si="47"/>
        <v>142</v>
      </c>
      <c r="J2511" s="65">
        <f t="shared" si="47"/>
        <v>62</v>
      </c>
      <c r="K2511" s="65">
        <f t="shared" si="47"/>
        <v>50</v>
      </c>
      <c r="L2511" s="65">
        <f t="shared" si="47"/>
        <v>0</v>
      </c>
      <c r="M2511" s="65">
        <f t="shared" si="47"/>
        <v>3377</v>
      </c>
    </row>
    <row r="2513" spans="1:14" ht="39" customHeight="1" x14ac:dyDescent="0.25">
      <c r="A2513" s="610" t="s">
        <v>4150</v>
      </c>
      <c r="B2513" s="611"/>
      <c r="C2513" s="611"/>
      <c r="D2513" s="611"/>
      <c r="E2513" s="611"/>
      <c r="F2513" s="611"/>
      <c r="G2513" s="611"/>
      <c r="H2513" s="611"/>
      <c r="I2513" s="611"/>
      <c r="J2513" s="611"/>
      <c r="K2513" s="611"/>
      <c r="L2513" s="611"/>
      <c r="M2513" s="611"/>
      <c r="N2513" s="612"/>
    </row>
  </sheetData>
  <mergeCells count="48">
    <mergeCell ref="A1:A2"/>
    <mergeCell ref="H1070:L1070"/>
    <mergeCell ref="N1:N2"/>
    <mergeCell ref="B1:B2"/>
    <mergeCell ref="O1:O2"/>
    <mergeCell ref="H1:H2"/>
    <mergeCell ref="E1:E2"/>
    <mergeCell ref="D1:D2"/>
    <mergeCell ref="C1:C2"/>
    <mergeCell ref="O89:O93"/>
    <mergeCell ref="O110:O158"/>
    <mergeCell ref="O160:O169"/>
    <mergeCell ref="O171:O390"/>
    <mergeCell ref="O392:O425"/>
    <mergeCell ref="O427:O517"/>
    <mergeCell ref="O521:O552"/>
    <mergeCell ref="O554:O563"/>
    <mergeCell ref="O565:O573"/>
    <mergeCell ref="O575:O614"/>
    <mergeCell ref="O616:O732"/>
    <mergeCell ref="O734:O746"/>
    <mergeCell ref="O748:O762"/>
    <mergeCell ref="O764:O861"/>
    <mergeCell ref="O863:O864"/>
    <mergeCell ref="O1781:O1790"/>
    <mergeCell ref="O1765:O1779"/>
    <mergeCell ref="O1792:O1796"/>
    <mergeCell ref="O866:O879"/>
    <mergeCell ref="O881:O891"/>
    <mergeCell ref="O893:O901"/>
    <mergeCell ref="O903:O1226"/>
    <mergeCell ref="O1228:O1585"/>
    <mergeCell ref="O95:O108"/>
    <mergeCell ref="O2493:O2510"/>
    <mergeCell ref="O12:O43"/>
    <mergeCell ref="A2513:N2513"/>
    <mergeCell ref="O2397:O2417"/>
    <mergeCell ref="O2419:O2421"/>
    <mergeCell ref="O2423:O2432"/>
    <mergeCell ref="O2434:O2445"/>
    <mergeCell ref="O2447:O2485"/>
    <mergeCell ref="O1798:O2188"/>
    <mergeCell ref="O2190:O2347"/>
    <mergeCell ref="O2349:O2350"/>
    <mergeCell ref="O2352:O2381"/>
    <mergeCell ref="O2383:O2395"/>
    <mergeCell ref="O1587:O1590"/>
    <mergeCell ref="O1592:O1763"/>
  </mergeCells>
  <pageMargins left="0.7" right="0.7" top="0.75" bottom="0.75" header="0.3" footer="0.3"/>
  <pageSetup paperSize="9" orientation="portrait" horizontalDpi="180" verticalDpi="180" r:id="rId1"/>
  <tableParts count="2">
    <tablePart r:id="rId2"/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workbookViewId="0">
      <selection sqref="A1:F7"/>
    </sheetView>
  </sheetViews>
  <sheetFormatPr defaultRowHeight="15" x14ac:dyDescent="0.25"/>
  <cols>
    <col min="1" max="1" width="8.42578125" customWidth="1"/>
    <col min="2" max="2" width="40.85546875" customWidth="1"/>
    <col min="3" max="3" width="24.5703125" customWidth="1"/>
    <col min="4" max="4" width="18.5703125" customWidth="1"/>
    <col min="5" max="5" width="14.28515625" customWidth="1"/>
    <col min="6" max="6" width="21.42578125" customWidth="1"/>
  </cols>
  <sheetData>
    <row r="1" spans="1:6" ht="46.5" customHeight="1" x14ac:dyDescent="0.25">
      <c r="A1" s="619" t="s">
        <v>4171</v>
      </c>
      <c r="B1" s="620"/>
      <c r="C1" s="620"/>
      <c r="D1" s="620"/>
      <c r="E1" s="620"/>
      <c r="F1" s="621"/>
    </row>
    <row r="2" spans="1:6" ht="37.5" x14ac:dyDescent="0.3">
      <c r="A2" s="167" t="s">
        <v>494</v>
      </c>
      <c r="B2" s="167" t="s">
        <v>4156</v>
      </c>
      <c r="C2" s="167" t="s">
        <v>4155</v>
      </c>
      <c r="D2" s="167" t="s">
        <v>4157</v>
      </c>
      <c r="E2" s="167" t="s">
        <v>4158</v>
      </c>
      <c r="F2" s="167" t="s">
        <v>4159</v>
      </c>
    </row>
    <row r="3" spans="1:6" ht="35.25" customHeight="1" x14ac:dyDescent="0.3">
      <c r="A3" s="165">
        <v>1</v>
      </c>
      <c r="B3" s="165" t="s">
        <v>4165</v>
      </c>
      <c r="C3" s="165" t="s">
        <v>4164</v>
      </c>
      <c r="D3" s="165" t="s">
        <v>4168</v>
      </c>
      <c r="E3" s="165">
        <v>32</v>
      </c>
      <c r="F3" s="166" t="e">
        <f>#REF!</f>
        <v>#REF!</v>
      </c>
    </row>
    <row r="4" spans="1:6" ht="56.25" x14ac:dyDescent="0.3">
      <c r="A4" s="165">
        <v>2</v>
      </c>
      <c r="B4" s="165" t="s">
        <v>4160</v>
      </c>
      <c r="C4" s="165" t="s">
        <v>4163</v>
      </c>
      <c r="D4" s="165" t="s">
        <v>4166</v>
      </c>
      <c r="E4" s="165">
        <v>91</v>
      </c>
      <c r="F4" s="165" t="e">
        <f>#REF!</f>
        <v>#REF!</v>
      </c>
    </row>
    <row r="5" spans="1:6" ht="56.25" x14ac:dyDescent="0.3">
      <c r="A5" s="165">
        <v>3</v>
      </c>
      <c r="B5" s="165" t="s">
        <v>4161</v>
      </c>
      <c r="C5" s="165" t="s">
        <v>4163</v>
      </c>
      <c r="D5" s="165" t="s">
        <v>4166</v>
      </c>
      <c r="E5" s="165">
        <v>117</v>
      </c>
      <c r="F5" s="165" t="e">
        <f>#REF!</f>
        <v>#REF!</v>
      </c>
    </row>
    <row r="6" spans="1:6" ht="56.25" x14ac:dyDescent="0.3">
      <c r="A6" s="165">
        <v>4</v>
      </c>
      <c r="B6" s="165" t="s">
        <v>4162</v>
      </c>
      <c r="C6" s="165" t="s">
        <v>4163</v>
      </c>
      <c r="D6" s="165" t="s">
        <v>4167</v>
      </c>
      <c r="E6" s="165">
        <v>9</v>
      </c>
      <c r="F6" s="165" t="e">
        <f>#REF!</f>
        <v>#REF!</v>
      </c>
    </row>
    <row r="7" spans="1:6" ht="56.25" x14ac:dyDescent="0.3">
      <c r="A7" s="165">
        <v>5</v>
      </c>
      <c r="B7" s="165" t="s">
        <v>4169</v>
      </c>
      <c r="C7" s="165" t="s">
        <v>4163</v>
      </c>
      <c r="D7" s="165" t="s">
        <v>4170</v>
      </c>
      <c r="E7" s="165">
        <v>98</v>
      </c>
      <c r="F7" s="165" t="e">
        <f>#REF!</f>
        <v>#REF!</v>
      </c>
    </row>
    <row r="8" spans="1:6" x14ac:dyDescent="0.25">
      <c r="A8" s="164"/>
      <c r="B8" s="164"/>
      <c r="C8" s="164"/>
      <c r="D8" s="164"/>
      <c r="E8" s="164"/>
      <c r="F8" s="164"/>
    </row>
    <row r="9" spans="1:6" x14ac:dyDescent="0.25">
      <c r="A9" s="164"/>
      <c r="B9" s="164"/>
      <c r="C9" s="164"/>
      <c r="D9" s="164"/>
      <c r="E9" s="164"/>
      <c r="F9" s="164"/>
    </row>
    <row r="10" spans="1:6" x14ac:dyDescent="0.25">
      <c r="A10" s="164"/>
      <c r="B10" s="164"/>
      <c r="C10" s="164"/>
      <c r="D10" s="164"/>
      <c r="E10" s="164"/>
      <c r="F10" s="164"/>
    </row>
    <row r="11" spans="1:6" x14ac:dyDescent="0.25">
      <c r="A11" s="164"/>
      <c r="B11" s="164"/>
      <c r="C11" s="164"/>
      <c r="D11" s="164"/>
      <c r="E11" s="164"/>
      <c r="F11" s="164"/>
    </row>
    <row r="12" spans="1:6" x14ac:dyDescent="0.25">
      <c r="A12" s="164"/>
      <c r="B12" s="164"/>
      <c r="C12" s="164"/>
      <c r="D12" s="164"/>
      <c r="E12" s="164"/>
      <c r="F12" s="164"/>
    </row>
    <row r="13" spans="1:6" x14ac:dyDescent="0.25">
      <c r="A13" s="164"/>
      <c r="B13" s="164"/>
      <c r="C13" s="164"/>
      <c r="D13" s="164"/>
      <c r="E13" s="164"/>
      <c r="F13" s="164"/>
    </row>
    <row r="14" spans="1:6" x14ac:dyDescent="0.25">
      <c r="A14" s="164"/>
      <c r="B14" s="164"/>
      <c r="C14" s="164"/>
      <c r="D14" s="164"/>
      <c r="E14" s="164"/>
      <c r="F14" s="164"/>
    </row>
    <row r="15" spans="1:6" x14ac:dyDescent="0.25">
      <c r="A15" s="164"/>
      <c r="B15" s="164"/>
      <c r="C15" s="164"/>
      <c r="D15" s="164"/>
      <c r="E15" s="164"/>
      <c r="F15" s="164"/>
    </row>
    <row r="16" spans="1:6" x14ac:dyDescent="0.25">
      <c r="A16" s="164"/>
      <c r="B16" s="164"/>
      <c r="C16" s="164"/>
      <c r="D16" s="164"/>
      <c r="E16" s="164"/>
      <c r="F16" s="164"/>
    </row>
    <row r="17" spans="1:6" x14ac:dyDescent="0.25">
      <c r="A17" s="164"/>
      <c r="B17" s="164"/>
      <c r="C17" s="164"/>
      <c r="D17" s="164"/>
      <c r="E17" s="164"/>
      <c r="F17" s="164"/>
    </row>
    <row r="18" spans="1:6" x14ac:dyDescent="0.25">
      <c r="A18" s="164"/>
      <c r="B18" s="164"/>
      <c r="C18" s="164"/>
      <c r="D18" s="164"/>
      <c r="E18" s="164"/>
      <c r="F18" s="164"/>
    </row>
    <row r="19" spans="1:6" x14ac:dyDescent="0.25">
      <c r="A19" s="164"/>
      <c r="B19" s="164"/>
      <c r="C19" s="164"/>
      <c r="D19" s="164"/>
      <c r="E19" s="164"/>
      <c r="F19" s="164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workbookViewId="0">
      <selection activeCell="C17" sqref="C17"/>
    </sheetView>
  </sheetViews>
  <sheetFormatPr defaultRowHeight="15" x14ac:dyDescent="0.25"/>
  <cols>
    <col min="1" max="1" width="8.42578125" customWidth="1"/>
    <col min="2" max="2" width="40.85546875" customWidth="1"/>
    <col min="3" max="3" width="24.5703125" customWidth="1"/>
    <col min="4" max="4" width="18.5703125" customWidth="1"/>
    <col min="5" max="5" width="14.28515625" customWidth="1"/>
    <col min="6" max="6" width="22.28515625" customWidth="1"/>
  </cols>
  <sheetData>
    <row r="1" spans="1:6" ht="42.75" customHeight="1" x14ac:dyDescent="0.25">
      <c r="A1" s="619" t="s">
        <v>4178</v>
      </c>
      <c r="B1" s="620"/>
      <c r="C1" s="620"/>
      <c r="D1" s="620"/>
      <c r="E1" s="620"/>
      <c r="F1" s="621"/>
    </row>
    <row r="2" spans="1:6" ht="37.5" x14ac:dyDescent="0.3">
      <c r="A2" s="167" t="s">
        <v>494</v>
      </c>
      <c r="B2" s="167" t="s">
        <v>4156</v>
      </c>
      <c r="C2" s="167" t="s">
        <v>4155</v>
      </c>
      <c r="D2" s="167" t="s">
        <v>4157</v>
      </c>
      <c r="E2" s="167" t="s">
        <v>4158</v>
      </c>
      <c r="F2" s="167" t="s">
        <v>4159</v>
      </c>
    </row>
    <row r="3" spans="1:6" ht="75" x14ac:dyDescent="0.3">
      <c r="A3" s="165">
        <v>1</v>
      </c>
      <c r="B3" s="165" t="s">
        <v>4165</v>
      </c>
      <c r="C3" s="165" t="s">
        <v>4164</v>
      </c>
      <c r="D3" s="165" t="s">
        <v>4168</v>
      </c>
      <c r="E3" s="165">
        <v>32</v>
      </c>
      <c r="F3" s="166" t="e">
        <f>#REF!</f>
        <v>#REF!</v>
      </c>
    </row>
    <row r="4" spans="1:6" ht="56.25" x14ac:dyDescent="0.3">
      <c r="A4" s="165">
        <v>2</v>
      </c>
      <c r="B4" s="165" t="s">
        <v>4172</v>
      </c>
      <c r="C4" s="165" t="s">
        <v>4164</v>
      </c>
      <c r="D4" s="165" t="s">
        <v>4173</v>
      </c>
      <c r="E4" s="165">
        <v>19</v>
      </c>
      <c r="F4" s="165">
        <v>49499.33</v>
      </c>
    </row>
    <row r="5" spans="1:6" ht="56.25" x14ac:dyDescent="0.3">
      <c r="A5" s="165">
        <v>3</v>
      </c>
      <c r="B5" s="165" t="s">
        <v>4174</v>
      </c>
      <c r="C5" s="165" t="s">
        <v>4164</v>
      </c>
      <c r="D5" s="165" t="s">
        <v>4176</v>
      </c>
      <c r="E5" s="165">
        <v>39</v>
      </c>
      <c r="F5" s="165">
        <v>214662.64</v>
      </c>
    </row>
    <row r="6" spans="1:6" ht="75" x14ac:dyDescent="0.3">
      <c r="A6" s="165">
        <v>4</v>
      </c>
      <c r="B6" s="165" t="s">
        <v>4175</v>
      </c>
      <c r="C6" s="165" t="s">
        <v>4164</v>
      </c>
      <c r="D6" s="165" t="s">
        <v>4177</v>
      </c>
      <c r="E6" s="165">
        <v>14</v>
      </c>
      <c r="F6" s="165" t="e">
        <f>#REF!</f>
        <v>#REF!</v>
      </c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465"/>
  <sheetViews>
    <sheetView topLeftCell="A244" workbookViewId="0">
      <selection activeCell="F586" sqref="F586"/>
    </sheetView>
  </sheetViews>
  <sheetFormatPr defaultColWidth="9.140625" defaultRowHeight="15.75" x14ac:dyDescent="0.25"/>
  <cols>
    <col min="1" max="1" width="7.7109375" style="197" customWidth="1"/>
    <col min="2" max="2" width="32" style="197" customWidth="1"/>
    <col min="3" max="3" width="13" style="197" customWidth="1"/>
    <col min="4" max="4" width="14.42578125" style="197" customWidth="1"/>
    <col min="5" max="5" width="14.85546875" style="197" customWidth="1"/>
    <col min="6" max="6" width="9.7109375" style="197" customWidth="1"/>
    <col min="7" max="7" width="13.28515625" style="197" customWidth="1"/>
    <col min="8" max="8" width="11" style="197" customWidth="1"/>
    <col min="9" max="9" width="10.5703125" style="197" customWidth="1"/>
    <col min="10" max="10" width="11.28515625" style="197" customWidth="1"/>
    <col min="11" max="11" width="9.5703125" style="197" customWidth="1"/>
    <col min="12" max="12" width="13" style="206" customWidth="1"/>
    <col min="13" max="13" width="29" style="14" customWidth="1"/>
    <col min="14" max="14" width="15" style="47" customWidth="1"/>
    <col min="15" max="15" width="21.42578125" style="198" customWidth="1"/>
    <col min="16" max="16" width="20.28515625" style="197" customWidth="1"/>
    <col min="17" max="17" width="14.140625" style="197" customWidth="1"/>
    <col min="18" max="18" width="15.140625" style="197" customWidth="1"/>
    <col min="19" max="19" width="18.28515625" style="197" customWidth="1"/>
    <col min="20" max="20" width="15.42578125" style="197" customWidth="1"/>
    <col min="21" max="16384" width="9.140625" style="197"/>
  </cols>
  <sheetData>
    <row r="1" spans="1:21" s="53" customFormat="1" ht="94.5" x14ac:dyDescent="0.25">
      <c r="A1" s="416" t="s">
        <v>494</v>
      </c>
      <c r="B1" s="181" t="s">
        <v>0</v>
      </c>
      <c r="C1" s="181" t="s">
        <v>1</v>
      </c>
      <c r="D1" s="181" t="s">
        <v>2</v>
      </c>
      <c r="E1" s="181" t="s">
        <v>3</v>
      </c>
      <c r="F1" s="180" t="s">
        <v>12</v>
      </c>
      <c r="G1" s="416" t="s">
        <v>4184</v>
      </c>
      <c r="H1" s="416" t="s">
        <v>4185</v>
      </c>
      <c r="I1" s="416" t="s">
        <v>4186</v>
      </c>
      <c r="J1" s="416" t="s">
        <v>4187</v>
      </c>
      <c r="K1" s="416" t="s">
        <v>4188</v>
      </c>
      <c r="L1" s="416" t="s">
        <v>4189</v>
      </c>
      <c r="M1" s="178" t="s">
        <v>4195</v>
      </c>
      <c r="N1" s="183" t="s">
        <v>4183</v>
      </c>
      <c r="O1" s="192" t="s">
        <v>4190</v>
      </c>
      <c r="P1" s="193" t="s">
        <v>4191</v>
      </c>
      <c r="Q1" s="193" t="s">
        <v>4192</v>
      </c>
      <c r="R1" s="194" t="s">
        <v>4257</v>
      </c>
      <c r="S1" s="195" t="s">
        <v>4193</v>
      </c>
      <c r="T1" s="196" t="s">
        <v>4194</v>
      </c>
      <c r="U1" s="393" t="s">
        <v>7636</v>
      </c>
    </row>
    <row r="2" spans="1:21" ht="31.5" x14ac:dyDescent="0.25">
      <c r="A2" s="5">
        <v>1</v>
      </c>
      <c r="B2" s="14" t="s">
        <v>767</v>
      </c>
      <c r="C2" s="5">
        <v>1988</v>
      </c>
      <c r="D2" s="5">
        <v>3724.26</v>
      </c>
      <c r="E2" s="5">
        <v>2750.26</v>
      </c>
      <c r="F2" s="5" t="s">
        <v>5</v>
      </c>
      <c r="G2" s="5">
        <v>56</v>
      </c>
      <c r="H2" s="5">
        <v>5</v>
      </c>
      <c r="I2" s="5">
        <v>4</v>
      </c>
      <c r="J2" s="5">
        <v>0</v>
      </c>
      <c r="K2" s="14" t="s">
        <v>768</v>
      </c>
      <c r="L2" s="111">
        <v>134</v>
      </c>
      <c r="M2" s="245" t="s">
        <v>2437</v>
      </c>
      <c r="N2" s="365" t="s">
        <v>648</v>
      </c>
      <c r="O2" s="365" t="s">
        <v>471</v>
      </c>
      <c r="P2" s="149" t="s">
        <v>6306</v>
      </c>
      <c r="Q2" s="49" t="s">
        <v>6307</v>
      </c>
      <c r="R2" s="367">
        <v>36746</v>
      </c>
      <c r="S2" s="392" t="s">
        <v>6308</v>
      </c>
      <c r="U2" s="197" t="s">
        <v>648</v>
      </c>
    </row>
    <row r="3" spans="1:21" ht="31.5" x14ac:dyDescent="0.25">
      <c r="A3" s="5">
        <v>2</v>
      </c>
      <c r="B3" s="14" t="s">
        <v>769</v>
      </c>
      <c r="C3" s="5">
        <v>1988</v>
      </c>
      <c r="D3" s="5">
        <v>3891.78</v>
      </c>
      <c r="E3" s="5">
        <v>2690.08</v>
      </c>
      <c r="F3" s="5" t="s">
        <v>5</v>
      </c>
      <c r="G3" s="5">
        <v>56</v>
      </c>
      <c r="H3" s="5">
        <v>5</v>
      </c>
      <c r="I3" s="5">
        <v>4</v>
      </c>
      <c r="J3" s="5">
        <v>0</v>
      </c>
      <c r="K3" s="14" t="s">
        <v>768</v>
      </c>
      <c r="L3" s="111">
        <v>135</v>
      </c>
      <c r="M3" s="245" t="s">
        <v>2438</v>
      </c>
      <c r="N3" s="365" t="s">
        <v>648</v>
      </c>
      <c r="O3" s="366" t="s">
        <v>471</v>
      </c>
      <c r="P3" s="149" t="s">
        <v>6309</v>
      </c>
      <c r="Q3" s="49" t="s">
        <v>6310</v>
      </c>
      <c r="R3" s="367">
        <v>36746</v>
      </c>
      <c r="S3" s="368" t="s">
        <v>6308</v>
      </c>
      <c r="U3" s="197" t="s">
        <v>648</v>
      </c>
    </row>
    <row r="4" spans="1:21" ht="31.5" x14ac:dyDescent="0.25">
      <c r="A4" s="5">
        <v>3</v>
      </c>
      <c r="B4" s="14" t="s">
        <v>770</v>
      </c>
      <c r="C4" s="5">
        <v>1989</v>
      </c>
      <c r="D4" s="5">
        <v>3860.1</v>
      </c>
      <c r="E4" s="5">
        <v>2775.4</v>
      </c>
      <c r="F4" s="5" t="s">
        <v>5</v>
      </c>
      <c r="G4" s="5">
        <v>57</v>
      </c>
      <c r="H4" s="5">
        <v>5</v>
      </c>
      <c r="I4" s="5">
        <v>4</v>
      </c>
      <c r="J4" s="5">
        <v>0</v>
      </c>
      <c r="K4" s="14" t="s">
        <v>768</v>
      </c>
      <c r="L4" s="111">
        <v>130</v>
      </c>
      <c r="M4" s="245" t="s">
        <v>2439</v>
      </c>
      <c r="N4" s="365" t="s">
        <v>648</v>
      </c>
      <c r="O4" s="366" t="s">
        <v>471</v>
      </c>
      <c r="P4" s="149" t="s">
        <v>6311</v>
      </c>
      <c r="Q4" s="49" t="s">
        <v>6312</v>
      </c>
      <c r="R4" s="367">
        <v>36720</v>
      </c>
      <c r="S4" s="369" t="s">
        <v>6308</v>
      </c>
      <c r="U4" s="197" t="s">
        <v>648</v>
      </c>
    </row>
    <row r="5" spans="1:21" ht="31.5" x14ac:dyDescent="0.25">
      <c r="A5" s="5">
        <v>4</v>
      </c>
      <c r="B5" s="14" t="s">
        <v>771</v>
      </c>
      <c r="C5" s="5">
        <v>1967</v>
      </c>
      <c r="D5" s="5">
        <v>3546.02</v>
      </c>
      <c r="E5" s="5">
        <v>2658.22</v>
      </c>
      <c r="F5" s="5" t="s">
        <v>5</v>
      </c>
      <c r="G5" s="5">
        <v>56</v>
      </c>
      <c r="H5" s="5">
        <v>5</v>
      </c>
      <c r="I5" s="5">
        <v>4</v>
      </c>
      <c r="J5" s="5">
        <v>0</v>
      </c>
      <c r="K5" s="14" t="s">
        <v>768</v>
      </c>
      <c r="L5" s="111">
        <v>149</v>
      </c>
      <c r="M5" s="245" t="s">
        <v>2438</v>
      </c>
      <c r="N5" s="365" t="s">
        <v>648</v>
      </c>
      <c r="O5" s="366" t="s">
        <v>471</v>
      </c>
      <c r="P5" s="257" t="s">
        <v>6313</v>
      </c>
      <c r="Q5" s="49" t="s">
        <v>6314</v>
      </c>
      <c r="R5" s="367">
        <v>36720</v>
      </c>
      <c r="S5" s="369" t="s">
        <v>6308</v>
      </c>
      <c r="U5" s="221" t="s">
        <v>7635</v>
      </c>
    </row>
    <row r="6" spans="1:21" ht="31.5" x14ac:dyDescent="0.25">
      <c r="A6" s="5">
        <v>5</v>
      </c>
      <c r="B6" s="14" t="s">
        <v>772</v>
      </c>
      <c r="C6" s="5">
        <v>1965</v>
      </c>
      <c r="D6" s="5">
        <v>3486.37</v>
      </c>
      <c r="E6" s="5">
        <v>2601.4699999999998</v>
      </c>
      <c r="F6" s="5" t="s">
        <v>5</v>
      </c>
      <c r="G6" s="5">
        <v>62</v>
      </c>
      <c r="H6" s="5">
        <v>4</v>
      </c>
      <c r="I6" s="5">
        <v>4</v>
      </c>
      <c r="J6" s="5">
        <v>0</v>
      </c>
      <c r="K6" s="14" t="s">
        <v>768</v>
      </c>
      <c r="L6" s="111">
        <v>129</v>
      </c>
      <c r="M6" s="245" t="s">
        <v>2440</v>
      </c>
      <c r="N6" s="365" t="s">
        <v>648</v>
      </c>
      <c r="O6" s="366" t="s">
        <v>471</v>
      </c>
      <c r="P6" s="257" t="s">
        <v>6315</v>
      </c>
      <c r="Q6" s="49" t="s">
        <v>6316</v>
      </c>
      <c r="R6" s="367">
        <v>36831</v>
      </c>
      <c r="S6" s="369" t="s">
        <v>6308</v>
      </c>
      <c r="U6" s="221" t="s">
        <v>7635</v>
      </c>
    </row>
    <row r="7" spans="1:21" ht="31.5" x14ac:dyDescent="0.25">
      <c r="A7" s="5">
        <v>6</v>
      </c>
      <c r="B7" s="14" t="s">
        <v>773</v>
      </c>
      <c r="C7" s="5">
        <v>1965</v>
      </c>
      <c r="D7" s="5">
        <v>3391.62</v>
      </c>
      <c r="E7" s="5">
        <v>2523.12</v>
      </c>
      <c r="F7" s="5" t="s">
        <v>5</v>
      </c>
      <c r="G7" s="5">
        <v>60</v>
      </c>
      <c r="H7" s="5">
        <v>4</v>
      </c>
      <c r="I7" s="5">
        <v>4</v>
      </c>
      <c r="J7" s="5">
        <v>0</v>
      </c>
      <c r="K7" s="14" t="s">
        <v>768</v>
      </c>
      <c r="L7" s="111">
        <v>150</v>
      </c>
      <c r="M7" s="245" t="s">
        <v>2438</v>
      </c>
      <c r="N7" s="365" t="s">
        <v>648</v>
      </c>
      <c r="O7" s="366" t="s">
        <v>471</v>
      </c>
      <c r="P7" s="257" t="s">
        <v>6317</v>
      </c>
      <c r="Q7" s="49" t="s">
        <v>6318</v>
      </c>
      <c r="R7" s="367">
        <v>36720</v>
      </c>
      <c r="S7" s="369" t="s">
        <v>6308</v>
      </c>
      <c r="U7" s="221" t="s">
        <v>7635</v>
      </c>
    </row>
    <row r="8" spans="1:21" ht="31.5" x14ac:dyDescent="0.25">
      <c r="A8" s="5">
        <v>7</v>
      </c>
      <c r="B8" s="14" t="s">
        <v>774</v>
      </c>
      <c r="C8" s="5">
        <v>1961</v>
      </c>
      <c r="D8" s="5">
        <v>4235.84</v>
      </c>
      <c r="E8" s="5">
        <v>2642.82</v>
      </c>
      <c r="F8" s="5" t="s">
        <v>5</v>
      </c>
      <c r="G8" s="5">
        <v>64</v>
      </c>
      <c r="H8" s="5">
        <v>5</v>
      </c>
      <c r="I8" s="5">
        <v>4</v>
      </c>
      <c r="J8" s="5">
        <v>0</v>
      </c>
      <c r="K8" s="14" t="s">
        <v>768</v>
      </c>
      <c r="L8" s="111">
        <v>135</v>
      </c>
      <c r="M8" s="245" t="s">
        <v>2438</v>
      </c>
      <c r="N8" s="365" t="s">
        <v>648</v>
      </c>
      <c r="O8" s="366" t="s">
        <v>471</v>
      </c>
      <c r="P8" s="257" t="s">
        <v>6319</v>
      </c>
      <c r="Q8" s="49" t="s">
        <v>6320</v>
      </c>
      <c r="R8" s="367">
        <v>36720</v>
      </c>
      <c r="S8" s="369" t="s">
        <v>6308</v>
      </c>
      <c r="U8" s="221" t="s">
        <v>7635</v>
      </c>
    </row>
    <row r="9" spans="1:21" ht="31.5" x14ac:dyDescent="0.25">
      <c r="A9" s="5">
        <v>8</v>
      </c>
      <c r="B9" s="14" t="s">
        <v>775</v>
      </c>
      <c r="C9" s="5">
        <v>1963</v>
      </c>
      <c r="D9" s="5">
        <v>3767.02</v>
      </c>
      <c r="E9" s="5">
        <v>2582.69</v>
      </c>
      <c r="F9" s="5" t="s">
        <v>5</v>
      </c>
      <c r="G9" s="5">
        <v>64</v>
      </c>
      <c r="H9" s="5">
        <v>5</v>
      </c>
      <c r="I9" s="5">
        <v>4</v>
      </c>
      <c r="J9" s="5">
        <v>0</v>
      </c>
      <c r="K9" s="14" t="s">
        <v>768</v>
      </c>
      <c r="L9" s="111">
        <v>142</v>
      </c>
      <c r="M9" s="245" t="s">
        <v>2438</v>
      </c>
      <c r="N9" s="365" t="s">
        <v>648</v>
      </c>
      <c r="O9" s="366" t="s">
        <v>471</v>
      </c>
      <c r="P9" s="257" t="s">
        <v>6321</v>
      </c>
      <c r="Q9" s="49" t="s">
        <v>6322</v>
      </c>
      <c r="R9" s="367">
        <v>36720</v>
      </c>
      <c r="S9" s="369" t="s">
        <v>6308</v>
      </c>
      <c r="U9" s="221" t="s">
        <v>7635</v>
      </c>
    </row>
    <row r="10" spans="1:21" ht="31.5" x14ac:dyDescent="0.25">
      <c r="A10" s="5">
        <v>9</v>
      </c>
      <c r="B10" s="14" t="s">
        <v>776</v>
      </c>
      <c r="C10" s="5">
        <v>1967</v>
      </c>
      <c r="D10" s="5">
        <v>4453.29</v>
      </c>
      <c r="E10" s="5">
        <v>3428.59</v>
      </c>
      <c r="F10" s="5" t="s">
        <v>5</v>
      </c>
      <c r="G10" s="5">
        <v>70</v>
      </c>
      <c r="H10" s="5">
        <v>5</v>
      </c>
      <c r="I10" s="5">
        <v>4</v>
      </c>
      <c r="J10" s="5">
        <v>0</v>
      </c>
      <c r="K10" s="14" t="s">
        <v>768</v>
      </c>
      <c r="L10" s="111">
        <v>157</v>
      </c>
      <c r="M10" s="245" t="s">
        <v>2441</v>
      </c>
      <c r="N10" s="365" t="s">
        <v>648</v>
      </c>
      <c r="O10" s="366" t="s">
        <v>471</v>
      </c>
      <c r="P10" s="257" t="s">
        <v>6323</v>
      </c>
      <c r="Q10" s="49" t="s">
        <v>6324</v>
      </c>
      <c r="R10" s="367">
        <v>36720</v>
      </c>
      <c r="S10" s="369" t="s">
        <v>6308</v>
      </c>
      <c r="U10" s="221" t="s">
        <v>7635</v>
      </c>
    </row>
    <row r="11" spans="1:21" ht="31.5" x14ac:dyDescent="0.25">
      <c r="A11" s="5">
        <v>10</v>
      </c>
      <c r="B11" s="14" t="s">
        <v>777</v>
      </c>
      <c r="C11" s="5">
        <v>1963</v>
      </c>
      <c r="D11" s="5">
        <v>3400.6</v>
      </c>
      <c r="E11" s="5">
        <v>2496.9</v>
      </c>
      <c r="F11" s="5" t="s">
        <v>5</v>
      </c>
      <c r="G11" s="5">
        <v>60</v>
      </c>
      <c r="H11" s="5">
        <v>4</v>
      </c>
      <c r="I11" s="5">
        <v>4</v>
      </c>
      <c r="J11" s="5">
        <v>0</v>
      </c>
      <c r="K11" s="14" t="s">
        <v>768</v>
      </c>
      <c r="L11" s="111">
        <v>167</v>
      </c>
      <c r="M11" s="245" t="s">
        <v>2438</v>
      </c>
      <c r="N11" s="365" t="s">
        <v>648</v>
      </c>
      <c r="O11" s="366" t="s">
        <v>471</v>
      </c>
      <c r="P11" s="257" t="s">
        <v>6325</v>
      </c>
      <c r="Q11" s="49" t="s">
        <v>6326</v>
      </c>
      <c r="R11" s="367">
        <v>36706</v>
      </c>
      <c r="S11" s="369" t="s">
        <v>6308</v>
      </c>
      <c r="U11" s="221" t="s">
        <v>7635</v>
      </c>
    </row>
    <row r="12" spans="1:21" ht="31.5" x14ac:dyDescent="0.25">
      <c r="A12" s="5">
        <v>11</v>
      </c>
      <c r="B12" s="14" t="s">
        <v>778</v>
      </c>
      <c r="C12" s="5">
        <v>1963</v>
      </c>
      <c r="D12" s="5">
        <v>3276.87</v>
      </c>
      <c r="E12" s="5">
        <v>2552.4699999999998</v>
      </c>
      <c r="F12" s="5" t="s">
        <v>5</v>
      </c>
      <c r="G12" s="5">
        <v>60</v>
      </c>
      <c r="H12" s="5">
        <v>5</v>
      </c>
      <c r="I12" s="5">
        <v>3</v>
      </c>
      <c r="J12" s="5">
        <v>0</v>
      </c>
      <c r="K12" s="14" t="s">
        <v>768</v>
      </c>
      <c r="L12" s="111">
        <v>160</v>
      </c>
      <c r="M12" s="245" t="s">
        <v>2438</v>
      </c>
      <c r="N12" s="365" t="s">
        <v>648</v>
      </c>
      <c r="O12" s="366" t="s">
        <v>471</v>
      </c>
      <c r="P12" s="257" t="s">
        <v>6327</v>
      </c>
      <c r="Q12" s="49" t="s">
        <v>6328</v>
      </c>
      <c r="R12" s="367">
        <v>36706</v>
      </c>
      <c r="S12" s="369" t="s">
        <v>6308</v>
      </c>
      <c r="U12" s="197" t="s">
        <v>648</v>
      </c>
    </row>
    <row r="13" spans="1:21" ht="31.5" x14ac:dyDescent="0.25">
      <c r="A13" s="5">
        <v>12</v>
      </c>
      <c r="B13" s="14" t="s">
        <v>782</v>
      </c>
      <c r="C13" s="5">
        <v>1966</v>
      </c>
      <c r="D13" s="5">
        <v>3448.39</v>
      </c>
      <c r="E13" s="5">
        <v>2678.09</v>
      </c>
      <c r="F13" s="5" t="s">
        <v>5</v>
      </c>
      <c r="G13" s="5">
        <v>60</v>
      </c>
      <c r="H13" s="5">
        <v>5</v>
      </c>
      <c r="I13" s="5">
        <v>3</v>
      </c>
      <c r="J13" s="5">
        <v>0</v>
      </c>
      <c r="K13" s="14" t="s">
        <v>768</v>
      </c>
      <c r="L13" s="111">
        <v>129</v>
      </c>
      <c r="M13" s="245" t="s">
        <v>2437</v>
      </c>
      <c r="N13" s="365" t="s">
        <v>648</v>
      </c>
      <c r="O13" s="366" t="s">
        <v>471</v>
      </c>
      <c r="P13" s="257" t="s">
        <v>6334</v>
      </c>
      <c r="Q13" s="49" t="s">
        <v>6335</v>
      </c>
      <c r="R13" s="367">
        <v>36706</v>
      </c>
      <c r="S13" s="369" t="s">
        <v>6308</v>
      </c>
      <c r="U13" s="221" t="s">
        <v>7635</v>
      </c>
    </row>
    <row r="14" spans="1:21" ht="31.5" x14ac:dyDescent="0.25">
      <c r="A14" s="5">
        <v>13</v>
      </c>
      <c r="B14" s="14" t="s">
        <v>784</v>
      </c>
      <c r="C14" s="5">
        <v>1966</v>
      </c>
      <c r="D14" s="5">
        <v>3576.87</v>
      </c>
      <c r="E14" s="5">
        <v>2703.77</v>
      </c>
      <c r="F14" s="5" t="s">
        <v>5</v>
      </c>
      <c r="G14" s="5">
        <v>60</v>
      </c>
      <c r="H14" s="5">
        <v>5</v>
      </c>
      <c r="I14" s="5">
        <v>4</v>
      </c>
      <c r="J14" s="5">
        <v>0</v>
      </c>
      <c r="K14" s="14" t="s">
        <v>768</v>
      </c>
      <c r="L14" s="111">
        <v>124</v>
      </c>
      <c r="M14" s="245" t="s">
        <v>2438</v>
      </c>
      <c r="N14" s="365" t="s">
        <v>648</v>
      </c>
      <c r="O14" s="366" t="s">
        <v>471</v>
      </c>
      <c r="P14" s="257" t="s">
        <v>6338</v>
      </c>
      <c r="Q14" s="49" t="s">
        <v>6339</v>
      </c>
      <c r="R14" s="367">
        <v>36706</v>
      </c>
      <c r="S14" s="369" t="s">
        <v>6308</v>
      </c>
      <c r="U14" s="221" t="s">
        <v>7635</v>
      </c>
    </row>
    <row r="15" spans="1:21" ht="31.5" x14ac:dyDescent="0.25">
      <c r="A15" s="5">
        <v>14</v>
      </c>
      <c r="B15" s="14" t="s">
        <v>785</v>
      </c>
      <c r="C15" s="5">
        <v>1960</v>
      </c>
      <c r="D15" s="5">
        <v>4073.6</v>
      </c>
      <c r="E15" s="5">
        <v>3122.6</v>
      </c>
      <c r="F15" s="5" t="s">
        <v>5</v>
      </c>
      <c r="G15" s="5">
        <v>76</v>
      </c>
      <c r="H15" s="5">
        <v>5</v>
      </c>
      <c r="I15" s="5">
        <v>4</v>
      </c>
      <c r="J15" s="5">
        <v>0</v>
      </c>
      <c r="K15" s="14" t="s">
        <v>768</v>
      </c>
      <c r="L15" s="111">
        <v>167</v>
      </c>
      <c r="M15" s="245" t="s">
        <v>2440</v>
      </c>
      <c r="N15" s="365" t="s">
        <v>648</v>
      </c>
      <c r="O15" s="366" t="s">
        <v>471</v>
      </c>
      <c r="P15" s="257" t="s">
        <v>6340</v>
      </c>
      <c r="Q15" s="49" t="s">
        <v>6341</v>
      </c>
      <c r="R15" s="367">
        <v>36720</v>
      </c>
      <c r="S15" s="369" t="s">
        <v>6308</v>
      </c>
      <c r="U15" s="221" t="s">
        <v>7635</v>
      </c>
    </row>
    <row r="16" spans="1:21" ht="31.5" x14ac:dyDescent="0.25">
      <c r="A16" s="5">
        <v>15</v>
      </c>
      <c r="B16" s="14" t="s">
        <v>786</v>
      </c>
      <c r="C16" s="5">
        <v>1960</v>
      </c>
      <c r="D16" s="5">
        <v>4038.08</v>
      </c>
      <c r="E16" s="5">
        <v>2971.88</v>
      </c>
      <c r="F16" s="5" t="s">
        <v>5</v>
      </c>
      <c r="G16" s="5">
        <v>76</v>
      </c>
      <c r="H16" s="5">
        <v>5</v>
      </c>
      <c r="I16" s="5">
        <v>4</v>
      </c>
      <c r="J16" s="5">
        <v>0</v>
      </c>
      <c r="K16" s="14" t="s">
        <v>768</v>
      </c>
      <c r="L16" s="111">
        <v>151</v>
      </c>
      <c r="M16" s="245" t="s">
        <v>2442</v>
      </c>
      <c r="N16" s="365" t="s">
        <v>648</v>
      </c>
      <c r="O16" s="366" t="s">
        <v>471</v>
      </c>
      <c r="P16" s="257" t="s">
        <v>6342</v>
      </c>
      <c r="Q16" s="49" t="s">
        <v>6343</v>
      </c>
      <c r="R16" s="367">
        <v>36720</v>
      </c>
      <c r="S16" s="369" t="s">
        <v>6308</v>
      </c>
      <c r="U16" s="221" t="s">
        <v>7635</v>
      </c>
    </row>
    <row r="17" spans="1:21" ht="31.5" x14ac:dyDescent="0.25">
      <c r="A17" s="5">
        <v>16</v>
      </c>
      <c r="B17" s="14" t="s">
        <v>787</v>
      </c>
      <c r="C17" s="5">
        <v>1960</v>
      </c>
      <c r="D17" s="5">
        <v>3445.8</v>
      </c>
      <c r="E17" s="5">
        <v>2549.5</v>
      </c>
      <c r="F17" s="5" t="s">
        <v>5</v>
      </c>
      <c r="G17" s="5">
        <v>64</v>
      </c>
      <c r="H17" s="5">
        <v>4</v>
      </c>
      <c r="I17" s="5">
        <v>4</v>
      </c>
      <c r="J17" s="5">
        <v>0</v>
      </c>
      <c r="K17" s="14" t="s">
        <v>768</v>
      </c>
      <c r="L17" s="111">
        <v>130</v>
      </c>
      <c r="M17" s="245" t="s">
        <v>2442</v>
      </c>
      <c r="N17" s="365" t="s">
        <v>648</v>
      </c>
      <c r="O17" s="366" t="s">
        <v>471</v>
      </c>
      <c r="P17" s="257" t="s">
        <v>6344</v>
      </c>
      <c r="Q17" s="49" t="s">
        <v>6345</v>
      </c>
      <c r="R17" s="367">
        <v>36720</v>
      </c>
      <c r="S17" s="369" t="s">
        <v>6308</v>
      </c>
      <c r="U17" s="221" t="s">
        <v>7635</v>
      </c>
    </row>
    <row r="18" spans="1:21" ht="31.5" x14ac:dyDescent="0.25">
      <c r="A18" s="5">
        <v>17</v>
      </c>
      <c r="B18" s="14" t="s">
        <v>789</v>
      </c>
      <c r="C18" s="5">
        <v>1968</v>
      </c>
      <c r="D18" s="5">
        <v>5653.4</v>
      </c>
      <c r="E18" s="5">
        <v>4599.7</v>
      </c>
      <c r="F18" s="5" t="s">
        <v>5</v>
      </c>
      <c r="G18" s="5">
        <v>100</v>
      </c>
      <c r="H18" s="5">
        <v>5</v>
      </c>
      <c r="I18" s="5">
        <v>6</v>
      </c>
      <c r="J18" s="5">
        <v>0</v>
      </c>
      <c r="K18" s="14" t="s">
        <v>768</v>
      </c>
      <c r="L18" s="111">
        <v>222</v>
      </c>
      <c r="M18" s="245" t="s">
        <v>2443</v>
      </c>
      <c r="N18" s="365" t="s">
        <v>648</v>
      </c>
      <c r="O18" s="366" t="s">
        <v>471</v>
      </c>
      <c r="P18" s="257" t="s">
        <v>6348</v>
      </c>
      <c r="Q18" s="49" t="s">
        <v>6349</v>
      </c>
      <c r="R18" s="367">
        <v>36692</v>
      </c>
      <c r="S18" s="369" t="s">
        <v>6308</v>
      </c>
      <c r="U18" s="221" t="s">
        <v>7635</v>
      </c>
    </row>
    <row r="19" spans="1:21" ht="31.5" x14ac:dyDescent="0.25">
      <c r="A19" s="5">
        <v>18</v>
      </c>
      <c r="B19" s="14" t="s">
        <v>790</v>
      </c>
      <c r="C19" s="5">
        <v>1968</v>
      </c>
      <c r="D19" s="5">
        <v>4234.7</v>
      </c>
      <c r="E19" s="5">
        <v>3249</v>
      </c>
      <c r="F19" s="5" t="s">
        <v>5</v>
      </c>
      <c r="G19" s="5">
        <v>70</v>
      </c>
      <c r="H19" s="5">
        <v>5</v>
      </c>
      <c r="I19" s="5">
        <v>4</v>
      </c>
      <c r="J19" s="5">
        <v>0</v>
      </c>
      <c r="K19" s="14" t="s">
        <v>768</v>
      </c>
      <c r="L19" s="111">
        <v>168</v>
      </c>
      <c r="M19" s="245" t="s">
        <v>2444</v>
      </c>
      <c r="N19" s="365" t="s">
        <v>648</v>
      </c>
      <c r="O19" s="366" t="s">
        <v>471</v>
      </c>
      <c r="P19" s="257" t="s">
        <v>6350</v>
      </c>
      <c r="Q19" s="49" t="s">
        <v>6351</v>
      </c>
      <c r="R19" s="367">
        <v>36692</v>
      </c>
      <c r="S19" s="369" t="s">
        <v>6308</v>
      </c>
      <c r="U19" s="221" t="s">
        <v>7635</v>
      </c>
    </row>
    <row r="20" spans="1:21" ht="31.5" x14ac:dyDescent="0.25">
      <c r="A20" s="5">
        <v>19</v>
      </c>
      <c r="B20" s="14" t="s">
        <v>791</v>
      </c>
      <c r="C20" s="5">
        <v>1967</v>
      </c>
      <c r="D20" s="5">
        <v>3481.74</v>
      </c>
      <c r="E20" s="5">
        <v>2648.34</v>
      </c>
      <c r="F20" s="5" t="s">
        <v>5</v>
      </c>
      <c r="G20" s="5">
        <v>60</v>
      </c>
      <c r="H20" s="5">
        <v>5</v>
      </c>
      <c r="I20" s="5">
        <v>4</v>
      </c>
      <c r="J20" s="5">
        <v>0</v>
      </c>
      <c r="K20" s="14" t="s">
        <v>768</v>
      </c>
      <c r="L20" s="111">
        <v>154</v>
      </c>
      <c r="M20" s="245" t="s">
        <v>2445</v>
      </c>
      <c r="N20" s="365" t="s">
        <v>648</v>
      </c>
      <c r="O20" s="366" t="s">
        <v>471</v>
      </c>
      <c r="P20" s="257" t="s">
        <v>6352</v>
      </c>
      <c r="Q20" s="49" t="s">
        <v>6353</v>
      </c>
      <c r="R20" s="367">
        <v>36739</v>
      </c>
      <c r="S20" s="369" t="s">
        <v>6308</v>
      </c>
      <c r="U20" s="221" t="s">
        <v>7635</v>
      </c>
    </row>
    <row r="21" spans="1:21" ht="31.5" x14ac:dyDescent="0.25">
      <c r="A21" s="5">
        <v>20</v>
      </c>
      <c r="B21" s="14" t="s">
        <v>795</v>
      </c>
      <c r="C21" s="5">
        <v>1961</v>
      </c>
      <c r="D21" s="5">
        <v>2803.4</v>
      </c>
      <c r="E21" s="5">
        <v>2566.5</v>
      </c>
      <c r="F21" s="5" t="s">
        <v>5</v>
      </c>
      <c r="G21" s="5">
        <v>64</v>
      </c>
      <c r="H21" s="5">
        <v>4</v>
      </c>
      <c r="I21" s="5">
        <v>4</v>
      </c>
      <c r="J21" s="5">
        <v>0</v>
      </c>
      <c r="K21" s="14" t="s">
        <v>768</v>
      </c>
      <c r="L21" s="111">
        <v>122</v>
      </c>
      <c r="M21" s="245" t="s">
        <v>2448</v>
      </c>
      <c r="N21" s="365" t="s">
        <v>648</v>
      </c>
      <c r="O21" s="366" t="s">
        <v>471</v>
      </c>
      <c r="P21" s="257" t="s">
        <v>6360</v>
      </c>
      <c r="Q21" s="49" t="s">
        <v>6361</v>
      </c>
      <c r="R21" s="367">
        <v>36706</v>
      </c>
      <c r="S21" s="369" t="s">
        <v>6308</v>
      </c>
      <c r="U21" s="221" t="s">
        <v>7635</v>
      </c>
    </row>
    <row r="22" spans="1:21" ht="31.5" x14ac:dyDescent="0.25">
      <c r="A22" s="5">
        <v>21</v>
      </c>
      <c r="B22" s="14" t="s">
        <v>796</v>
      </c>
      <c r="C22" s="5">
        <v>1967</v>
      </c>
      <c r="D22" s="5">
        <v>2734.18</v>
      </c>
      <c r="E22" s="5">
        <v>1977.08</v>
      </c>
      <c r="F22" s="5" t="s">
        <v>5</v>
      </c>
      <c r="G22" s="5">
        <v>48</v>
      </c>
      <c r="H22" s="5">
        <v>4</v>
      </c>
      <c r="I22" s="5">
        <v>3</v>
      </c>
      <c r="J22" s="5">
        <v>0</v>
      </c>
      <c r="K22" s="14" t="s">
        <v>768</v>
      </c>
      <c r="L22" s="111">
        <v>110</v>
      </c>
      <c r="M22" s="245" t="s">
        <v>2449</v>
      </c>
      <c r="N22" s="365" t="s">
        <v>648</v>
      </c>
      <c r="O22" s="366" t="s">
        <v>471</v>
      </c>
      <c r="P22" s="257" t="s">
        <v>6362</v>
      </c>
      <c r="Q22" s="49" t="s">
        <v>6363</v>
      </c>
      <c r="R22" s="367">
        <v>36706</v>
      </c>
      <c r="S22" s="369" t="s">
        <v>6308</v>
      </c>
      <c r="U22" s="221" t="s">
        <v>7635</v>
      </c>
    </row>
    <row r="23" spans="1:21" ht="31.5" x14ac:dyDescent="0.25">
      <c r="A23" s="5">
        <v>22</v>
      </c>
      <c r="B23" s="14" t="s">
        <v>797</v>
      </c>
      <c r="C23" s="5">
        <v>1968</v>
      </c>
      <c r="D23" s="5">
        <v>3646.7</v>
      </c>
      <c r="E23" s="5">
        <v>2792.5</v>
      </c>
      <c r="F23" s="5" t="s">
        <v>5</v>
      </c>
      <c r="G23" s="5">
        <v>60</v>
      </c>
      <c r="H23" s="5">
        <v>5</v>
      </c>
      <c r="I23" s="5">
        <v>4</v>
      </c>
      <c r="J23" s="5">
        <v>0</v>
      </c>
      <c r="K23" s="14" t="s">
        <v>768</v>
      </c>
      <c r="L23" s="111">
        <v>123</v>
      </c>
      <c r="M23" s="245" t="s">
        <v>2442</v>
      </c>
      <c r="N23" s="365" t="s">
        <v>648</v>
      </c>
      <c r="O23" s="366" t="s">
        <v>471</v>
      </c>
      <c r="P23" s="257" t="s">
        <v>6364</v>
      </c>
      <c r="Q23" s="49" t="s">
        <v>6365</v>
      </c>
      <c r="R23" s="367">
        <v>36706</v>
      </c>
      <c r="S23" s="369" t="s">
        <v>6308</v>
      </c>
      <c r="U23" s="221" t="s">
        <v>7635</v>
      </c>
    </row>
    <row r="24" spans="1:21" ht="31.5" x14ac:dyDescent="0.25">
      <c r="A24" s="5">
        <v>23</v>
      </c>
      <c r="B24" s="14" t="s">
        <v>798</v>
      </c>
      <c r="C24" s="5">
        <v>1958</v>
      </c>
      <c r="D24" s="5">
        <v>2330.8000000000002</v>
      </c>
      <c r="E24" s="5">
        <v>2003.7</v>
      </c>
      <c r="F24" s="5" t="s">
        <v>5</v>
      </c>
      <c r="G24" s="5">
        <v>31</v>
      </c>
      <c r="H24" s="5">
        <v>4</v>
      </c>
      <c r="I24" s="5">
        <v>4</v>
      </c>
      <c r="J24" s="5">
        <v>0</v>
      </c>
      <c r="K24" s="14" t="s">
        <v>768</v>
      </c>
      <c r="L24" s="111">
        <v>85</v>
      </c>
      <c r="M24" s="245" t="s">
        <v>2448</v>
      </c>
      <c r="N24" s="365" t="s">
        <v>648</v>
      </c>
      <c r="O24" s="366" t="s">
        <v>471</v>
      </c>
      <c r="P24" s="257" t="s">
        <v>6366</v>
      </c>
      <c r="Q24" s="49" t="s">
        <v>6367</v>
      </c>
      <c r="R24" s="367">
        <v>36746</v>
      </c>
      <c r="S24" s="369" t="s">
        <v>6308</v>
      </c>
      <c r="U24" s="221" t="s">
        <v>7635</v>
      </c>
    </row>
    <row r="25" spans="1:21" ht="31.5" x14ac:dyDescent="0.25">
      <c r="A25" s="5">
        <v>24</v>
      </c>
      <c r="B25" s="14" t="s">
        <v>799</v>
      </c>
      <c r="C25" s="5">
        <v>1959</v>
      </c>
      <c r="D25" s="5">
        <v>2961.3</v>
      </c>
      <c r="E25" s="5">
        <v>1893.8</v>
      </c>
      <c r="F25" s="5" t="s">
        <v>5</v>
      </c>
      <c r="G25" s="5">
        <v>31</v>
      </c>
      <c r="H25" s="5">
        <v>4</v>
      </c>
      <c r="I25" s="5">
        <v>4</v>
      </c>
      <c r="J25" s="5">
        <v>0</v>
      </c>
      <c r="K25" s="14" t="s">
        <v>768</v>
      </c>
      <c r="L25" s="111">
        <v>78</v>
      </c>
      <c r="M25" s="245" t="s">
        <v>2442</v>
      </c>
      <c r="N25" s="365" t="s">
        <v>648</v>
      </c>
      <c r="O25" s="366" t="s">
        <v>471</v>
      </c>
      <c r="P25" s="257" t="s">
        <v>6368</v>
      </c>
      <c r="Q25" s="49" t="s">
        <v>6369</v>
      </c>
      <c r="R25" s="367">
        <v>36706</v>
      </c>
      <c r="S25" s="369" t="s">
        <v>6308</v>
      </c>
      <c r="U25" s="221" t="s">
        <v>7635</v>
      </c>
    </row>
    <row r="26" spans="1:21" ht="31.5" x14ac:dyDescent="0.25">
      <c r="A26" s="5">
        <v>25</v>
      </c>
      <c r="B26" s="14" t="s">
        <v>800</v>
      </c>
      <c r="C26" s="5">
        <v>1951</v>
      </c>
      <c r="D26" s="5">
        <v>1058.5999999999999</v>
      </c>
      <c r="E26" s="5">
        <v>714.3</v>
      </c>
      <c r="F26" s="5" t="s">
        <v>247</v>
      </c>
      <c r="G26" s="5">
        <v>12</v>
      </c>
      <c r="H26" s="5">
        <v>2</v>
      </c>
      <c r="I26" s="5">
        <v>2</v>
      </c>
      <c r="J26" s="5">
        <v>0</v>
      </c>
      <c r="K26" s="14" t="s">
        <v>768</v>
      </c>
      <c r="L26" s="111">
        <v>24</v>
      </c>
      <c r="M26" s="245" t="s">
        <v>2450</v>
      </c>
      <c r="N26" s="365" t="s">
        <v>648</v>
      </c>
      <c r="O26" s="366" t="s">
        <v>471</v>
      </c>
      <c r="P26" s="370" t="s">
        <v>6370</v>
      </c>
      <c r="Q26" s="49" t="s">
        <v>6371</v>
      </c>
      <c r="R26" s="367">
        <v>38412</v>
      </c>
      <c r="S26" s="368" t="s">
        <v>6308</v>
      </c>
      <c r="U26" s="221" t="s">
        <v>7635</v>
      </c>
    </row>
    <row r="27" spans="1:21" ht="31.5" x14ac:dyDescent="0.25">
      <c r="A27" s="5">
        <v>26</v>
      </c>
      <c r="B27" s="14" t="s">
        <v>801</v>
      </c>
      <c r="C27" s="5">
        <v>1951</v>
      </c>
      <c r="D27" s="5">
        <v>1048.8</v>
      </c>
      <c r="E27" s="5">
        <v>772</v>
      </c>
      <c r="F27" s="5" t="s">
        <v>247</v>
      </c>
      <c r="G27" s="5">
        <v>16</v>
      </c>
      <c r="H27" s="5">
        <v>2</v>
      </c>
      <c r="I27" s="5">
        <v>2</v>
      </c>
      <c r="J27" s="5">
        <v>0</v>
      </c>
      <c r="K27" s="14" t="s">
        <v>768</v>
      </c>
      <c r="L27" s="111">
        <v>33</v>
      </c>
      <c r="M27" s="245" t="s">
        <v>2451</v>
      </c>
      <c r="N27" s="365" t="s">
        <v>648</v>
      </c>
      <c r="O27" s="366" t="s">
        <v>471</v>
      </c>
      <c r="P27" s="370" t="s">
        <v>6372</v>
      </c>
      <c r="Q27" s="49" t="s">
        <v>6373</v>
      </c>
      <c r="R27" s="367">
        <v>38412</v>
      </c>
      <c r="S27" s="368" t="s">
        <v>6308</v>
      </c>
      <c r="U27" s="221" t="s">
        <v>7635</v>
      </c>
    </row>
    <row r="28" spans="1:21" ht="31.5" x14ac:dyDescent="0.25">
      <c r="A28" s="5">
        <v>27</v>
      </c>
      <c r="B28" s="14" t="s">
        <v>802</v>
      </c>
      <c r="C28" s="5">
        <v>1951</v>
      </c>
      <c r="D28" s="5">
        <v>1060.3</v>
      </c>
      <c r="E28" s="5">
        <v>720.9</v>
      </c>
      <c r="F28" s="5" t="s">
        <v>247</v>
      </c>
      <c r="G28" s="5">
        <v>16</v>
      </c>
      <c r="H28" s="5">
        <v>2</v>
      </c>
      <c r="I28" s="5">
        <v>2</v>
      </c>
      <c r="J28" s="5">
        <v>0</v>
      </c>
      <c r="K28" s="14" t="s">
        <v>768</v>
      </c>
      <c r="L28" s="111">
        <v>29</v>
      </c>
      <c r="M28" s="245" t="s">
        <v>2451</v>
      </c>
      <c r="N28" s="365" t="s">
        <v>648</v>
      </c>
      <c r="O28" s="366" t="s">
        <v>471</v>
      </c>
      <c r="P28" s="370" t="s">
        <v>6374</v>
      </c>
      <c r="Q28" s="49" t="s">
        <v>6375</v>
      </c>
      <c r="R28" s="367">
        <v>38384</v>
      </c>
      <c r="S28" s="368" t="s">
        <v>6308</v>
      </c>
      <c r="U28" s="221" t="s">
        <v>7635</v>
      </c>
    </row>
    <row r="29" spans="1:21" ht="31.5" x14ac:dyDescent="0.25">
      <c r="A29" s="5">
        <v>28</v>
      </c>
      <c r="B29" s="14" t="s">
        <v>803</v>
      </c>
      <c r="C29" s="5">
        <v>1951</v>
      </c>
      <c r="D29" s="5">
        <v>1057.0999999999999</v>
      </c>
      <c r="E29" s="5">
        <v>774.1</v>
      </c>
      <c r="F29" s="5" t="s">
        <v>247</v>
      </c>
      <c r="G29" s="5">
        <v>16</v>
      </c>
      <c r="H29" s="5">
        <v>2</v>
      </c>
      <c r="I29" s="5">
        <v>2</v>
      </c>
      <c r="J29" s="5">
        <v>0</v>
      </c>
      <c r="K29" s="14" t="s">
        <v>768</v>
      </c>
      <c r="L29" s="111">
        <v>33</v>
      </c>
      <c r="M29" s="245" t="s">
        <v>2452</v>
      </c>
      <c r="N29" s="365" t="s">
        <v>648</v>
      </c>
      <c r="O29" s="366" t="s">
        <v>471</v>
      </c>
      <c r="P29" s="370" t="s">
        <v>6376</v>
      </c>
      <c r="Q29" s="49" t="s">
        <v>6377</v>
      </c>
      <c r="R29" s="367">
        <v>38412</v>
      </c>
      <c r="S29" s="368" t="s">
        <v>6308</v>
      </c>
      <c r="U29" s="221" t="s">
        <v>7635</v>
      </c>
    </row>
    <row r="30" spans="1:21" ht="31.5" x14ac:dyDescent="0.25">
      <c r="A30" s="5">
        <v>29</v>
      </c>
      <c r="B30" s="14" t="s">
        <v>804</v>
      </c>
      <c r="C30" s="5">
        <v>1948</v>
      </c>
      <c r="D30" s="5">
        <v>1033.1199999999999</v>
      </c>
      <c r="E30" s="5">
        <v>753.52</v>
      </c>
      <c r="F30" s="5" t="s">
        <v>247</v>
      </c>
      <c r="G30" s="5">
        <v>16</v>
      </c>
      <c r="H30" s="5">
        <v>2</v>
      </c>
      <c r="I30" s="5">
        <v>2</v>
      </c>
      <c r="J30" s="5">
        <v>0</v>
      </c>
      <c r="K30" s="14" t="s">
        <v>768</v>
      </c>
      <c r="L30" s="111">
        <v>47</v>
      </c>
      <c r="M30" s="245" t="s">
        <v>2453</v>
      </c>
      <c r="N30" s="365" t="s">
        <v>648</v>
      </c>
      <c r="O30" s="366" t="s">
        <v>471</v>
      </c>
      <c r="P30" s="149" t="s">
        <v>6378</v>
      </c>
      <c r="Q30" s="149">
        <v>621.4</v>
      </c>
      <c r="R30" s="367">
        <v>40228</v>
      </c>
      <c r="S30" s="368" t="s">
        <v>6308</v>
      </c>
      <c r="U30" s="221" t="s">
        <v>7635</v>
      </c>
    </row>
    <row r="31" spans="1:21" ht="31.5" x14ac:dyDescent="0.25">
      <c r="A31" s="5">
        <v>30</v>
      </c>
      <c r="B31" s="14" t="s">
        <v>805</v>
      </c>
      <c r="C31" s="5">
        <v>1948</v>
      </c>
      <c r="D31" s="5">
        <v>2891.3</v>
      </c>
      <c r="E31" s="5">
        <v>2196.3000000000002</v>
      </c>
      <c r="F31" s="5" t="s">
        <v>5</v>
      </c>
      <c r="G31" s="5">
        <v>36</v>
      </c>
      <c r="H31" s="5">
        <v>3</v>
      </c>
      <c r="I31" s="5">
        <v>4</v>
      </c>
      <c r="J31" s="5">
        <v>0</v>
      </c>
      <c r="K31" s="14" t="s">
        <v>768</v>
      </c>
      <c r="L31" s="111">
        <v>85</v>
      </c>
      <c r="M31" s="245" t="s">
        <v>2454</v>
      </c>
      <c r="N31" s="365" t="s">
        <v>648</v>
      </c>
      <c r="O31" s="366" t="s">
        <v>471</v>
      </c>
      <c r="P31" s="149" t="s">
        <v>6379</v>
      </c>
      <c r="Q31" s="49" t="s">
        <v>6380</v>
      </c>
      <c r="R31" s="367">
        <v>36720</v>
      </c>
      <c r="S31" s="369" t="s">
        <v>6308</v>
      </c>
      <c r="U31" s="221" t="s">
        <v>7635</v>
      </c>
    </row>
    <row r="32" spans="1:21" ht="31.5" x14ac:dyDescent="0.25">
      <c r="A32" s="5">
        <v>31</v>
      </c>
      <c r="B32" s="14" t="s">
        <v>806</v>
      </c>
      <c r="C32" s="5">
        <v>1948</v>
      </c>
      <c r="D32" s="5">
        <v>1948.9</v>
      </c>
      <c r="E32" s="5">
        <v>1246.8</v>
      </c>
      <c r="F32" s="5" t="s">
        <v>5</v>
      </c>
      <c r="G32" s="5">
        <v>20</v>
      </c>
      <c r="H32" s="5">
        <v>3</v>
      </c>
      <c r="I32" s="5">
        <v>2</v>
      </c>
      <c r="J32" s="5">
        <v>0</v>
      </c>
      <c r="K32" s="14" t="s">
        <v>768</v>
      </c>
      <c r="L32" s="111">
        <v>39</v>
      </c>
      <c r="M32" s="245" t="s">
        <v>2455</v>
      </c>
      <c r="N32" s="365" t="s">
        <v>648</v>
      </c>
      <c r="O32" s="366" t="s">
        <v>471</v>
      </c>
      <c r="P32" s="149" t="s">
        <v>5515</v>
      </c>
      <c r="Q32" s="149" t="s">
        <v>6381</v>
      </c>
      <c r="R32" s="367">
        <v>40627</v>
      </c>
      <c r="S32" s="369" t="s">
        <v>5078</v>
      </c>
      <c r="U32" s="221" t="s">
        <v>7635</v>
      </c>
    </row>
    <row r="33" spans="1:21" ht="31.5" x14ac:dyDescent="0.25">
      <c r="A33" s="5">
        <v>32</v>
      </c>
      <c r="B33" s="14" t="s">
        <v>807</v>
      </c>
      <c r="C33" s="5">
        <v>1948</v>
      </c>
      <c r="D33" s="5">
        <v>1057.0999999999999</v>
      </c>
      <c r="E33" s="5">
        <v>762.7</v>
      </c>
      <c r="F33" s="5" t="s">
        <v>247</v>
      </c>
      <c r="G33" s="5">
        <v>16</v>
      </c>
      <c r="H33" s="5">
        <v>2</v>
      </c>
      <c r="I33" s="5">
        <v>2</v>
      </c>
      <c r="J33" s="5">
        <v>0</v>
      </c>
      <c r="K33" s="14" t="s">
        <v>768</v>
      </c>
      <c r="L33" s="111">
        <v>29</v>
      </c>
      <c r="M33" s="245" t="s">
        <v>2456</v>
      </c>
      <c r="N33" s="365" t="s">
        <v>648</v>
      </c>
      <c r="O33" s="366" t="s">
        <v>471</v>
      </c>
      <c r="P33" s="149" t="s">
        <v>6382</v>
      </c>
      <c r="Q33" s="49" t="s">
        <v>6383</v>
      </c>
      <c r="R33" s="367">
        <v>36720</v>
      </c>
      <c r="S33" s="369" t="s">
        <v>6308</v>
      </c>
      <c r="U33" s="221" t="s">
        <v>7635</v>
      </c>
    </row>
    <row r="34" spans="1:21" ht="31.5" x14ac:dyDescent="0.25">
      <c r="A34" s="5">
        <v>33</v>
      </c>
      <c r="B34" s="14" t="s">
        <v>808</v>
      </c>
      <c r="C34" s="5">
        <v>1959</v>
      </c>
      <c r="D34" s="5">
        <v>2180.5</v>
      </c>
      <c r="E34" s="5">
        <v>1595.6</v>
      </c>
      <c r="F34" s="5" t="s">
        <v>5</v>
      </c>
      <c r="G34" s="5">
        <v>29</v>
      </c>
      <c r="H34" s="5">
        <v>5</v>
      </c>
      <c r="I34" s="5">
        <v>1</v>
      </c>
      <c r="J34" s="5">
        <v>0</v>
      </c>
      <c r="K34" s="14" t="s">
        <v>768</v>
      </c>
      <c r="L34" s="111">
        <v>54</v>
      </c>
      <c r="M34" s="245" t="s">
        <v>2442</v>
      </c>
      <c r="N34" s="365" t="s">
        <v>648</v>
      </c>
      <c r="O34" s="366" t="s">
        <v>471</v>
      </c>
      <c r="P34" s="370" t="s">
        <v>6384</v>
      </c>
      <c r="Q34" s="49" t="s">
        <v>6385</v>
      </c>
      <c r="R34" s="367">
        <v>36706</v>
      </c>
      <c r="S34" s="369" t="s">
        <v>6308</v>
      </c>
      <c r="U34" s="221" t="s">
        <v>7635</v>
      </c>
    </row>
    <row r="35" spans="1:21" ht="31.5" x14ac:dyDescent="0.25">
      <c r="A35" s="5">
        <v>34</v>
      </c>
      <c r="B35" s="14" t="s">
        <v>809</v>
      </c>
      <c r="C35" s="5">
        <v>1958</v>
      </c>
      <c r="D35" s="5">
        <v>3178.23</v>
      </c>
      <c r="E35" s="5">
        <v>2601.9299999999998</v>
      </c>
      <c r="F35" s="5" t="s">
        <v>5</v>
      </c>
      <c r="G35" s="5">
        <v>40</v>
      </c>
      <c r="H35" s="5">
        <v>5</v>
      </c>
      <c r="I35" s="5">
        <v>4</v>
      </c>
      <c r="J35" s="5">
        <v>0</v>
      </c>
      <c r="K35" s="14" t="s">
        <v>768</v>
      </c>
      <c r="L35" s="111">
        <v>98</v>
      </c>
      <c r="M35" s="245" t="s">
        <v>2457</v>
      </c>
      <c r="N35" s="365" t="s">
        <v>648</v>
      </c>
      <c r="O35" s="366" t="s">
        <v>471</v>
      </c>
      <c r="P35" s="370" t="s">
        <v>6386</v>
      </c>
      <c r="Q35" s="49" t="s">
        <v>6387</v>
      </c>
      <c r="R35" s="367">
        <v>36706</v>
      </c>
      <c r="S35" s="369" t="s">
        <v>6308</v>
      </c>
      <c r="U35" s="221" t="s">
        <v>7635</v>
      </c>
    </row>
    <row r="36" spans="1:21" ht="31.5" x14ac:dyDescent="0.25">
      <c r="A36" s="5">
        <v>35</v>
      </c>
      <c r="B36" s="14" t="s">
        <v>810</v>
      </c>
      <c r="C36" s="5">
        <v>1959</v>
      </c>
      <c r="D36" s="5">
        <v>3168.17</v>
      </c>
      <c r="E36" s="5">
        <v>2497.67</v>
      </c>
      <c r="F36" s="5" t="s">
        <v>5</v>
      </c>
      <c r="G36" s="5">
        <v>60</v>
      </c>
      <c r="H36" s="5">
        <v>5</v>
      </c>
      <c r="I36" s="5">
        <v>3</v>
      </c>
      <c r="J36" s="5">
        <v>0</v>
      </c>
      <c r="K36" s="14" t="s">
        <v>811</v>
      </c>
      <c r="L36" s="111">
        <v>131</v>
      </c>
      <c r="M36" s="245" t="s">
        <v>2437</v>
      </c>
      <c r="N36" s="365" t="s">
        <v>648</v>
      </c>
      <c r="O36" s="366" t="s">
        <v>471</v>
      </c>
      <c r="P36" s="370" t="s">
        <v>6388</v>
      </c>
      <c r="Q36" s="49" t="s">
        <v>6389</v>
      </c>
      <c r="R36" s="367">
        <v>38412</v>
      </c>
      <c r="S36" s="369" t="s">
        <v>6308</v>
      </c>
      <c r="U36" s="221" t="s">
        <v>7635</v>
      </c>
    </row>
    <row r="37" spans="1:21" ht="31.5" x14ac:dyDescent="0.25">
      <c r="A37" s="5">
        <v>36</v>
      </c>
      <c r="B37" s="14" t="s">
        <v>812</v>
      </c>
      <c r="C37" s="5">
        <v>1959</v>
      </c>
      <c r="D37" s="5">
        <v>3439.9</v>
      </c>
      <c r="E37" s="5">
        <v>2587.6999999999998</v>
      </c>
      <c r="F37" s="5" t="s">
        <v>5</v>
      </c>
      <c r="G37" s="5">
        <v>40</v>
      </c>
      <c r="H37" s="5">
        <v>5</v>
      </c>
      <c r="I37" s="5">
        <v>4</v>
      </c>
      <c r="J37" s="5">
        <v>0</v>
      </c>
      <c r="K37" s="14" t="s">
        <v>768</v>
      </c>
      <c r="L37" s="111">
        <v>108</v>
      </c>
      <c r="M37" s="245" t="s">
        <v>2449</v>
      </c>
      <c r="N37" s="365" t="s">
        <v>648</v>
      </c>
      <c r="O37" s="366" t="s">
        <v>471</v>
      </c>
      <c r="P37" s="149" t="s">
        <v>6390</v>
      </c>
      <c r="Q37" s="149">
        <v>843</v>
      </c>
      <c r="R37" s="367">
        <v>39652</v>
      </c>
      <c r="S37" s="369" t="s">
        <v>6308</v>
      </c>
      <c r="U37" s="221" t="s">
        <v>7635</v>
      </c>
    </row>
    <row r="38" spans="1:21" ht="31.5" x14ac:dyDescent="0.25">
      <c r="A38" s="5">
        <v>37</v>
      </c>
      <c r="B38" s="14" t="s">
        <v>813</v>
      </c>
      <c r="C38" s="5">
        <v>1959</v>
      </c>
      <c r="D38" s="5">
        <v>2020.97</v>
      </c>
      <c r="E38" s="5">
        <v>1530.97</v>
      </c>
      <c r="F38" s="5" t="s">
        <v>5</v>
      </c>
      <c r="G38" s="5">
        <v>40</v>
      </c>
      <c r="H38" s="5">
        <v>5</v>
      </c>
      <c r="I38" s="5">
        <v>2</v>
      </c>
      <c r="J38" s="5">
        <v>0</v>
      </c>
      <c r="K38" s="14" t="s">
        <v>768</v>
      </c>
      <c r="L38" s="111">
        <v>83</v>
      </c>
      <c r="M38" s="245" t="s">
        <v>2449</v>
      </c>
      <c r="N38" s="365" t="s">
        <v>648</v>
      </c>
      <c r="O38" s="366" t="s">
        <v>471</v>
      </c>
      <c r="P38" s="370" t="s">
        <v>6391</v>
      </c>
      <c r="Q38" s="49" t="s">
        <v>6392</v>
      </c>
      <c r="R38" s="367">
        <v>38412</v>
      </c>
      <c r="S38" s="369" t="s">
        <v>6308</v>
      </c>
      <c r="U38" s="221" t="s">
        <v>7635</v>
      </c>
    </row>
    <row r="39" spans="1:21" ht="31.5" x14ac:dyDescent="0.25">
      <c r="A39" s="5">
        <v>38</v>
      </c>
      <c r="B39" s="14" t="s">
        <v>814</v>
      </c>
      <c r="C39" s="5">
        <v>1958</v>
      </c>
      <c r="D39" s="5">
        <v>2180.5</v>
      </c>
      <c r="E39" s="5">
        <v>1492.5</v>
      </c>
      <c r="F39" s="5" t="s">
        <v>5</v>
      </c>
      <c r="G39" s="5">
        <v>30</v>
      </c>
      <c r="H39" s="5">
        <v>5</v>
      </c>
      <c r="I39" s="5">
        <v>2</v>
      </c>
      <c r="J39" s="5">
        <v>0</v>
      </c>
      <c r="K39" s="14" t="s">
        <v>768</v>
      </c>
      <c r="L39" s="111">
        <v>59</v>
      </c>
      <c r="M39" s="245" t="s">
        <v>2447</v>
      </c>
      <c r="N39" s="365" t="s">
        <v>648</v>
      </c>
      <c r="O39" s="366" t="s">
        <v>471</v>
      </c>
      <c r="P39" s="370" t="s">
        <v>6393</v>
      </c>
      <c r="Q39" s="49" t="s">
        <v>6394</v>
      </c>
      <c r="R39" s="367">
        <v>36706</v>
      </c>
      <c r="S39" s="369" t="s">
        <v>6308</v>
      </c>
      <c r="U39" s="221" t="s">
        <v>7635</v>
      </c>
    </row>
    <row r="40" spans="1:21" ht="31.5" x14ac:dyDescent="0.25">
      <c r="A40" s="5">
        <v>39</v>
      </c>
      <c r="B40" s="14" t="s">
        <v>815</v>
      </c>
      <c r="C40" s="5">
        <v>1960</v>
      </c>
      <c r="D40" s="5">
        <v>2056.3000000000002</v>
      </c>
      <c r="E40" s="5">
        <v>1516</v>
      </c>
      <c r="F40" s="5" t="s">
        <v>5</v>
      </c>
      <c r="G40" s="5">
        <v>40</v>
      </c>
      <c r="H40" s="5">
        <v>5</v>
      </c>
      <c r="I40" s="5">
        <v>2</v>
      </c>
      <c r="J40" s="5">
        <v>0</v>
      </c>
      <c r="K40" s="14" t="s">
        <v>816</v>
      </c>
      <c r="L40" s="111">
        <v>67</v>
      </c>
      <c r="M40" s="245" t="s">
        <v>2442</v>
      </c>
      <c r="N40" s="365" t="s">
        <v>648</v>
      </c>
      <c r="O40" s="366" t="s">
        <v>471</v>
      </c>
      <c r="P40" s="370" t="s">
        <v>6395</v>
      </c>
      <c r="Q40" s="49" t="s">
        <v>6396</v>
      </c>
      <c r="R40" s="367">
        <v>38412</v>
      </c>
      <c r="S40" s="369" t="s">
        <v>6308</v>
      </c>
      <c r="U40" s="221" t="s">
        <v>7635</v>
      </c>
    </row>
    <row r="41" spans="1:21" ht="31.5" x14ac:dyDescent="0.25">
      <c r="A41" s="5">
        <v>40</v>
      </c>
      <c r="B41" s="14" t="s">
        <v>817</v>
      </c>
      <c r="C41" s="5">
        <v>1960</v>
      </c>
      <c r="D41" s="5">
        <v>3205.06</v>
      </c>
      <c r="E41" s="5">
        <v>2433.96</v>
      </c>
      <c r="F41" s="5" t="s">
        <v>5</v>
      </c>
      <c r="G41" s="5">
        <v>60</v>
      </c>
      <c r="H41" s="5">
        <v>5</v>
      </c>
      <c r="I41" s="5">
        <v>3</v>
      </c>
      <c r="J41" s="5">
        <v>0</v>
      </c>
      <c r="K41" s="14" t="s">
        <v>768</v>
      </c>
      <c r="L41" s="111">
        <v>101</v>
      </c>
      <c r="M41" s="245" t="s">
        <v>2448</v>
      </c>
      <c r="N41" s="365" t="s">
        <v>648</v>
      </c>
      <c r="O41" s="366" t="s">
        <v>471</v>
      </c>
      <c r="P41" s="370" t="s">
        <v>6397</v>
      </c>
      <c r="Q41" s="49" t="s">
        <v>6398</v>
      </c>
      <c r="R41" s="367">
        <v>38412</v>
      </c>
      <c r="S41" s="369" t="s">
        <v>6308</v>
      </c>
      <c r="U41" s="221" t="s">
        <v>7635</v>
      </c>
    </row>
    <row r="42" spans="1:21" ht="31.5" x14ac:dyDescent="0.25">
      <c r="A42" s="5">
        <v>41</v>
      </c>
      <c r="B42" s="14" t="s">
        <v>818</v>
      </c>
      <c r="C42" s="5">
        <v>1962</v>
      </c>
      <c r="D42" s="5">
        <v>1721.97</v>
      </c>
      <c r="E42" s="5">
        <v>1277.57</v>
      </c>
      <c r="F42" s="5" t="s">
        <v>5</v>
      </c>
      <c r="G42" s="5">
        <v>32</v>
      </c>
      <c r="H42" s="5">
        <v>4</v>
      </c>
      <c r="I42" s="5">
        <v>2</v>
      </c>
      <c r="J42" s="5">
        <v>0</v>
      </c>
      <c r="K42" s="14" t="s">
        <v>768</v>
      </c>
      <c r="L42" s="111">
        <v>64</v>
      </c>
      <c r="M42" s="245" t="s">
        <v>2438</v>
      </c>
      <c r="N42" s="365" t="s">
        <v>648</v>
      </c>
      <c r="O42" s="366" t="s">
        <v>471</v>
      </c>
      <c r="P42" s="370" t="s">
        <v>6399</v>
      </c>
      <c r="Q42" s="49" t="s">
        <v>6400</v>
      </c>
      <c r="R42" s="367">
        <v>38412</v>
      </c>
      <c r="S42" s="369" t="s">
        <v>6308</v>
      </c>
      <c r="U42" s="197" t="s">
        <v>648</v>
      </c>
    </row>
    <row r="43" spans="1:21" ht="31.5" x14ac:dyDescent="0.25">
      <c r="A43" s="5">
        <v>42</v>
      </c>
      <c r="B43" s="14" t="s">
        <v>819</v>
      </c>
      <c r="C43" s="5">
        <v>1965</v>
      </c>
      <c r="D43" s="5">
        <v>3576.2</v>
      </c>
      <c r="E43" s="5">
        <v>2705.8</v>
      </c>
      <c r="F43" s="5" t="s">
        <v>5</v>
      </c>
      <c r="G43" s="5">
        <v>60</v>
      </c>
      <c r="H43" s="5">
        <v>5</v>
      </c>
      <c r="I43" s="5">
        <v>4</v>
      </c>
      <c r="J43" s="5">
        <v>0</v>
      </c>
      <c r="K43" s="14" t="s">
        <v>768</v>
      </c>
      <c r="L43" s="111">
        <v>135</v>
      </c>
      <c r="M43" s="245" t="s">
        <v>2438</v>
      </c>
      <c r="N43" s="365" t="s">
        <v>648</v>
      </c>
      <c r="O43" s="366" t="s">
        <v>471</v>
      </c>
      <c r="P43" s="257" t="s">
        <v>6401</v>
      </c>
      <c r="Q43" s="49" t="s">
        <v>6402</v>
      </c>
      <c r="R43" s="367">
        <v>36706</v>
      </c>
      <c r="S43" s="369" t="s">
        <v>6308</v>
      </c>
      <c r="U43" s="221" t="s">
        <v>7635</v>
      </c>
    </row>
    <row r="44" spans="1:21" ht="31.5" x14ac:dyDescent="0.25">
      <c r="A44" s="5">
        <v>43</v>
      </c>
      <c r="B44" s="14" t="s">
        <v>820</v>
      </c>
      <c r="C44" s="5">
        <v>1963</v>
      </c>
      <c r="D44" s="5">
        <v>3228.64</v>
      </c>
      <c r="E44" s="5">
        <v>2512.34</v>
      </c>
      <c r="F44" s="5" t="s">
        <v>5</v>
      </c>
      <c r="G44" s="5">
        <v>60</v>
      </c>
      <c r="H44" s="5">
        <v>5</v>
      </c>
      <c r="I44" s="5">
        <v>3</v>
      </c>
      <c r="J44" s="5">
        <v>0</v>
      </c>
      <c r="K44" s="14" t="s">
        <v>768</v>
      </c>
      <c r="L44" s="111">
        <v>116</v>
      </c>
      <c r="M44" s="245" t="s">
        <v>2438</v>
      </c>
      <c r="N44" s="365" t="s">
        <v>648</v>
      </c>
      <c r="O44" s="366" t="s">
        <v>471</v>
      </c>
      <c r="P44" s="257" t="s">
        <v>6403</v>
      </c>
      <c r="Q44" s="49" t="s">
        <v>6404</v>
      </c>
      <c r="R44" s="367">
        <v>38412</v>
      </c>
      <c r="S44" s="369" t="s">
        <v>6308</v>
      </c>
      <c r="U44" s="221" t="s">
        <v>7635</v>
      </c>
    </row>
    <row r="45" spans="1:21" ht="31.5" x14ac:dyDescent="0.25">
      <c r="A45" s="5">
        <v>44</v>
      </c>
      <c r="B45" s="14" t="s">
        <v>821</v>
      </c>
      <c r="C45" s="5">
        <v>1963</v>
      </c>
      <c r="D45" s="5">
        <v>4453.5</v>
      </c>
      <c r="E45" s="5">
        <v>3183.4</v>
      </c>
      <c r="F45" s="5" t="s">
        <v>5</v>
      </c>
      <c r="G45" s="5">
        <v>73</v>
      </c>
      <c r="H45" s="5">
        <v>5</v>
      </c>
      <c r="I45" s="5">
        <v>4</v>
      </c>
      <c r="J45" s="5">
        <v>0</v>
      </c>
      <c r="K45" s="14" t="s">
        <v>768</v>
      </c>
      <c r="L45" s="111">
        <v>182</v>
      </c>
      <c r="M45" s="245" t="s">
        <v>2437</v>
      </c>
      <c r="N45" s="365" t="s">
        <v>648</v>
      </c>
      <c r="O45" s="366" t="s">
        <v>471</v>
      </c>
      <c r="P45" s="257" t="s">
        <v>6405</v>
      </c>
      <c r="Q45" s="49" t="s">
        <v>6406</v>
      </c>
      <c r="R45" s="367">
        <v>36831</v>
      </c>
      <c r="S45" s="369" t="s">
        <v>5122</v>
      </c>
      <c r="U45" s="221" t="s">
        <v>7635</v>
      </c>
    </row>
    <row r="46" spans="1:21" ht="31.5" x14ac:dyDescent="0.25">
      <c r="A46" s="5">
        <v>45</v>
      </c>
      <c r="B46" s="14" t="s">
        <v>822</v>
      </c>
      <c r="C46" s="5">
        <v>1963</v>
      </c>
      <c r="D46" s="5">
        <v>1709.24</v>
      </c>
      <c r="E46" s="5">
        <v>1278.24</v>
      </c>
      <c r="F46" s="5" t="s">
        <v>5</v>
      </c>
      <c r="G46" s="5">
        <v>32</v>
      </c>
      <c r="H46" s="5">
        <v>4</v>
      </c>
      <c r="I46" s="5">
        <v>2</v>
      </c>
      <c r="J46" s="5">
        <v>0</v>
      </c>
      <c r="K46" s="14" t="s">
        <v>768</v>
      </c>
      <c r="L46" s="111">
        <v>69</v>
      </c>
      <c r="M46" s="245" t="s">
        <v>2437</v>
      </c>
      <c r="N46" s="365" t="s">
        <v>648</v>
      </c>
      <c r="O46" s="366" t="s">
        <v>471</v>
      </c>
      <c r="P46" s="257" t="s">
        <v>6407</v>
      </c>
      <c r="Q46" s="49" t="s">
        <v>6408</v>
      </c>
      <c r="R46" s="367">
        <v>36706</v>
      </c>
      <c r="S46" s="369" t="s">
        <v>6308</v>
      </c>
      <c r="U46" s="221" t="s">
        <v>7635</v>
      </c>
    </row>
    <row r="47" spans="1:21" ht="31.5" x14ac:dyDescent="0.25">
      <c r="A47" s="5">
        <v>46</v>
      </c>
      <c r="B47" s="14" t="s">
        <v>823</v>
      </c>
      <c r="C47" s="5">
        <v>1964</v>
      </c>
      <c r="D47" s="5">
        <v>2747.8</v>
      </c>
      <c r="E47" s="5">
        <v>2033.3</v>
      </c>
      <c r="F47" s="5" t="s">
        <v>5</v>
      </c>
      <c r="G47" s="5">
        <v>48</v>
      </c>
      <c r="H47" s="5">
        <v>4</v>
      </c>
      <c r="I47" s="5">
        <v>3</v>
      </c>
      <c r="J47" s="5">
        <v>0</v>
      </c>
      <c r="K47" s="14" t="s">
        <v>768</v>
      </c>
      <c r="L47" s="111">
        <v>92</v>
      </c>
      <c r="M47" s="245" t="s">
        <v>2458</v>
      </c>
      <c r="N47" s="365" t="s">
        <v>648</v>
      </c>
      <c r="O47" s="366" t="s">
        <v>471</v>
      </c>
      <c r="P47" s="257" t="s">
        <v>6409</v>
      </c>
      <c r="Q47" s="49" t="s">
        <v>6410</v>
      </c>
      <c r="R47" s="367">
        <v>36554</v>
      </c>
      <c r="S47" s="369" t="s">
        <v>6308</v>
      </c>
      <c r="U47" s="221" t="s">
        <v>7635</v>
      </c>
    </row>
    <row r="48" spans="1:21" ht="31.5" x14ac:dyDescent="0.25">
      <c r="A48" s="5">
        <v>47</v>
      </c>
      <c r="B48" s="14" t="s">
        <v>824</v>
      </c>
      <c r="C48" s="5">
        <v>1963</v>
      </c>
      <c r="D48" s="5">
        <v>4152.8999999999996</v>
      </c>
      <c r="E48" s="5">
        <v>3249.8</v>
      </c>
      <c r="F48" s="5" t="s">
        <v>5</v>
      </c>
      <c r="G48" s="5">
        <v>80</v>
      </c>
      <c r="H48" s="5">
        <v>5</v>
      </c>
      <c r="I48" s="5">
        <v>4</v>
      </c>
      <c r="J48" s="5">
        <v>0</v>
      </c>
      <c r="K48" s="14" t="s">
        <v>768</v>
      </c>
      <c r="L48" s="111">
        <v>174</v>
      </c>
      <c r="M48" s="245" t="s">
        <v>2442</v>
      </c>
      <c r="N48" s="365" t="s">
        <v>648</v>
      </c>
      <c r="O48" s="366" t="s">
        <v>471</v>
      </c>
      <c r="P48" s="257" t="s">
        <v>6411</v>
      </c>
      <c r="Q48" s="49" t="s">
        <v>6412</v>
      </c>
      <c r="R48" s="367">
        <v>36706</v>
      </c>
      <c r="S48" s="369" t="s">
        <v>6308</v>
      </c>
      <c r="U48" s="221" t="s">
        <v>7635</v>
      </c>
    </row>
    <row r="49" spans="1:21" ht="31.5" x14ac:dyDescent="0.25">
      <c r="A49" s="5">
        <v>48</v>
      </c>
      <c r="B49" s="14" t="s">
        <v>825</v>
      </c>
      <c r="C49" s="5">
        <v>1962</v>
      </c>
      <c r="D49" s="5">
        <v>3275.4</v>
      </c>
      <c r="E49" s="5">
        <v>2398.1999999999998</v>
      </c>
      <c r="F49" s="5" t="s">
        <v>5</v>
      </c>
      <c r="G49" s="5">
        <v>60</v>
      </c>
      <c r="H49" s="5">
        <v>5</v>
      </c>
      <c r="I49" s="5">
        <v>3</v>
      </c>
      <c r="J49" s="5">
        <v>0</v>
      </c>
      <c r="K49" s="14" t="s">
        <v>768</v>
      </c>
      <c r="L49" s="111">
        <v>127</v>
      </c>
      <c r="M49" s="245" t="s">
        <v>2438</v>
      </c>
      <c r="N49" s="365" t="s">
        <v>648</v>
      </c>
      <c r="O49" s="366" t="s">
        <v>471</v>
      </c>
      <c r="P49" s="257" t="s">
        <v>6413</v>
      </c>
      <c r="Q49" s="49" t="s">
        <v>6414</v>
      </c>
      <c r="R49" s="367">
        <v>36706</v>
      </c>
      <c r="S49" s="369" t="s">
        <v>6308</v>
      </c>
      <c r="U49" s="221" t="s">
        <v>7635</v>
      </c>
    </row>
    <row r="50" spans="1:21" ht="31.5" x14ac:dyDescent="0.25">
      <c r="A50" s="5">
        <v>49</v>
      </c>
      <c r="B50" s="14" t="s">
        <v>826</v>
      </c>
      <c r="C50" s="5">
        <v>1962</v>
      </c>
      <c r="D50" s="5">
        <v>4146.97</v>
      </c>
      <c r="E50" s="5">
        <v>3256.27</v>
      </c>
      <c r="F50" s="5" t="s">
        <v>5</v>
      </c>
      <c r="G50" s="5">
        <v>80</v>
      </c>
      <c r="H50" s="5">
        <v>5</v>
      </c>
      <c r="I50" s="5">
        <v>4</v>
      </c>
      <c r="J50" s="5">
        <v>0</v>
      </c>
      <c r="K50" s="14" t="s">
        <v>768</v>
      </c>
      <c r="L50" s="111">
        <v>177</v>
      </c>
      <c r="M50" s="245" t="s">
        <v>2438</v>
      </c>
      <c r="N50" s="365" t="s">
        <v>648</v>
      </c>
      <c r="O50" s="366" t="s">
        <v>471</v>
      </c>
      <c r="P50" s="149" t="s">
        <v>6415</v>
      </c>
      <c r="Q50" s="149" t="s">
        <v>6416</v>
      </c>
      <c r="R50" s="367">
        <v>40169</v>
      </c>
      <c r="S50" s="369" t="s">
        <v>6308</v>
      </c>
      <c r="U50" s="197" t="s">
        <v>648</v>
      </c>
    </row>
    <row r="51" spans="1:21" ht="31.5" x14ac:dyDescent="0.25">
      <c r="A51" s="5">
        <v>50</v>
      </c>
      <c r="B51" s="14" t="s">
        <v>827</v>
      </c>
      <c r="C51" s="5">
        <v>1963</v>
      </c>
      <c r="D51" s="5">
        <v>3556.67</v>
      </c>
      <c r="E51" s="5">
        <v>2595.4699999999998</v>
      </c>
      <c r="F51" s="5" t="s">
        <v>5</v>
      </c>
      <c r="G51" s="5">
        <v>64</v>
      </c>
      <c r="H51" s="5">
        <v>4</v>
      </c>
      <c r="I51" s="5">
        <v>4</v>
      </c>
      <c r="J51" s="5">
        <v>0</v>
      </c>
      <c r="K51" s="14" t="s">
        <v>828</v>
      </c>
      <c r="L51" s="111">
        <v>145</v>
      </c>
      <c r="M51" s="245" t="s">
        <v>2438</v>
      </c>
      <c r="N51" s="365" t="s">
        <v>648</v>
      </c>
      <c r="O51" s="366" t="s">
        <v>471</v>
      </c>
      <c r="P51" s="149" t="s">
        <v>6417</v>
      </c>
      <c r="Q51" s="149">
        <v>973.4</v>
      </c>
      <c r="R51" s="367">
        <v>40296</v>
      </c>
      <c r="S51" s="369" t="s">
        <v>6308</v>
      </c>
      <c r="U51" s="221" t="s">
        <v>7635</v>
      </c>
    </row>
    <row r="52" spans="1:21" ht="31.5" x14ac:dyDescent="0.25">
      <c r="A52" s="5">
        <v>51</v>
      </c>
      <c r="B52" s="14" t="s">
        <v>829</v>
      </c>
      <c r="C52" s="5">
        <v>1963</v>
      </c>
      <c r="D52" s="5">
        <v>4163.3999999999996</v>
      </c>
      <c r="E52" s="5">
        <v>2596.6999999999998</v>
      </c>
      <c r="F52" s="5" t="s">
        <v>5</v>
      </c>
      <c r="G52" s="5">
        <v>64</v>
      </c>
      <c r="H52" s="5">
        <v>5</v>
      </c>
      <c r="I52" s="5">
        <v>4</v>
      </c>
      <c r="J52" s="5">
        <v>0</v>
      </c>
      <c r="K52" s="14" t="s">
        <v>768</v>
      </c>
      <c r="L52" s="111">
        <v>114</v>
      </c>
      <c r="M52" s="245" t="s">
        <v>2438</v>
      </c>
      <c r="N52" s="365" t="s">
        <v>648</v>
      </c>
      <c r="O52" s="366" t="s">
        <v>471</v>
      </c>
      <c r="P52" s="257" t="s">
        <v>6418</v>
      </c>
      <c r="Q52" s="49" t="s">
        <v>6419</v>
      </c>
      <c r="R52" s="367">
        <v>36706</v>
      </c>
      <c r="S52" s="369" t="s">
        <v>6308</v>
      </c>
      <c r="U52" s="221" t="s">
        <v>7635</v>
      </c>
    </row>
    <row r="53" spans="1:21" ht="31.5" x14ac:dyDescent="0.25">
      <c r="A53" s="5">
        <v>52</v>
      </c>
      <c r="B53" s="14" t="s">
        <v>830</v>
      </c>
      <c r="C53" s="5">
        <v>1962</v>
      </c>
      <c r="D53" s="5">
        <v>2122.6999999999998</v>
      </c>
      <c r="E53" s="5">
        <v>1638.8</v>
      </c>
      <c r="F53" s="5" t="s">
        <v>5</v>
      </c>
      <c r="G53" s="5">
        <v>40</v>
      </c>
      <c r="H53" s="5">
        <v>5</v>
      </c>
      <c r="I53" s="5">
        <v>2</v>
      </c>
      <c r="J53" s="5">
        <v>0</v>
      </c>
      <c r="K53" s="14" t="s">
        <v>768</v>
      </c>
      <c r="L53" s="111">
        <v>83</v>
      </c>
      <c r="M53" s="245" t="s">
        <v>2438</v>
      </c>
      <c r="N53" s="365" t="s">
        <v>648</v>
      </c>
      <c r="O53" s="366" t="s">
        <v>471</v>
      </c>
      <c r="P53" s="257" t="s">
        <v>6420</v>
      </c>
      <c r="Q53" s="49" t="s">
        <v>6421</v>
      </c>
      <c r="R53" s="367">
        <v>36706</v>
      </c>
      <c r="S53" s="369" t="s">
        <v>6308</v>
      </c>
      <c r="U53" s="221" t="s">
        <v>7635</v>
      </c>
    </row>
    <row r="54" spans="1:21" ht="31.5" x14ac:dyDescent="0.25">
      <c r="A54" s="5">
        <v>53</v>
      </c>
      <c r="B54" s="14" t="s">
        <v>831</v>
      </c>
      <c r="C54" s="5">
        <v>1953</v>
      </c>
      <c r="D54" s="5">
        <v>4469.8999999999996</v>
      </c>
      <c r="E54" s="5">
        <v>3077.49</v>
      </c>
      <c r="F54" s="5" t="s">
        <v>5</v>
      </c>
      <c r="G54" s="5">
        <v>60</v>
      </c>
      <c r="H54" s="5">
        <v>3</v>
      </c>
      <c r="I54" s="5">
        <v>6</v>
      </c>
      <c r="J54" s="5">
        <v>0</v>
      </c>
      <c r="K54" s="14" t="s">
        <v>768</v>
      </c>
      <c r="L54" s="111">
        <v>123</v>
      </c>
      <c r="M54" s="245" t="s">
        <v>2437</v>
      </c>
      <c r="N54" s="365" t="s">
        <v>648</v>
      </c>
      <c r="O54" s="366" t="s">
        <v>471</v>
      </c>
      <c r="P54" s="257" t="s">
        <v>6422</v>
      </c>
      <c r="Q54" s="49" t="s">
        <v>6423</v>
      </c>
      <c r="R54" s="367">
        <v>39653</v>
      </c>
      <c r="S54" s="369" t="s">
        <v>6308</v>
      </c>
      <c r="U54" s="221" t="s">
        <v>7635</v>
      </c>
    </row>
    <row r="55" spans="1:21" ht="31.5" x14ac:dyDescent="0.25">
      <c r="A55" s="5">
        <v>54</v>
      </c>
      <c r="B55" s="14" t="s">
        <v>832</v>
      </c>
      <c r="C55" s="5">
        <v>1962</v>
      </c>
      <c r="D55" s="5">
        <v>4480.0200000000004</v>
      </c>
      <c r="E55" s="5">
        <v>3469.02</v>
      </c>
      <c r="F55" s="5" t="s">
        <v>5</v>
      </c>
      <c r="G55" s="5">
        <v>83</v>
      </c>
      <c r="H55" s="5">
        <v>5</v>
      </c>
      <c r="I55" s="5">
        <v>4</v>
      </c>
      <c r="J55" s="5">
        <v>0</v>
      </c>
      <c r="K55" s="14" t="s">
        <v>768</v>
      </c>
      <c r="L55" s="111">
        <v>183</v>
      </c>
      <c r="M55" s="245" t="s">
        <v>2459</v>
      </c>
      <c r="N55" s="365" t="s">
        <v>648</v>
      </c>
      <c r="O55" s="366" t="s">
        <v>471</v>
      </c>
      <c r="P55" s="257" t="s">
        <v>6424</v>
      </c>
      <c r="Q55" s="49" t="s">
        <v>6425</v>
      </c>
      <c r="R55" s="367">
        <v>36828</v>
      </c>
      <c r="S55" s="369" t="s">
        <v>6308</v>
      </c>
      <c r="U55" s="197" t="s">
        <v>648</v>
      </c>
    </row>
    <row r="56" spans="1:21" ht="31.5" x14ac:dyDescent="0.25">
      <c r="A56" s="5">
        <v>55</v>
      </c>
      <c r="B56" s="14" t="s">
        <v>833</v>
      </c>
      <c r="C56" s="5">
        <v>1954</v>
      </c>
      <c r="D56" s="5">
        <v>3008.7</v>
      </c>
      <c r="E56" s="5">
        <v>2388</v>
      </c>
      <c r="F56" s="5" t="s">
        <v>5</v>
      </c>
      <c r="G56" s="5">
        <v>40</v>
      </c>
      <c r="H56" s="5">
        <v>5</v>
      </c>
      <c r="I56" s="5">
        <v>2</v>
      </c>
      <c r="J56" s="5">
        <v>0</v>
      </c>
      <c r="K56" s="14" t="s">
        <v>768</v>
      </c>
      <c r="L56" s="111">
        <v>113</v>
      </c>
      <c r="M56" s="245" t="s">
        <v>2459</v>
      </c>
      <c r="N56" s="365" t="s">
        <v>648</v>
      </c>
      <c r="O56" s="366" t="s">
        <v>471</v>
      </c>
      <c r="P56" s="257" t="s">
        <v>6426</v>
      </c>
      <c r="Q56" s="49" t="s">
        <v>6427</v>
      </c>
      <c r="R56" s="367">
        <v>36706</v>
      </c>
      <c r="S56" s="369" t="s">
        <v>6308</v>
      </c>
      <c r="U56" s="221" t="s">
        <v>7635</v>
      </c>
    </row>
    <row r="57" spans="1:21" ht="31.5" x14ac:dyDescent="0.25">
      <c r="A57" s="5">
        <v>56</v>
      </c>
      <c r="B57" s="14" t="s">
        <v>834</v>
      </c>
      <c r="C57" s="5">
        <v>1955</v>
      </c>
      <c r="D57" s="5">
        <v>6192.44</v>
      </c>
      <c r="E57" s="5">
        <v>4496</v>
      </c>
      <c r="F57" s="5" t="s">
        <v>5</v>
      </c>
      <c r="G57" s="5">
        <v>76</v>
      </c>
      <c r="H57" s="5">
        <v>4</v>
      </c>
      <c r="I57" s="5">
        <v>6</v>
      </c>
      <c r="J57" s="5">
        <v>0</v>
      </c>
      <c r="K57" s="14" t="s">
        <v>768</v>
      </c>
      <c r="L57" s="111">
        <v>176</v>
      </c>
      <c r="M57" s="245" t="s">
        <v>2460</v>
      </c>
      <c r="N57" s="365" t="s">
        <v>648</v>
      </c>
      <c r="O57" s="366" t="s">
        <v>471</v>
      </c>
      <c r="P57" s="257" t="s">
        <v>6428</v>
      </c>
      <c r="Q57" s="49" t="s">
        <v>6429</v>
      </c>
      <c r="R57" s="367">
        <v>36746</v>
      </c>
      <c r="S57" s="369" t="s">
        <v>6308</v>
      </c>
      <c r="U57" s="221" t="s">
        <v>7635</v>
      </c>
    </row>
    <row r="58" spans="1:21" ht="31.5" x14ac:dyDescent="0.25">
      <c r="A58" s="5">
        <v>57</v>
      </c>
      <c r="B58" s="14" t="s">
        <v>835</v>
      </c>
      <c r="C58" s="5">
        <v>1956</v>
      </c>
      <c r="D58" s="5">
        <v>2098.6</v>
      </c>
      <c r="E58" s="5">
        <v>1421.3</v>
      </c>
      <c r="F58" s="5" t="s">
        <v>247</v>
      </c>
      <c r="G58" s="5">
        <v>24</v>
      </c>
      <c r="H58" s="5">
        <v>3</v>
      </c>
      <c r="I58" s="5">
        <v>2</v>
      </c>
      <c r="J58" s="5">
        <v>0</v>
      </c>
      <c r="K58" s="14" t="s">
        <v>768</v>
      </c>
      <c r="L58" s="111">
        <v>56</v>
      </c>
      <c r="M58" s="245" t="s">
        <v>2461</v>
      </c>
      <c r="N58" s="365" t="s">
        <v>648</v>
      </c>
      <c r="O58" s="366" t="s">
        <v>471</v>
      </c>
      <c r="P58" s="257" t="s">
        <v>6430</v>
      </c>
      <c r="Q58" s="49" t="s">
        <v>6431</v>
      </c>
      <c r="R58" s="367">
        <v>36831</v>
      </c>
      <c r="S58" s="369" t="s">
        <v>6308</v>
      </c>
      <c r="U58" s="221" t="s">
        <v>7635</v>
      </c>
    </row>
    <row r="59" spans="1:21" ht="31.5" x14ac:dyDescent="0.25">
      <c r="A59" s="5">
        <v>58</v>
      </c>
      <c r="B59" s="14" t="s">
        <v>836</v>
      </c>
      <c r="C59" s="5">
        <v>1953</v>
      </c>
      <c r="D59" s="5">
        <v>5692.29</v>
      </c>
      <c r="E59" s="5">
        <v>4190.6899999999996</v>
      </c>
      <c r="F59" s="5" t="s">
        <v>5</v>
      </c>
      <c r="G59" s="5">
        <v>80</v>
      </c>
      <c r="H59" s="5">
        <v>4</v>
      </c>
      <c r="I59" s="5">
        <v>6</v>
      </c>
      <c r="J59" s="5">
        <v>0</v>
      </c>
      <c r="K59" s="14" t="s">
        <v>768</v>
      </c>
      <c r="L59" s="111">
        <v>155</v>
      </c>
      <c r="M59" s="245" t="s">
        <v>2459</v>
      </c>
      <c r="N59" s="365" t="s">
        <v>648</v>
      </c>
      <c r="O59" s="366" t="s">
        <v>471</v>
      </c>
      <c r="P59" s="257" t="s">
        <v>6432</v>
      </c>
      <c r="Q59" s="49" t="s">
        <v>6433</v>
      </c>
      <c r="R59" s="367">
        <v>36706</v>
      </c>
      <c r="S59" s="369" t="s">
        <v>6308</v>
      </c>
      <c r="U59" s="221" t="s">
        <v>7635</v>
      </c>
    </row>
    <row r="60" spans="1:21" ht="31.5" x14ac:dyDescent="0.25">
      <c r="A60" s="5">
        <v>59</v>
      </c>
      <c r="B60" s="14" t="s">
        <v>837</v>
      </c>
      <c r="C60" s="5">
        <v>1955</v>
      </c>
      <c r="D60" s="5">
        <v>4918.18</v>
      </c>
      <c r="E60" s="5">
        <v>3928.98</v>
      </c>
      <c r="F60" s="5" t="s">
        <v>5</v>
      </c>
      <c r="G60" s="5">
        <v>59</v>
      </c>
      <c r="H60" s="5">
        <v>5</v>
      </c>
      <c r="I60" s="5">
        <v>3</v>
      </c>
      <c r="J60" s="5">
        <v>0</v>
      </c>
      <c r="K60" s="14" t="s">
        <v>768</v>
      </c>
      <c r="L60" s="111">
        <v>160</v>
      </c>
      <c r="M60" s="245" t="s">
        <v>2455</v>
      </c>
      <c r="N60" s="365" t="s">
        <v>648</v>
      </c>
      <c r="O60" s="366" t="s">
        <v>471</v>
      </c>
      <c r="P60" s="257" t="s">
        <v>6434</v>
      </c>
      <c r="Q60" s="49" t="s">
        <v>6435</v>
      </c>
      <c r="R60" s="367">
        <v>36831</v>
      </c>
      <c r="S60" s="369" t="s">
        <v>6308</v>
      </c>
      <c r="U60" s="221" t="s">
        <v>7635</v>
      </c>
    </row>
    <row r="61" spans="1:21" ht="31.5" x14ac:dyDescent="0.25">
      <c r="A61" s="5">
        <v>60</v>
      </c>
      <c r="B61" s="14" t="s">
        <v>838</v>
      </c>
      <c r="C61" s="5">
        <v>1956</v>
      </c>
      <c r="D61" s="5">
        <v>3384.4</v>
      </c>
      <c r="E61" s="5">
        <v>2308.3000000000002</v>
      </c>
      <c r="F61" s="5" t="s">
        <v>5</v>
      </c>
      <c r="G61" s="5">
        <v>40</v>
      </c>
      <c r="H61" s="5">
        <v>3</v>
      </c>
      <c r="I61" s="5">
        <v>4</v>
      </c>
      <c r="J61" s="5">
        <v>0</v>
      </c>
      <c r="K61" s="14" t="s">
        <v>768</v>
      </c>
      <c r="L61" s="111">
        <v>94</v>
      </c>
      <c r="M61" s="245" t="s">
        <v>2442</v>
      </c>
      <c r="N61" s="365" t="s">
        <v>648</v>
      </c>
      <c r="O61" s="366" t="s">
        <v>471</v>
      </c>
      <c r="P61" s="257" t="s">
        <v>6436</v>
      </c>
      <c r="Q61" s="49" t="s">
        <v>6437</v>
      </c>
      <c r="R61" s="367">
        <v>36706</v>
      </c>
      <c r="S61" s="369" t="s">
        <v>6308</v>
      </c>
      <c r="U61" s="221" t="s">
        <v>7635</v>
      </c>
    </row>
    <row r="62" spans="1:21" ht="31.5" x14ac:dyDescent="0.25">
      <c r="A62" s="5">
        <v>61</v>
      </c>
      <c r="B62" s="14" t="s">
        <v>839</v>
      </c>
      <c r="C62" s="5">
        <v>1953</v>
      </c>
      <c r="D62" s="5">
        <v>5490.8</v>
      </c>
      <c r="E62" s="5">
        <v>3735.5</v>
      </c>
      <c r="F62" s="5" t="s">
        <v>5</v>
      </c>
      <c r="G62" s="5">
        <v>76</v>
      </c>
      <c r="H62" s="5">
        <v>4</v>
      </c>
      <c r="I62" s="5">
        <v>6</v>
      </c>
      <c r="J62" s="5">
        <v>0</v>
      </c>
      <c r="K62" s="14" t="s">
        <v>768</v>
      </c>
      <c r="L62" s="111">
        <v>139</v>
      </c>
      <c r="M62" s="245" t="s">
        <v>2446</v>
      </c>
      <c r="N62" s="365" t="s">
        <v>648</v>
      </c>
      <c r="O62" s="366" t="s">
        <v>471</v>
      </c>
      <c r="P62" s="257" t="s">
        <v>6438</v>
      </c>
      <c r="Q62" s="49" t="s">
        <v>6439</v>
      </c>
      <c r="R62" s="367">
        <v>36831</v>
      </c>
      <c r="S62" s="369" t="s">
        <v>6308</v>
      </c>
      <c r="U62" s="221" t="s">
        <v>7635</v>
      </c>
    </row>
    <row r="63" spans="1:21" ht="31.5" x14ac:dyDescent="0.25">
      <c r="A63" s="5">
        <v>62</v>
      </c>
      <c r="B63" s="14" t="s">
        <v>840</v>
      </c>
      <c r="C63" s="5">
        <v>1958</v>
      </c>
      <c r="D63" s="5">
        <v>1820.9</v>
      </c>
      <c r="E63" s="5">
        <v>1663.6</v>
      </c>
      <c r="F63" s="5" t="s">
        <v>247</v>
      </c>
      <c r="G63" s="5">
        <v>30</v>
      </c>
      <c r="H63" s="5">
        <v>5</v>
      </c>
      <c r="I63" s="5">
        <v>2</v>
      </c>
      <c r="J63" s="5">
        <v>0</v>
      </c>
      <c r="K63" s="14" t="s">
        <v>768</v>
      </c>
      <c r="L63" s="111">
        <v>69</v>
      </c>
      <c r="M63" s="245" t="s">
        <v>2462</v>
      </c>
      <c r="N63" s="365" t="s">
        <v>648</v>
      </c>
      <c r="O63" s="366" t="s">
        <v>471</v>
      </c>
      <c r="P63" s="257" t="s">
        <v>6440</v>
      </c>
      <c r="Q63" s="49" t="s">
        <v>6441</v>
      </c>
      <c r="R63" s="367">
        <v>36706</v>
      </c>
      <c r="S63" s="368" t="s">
        <v>6308</v>
      </c>
      <c r="U63" s="221" t="s">
        <v>7635</v>
      </c>
    </row>
    <row r="64" spans="1:21" ht="31.5" x14ac:dyDescent="0.25">
      <c r="A64" s="5">
        <v>63</v>
      </c>
      <c r="B64" s="14" t="s">
        <v>841</v>
      </c>
      <c r="C64" s="5">
        <v>1961</v>
      </c>
      <c r="D64" s="5">
        <v>2074.6</v>
      </c>
      <c r="E64" s="5">
        <v>1275.4000000000001</v>
      </c>
      <c r="F64" s="5" t="s">
        <v>5</v>
      </c>
      <c r="G64" s="5">
        <v>32</v>
      </c>
      <c r="H64" s="5">
        <v>5</v>
      </c>
      <c r="I64" s="5">
        <v>2</v>
      </c>
      <c r="J64" s="5">
        <v>0</v>
      </c>
      <c r="K64" s="14" t="s">
        <v>768</v>
      </c>
      <c r="L64" s="111">
        <v>67</v>
      </c>
      <c r="M64" s="245" t="s">
        <v>2447</v>
      </c>
      <c r="N64" s="365" t="s">
        <v>648</v>
      </c>
      <c r="O64" s="366" t="s">
        <v>471</v>
      </c>
      <c r="P64" s="257" t="s">
        <v>6422</v>
      </c>
      <c r="Q64" s="49" t="s">
        <v>6442</v>
      </c>
      <c r="R64" s="367">
        <v>36831</v>
      </c>
      <c r="S64" s="369" t="s">
        <v>6308</v>
      </c>
      <c r="U64" s="221" t="s">
        <v>7635</v>
      </c>
    </row>
    <row r="65" spans="1:21" ht="31.5" x14ac:dyDescent="0.25">
      <c r="A65" s="5">
        <v>64</v>
      </c>
      <c r="B65" s="14" t="s">
        <v>842</v>
      </c>
      <c r="C65" s="5">
        <v>1952</v>
      </c>
      <c r="D65" s="5">
        <v>1967.58</v>
      </c>
      <c r="E65" s="5">
        <v>1634</v>
      </c>
      <c r="F65" s="5" t="s">
        <v>247</v>
      </c>
      <c r="G65" s="5">
        <v>3</v>
      </c>
      <c r="H65" s="5">
        <v>3</v>
      </c>
      <c r="I65" s="5">
        <v>2</v>
      </c>
      <c r="J65" s="5">
        <v>0</v>
      </c>
      <c r="K65" s="14" t="s">
        <v>768</v>
      </c>
      <c r="L65" s="111">
        <v>118</v>
      </c>
      <c r="M65" s="245" t="s">
        <v>2463</v>
      </c>
      <c r="N65" s="365" t="s">
        <v>648</v>
      </c>
      <c r="O65" s="366" t="s">
        <v>471</v>
      </c>
      <c r="P65" s="149" t="s">
        <v>6443</v>
      </c>
      <c r="Q65" s="49" t="s">
        <v>6444</v>
      </c>
      <c r="R65" s="367">
        <v>40539</v>
      </c>
      <c r="S65" s="369" t="s">
        <v>5078</v>
      </c>
      <c r="U65" s="197" t="s">
        <v>648</v>
      </c>
    </row>
    <row r="66" spans="1:21" ht="31.5" x14ac:dyDescent="0.25">
      <c r="A66" s="5">
        <v>65</v>
      </c>
      <c r="B66" s="14" t="s">
        <v>843</v>
      </c>
      <c r="C66" s="5">
        <v>1958</v>
      </c>
      <c r="D66" s="5">
        <v>3549.1</v>
      </c>
      <c r="E66" s="5">
        <v>2313</v>
      </c>
      <c r="F66" s="5" t="s">
        <v>5</v>
      </c>
      <c r="G66" s="5">
        <v>36</v>
      </c>
      <c r="H66" s="5">
        <v>5</v>
      </c>
      <c r="I66" s="5">
        <v>4</v>
      </c>
      <c r="J66" s="5">
        <v>0</v>
      </c>
      <c r="K66" s="14" t="s">
        <v>768</v>
      </c>
      <c r="L66" s="111">
        <v>78</v>
      </c>
      <c r="M66" s="245" t="s">
        <v>2437</v>
      </c>
      <c r="N66" s="365" t="s">
        <v>648</v>
      </c>
      <c r="O66" s="366" t="s">
        <v>471</v>
      </c>
      <c r="P66" s="149" t="s">
        <v>6445</v>
      </c>
      <c r="Q66" s="49" t="s">
        <v>6446</v>
      </c>
      <c r="R66" s="367">
        <v>36831</v>
      </c>
      <c r="S66" s="369" t="s">
        <v>6308</v>
      </c>
      <c r="U66" s="221" t="s">
        <v>7635</v>
      </c>
    </row>
    <row r="67" spans="1:21" ht="31.5" x14ac:dyDescent="0.25">
      <c r="A67" s="5">
        <v>66</v>
      </c>
      <c r="B67" s="14" t="s">
        <v>844</v>
      </c>
      <c r="C67" s="5">
        <v>1952</v>
      </c>
      <c r="D67" s="5">
        <v>1585.2</v>
      </c>
      <c r="E67" s="5">
        <v>1237.2</v>
      </c>
      <c r="F67" s="5" t="s">
        <v>247</v>
      </c>
      <c r="G67" s="5">
        <v>24</v>
      </c>
      <c r="H67" s="5">
        <v>3</v>
      </c>
      <c r="I67" s="5">
        <v>2</v>
      </c>
      <c r="J67" s="5">
        <v>0</v>
      </c>
      <c r="K67" s="14" t="s">
        <v>768</v>
      </c>
      <c r="L67" s="111">
        <v>66</v>
      </c>
      <c r="M67" s="245" t="s">
        <v>2464</v>
      </c>
      <c r="N67" s="365" t="s">
        <v>648</v>
      </c>
      <c r="O67" s="366" t="s">
        <v>471</v>
      </c>
      <c r="P67" s="370" t="s">
        <v>6447</v>
      </c>
      <c r="Q67" s="49" t="s">
        <v>6448</v>
      </c>
      <c r="R67" s="367">
        <v>37522</v>
      </c>
      <c r="S67" s="368" t="s">
        <v>6308</v>
      </c>
      <c r="U67" s="197" t="s">
        <v>648</v>
      </c>
    </row>
    <row r="68" spans="1:21" ht="31.5" x14ac:dyDescent="0.25">
      <c r="A68" s="5">
        <v>67</v>
      </c>
      <c r="B68" s="14" t="s">
        <v>845</v>
      </c>
      <c r="C68" s="5">
        <v>1962</v>
      </c>
      <c r="D68" s="5">
        <v>2737.3</v>
      </c>
      <c r="E68" s="5">
        <v>1496.2</v>
      </c>
      <c r="F68" s="5" t="s">
        <v>5</v>
      </c>
      <c r="G68" s="5">
        <v>36</v>
      </c>
      <c r="H68" s="5">
        <v>4</v>
      </c>
      <c r="I68" s="5">
        <v>3</v>
      </c>
      <c r="J68" s="5">
        <v>0</v>
      </c>
      <c r="K68" s="14" t="s">
        <v>768</v>
      </c>
      <c r="L68" s="111">
        <v>71</v>
      </c>
      <c r="M68" s="245" t="s">
        <v>2441</v>
      </c>
      <c r="N68" s="365" t="s">
        <v>648</v>
      </c>
      <c r="O68" s="366" t="s">
        <v>471</v>
      </c>
      <c r="P68" s="370" t="s">
        <v>6449</v>
      </c>
      <c r="Q68" s="49" t="s">
        <v>6450</v>
      </c>
      <c r="R68" s="367">
        <v>38412</v>
      </c>
      <c r="S68" s="369" t="s">
        <v>6308</v>
      </c>
      <c r="U68" s="197" t="s">
        <v>648</v>
      </c>
    </row>
    <row r="69" spans="1:21" ht="31.5" x14ac:dyDescent="0.25">
      <c r="A69" s="5">
        <v>68</v>
      </c>
      <c r="B69" s="14" t="s">
        <v>846</v>
      </c>
      <c r="C69" s="5">
        <v>1959</v>
      </c>
      <c r="D69" s="5">
        <v>3213</v>
      </c>
      <c r="E69" s="5">
        <v>2209.3000000000002</v>
      </c>
      <c r="F69" s="5" t="s">
        <v>5</v>
      </c>
      <c r="G69" s="5">
        <v>55</v>
      </c>
      <c r="H69" s="5">
        <v>5</v>
      </c>
      <c r="I69" s="5">
        <v>3</v>
      </c>
      <c r="J69" s="5">
        <v>0</v>
      </c>
      <c r="K69" s="14" t="s">
        <v>768</v>
      </c>
      <c r="L69" s="111">
        <v>109</v>
      </c>
      <c r="M69" s="245" t="s">
        <v>2438</v>
      </c>
      <c r="N69" s="365" t="s">
        <v>648</v>
      </c>
      <c r="O69" s="366" t="s">
        <v>471</v>
      </c>
      <c r="P69" s="149" t="s">
        <v>6451</v>
      </c>
      <c r="Q69" s="49" t="s">
        <v>6452</v>
      </c>
      <c r="R69" s="367">
        <v>38412</v>
      </c>
      <c r="S69" s="369" t="s">
        <v>6308</v>
      </c>
      <c r="U69" s="221" t="s">
        <v>7635</v>
      </c>
    </row>
    <row r="70" spans="1:21" ht="31.5" x14ac:dyDescent="0.25">
      <c r="A70" s="5">
        <v>69</v>
      </c>
      <c r="B70" s="14" t="s">
        <v>847</v>
      </c>
      <c r="C70" s="5">
        <v>1951</v>
      </c>
      <c r="D70" s="5">
        <v>1910.9</v>
      </c>
      <c r="E70" s="5">
        <v>1234.9000000000001</v>
      </c>
      <c r="F70" s="5" t="s">
        <v>247</v>
      </c>
      <c r="G70" s="5">
        <v>23</v>
      </c>
      <c r="H70" s="5">
        <v>3</v>
      </c>
      <c r="I70" s="5">
        <v>2</v>
      </c>
      <c r="J70" s="5">
        <v>0</v>
      </c>
      <c r="K70" s="14" t="s">
        <v>768</v>
      </c>
      <c r="L70" s="111">
        <v>47</v>
      </c>
      <c r="M70" s="245" t="s">
        <v>2465</v>
      </c>
      <c r="N70" s="365" t="s">
        <v>648</v>
      </c>
      <c r="O70" s="366" t="s">
        <v>471</v>
      </c>
      <c r="P70" s="149" t="s">
        <v>6453</v>
      </c>
      <c r="Q70" s="49" t="s">
        <v>6454</v>
      </c>
      <c r="R70" s="367">
        <v>38412</v>
      </c>
      <c r="S70" s="368" t="s">
        <v>5122</v>
      </c>
      <c r="U70" s="221" t="s">
        <v>7635</v>
      </c>
    </row>
    <row r="71" spans="1:21" ht="31.5" x14ac:dyDescent="0.25">
      <c r="A71" s="5">
        <v>70</v>
      </c>
      <c r="B71" s="14" t="s">
        <v>848</v>
      </c>
      <c r="C71" s="5">
        <v>1952</v>
      </c>
      <c r="D71" s="5">
        <v>2143.6999999999998</v>
      </c>
      <c r="E71" s="5">
        <v>1410.5</v>
      </c>
      <c r="F71" s="5" t="s">
        <v>247</v>
      </c>
      <c r="G71" s="5">
        <v>26</v>
      </c>
      <c r="H71" s="5">
        <v>3</v>
      </c>
      <c r="I71" s="5">
        <v>2</v>
      </c>
      <c r="J71" s="5">
        <v>0</v>
      </c>
      <c r="K71" s="14" t="s">
        <v>768</v>
      </c>
      <c r="L71" s="111">
        <v>54</v>
      </c>
      <c r="M71" s="245" t="s">
        <v>2466</v>
      </c>
      <c r="N71" s="365" t="s">
        <v>648</v>
      </c>
      <c r="O71" s="366" t="s">
        <v>471</v>
      </c>
      <c r="P71" s="370" t="s">
        <v>6455</v>
      </c>
      <c r="Q71" s="49" t="s">
        <v>6456</v>
      </c>
      <c r="R71" s="367">
        <v>38412</v>
      </c>
      <c r="S71" s="368" t="s">
        <v>6308</v>
      </c>
      <c r="U71" s="221" t="s">
        <v>7635</v>
      </c>
    </row>
    <row r="72" spans="1:21" ht="31.5" x14ac:dyDescent="0.25">
      <c r="A72" s="5">
        <v>71</v>
      </c>
      <c r="B72" s="14" t="s">
        <v>849</v>
      </c>
      <c r="C72" s="5">
        <v>1952</v>
      </c>
      <c r="D72" s="5">
        <v>3404.6</v>
      </c>
      <c r="E72" s="5">
        <v>774.1</v>
      </c>
      <c r="F72" s="5" t="s">
        <v>5</v>
      </c>
      <c r="G72" s="5">
        <v>1</v>
      </c>
      <c r="H72" s="5">
        <v>4</v>
      </c>
      <c r="I72" s="5">
        <v>2</v>
      </c>
      <c r="J72" s="5">
        <v>0</v>
      </c>
      <c r="K72" s="14" t="s">
        <v>768</v>
      </c>
      <c r="L72" s="111">
        <v>39</v>
      </c>
      <c r="M72" s="245" t="s">
        <v>2439</v>
      </c>
      <c r="N72" s="365" t="s">
        <v>648</v>
      </c>
      <c r="O72" s="366" t="s">
        <v>471</v>
      </c>
      <c r="P72" s="370" t="s">
        <v>6457</v>
      </c>
      <c r="Q72" s="49" t="s">
        <v>6458</v>
      </c>
      <c r="R72" s="367">
        <v>40345</v>
      </c>
      <c r="S72" s="369" t="s">
        <v>6308</v>
      </c>
      <c r="U72" s="197" t="s">
        <v>648</v>
      </c>
    </row>
    <row r="73" spans="1:21" ht="31.5" x14ac:dyDescent="0.25">
      <c r="A73" s="5">
        <v>72</v>
      </c>
      <c r="B73" s="14" t="s">
        <v>850</v>
      </c>
      <c r="C73" s="5">
        <v>1953</v>
      </c>
      <c r="D73" s="5">
        <v>1982.3</v>
      </c>
      <c r="E73" s="5">
        <v>1405.8</v>
      </c>
      <c r="F73" s="5" t="s">
        <v>247</v>
      </c>
      <c r="G73" s="5">
        <v>26</v>
      </c>
      <c r="H73" s="5">
        <v>3</v>
      </c>
      <c r="I73" s="5">
        <v>2</v>
      </c>
      <c r="J73" s="5">
        <v>0</v>
      </c>
      <c r="K73" s="14" t="s">
        <v>768</v>
      </c>
      <c r="L73" s="111">
        <v>54</v>
      </c>
      <c r="M73" s="245" t="s">
        <v>2467</v>
      </c>
      <c r="N73" s="365" t="s">
        <v>648</v>
      </c>
      <c r="O73" s="366" t="s">
        <v>471</v>
      </c>
      <c r="P73" s="149" t="s">
        <v>6459</v>
      </c>
      <c r="Q73" s="49" t="s">
        <v>6460</v>
      </c>
      <c r="R73" s="367">
        <v>38412</v>
      </c>
      <c r="S73" s="368" t="s">
        <v>5122</v>
      </c>
      <c r="U73" s="221" t="s">
        <v>7635</v>
      </c>
    </row>
    <row r="74" spans="1:21" ht="31.5" x14ac:dyDescent="0.25">
      <c r="A74" s="5">
        <v>73</v>
      </c>
      <c r="B74" s="14" t="s">
        <v>851</v>
      </c>
      <c r="C74" s="5">
        <v>1954</v>
      </c>
      <c r="D74" s="5">
        <v>4479.1000000000004</v>
      </c>
      <c r="E74" s="5">
        <v>3144.2</v>
      </c>
      <c r="F74" s="5" t="s">
        <v>5</v>
      </c>
      <c r="G74" s="5">
        <v>57</v>
      </c>
      <c r="H74" s="5">
        <v>5</v>
      </c>
      <c r="I74" s="5">
        <v>4</v>
      </c>
      <c r="J74" s="5">
        <v>0</v>
      </c>
      <c r="K74" s="14" t="s">
        <v>768</v>
      </c>
      <c r="L74" s="111">
        <v>113</v>
      </c>
      <c r="M74" s="245" t="s">
        <v>2439</v>
      </c>
      <c r="N74" s="365" t="s">
        <v>648</v>
      </c>
      <c r="O74" s="366" t="s">
        <v>471</v>
      </c>
      <c r="P74" s="149" t="s">
        <v>6461</v>
      </c>
      <c r="Q74" s="49" t="s">
        <v>6462</v>
      </c>
      <c r="R74" s="367">
        <v>38412</v>
      </c>
      <c r="S74" s="369" t="s">
        <v>6308</v>
      </c>
      <c r="U74" s="221" t="s">
        <v>7635</v>
      </c>
    </row>
    <row r="75" spans="1:21" ht="31.5" x14ac:dyDescent="0.25">
      <c r="A75" s="5">
        <v>74</v>
      </c>
      <c r="B75" s="14" t="s">
        <v>852</v>
      </c>
      <c r="C75" s="5">
        <v>1953</v>
      </c>
      <c r="D75" s="5">
        <v>2357.8000000000002</v>
      </c>
      <c r="E75" s="5">
        <v>1745.22</v>
      </c>
      <c r="F75" s="5" t="s">
        <v>5</v>
      </c>
      <c r="G75" s="5">
        <v>32</v>
      </c>
      <c r="H75" s="5">
        <v>4</v>
      </c>
      <c r="I75" s="5">
        <v>2</v>
      </c>
      <c r="J75" s="5">
        <v>0</v>
      </c>
      <c r="K75" s="14" t="s">
        <v>768</v>
      </c>
      <c r="L75" s="111">
        <v>73</v>
      </c>
      <c r="M75" s="245" t="s">
        <v>2447</v>
      </c>
      <c r="N75" s="365" t="s">
        <v>648</v>
      </c>
      <c r="O75" s="366" t="s">
        <v>471</v>
      </c>
      <c r="P75" s="370" t="s">
        <v>6463</v>
      </c>
      <c r="Q75" s="49" t="s">
        <v>6464</v>
      </c>
      <c r="R75" s="367">
        <v>38412</v>
      </c>
      <c r="S75" s="369" t="s">
        <v>6308</v>
      </c>
      <c r="U75" s="221" t="s">
        <v>7635</v>
      </c>
    </row>
    <row r="76" spans="1:21" ht="31.5" x14ac:dyDescent="0.25">
      <c r="A76" s="5">
        <v>75</v>
      </c>
      <c r="B76" s="14" t="s">
        <v>853</v>
      </c>
      <c r="C76" s="5">
        <v>1953</v>
      </c>
      <c r="D76" s="5">
        <v>2339.9</v>
      </c>
      <c r="E76" s="5">
        <v>1637.7</v>
      </c>
      <c r="F76" s="5" t="s">
        <v>5</v>
      </c>
      <c r="G76" s="5">
        <v>30</v>
      </c>
      <c r="H76" s="5">
        <v>4</v>
      </c>
      <c r="I76" s="5">
        <v>2</v>
      </c>
      <c r="J76" s="5">
        <v>0</v>
      </c>
      <c r="K76" s="14" t="s">
        <v>768</v>
      </c>
      <c r="L76" s="111">
        <v>69</v>
      </c>
      <c r="M76" s="245" t="s">
        <v>2468</v>
      </c>
      <c r="N76" s="365" t="s">
        <v>648</v>
      </c>
      <c r="O76" s="366" t="s">
        <v>471</v>
      </c>
      <c r="P76" s="370" t="s">
        <v>6465</v>
      </c>
      <c r="Q76" s="49" t="s">
        <v>6466</v>
      </c>
      <c r="R76" s="367">
        <v>38412</v>
      </c>
      <c r="S76" s="369" t="s">
        <v>6308</v>
      </c>
      <c r="U76" s="221" t="s">
        <v>7635</v>
      </c>
    </row>
    <row r="77" spans="1:21" ht="31.5" x14ac:dyDescent="0.25">
      <c r="A77" s="5">
        <v>76</v>
      </c>
      <c r="B77" s="14" t="s">
        <v>854</v>
      </c>
      <c r="C77" s="5">
        <v>1954</v>
      </c>
      <c r="D77" s="5">
        <v>3130.97</v>
      </c>
      <c r="E77" s="5">
        <v>1877.1</v>
      </c>
      <c r="F77" s="5" t="s">
        <v>5</v>
      </c>
      <c r="G77" s="5">
        <v>36</v>
      </c>
      <c r="H77" s="5">
        <v>4</v>
      </c>
      <c r="I77" s="5">
        <v>3</v>
      </c>
      <c r="J77" s="5">
        <v>0</v>
      </c>
      <c r="K77" s="14" t="s">
        <v>768</v>
      </c>
      <c r="L77" s="111">
        <v>68</v>
      </c>
      <c r="M77" s="245" t="s">
        <v>2438</v>
      </c>
      <c r="N77" s="365" t="s">
        <v>648</v>
      </c>
      <c r="O77" s="366" t="s">
        <v>471</v>
      </c>
      <c r="P77" s="149" t="s">
        <v>6467</v>
      </c>
      <c r="Q77" s="49" t="s">
        <v>6468</v>
      </c>
      <c r="R77" s="367">
        <v>38412</v>
      </c>
      <c r="S77" s="369" t="s">
        <v>6308</v>
      </c>
      <c r="U77" s="221" t="s">
        <v>7635</v>
      </c>
    </row>
    <row r="78" spans="1:21" ht="31.5" x14ac:dyDescent="0.25">
      <c r="A78" s="5">
        <v>77</v>
      </c>
      <c r="B78" s="14" t="s">
        <v>855</v>
      </c>
      <c r="C78" s="5">
        <v>1948</v>
      </c>
      <c r="D78" s="5">
        <v>3648.19</v>
      </c>
      <c r="E78" s="5">
        <v>1617.39</v>
      </c>
      <c r="F78" s="5" t="s">
        <v>5</v>
      </c>
      <c r="G78" s="5">
        <v>32</v>
      </c>
      <c r="H78" s="5">
        <v>3</v>
      </c>
      <c r="I78" s="5">
        <v>5</v>
      </c>
      <c r="J78" s="5">
        <v>0</v>
      </c>
      <c r="K78" s="14" t="s">
        <v>768</v>
      </c>
      <c r="L78" s="111">
        <v>62</v>
      </c>
      <c r="M78" s="245" t="s">
        <v>2449</v>
      </c>
      <c r="N78" s="365" t="s">
        <v>648</v>
      </c>
      <c r="O78" s="366" t="s">
        <v>471</v>
      </c>
      <c r="P78" s="149" t="s">
        <v>6469</v>
      </c>
      <c r="Q78" s="49" t="s">
        <v>6470</v>
      </c>
      <c r="R78" s="367">
        <v>38744</v>
      </c>
      <c r="S78" s="369" t="s">
        <v>6308</v>
      </c>
      <c r="U78" s="221" t="s">
        <v>7635</v>
      </c>
    </row>
    <row r="79" spans="1:21" ht="31.5" x14ac:dyDescent="0.25">
      <c r="A79" s="5">
        <v>78</v>
      </c>
      <c r="B79" s="14" t="s">
        <v>856</v>
      </c>
      <c r="C79" s="5">
        <v>1947</v>
      </c>
      <c r="D79" s="5">
        <v>2681.3</v>
      </c>
      <c r="E79" s="5">
        <v>1953</v>
      </c>
      <c r="F79" s="5" t="s">
        <v>5</v>
      </c>
      <c r="G79" s="5">
        <v>32</v>
      </c>
      <c r="H79" s="5">
        <v>3</v>
      </c>
      <c r="I79" s="5">
        <v>4</v>
      </c>
      <c r="J79" s="5">
        <v>0</v>
      </c>
      <c r="K79" s="14" t="s">
        <v>768</v>
      </c>
      <c r="L79" s="111">
        <v>66</v>
      </c>
      <c r="M79" s="245" t="s">
        <v>2458</v>
      </c>
      <c r="N79" s="365" t="s">
        <v>648</v>
      </c>
      <c r="O79" s="366" t="s">
        <v>471</v>
      </c>
      <c r="P79" s="149" t="s">
        <v>6471</v>
      </c>
      <c r="Q79" s="49" t="s">
        <v>6472</v>
      </c>
      <c r="R79" s="367">
        <v>36692</v>
      </c>
      <c r="S79" s="369" t="s">
        <v>6308</v>
      </c>
      <c r="U79" s="221" t="s">
        <v>7635</v>
      </c>
    </row>
    <row r="80" spans="1:21" ht="31.5" x14ac:dyDescent="0.25">
      <c r="A80" s="5">
        <v>79</v>
      </c>
      <c r="B80" s="14" t="s">
        <v>857</v>
      </c>
      <c r="C80" s="5">
        <v>1947</v>
      </c>
      <c r="D80" s="5">
        <v>2194.8000000000002</v>
      </c>
      <c r="E80" s="5">
        <v>1738.2</v>
      </c>
      <c r="F80" s="5" t="s">
        <v>247</v>
      </c>
      <c r="G80" s="5">
        <v>27</v>
      </c>
      <c r="H80" s="5">
        <v>3</v>
      </c>
      <c r="I80" s="5">
        <v>2</v>
      </c>
      <c r="J80" s="5">
        <v>0</v>
      </c>
      <c r="K80" s="14" t="s">
        <v>858</v>
      </c>
      <c r="L80" s="111">
        <v>67</v>
      </c>
      <c r="M80" s="245" t="s">
        <v>2462</v>
      </c>
      <c r="N80" s="365" t="s">
        <v>648</v>
      </c>
      <c r="O80" s="366" t="s">
        <v>471</v>
      </c>
      <c r="P80" s="149" t="s">
        <v>6473</v>
      </c>
      <c r="Q80" s="149" t="s">
        <v>6474</v>
      </c>
      <c r="R80" s="367">
        <v>40626</v>
      </c>
      <c r="S80" s="369" t="s">
        <v>5078</v>
      </c>
      <c r="U80" s="221" t="s">
        <v>7635</v>
      </c>
    </row>
    <row r="81" spans="1:21" ht="31.5" x14ac:dyDescent="0.25">
      <c r="A81" s="5">
        <v>80</v>
      </c>
      <c r="B81" s="14" t="s">
        <v>859</v>
      </c>
      <c r="C81" s="5">
        <v>1947</v>
      </c>
      <c r="D81" s="5">
        <v>1433.46</v>
      </c>
      <c r="E81" s="5">
        <v>984.5</v>
      </c>
      <c r="F81" s="5" t="s">
        <v>247</v>
      </c>
      <c r="G81" s="5">
        <v>16</v>
      </c>
      <c r="H81" s="5">
        <v>3</v>
      </c>
      <c r="I81" s="5">
        <v>2</v>
      </c>
      <c r="J81" s="5">
        <v>0</v>
      </c>
      <c r="K81" s="14" t="s">
        <v>768</v>
      </c>
      <c r="L81" s="111">
        <v>28</v>
      </c>
      <c r="M81" s="245" t="s">
        <v>2469</v>
      </c>
      <c r="N81" s="365" t="s">
        <v>648</v>
      </c>
      <c r="O81" s="366" t="s">
        <v>471</v>
      </c>
      <c r="P81" s="149" t="s">
        <v>6475</v>
      </c>
      <c r="Q81" s="370" t="s">
        <v>6476</v>
      </c>
      <c r="R81" s="367">
        <v>40590</v>
      </c>
      <c r="S81" s="369" t="s">
        <v>5078</v>
      </c>
      <c r="U81" s="221" t="s">
        <v>7635</v>
      </c>
    </row>
    <row r="82" spans="1:21" ht="31.5" x14ac:dyDescent="0.25">
      <c r="A82" s="5">
        <v>81</v>
      </c>
      <c r="B82" s="14" t="s">
        <v>860</v>
      </c>
      <c r="C82" s="5">
        <v>1947</v>
      </c>
      <c r="D82" s="5">
        <v>1011.6</v>
      </c>
      <c r="E82" s="5">
        <v>686.7</v>
      </c>
      <c r="F82" s="5" t="s">
        <v>247</v>
      </c>
      <c r="G82" s="5">
        <v>12</v>
      </c>
      <c r="H82" s="5">
        <v>2</v>
      </c>
      <c r="I82" s="5">
        <v>2</v>
      </c>
      <c r="J82" s="5">
        <v>0</v>
      </c>
      <c r="K82" s="14" t="s">
        <v>768</v>
      </c>
      <c r="L82" s="111">
        <v>24</v>
      </c>
      <c r="M82" s="245" t="s">
        <v>2469</v>
      </c>
      <c r="N82" s="365" t="s">
        <v>648</v>
      </c>
      <c r="O82" s="366" t="s">
        <v>471</v>
      </c>
      <c r="P82" s="149" t="s">
        <v>6477</v>
      </c>
      <c r="Q82" s="149" t="s">
        <v>6478</v>
      </c>
      <c r="R82" s="149" t="s">
        <v>6479</v>
      </c>
      <c r="S82" s="369" t="s">
        <v>5078</v>
      </c>
      <c r="U82" s="221" t="s">
        <v>7635</v>
      </c>
    </row>
    <row r="83" spans="1:21" ht="31.5" x14ac:dyDescent="0.25">
      <c r="A83" s="5">
        <v>82</v>
      </c>
      <c r="B83" s="14" t="s">
        <v>861</v>
      </c>
      <c r="C83" s="5">
        <v>1948</v>
      </c>
      <c r="D83" s="5">
        <v>2692.8</v>
      </c>
      <c r="E83" s="5">
        <v>2000.6</v>
      </c>
      <c r="F83" s="5" t="s">
        <v>5</v>
      </c>
      <c r="G83" s="5">
        <v>34</v>
      </c>
      <c r="H83" s="5">
        <v>3</v>
      </c>
      <c r="I83" s="5">
        <v>4</v>
      </c>
      <c r="J83" s="5">
        <v>0</v>
      </c>
      <c r="K83" s="14" t="s">
        <v>768</v>
      </c>
      <c r="L83" s="111">
        <v>75</v>
      </c>
      <c r="M83" s="245" t="s">
        <v>2442</v>
      </c>
      <c r="N83" s="365" t="s">
        <v>648</v>
      </c>
      <c r="O83" s="366" t="s">
        <v>471</v>
      </c>
      <c r="P83" s="149" t="s">
        <v>6480</v>
      </c>
      <c r="Q83" s="370" t="s">
        <v>6481</v>
      </c>
      <c r="R83" s="367">
        <v>40525</v>
      </c>
      <c r="S83" s="369" t="s">
        <v>5078</v>
      </c>
      <c r="U83" s="221" t="s">
        <v>7635</v>
      </c>
    </row>
    <row r="84" spans="1:21" ht="31.5" x14ac:dyDescent="0.25">
      <c r="A84" s="5">
        <v>83</v>
      </c>
      <c r="B84" s="14" t="s">
        <v>862</v>
      </c>
      <c r="C84" s="5">
        <v>1948</v>
      </c>
      <c r="D84" s="5">
        <v>2941.6</v>
      </c>
      <c r="E84" s="5">
        <v>1825.47</v>
      </c>
      <c r="F84" s="5" t="s">
        <v>5</v>
      </c>
      <c r="G84" s="5">
        <v>36</v>
      </c>
      <c r="H84" s="5">
        <v>3</v>
      </c>
      <c r="I84" s="5">
        <v>4</v>
      </c>
      <c r="J84" s="5">
        <v>0</v>
      </c>
      <c r="K84" s="14" t="s">
        <v>768</v>
      </c>
      <c r="L84" s="111">
        <v>65</v>
      </c>
      <c r="M84" s="245" t="s">
        <v>2437</v>
      </c>
      <c r="N84" s="365" t="s">
        <v>648</v>
      </c>
      <c r="O84" s="366" t="s">
        <v>471</v>
      </c>
      <c r="P84" s="149" t="s">
        <v>6482</v>
      </c>
      <c r="Q84" s="370" t="s">
        <v>6483</v>
      </c>
      <c r="R84" s="367">
        <v>36720</v>
      </c>
      <c r="S84" s="369" t="s">
        <v>5078</v>
      </c>
      <c r="U84" s="221" t="s">
        <v>7635</v>
      </c>
    </row>
    <row r="85" spans="1:21" ht="31.5" x14ac:dyDescent="0.25">
      <c r="A85" s="5">
        <v>84</v>
      </c>
      <c r="B85" s="14" t="s">
        <v>863</v>
      </c>
      <c r="C85" s="5">
        <v>1948</v>
      </c>
      <c r="D85" s="5">
        <v>1468.4</v>
      </c>
      <c r="E85" s="5">
        <v>746.7</v>
      </c>
      <c r="F85" s="5" t="s">
        <v>5</v>
      </c>
      <c r="G85" s="5">
        <v>10</v>
      </c>
      <c r="H85" s="5">
        <v>3</v>
      </c>
      <c r="I85" s="5">
        <v>2</v>
      </c>
      <c r="J85" s="5">
        <v>0</v>
      </c>
      <c r="K85" s="14" t="s">
        <v>768</v>
      </c>
      <c r="L85" s="111">
        <v>26</v>
      </c>
      <c r="M85" s="245" t="s">
        <v>2439</v>
      </c>
      <c r="N85" s="365" t="s">
        <v>648</v>
      </c>
      <c r="O85" s="366" t="s">
        <v>471</v>
      </c>
      <c r="P85" s="149" t="s">
        <v>6484</v>
      </c>
      <c r="Q85" s="49" t="s">
        <v>6485</v>
      </c>
      <c r="R85" s="367">
        <v>36831</v>
      </c>
      <c r="S85" s="369" t="s">
        <v>6308</v>
      </c>
      <c r="U85" s="221" t="s">
        <v>7635</v>
      </c>
    </row>
    <row r="86" spans="1:21" ht="31.5" x14ac:dyDescent="0.25">
      <c r="A86" s="5">
        <v>85</v>
      </c>
      <c r="B86" s="14" t="s">
        <v>864</v>
      </c>
      <c r="C86" s="5">
        <v>1948</v>
      </c>
      <c r="D86" s="5">
        <v>4492.2</v>
      </c>
      <c r="E86" s="5">
        <v>2791.9</v>
      </c>
      <c r="F86" s="5" t="s">
        <v>5</v>
      </c>
      <c r="G86" s="5">
        <v>56</v>
      </c>
      <c r="H86" s="5">
        <v>4</v>
      </c>
      <c r="I86" s="5">
        <v>6</v>
      </c>
      <c r="J86" s="5">
        <v>0</v>
      </c>
      <c r="K86" s="14" t="s">
        <v>768</v>
      </c>
      <c r="L86" s="111">
        <v>103</v>
      </c>
      <c r="M86" s="245" t="s">
        <v>2438</v>
      </c>
      <c r="N86" s="365" t="s">
        <v>648</v>
      </c>
      <c r="O86" s="366" t="s">
        <v>471</v>
      </c>
      <c r="P86" s="149" t="s">
        <v>6486</v>
      </c>
      <c r="Q86" s="49" t="s">
        <v>6487</v>
      </c>
      <c r="R86" s="367">
        <v>37704</v>
      </c>
      <c r="S86" s="369" t="s">
        <v>6308</v>
      </c>
      <c r="U86" s="221" t="s">
        <v>7635</v>
      </c>
    </row>
    <row r="87" spans="1:21" ht="31.5" x14ac:dyDescent="0.25">
      <c r="A87" s="5">
        <v>86</v>
      </c>
      <c r="B87" s="14" t="s">
        <v>865</v>
      </c>
      <c r="C87" s="5">
        <v>1958</v>
      </c>
      <c r="D87" s="5">
        <v>3267.1</v>
      </c>
      <c r="E87" s="5">
        <v>2364.9</v>
      </c>
      <c r="F87" s="5" t="s">
        <v>5</v>
      </c>
      <c r="G87" s="5">
        <v>40</v>
      </c>
      <c r="H87" s="5">
        <v>4</v>
      </c>
      <c r="I87" s="5">
        <v>4</v>
      </c>
      <c r="J87" s="5">
        <v>0</v>
      </c>
      <c r="K87" s="14" t="s">
        <v>768</v>
      </c>
      <c r="L87" s="111">
        <v>85</v>
      </c>
      <c r="M87" s="245" t="s">
        <v>2441</v>
      </c>
      <c r="N87" s="365" t="s">
        <v>648</v>
      </c>
      <c r="O87" s="366" t="s">
        <v>471</v>
      </c>
      <c r="P87" s="370" t="s">
        <v>6488</v>
      </c>
      <c r="Q87" s="49" t="s">
        <v>6489</v>
      </c>
      <c r="R87" s="367">
        <v>38412</v>
      </c>
      <c r="S87" s="369" t="s">
        <v>6308</v>
      </c>
      <c r="U87" s="221" t="s">
        <v>7635</v>
      </c>
    </row>
    <row r="88" spans="1:21" ht="31.5" x14ac:dyDescent="0.25">
      <c r="A88" s="5">
        <v>87</v>
      </c>
      <c r="B88" s="14" t="s">
        <v>866</v>
      </c>
      <c r="C88" s="5">
        <v>1953</v>
      </c>
      <c r="D88" s="5">
        <v>2175.6</v>
      </c>
      <c r="E88" s="5">
        <v>1311.1</v>
      </c>
      <c r="F88" s="5" t="s">
        <v>5</v>
      </c>
      <c r="G88" s="5">
        <v>24</v>
      </c>
      <c r="H88" s="5">
        <v>2</v>
      </c>
      <c r="I88" s="5">
        <v>4</v>
      </c>
      <c r="J88" s="5">
        <v>0</v>
      </c>
      <c r="K88" s="14" t="s">
        <v>768</v>
      </c>
      <c r="L88" s="111">
        <v>57</v>
      </c>
      <c r="M88" s="245" t="s">
        <v>2468</v>
      </c>
      <c r="N88" s="365" t="s">
        <v>648</v>
      </c>
      <c r="O88" s="366" t="s">
        <v>471</v>
      </c>
      <c r="P88" s="370" t="s">
        <v>6490</v>
      </c>
      <c r="Q88" s="49" t="s">
        <v>6491</v>
      </c>
      <c r="R88" s="367">
        <v>38412</v>
      </c>
      <c r="S88" s="369" t="s">
        <v>6308</v>
      </c>
      <c r="U88" s="221" t="s">
        <v>7635</v>
      </c>
    </row>
    <row r="89" spans="1:21" ht="31.5" x14ac:dyDescent="0.25">
      <c r="A89" s="5">
        <v>88</v>
      </c>
      <c r="B89" s="14" t="s">
        <v>867</v>
      </c>
      <c r="C89" s="5">
        <v>1958</v>
      </c>
      <c r="D89" s="5">
        <v>2545.1999999999998</v>
      </c>
      <c r="E89" s="5">
        <v>1544.4</v>
      </c>
      <c r="F89" s="5" t="s">
        <v>247</v>
      </c>
      <c r="G89" s="5">
        <v>28</v>
      </c>
      <c r="H89" s="5">
        <v>3</v>
      </c>
      <c r="I89" s="5">
        <v>3</v>
      </c>
      <c r="J89" s="5">
        <v>0</v>
      </c>
      <c r="K89" s="14" t="s">
        <v>768</v>
      </c>
      <c r="L89" s="111">
        <v>61</v>
      </c>
      <c r="M89" s="245" t="s">
        <v>2470</v>
      </c>
      <c r="N89" s="365" t="s">
        <v>648</v>
      </c>
      <c r="O89" s="366" t="s">
        <v>471</v>
      </c>
      <c r="P89" s="370" t="s">
        <v>6492</v>
      </c>
      <c r="Q89" s="49" t="s">
        <v>6493</v>
      </c>
      <c r="R89" s="367">
        <v>40585</v>
      </c>
      <c r="S89" s="369" t="s">
        <v>5078</v>
      </c>
      <c r="U89" s="221" t="s">
        <v>7635</v>
      </c>
    </row>
    <row r="90" spans="1:21" ht="31.5" x14ac:dyDescent="0.25">
      <c r="A90" s="5">
        <v>89</v>
      </c>
      <c r="B90" s="14" t="s">
        <v>868</v>
      </c>
      <c r="C90" s="5">
        <v>1958</v>
      </c>
      <c r="D90" s="5">
        <v>3240.4</v>
      </c>
      <c r="E90" s="5">
        <v>2180.3000000000002</v>
      </c>
      <c r="F90" s="5" t="s">
        <v>5</v>
      </c>
      <c r="G90" s="5">
        <v>39</v>
      </c>
      <c r="H90" s="5">
        <v>3</v>
      </c>
      <c r="I90" s="5">
        <v>4</v>
      </c>
      <c r="J90" s="5">
        <v>0</v>
      </c>
      <c r="K90" s="14" t="s">
        <v>768</v>
      </c>
      <c r="L90" s="111">
        <v>96</v>
      </c>
      <c r="M90" s="245" t="s">
        <v>2448</v>
      </c>
      <c r="N90" s="365" t="s">
        <v>648</v>
      </c>
      <c r="O90" s="366" t="s">
        <v>471</v>
      </c>
      <c r="P90" s="149" t="s">
        <v>6494</v>
      </c>
      <c r="Q90" s="49" t="s">
        <v>6495</v>
      </c>
      <c r="R90" s="367">
        <v>40599</v>
      </c>
      <c r="S90" s="369" t="s">
        <v>5078</v>
      </c>
      <c r="U90" s="221" t="s">
        <v>7635</v>
      </c>
    </row>
    <row r="91" spans="1:21" ht="31.5" x14ac:dyDescent="0.25">
      <c r="A91" s="5">
        <v>90</v>
      </c>
      <c r="B91" s="14" t="s">
        <v>869</v>
      </c>
      <c r="C91" s="5">
        <v>1960</v>
      </c>
      <c r="D91" s="5">
        <v>4191.7</v>
      </c>
      <c r="E91" s="5">
        <v>2819.9</v>
      </c>
      <c r="F91" s="5" t="s">
        <v>5</v>
      </c>
      <c r="G91" s="5">
        <v>76</v>
      </c>
      <c r="H91" s="5">
        <v>5</v>
      </c>
      <c r="I91" s="5">
        <v>4</v>
      </c>
      <c r="J91" s="5">
        <v>0</v>
      </c>
      <c r="K91" s="14" t="s">
        <v>768</v>
      </c>
      <c r="L91" s="111">
        <v>131</v>
      </c>
      <c r="M91" s="245" t="s">
        <v>2458</v>
      </c>
      <c r="N91" s="365" t="s">
        <v>648</v>
      </c>
      <c r="O91" s="366" t="s">
        <v>471</v>
      </c>
      <c r="P91" s="370" t="s">
        <v>6496</v>
      </c>
      <c r="Q91" s="49" t="s">
        <v>6497</v>
      </c>
      <c r="R91" s="371">
        <v>36720</v>
      </c>
      <c r="S91" s="369" t="s">
        <v>6308</v>
      </c>
      <c r="U91" s="221" t="s">
        <v>7635</v>
      </c>
    </row>
    <row r="92" spans="1:21" ht="31.5" x14ac:dyDescent="0.25">
      <c r="A92" s="5">
        <v>91</v>
      </c>
      <c r="B92" s="14" t="s">
        <v>870</v>
      </c>
      <c r="C92" s="5">
        <v>1959</v>
      </c>
      <c r="D92" s="5">
        <v>3347.1</v>
      </c>
      <c r="E92" s="5">
        <v>1909</v>
      </c>
      <c r="F92" s="5" t="s">
        <v>5</v>
      </c>
      <c r="G92" s="5">
        <v>48</v>
      </c>
      <c r="H92" s="5">
        <v>4</v>
      </c>
      <c r="I92" s="5">
        <v>3</v>
      </c>
      <c r="J92" s="5">
        <v>0</v>
      </c>
      <c r="K92" s="14" t="s">
        <v>768</v>
      </c>
      <c r="L92" s="111">
        <v>95</v>
      </c>
      <c r="M92" s="245" t="s">
        <v>2441</v>
      </c>
      <c r="N92" s="365" t="s">
        <v>648</v>
      </c>
      <c r="O92" s="366" t="s">
        <v>471</v>
      </c>
      <c r="P92" s="370" t="s">
        <v>6498</v>
      </c>
      <c r="Q92" s="49" t="s">
        <v>6499</v>
      </c>
      <c r="R92" s="367">
        <v>36720</v>
      </c>
      <c r="S92" s="369" t="s">
        <v>6308</v>
      </c>
      <c r="U92" s="221" t="s">
        <v>7635</v>
      </c>
    </row>
    <row r="93" spans="1:21" ht="31.5" x14ac:dyDescent="0.25">
      <c r="A93" s="5">
        <v>92</v>
      </c>
      <c r="B93" s="14" t="s">
        <v>871</v>
      </c>
      <c r="C93" s="5">
        <v>1964</v>
      </c>
      <c r="D93" s="5">
        <v>2750.2</v>
      </c>
      <c r="E93" s="5">
        <v>2064.4</v>
      </c>
      <c r="F93" s="5" t="s">
        <v>5</v>
      </c>
      <c r="G93" s="5">
        <v>48</v>
      </c>
      <c r="H93" s="5">
        <v>4</v>
      </c>
      <c r="I93" s="5">
        <v>3</v>
      </c>
      <c r="J93" s="5">
        <v>0</v>
      </c>
      <c r="K93" s="14" t="s">
        <v>768</v>
      </c>
      <c r="L93" s="111">
        <v>103</v>
      </c>
      <c r="M93" s="245" t="s">
        <v>2459</v>
      </c>
      <c r="N93" s="365" t="s">
        <v>648</v>
      </c>
      <c r="O93" s="366" t="s">
        <v>471</v>
      </c>
      <c r="P93" s="370" t="s">
        <v>6500</v>
      </c>
      <c r="Q93" s="49" t="s">
        <v>6501</v>
      </c>
      <c r="R93" s="367">
        <v>36706</v>
      </c>
      <c r="S93" s="369" t="s">
        <v>6308</v>
      </c>
      <c r="U93" s="221" t="s">
        <v>7635</v>
      </c>
    </row>
    <row r="94" spans="1:21" ht="31.5" x14ac:dyDescent="0.25">
      <c r="A94" s="5">
        <v>93</v>
      </c>
      <c r="B94" s="14" t="s">
        <v>872</v>
      </c>
      <c r="C94" s="5">
        <v>1960</v>
      </c>
      <c r="D94" s="5">
        <v>3233.88</v>
      </c>
      <c r="E94" s="5">
        <v>2509.98</v>
      </c>
      <c r="F94" s="5" t="s">
        <v>5</v>
      </c>
      <c r="G94" s="5">
        <v>60</v>
      </c>
      <c r="H94" s="5">
        <v>5</v>
      </c>
      <c r="I94" s="5">
        <v>3</v>
      </c>
      <c r="J94" s="5">
        <v>0</v>
      </c>
      <c r="K94" s="14" t="s">
        <v>768</v>
      </c>
      <c r="L94" s="111">
        <v>139</v>
      </c>
      <c r="M94" s="245" t="s">
        <v>2438</v>
      </c>
      <c r="N94" s="365" t="s">
        <v>648</v>
      </c>
      <c r="O94" s="366" t="s">
        <v>471</v>
      </c>
      <c r="P94" s="370" t="s">
        <v>6502</v>
      </c>
      <c r="Q94" s="49" t="s">
        <v>6503</v>
      </c>
      <c r="R94" s="367">
        <v>36720</v>
      </c>
      <c r="S94" s="369" t="s">
        <v>6308</v>
      </c>
      <c r="U94" s="221" t="s">
        <v>7635</v>
      </c>
    </row>
    <row r="95" spans="1:21" ht="31.5" x14ac:dyDescent="0.25">
      <c r="A95" s="5">
        <v>94</v>
      </c>
      <c r="B95" s="14" t="s">
        <v>873</v>
      </c>
      <c r="C95" s="5">
        <v>1959</v>
      </c>
      <c r="D95" s="5">
        <v>5061.01</v>
      </c>
      <c r="E95" s="5">
        <v>3755</v>
      </c>
      <c r="F95" s="5" t="s">
        <v>5</v>
      </c>
      <c r="G95" s="5">
        <v>60</v>
      </c>
      <c r="H95" s="5">
        <v>4</v>
      </c>
      <c r="I95" s="5">
        <v>3</v>
      </c>
      <c r="J95" s="5">
        <v>0</v>
      </c>
      <c r="K95" s="14" t="s">
        <v>768</v>
      </c>
      <c r="L95" s="111">
        <v>132</v>
      </c>
      <c r="M95" s="245" t="s">
        <v>2438</v>
      </c>
      <c r="N95" s="365" t="s">
        <v>648</v>
      </c>
      <c r="O95" s="366" t="s">
        <v>471</v>
      </c>
      <c r="P95" s="370" t="s">
        <v>6504</v>
      </c>
      <c r="Q95" s="49" t="s">
        <v>6505</v>
      </c>
      <c r="R95" s="367">
        <v>36720</v>
      </c>
      <c r="S95" s="369" t="s">
        <v>6308</v>
      </c>
      <c r="U95" s="221" t="s">
        <v>7635</v>
      </c>
    </row>
    <row r="96" spans="1:21" ht="31.5" x14ac:dyDescent="0.25">
      <c r="A96" s="5">
        <v>95</v>
      </c>
      <c r="B96" s="14" t="s">
        <v>874</v>
      </c>
      <c r="C96" s="5">
        <v>1962</v>
      </c>
      <c r="D96" s="5">
        <v>3268.1</v>
      </c>
      <c r="E96" s="5">
        <v>2530.6</v>
      </c>
      <c r="F96" s="5" t="s">
        <v>5</v>
      </c>
      <c r="G96" s="5">
        <v>60</v>
      </c>
      <c r="H96" s="5">
        <v>5</v>
      </c>
      <c r="I96" s="5">
        <v>3</v>
      </c>
      <c r="J96" s="5">
        <v>0</v>
      </c>
      <c r="K96" s="14" t="s">
        <v>768</v>
      </c>
      <c r="L96" s="111">
        <v>118</v>
      </c>
      <c r="M96" s="245" t="s">
        <v>2438</v>
      </c>
      <c r="N96" s="365" t="s">
        <v>648</v>
      </c>
      <c r="O96" s="366" t="s">
        <v>471</v>
      </c>
      <c r="P96" s="370" t="s">
        <v>6506</v>
      </c>
      <c r="Q96" s="49" t="s">
        <v>6507</v>
      </c>
      <c r="R96" s="367">
        <v>36706</v>
      </c>
      <c r="S96" s="369" t="s">
        <v>6308</v>
      </c>
      <c r="U96" s="221" t="s">
        <v>7635</v>
      </c>
    </row>
    <row r="97" spans="1:21" ht="31.5" x14ac:dyDescent="0.25">
      <c r="A97" s="5">
        <v>96</v>
      </c>
      <c r="B97" s="14" t="s">
        <v>875</v>
      </c>
      <c r="C97" s="5">
        <v>1965</v>
      </c>
      <c r="D97" s="5">
        <v>1715.02</v>
      </c>
      <c r="E97" s="5">
        <v>1271.1199999999999</v>
      </c>
      <c r="F97" s="5" t="s">
        <v>5</v>
      </c>
      <c r="G97" s="5">
        <v>32</v>
      </c>
      <c r="H97" s="5">
        <v>4</v>
      </c>
      <c r="I97" s="5">
        <v>2</v>
      </c>
      <c r="J97" s="5">
        <v>0</v>
      </c>
      <c r="K97" s="14" t="s">
        <v>768</v>
      </c>
      <c r="L97" s="111">
        <v>69</v>
      </c>
      <c r="M97" s="245" t="s">
        <v>2438</v>
      </c>
      <c r="N97" s="365" t="s">
        <v>648</v>
      </c>
      <c r="O97" s="366" t="s">
        <v>471</v>
      </c>
      <c r="P97" s="370" t="s">
        <v>6508</v>
      </c>
      <c r="Q97" s="49" t="s">
        <v>6509</v>
      </c>
      <c r="R97" s="367">
        <v>36706</v>
      </c>
      <c r="S97" s="369" t="s">
        <v>6308</v>
      </c>
      <c r="U97" s="221" t="s">
        <v>7635</v>
      </c>
    </row>
    <row r="98" spans="1:21" ht="31.5" x14ac:dyDescent="0.25">
      <c r="A98" s="5">
        <v>97</v>
      </c>
      <c r="B98" s="14" t="s">
        <v>876</v>
      </c>
      <c r="C98" s="5">
        <v>1959</v>
      </c>
      <c r="D98" s="5">
        <v>4570.7</v>
      </c>
      <c r="E98" s="5">
        <v>3166.8</v>
      </c>
      <c r="F98" s="5" t="s">
        <v>5</v>
      </c>
      <c r="G98" s="5">
        <v>56</v>
      </c>
      <c r="H98" s="5">
        <v>5</v>
      </c>
      <c r="I98" s="5">
        <v>3</v>
      </c>
      <c r="J98" s="5">
        <v>0</v>
      </c>
      <c r="K98" s="14" t="s">
        <v>768</v>
      </c>
      <c r="L98" s="111">
        <v>130</v>
      </c>
      <c r="M98" s="245" t="s">
        <v>2439</v>
      </c>
      <c r="N98" s="365" t="s">
        <v>648</v>
      </c>
      <c r="O98" s="366" t="s">
        <v>471</v>
      </c>
      <c r="P98" s="257" t="s">
        <v>6510</v>
      </c>
      <c r="Q98" s="49" t="s">
        <v>6511</v>
      </c>
      <c r="R98" s="367">
        <v>36831</v>
      </c>
      <c r="S98" s="369" t="s">
        <v>5078</v>
      </c>
      <c r="U98" s="221" t="s">
        <v>7635</v>
      </c>
    </row>
    <row r="99" spans="1:21" ht="31.5" x14ac:dyDescent="0.25">
      <c r="A99" s="5">
        <v>98</v>
      </c>
      <c r="B99" s="14" t="s">
        <v>877</v>
      </c>
      <c r="C99" s="5">
        <v>1959</v>
      </c>
      <c r="D99" s="5">
        <v>3115.9</v>
      </c>
      <c r="E99" s="5">
        <v>2283.3000000000002</v>
      </c>
      <c r="F99" s="5" t="s">
        <v>5</v>
      </c>
      <c r="G99" s="5">
        <v>60</v>
      </c>
      <c r="H99" s="5">
        <v>5</v>
      </c>
      <c r="I99" s="5">
        <v>3</v>
      </c>
      <c r="J99" s="5">
        <v>0</v>
      </c>
      <c r="K99" s="14" t="s">
        <v>768</v>
      </c>
      <c r="L99" s="111">
        <v>119</v>
      </c>
      <c r="M99" s="245" t="s">
        <v>2458</v>
      </c>
      <c r="N99" s="365" t="s">
        <v>648</v>
      </c>
      <c r="O99" s="366" t="s">
        <v>471</v>
      </c>
      <c r="P99" s="257" t="s">
        <v>6512</v>
      </c>
      <c r="Q99" s="49" t="s">
        <v>6513</v>
      </c>
      <c r="R99" s="367">
        <v>36706</v>
      </c>
      <c r="S99" s="369" t="s">
        <v>6308</v>
      </c>
      <c r="U99" s="221" t="s">
        <v>7635</v>
      </c>
    </row>
    <row r="100" spans="1:21" ht="31.5" x14ac:dyDescent="0.25">
      <c r="A100" s="5">
        <v>99</v>
      </c>
      <c r="B100" s="14" t="s">
        <v>878</v>
      </c>
      <c r="C100" s="5">
        <v>1958</v>
      </c>
      <c r="D100" s="5">
        <v>7031.8</v>
      </c>
      <c r="E100" s="5">
        <v>4660</v>
      </c>
      <c r="F100" s="5" t="s">
        <v>5</v>
      </c>
      <c r="G100" s="5">
        <v>85</v>
      </c>
      <c r="H100" s="5">
        <v>5</v>
      </c>
      <c r="I100" s="5">
        <v>7</v>
      </c>
      <c r="J100" s="5">
        <v>0</v>
      </c>
      <c r="K100" s="14" t="s">
        <v>768</v>
      </c>
      <c r="L100" s="111">
        <v>206</v>
      </c>
      <c r="M100" s="245" t="s">
        <v>2459</v>
      </c>
      <c r="N100" s="365" t="s">
        <v>648</v>
      </c>
      <c r="O100" s="366" t="s">
        <v>471</v>
      </c>
      <c r="P100" s="257" t="s">
        <v>6514</v>
      </c>
      <c r="Q100" s="49" t="s">
        <v>6515</v>
      </c>
      <c r="R100" s="367">
        <v>36746</v>
      </c>
      <c r="S100" s="369" t="s">
        <v>6308</v>
      </c>
      <c r="U100" s="221" t="s">
        <v>7635</v>
      </c>
    </row>
    <row r="101" spans="1:21" ht="31.5" x14ac:dyDescent="0.25">
      <c r="A101" s="5">
        <v>100</v>
      </c>
      <c r="B101" s="14" t="s">
        <v>880</v>
      </c>
      <c r="C101" s="5">
        <v>1952</v>
      </c>
      <c r="D101" s="5">
        <v>5817.4</v>
      </c>
      <c r="E101" s="5">
        <v>4398.8999999999996</v>
      </c>
      <c r="F101" s="5" t="s">
        <v>5</v>
      </c>
      <c r="G101" s="5">
        <v>70</v>
      </c>
      <c r="H101" s="5">
        <v>5</v>
      </c>
      <c r="I101" s="5">
        <v>4</v>
      </c>
      <c r="J101" s="5">
        <v>0</v>
      </c>
      <c r="K101" s="14" t="s">
        <v>768</v>
      </c>
      <c r="L101" s="111">
        <v>164</v>
      </c>
      <c r="M101" s="245" t="s">
        <v>2438</v>
      </c>
      <c r="N101" s="365" t="s">
        <v>648</v>
      </c>
      <c r="O101" s="366" t="s">
        <v>471</v>
      </c>
      <c r="P101" s="257" t="s">
        <v>6519</v>
      </c>
      <c r="Q101" s="49" t="s">
        <v>6520</v>
      </c>
      <c r="R101" s="367">
        <v>36841</v>
      </c>
      <c r="S101" s="369" t="s">
        <v>6308</v>
      </c>
      <c r="U101" s="221" t="s">
        <v>7635</v>
      </c>
    </row>
    <row r="102" spans="1:21" ht="31.5" x14ac:dyDescent="0.25">
      <c r="A102" s="5">
        <v>101</v>
      </c>
      <c r="B102" s="14" t="s">
        <v>881</v>
      </c>
      <c r="C102" s="5">
        <v>1957</v>
      </c>
      <c r="D102" s="5">
        <v>8139.73</v>
      </c>
      <c r="E102" s="5">
        <v>5349.3</v>
      </c>
      <c r="F102" s="5" t="s">
        <v>5</v>
      </c>
      <c r="G102" s="5">
        <v>85</v>
      </c>
      <c r="H102" s="5">
        <v>5</v>
      </c>
      <c r="I102" s="5">
        <v>7</v>
      </c>
      <c r="J102" s="5">
        <v>0</v>
      </c>
      <c r="K102" s="14" t="s">
        <v>768</v>
      </c>
      <c r="L102" s="111">
        <v>194</v>
      </c>
      <c r="M102" s="245" t="s">
        <v>2439</v>
      </c>
      <c r="N102" s="365" t="s">
        <v>648</v>
      </c>
      <c r="O102" s="366" t="s">
        <v>471</v>
      </c>
      <c r="P102" s="257" t="s">
        <v>6521</v>
      </c>
      <c r="Q102" s="49" t="s">
        <v>6522</v>
      </c>
      <c r="R102" s="367">
        <v>36831</v>
      </c>
      <c r="S102" s="369" t="s">
        <v>6308</v>
      </c>
      <c r="U102" s="221" t="s">
        <v>7635</v>
      </c>
    </row>
    <row r="103" spans="1:21" ht="31.5" x14ac:dyDescent="0.25">
      <c r="A103" s="5">
        <v>102</v>
      </c>
      <c r="B103" s="14" t="s">
        <v>882</v>
      </c>
      <c r="C103" s="5">
        <v>1957</v>
      </c>
      <c r="D103" s="5">
        <v>1573.5</v>
      </c>
      <c r="E103" s="5">
        <v>1192.3</v>
      </c>
      <c r="F103" s="5" t="s">
        <v>247</v>
      </c>
      <c r="G103" s="5">
        <v>24</v>
      </c>
      <c r="H103" s="5">
        <v>3</v>
      </c>
      <c r="I103" s="5">
        <v>2</v>
      </c>
      <c r="J103" s="5">
        <v>0</v>
      </c>
      <c r="K103" s="14" t="s">
        <v>768</v>
      </c>
      <c r="L103" s="111">
        <v>56</v>
      </c>
      <c r="M103" s="245" t="s">
        <v>2462</v>
      </c>
      <c r="N103" s="365" t="s">
        <v>648</v>
      </c>
      <c r="O103" s="366" t="s">
        <v>471</v>
      </c>
      <c r="P103" s="257" t="s">
        <v>6523</v>
      </c>
      <c r="Q103" s="49" t="s">
        <v>6524</v>
      </c>
      <c r="R103" s="367">
        <v>36720</v>
      </c>
      <c r="S103" s="368" t="s">
        <v>6308</v>
      </c>
      <c r="U103" s="221" t="s">
        <v>7635</v>
      </c>
    </row>
    <row r="104" spans="1:21" ht="31.5" x14ac:dyDescent="0.25">
      <c r="A104" s="5">
        <v>103</v>
      </c>
      <c r="B104" s="14" t="s">
        <v>883</v>
      </c>
      <c r="C104" s="5">
        <v>1946</v>
      </c>
      <c r="D104" s="5">
        <v>4078.5</v>
      </c>
      <c r="E104" s="5">
        <v>2592</v>
      </c>
      <c r="F104" s="5" t="s">
        <v>5</v>
      </c>
      <c r="G104" s="5">
        <v>42</v>
      </c>
      <c r="H104" s="5">
        <v>4</v>
      </c>
      <c r="I104" s="5">
        <v>3</v>
      </c>
      <c r="J104" s="5">
        <v>0</v>
      </c>
      <c r="K104" s="14" t="s">
        <v>768</v>
      </c>
      <c r="L104" s="111">
        <v>89</v>
      </c>
      <c r="M104" s="245" t="s">
        <v>2459</v>
      </c>
      <c r="N104" s="365" t="s">
        <v>648</v>
      </c>
      <c r="O104" s="366" t="s">
        <v>471</v>
      </c>
      <c r="P104" s="257" t="s">
        <v>6525</v>
      </c>
      <c r="Q104" s="49" t="s">
        <v>6526</v>
      </c>
      <c r="R104" s="367">
        <v>36746</v>
      </c>
      <c r="S104" s="369" t="s">
        <v>6308</v>
      </c>
      <c r="U104" s="221" t="s">
        <v>7635</v>
      </c>
    </row>
    <row r="105" spans="1:21" ht="31.5" x14ac:dyDescent="0.25">
      <c r="A105" s="5">
        <v>104</v>
      </c>
      <c r="B105" s="14" t="s">
        <v>884</v>
      </c>
      <c r="C105" s="5">
        <v>1946</v>
      </c>
      <c r="D105" s="5">
        <v>2714.52</v>
      </c>
      <c r="E105" s="5">
        <v>2102.62</v>
      </c>
      <c r="F105" s="5" t="s">
        <v>5</v>
      </c>
      <c r="G105" s="5">
        <v>36</v>
      </c>
      <c r="H105" s="5">
        <v>3</v>
      </c>
      <c r="I105" s="5">
        <v>3</v>
      </c>
      <c r="J105" s="5">
        <v>0</v>
      </c>
      <c r="K105" s="14" t="s">
        <v>768</v>
      </c>
      <c r="L105" s="111">
        <v>103</v>
      </c>
      <c r="M105" s="245" t="s">
        <v>2471</v>
      </c>
      <c r="N105" s="365" t="s">
        <v>648</v>
      </c>
      <c r="O105" s="366" t="s">
        <v>471</v>
      </c>
      <c r="P105" s="257" t="s">
        <v>6527</v>
      </c>
      <c r="Q105" s="49" t="s">
        <v>6528</v>
      </c>
      <c r="R105" s="367">
        <v>36831</v>
      </c>
      <c r="S105" s="369" t="s">
        <v>6308</v>
      </c>
      <c r="U105" s="221" t="s">
        <v>7635</v>
      </c>
    </row>
    <row r="106" spans="1:21" ht="31.5" x14ac:dyDescent="0.25">
      <c r="A106" s="5">
        <v>105</v>
      </c>
      <c r="B106" s="14" t="s">
        <v>885</v>
      </c>
      <c r="C106" s="5">
        <v>1943</v>
      </c>
      <c r="D106" s="5">
        <v>3099.4</v>
      </c>
      <c r="E106" s="5">
        <v>1656.7</v>
      </c>
      <c r="F106" s="5" t="s">
        <v>247</v>
      </c>
      <c r="G106" s="5">
        <v>28</v>
      </c>
      <c r="H106" s="5">
        <v>3</v>
      </c>
      <c r="I106" s="5">
        <v>3</v>
      </c>
      <c r="J106" s="5">
        <v>0</v>
      </c>
      <c r="K106" s="14" t="s">
        <v>768</v>
      </c>
      <c r="L106" s="111">
        <v>77</v>
      </c>
      <c r="M106" s="245" t="s">
        <v>2465</v>
      </c>
      <c r="N106" s="365" t="s">
        <v>648</v>
      </c>
      <c r="O106" s="366" t="s">
        <v>471</v>
      </c>
      <c r="P106" s="257" t="s">
        <v>6529</v>
      </c>
      <c r="Q106" s="49" t="s">
        <v>6530</v>
      </c>
      <c r="R106" s="367">
        <v>36692</v>
      </c>
      <c r="S106" s="368" t="s">
        <v>6308</v>
      </c>
      <c r="U106" s="221" t="s">
        <v>7635</v>
      </c>
    </row>
    <row r="107" spans="1:21" ht="31.5" x14ac:dyDescent="0.25">
      <c r="A107" s="5">
        <v>106</v>
      </c>
      <c r="B107" s="14" t="s">
        <v>886</v>
      </c>
      <c r="C107" s="5">
        <v>1943</v>
      </c>
      <c r="D107" s="5">
        <v>3052.48</v>
      </c>
      <c r="E107" s="5">
        <v>2486.1799999999998</v>
      </c>
      <c r="F107" s="5" t="s">
        <v>5</v>
      </c>
      <c r="G107" s="5">
        <v>42</v>
      </c>
      <c r="H107" s="5">
        <v>3</v>
      </c>
      <c r="I107" s="5">
        <v>3</v>
      </c>
      <c r="J107" s="5">
        <v>0</v>
      </c>
      <c r="K107" s="14" t="s">
        <v>768</v>
      </c>
      <c r="L107" s="111">
        <v>100</v>
      </c>
      <c r="M107" s="245" t="s">
        <v>2472</v>
      </c>
      <c r="N107" s="365" t="s">
        <v>648</v>
      </c>
      <c r="O107" s="366" t="s">
        <v>471</v>
      </c>
      <c r="P107" s="257" t="s">
        <v>6531</v>
      </c>
      <c r="Q107" s="49" t="s">
        <v>6532</v>
      </c>
      <c r="R107" s="367">
        <v>36831</v>
      </c>
      <c r="S107" s="369" t="s">
        <v>6308</v>
      </c>
      <c r="U107" s="221" t="s">
        <v>7635</v>
      </c>
    </row>
    <row r="108" spans="1:21" ht="31.5" x14ac:dyDescent="0.25">
      <c r="A108" s="5">
        <v>107</v>
      </c>
      <c r="B108" s="14" t="s">
        <v>887</v>
      </c>
      <c r="C108" s="5">
        <v>1947</v>
      </c>
      <c r="D108" s="5">
        <v>5567</v>
      </c>
      <c r="E108" s="5">
        <v>3985.6</v>
      </c>
      <c r="F108" s="5" t="s">
        <v>5</v>
      </c>
      <c r="G108" s="5">
        <v>71</v>
      </c>
      <c r="H108" s="5">
        <v>4</v>
      </c>
      <c r="I108" s="5">
        <v>5</v>
      </c>
      <c r="J108" s="5">
        <v>0</v>
      </c>
      <c r="K108" s="14" t="s">
        <v>768</v>
      </c>
      <c r="L108" s="111">
        <v>173</v>
      </c>
      <c r="M108" s="245" t="s">
        <v>2447</v>
      </c>
      <c r="N108" s="365" t="s">
        <v>648</v>
      </c>
      <c r="O108" s="366" t="s">
        <v>471</v>
      </c>
      <c r="P108" s="257" t="s">
        <v>6533</v>
      </c>
      <c r="Q108" s="49" t="s">
        <v>6534</v>
      </c>
      <c r="R108" s="367">
        <v>36831</v>
      </c>
      <c r="S108" s="369" t="s">
        <v>6308</v>
      </c>
      <c r="U108" s="221" t="s">
        <v>7635</v>
      </c>
    </row>
    <row r="109" spans="1:21" ht="31.5" x14ac:dyDescent="0.25">
      <c r="A109" s="5">
        <v>108</v>
      </c>
      <c r="B109" s="14" t="s">
        <v>888</v>
      </c>
      <c r="C109" s="5">
        <v>1943</v>
      </c>
      <c r="D109" s="5">
        <v>1576.2</v>
      </c>
      <c r="E109" s="5">
        <v>1404.7</v>
      </c>
      <c r="F109" s="5" t="s">
        <v>247</v>
      </c>
      <c r="G109" s="5">
        <v>24</v>
      </c>
      <c r="H109" s="5">
        <v>3</v>
      </c>
      <c r="I109" s="5">
        <v>2</v>
      </c>
      <c r="J109" s="5">
        <v>0</v>
      </c>
      <c r="K109" s="14" t="s">
        <v>768</v>
      </c>
      <c r="L109" s="111">
        <v>81</v>
      </c>
      <c r="M109" s="245" t="s">
        <v>2462</v>
      </c>
      <c r="N109" s="365" t="s">
        <v>648</v>
      </c>
      <c r="O109" s="366" t="s">
        <v>471</v>
      </c>
      <c r="P109" s="257" t="s">
        <v>6535</v>
      </c>
      <c r="Q109" s="49" t="s">
        <v>6536</v>
      </c>
      <c r="R109" s="367">
        <v>36831</v>
      </c>
      <c r="S109" s="368" t="s">
        <v>6308</v>
      </c>
      <c r="U109" s="221" t="s">
        <v>7635</v>
      </c>
    </row>
    <row r="110" spans="1:21" ht="31.5" x14ac:dyDescent="0.25">
      <c r="A110" s="5">
        <v>109</v>
      </c>
      <c r="B110" s="14" t="s">
        <v>889</v>
      </c>
      <c r="C110" s="5">
        <v>1944</v>
      </c>
      <c r="D110" s="5">
        <v>1568.7</v>
      </c>
      <c r="E110" s="5">
        <v>1398</v>
      </c>
      <c r="F110" s="5" t="s">
        <v>247</v>
      </c>
      <c r="G110" s="5">
        <v>24</v>
      </c>
      <c r="H110" s="5">
        <v>3</v>
      </c>
      <c r="I110" s="5">
        <v>2</v>
      </c>
      <c r="J110" s="5">
        <v>0</v>
      </c>
      <c r="K110" s="14" t="s">
        <v>768</v>
      </c>
      <c r="L110" s="111">
        <v>65</v>
      </c>
      <c r="M110" s="245" t="s">
        <v>2465</v>
      </c>
      <c r="N110" s="365" t="s">
        <v>648</v>
      </c>
      <c r="O110" s="366" t="s">
        <v>471</v>
      </c>
      <c r="P110" s="257" t="s">
        <v>6537</v>
      </c>
      <c r="Q110" s="49" t="s">
        <v>6538</v>
      </c>
      <c r="R110" s="367">
        <v>36692</v>
      </c>
      <c r="S110" s="368" t="s">
        <v>6308</v>
      </c>
      <c r="U110" s="221" t="s">
        <v>7635</v>
      </c>
    </row>
    <row r="111" spans="1:21" ht="31.5" x14ac:dyDescent="0.25">
      <c r="A111" s="5">
        <v>110</v>
      </c>
      <c r="B111" s="14" t="s">
        <v>890</v>
      </c>
      <c r="C111" s="5">
        <v>1945</v>
      </c>
      <c r="D111" s="5">
        <v>1749.7</v>
      </c>
      <c r="E111" s="5">
        <v>1424</v>
      </c>
      <c r="F111" s="5" t="s">
        <v>247</v>
      </c>
      <c r="G111" s="5">
        <v>24</v>
      </c>
      <c r="H111" s="5">
        <v>3</v>
      </c>
      <c r="I111" s="5">
        <v>2</v>
      </c>
      <c r="J111" s="5">
        <v>0</v>
      </c>
      <c r="K111" s="14" t="s">
        <v>768</v>
      </c>
      <c r="L111" s="111">
        <v>60</v>
      </c>
      <c r="M111" s="245" t="s">
        <v>2462</v>
      </c>
      <c r="N111" s="365" t="s">
        <v>648</v>
      </c>
      <c r="O111" s="366" t="s">
        <v>471</v>
      </c>
      <c r="P111" s="257" t="s">
        <v>6539</v>
      </c>
      <c r="Q111" s="49" t="s">
        <v>6540</v>
      </c>
      <c r="R111" s="367">
        <v>36831</v>
      </c>
      <c r="S111" s="368" t="s">
        <v>6308</v>
      </c>
      <c r="U111" s="221" t="s">
        <v>7635</v>
      </c>
    </row>
    <row r="112" spans="1:21" ht="31.5" x14ac:dyDescent="0.25">
      <c r="A112" s="5">
        <v>111</v>
      </c>
      <c r="B112" s="14" t="s">
        <v>891</v>
      </c>
      <c r="C112" s="5">
        <v>1945</v>
      </c>
      <c r="D112" s="5">
        <v>1739.77</v>
      </c>
      <c r="E112" s="5">
        <v>1414.37</v>
      </c>
      <c r="F112" s="5" t="s">
        <v>5</v>
      </c>
      <c r="G112" s="5">
        <v>24</v>
      </c>
      <c r="H112" s="5">
        <v>3</v>
      </c>
      <c r="I112" s="5">
        <v>2</v>
      </c>
      <c r="J112" s="5">
        <v>0</v>
      </c>
      <c r="K112" s="14" t="s">
        <v>768</v>
      </c>
      <c r="L112" s="111">
        <v>65</v>
      </c>
      <c r="M112" s="245" t="s">
        <v>2449</v>
      </c>
      <c r="N112" s="365" t="s">
        <v>648</v>
      </c>
      <c r="O112" s="366" t="s">
        <v>471</v>
      </c>
      <c r="P112" s="257" t="s">
        <v>6541</v>
      </c>
      <c r="Q112" s="49" t="s">
        <v>6542</v>
      </c>
      <c r="R112" s="367">
        <v>36692</v>
      </c>
      <c r="S112" s="369" t="s">
        <v>6308</v>
      </c>
      <c r="U112" s="221" t="s">
        <v>7635</v>
      </c>
    </row>
    <row r="113" spans="1:21" ht="31.5" x14ac:dyDescent="0.25">
      <c r="A113" s="5">
        <v>112</v>
      </c>
      <c r="B113" s="14" t="s">
        <v>892</v>
      </c>
      <c r="C113" s="5">
        <v>1947</v>
      </c>
      <c r="D113" s="5">
        <v>2533.6</v>
      </c>
      <c r="E113" s="5">
        <v>1727.9</v>
      </c>
      <c r="F113" s="5" t="s">
        <v>5</v>
      </c>
      <c r="G113" s="5">
        <v>34</v>
      </c>
      <c r="H113" s="5">
        <v>3</v>
      </c>
      <c r="I113" s="5">
        <v>3</v>
      </c>
      <c r="J113" s="5">
        <v>0</v>
      </c>
      <c r="K113" s="14" t="s">
        <v>768</v>
      </c>
      <c r="L113" s="111">
        <v>65</v>
      </c>
      <c r="M113" s="245" t="s">
        <v>2472</v>
      </c>
      <c r="N113" s="365" t="s">
        <v>648</v>
      </c>
      <c r="O113" s="366" t="s">
        <v>471</v>
      </c>
      <c r="P113" s="257" t="s">
        <v>6543</v>
      </c>
      <c r="Q113" s="49" t="s">
        <v>6544</v>
      </c>
      <c r="R113" s="367">
        <v>37495</v>
      </c>
      <c r="S113" s="369" t="s">
        <v>6308</v>
      </c>
      <c r="U113" s="221" t="s">
        <v>7635</v>
      </c>
    </row>
    <row r="114" spans="1:21" ht="31.5" x14ac:dyDescent="0.25">
      <c r="A114" s="5">
        <v>113</v>
      </c>
      <c r="B114" s="14" t="s">
        <v>893</v>
      </c>
      <c r="C114" s="5">
        <v>1947</v>
      </c>
      <c r="D114" s="5">
        <v>2728.5</v>
      </c>
      <c r="E114" s="5">
        <v>1707.6</v>
      </c>
      <c r="F114" s="5" t="s">
        <v>247</v>
      </c>
      <c r="G114" s="5">
        <v>28</v>
      </c>
      <c r="H114" s="5">
        <v>3</v>
      </c>
      <c r="I114" s="5">
        <v>3</v>
      </c>
      <c r="J114" s="5">
        <v>0</v>
      </c>
      <c r="K114" s="14" t="s">
        <v>768</v>
      </c>
      <c r="L114" s="111">
        <v>78</v>
      </c>
      <c r="M114" s="245" t="s">
        <v>2473</v>
      </c>
      <c r="N114" s="365" t="s">
        <v>648</v>
      </c>
      <c r="O114" s="366" t="s">
        <v>471</v>
      </c>
      <c r="P114" s="257" t="s">
        <v>6545</v>
      </c>
      <c r="Q114" s="49" t="s">
        <v>6546</v>
      </c>
      <c r="R114" s="367">
        <v>36692</v>
      </c>
      <c r="S114" s="368" t="s">
        <v>6308</v>
      </c>
      <c r="U114" s="221" t="s">
        <v>7635</v>
      </c>
    </row>
    <row r="115" spans="1:21" ht="31.5" x14ac:dyDescent="0.25">
      <c r="A115" s="5">
        <v>114</v>
      </c>
      <c r="B115" s="14" t="s">
        <v>894</v>
      </c>
      <c r="C115" s="5">
        <v>1945</v>
      </c>
      <c r="D115" s="5">
        <v>3158.7</v>
      </c>
      <c r="E115" s="5">
        <v>2481.6999999999998</v>
      </c>
      <c r="F115" s="5" t="s">
        <v>5</v>
      </c>
      <c r="G115" s="5">
        <v>42</v>
      </c>
      <c r="H115" s="5">
        <v>3</v>
      </c>
      <c r="I115" s="5">
        <v>3</v>
      </c>
      <c r="J115" s="5">
        <v>0</v>
      </c>
      <c r="K115" s="14" t="s">
        <v>768</v>
      </c>
      <c r="L115" s="111">
        <v>110</v>
      </c>
      <c r="M115" s="245" t="s">
        <v>2471</v>
      </c>
      <c r="N115" s="365" t="s">
        <v>648</v>
      </c>
      <c r="O115" s="366" t="s">
        <v>471</v>
      </c>
      <c r="P115" s="257" t="s">
        <v>6547</v>
      </c>
      <c r="Q115" s="49" t="s">
        <v>6548</v>
      </c>
      <c r="R115" s="367">
        <v>36692</v>
      </c>
      <c r="S115" s="369" t="s">
        <v>6308</v>
      </c>
      <c r="U115" s="221" t="s">
        <v>7635</v>
      </c>
    </row>
    <row r="116" spans="1:21" ht="31.5" x14ac:dyDescent="0.25">
      <c r="A116" s="5">
        <v>115</v>
      </c>
      <c r="B116" s="14" t="s">
        <v>895</v>
      </c>
      <c r="C116" s="5">
        <v>1945</v>
      </c>
      <c r="D116" s="5">
        <v>3040.49</v>
      </c>
      <c r="E116" s="5">
        <v>2465.09</v>
      </c>
      <c r="F116" s="5" t="s">
        <v>5</v>
      </c>
      <c r="G116" s="5">
        <v>42</v>
      </c>
      <c r="H116" s="5">
        <v>3</v>
      </c>
      <c r="I116" s="5">
        <v>3</v>
      </c>
      <c r="J116" s="5">
        <v>0</v>
      </c>
      <c r="K116" s="14" t="s">
        <v>768</v>
      </c>
      <c r="L116" s="111">
        <v>102</v>
      </c>
      <c r="M116" s="245" t="s">
        <v>2458</v>
      </c>
      <c r="N116" s="365" t="s">
        <v>648</v>
      </c>
      <c r="O116" s="366" t="s">
        <v>471</v>
      </c>
      <c r="P116" s="257" t="s">
        <v>6549</v>
      </c>
      <c r="Q116" s="49" t="s">
        <v>6550</v>
      </c>
      <c r="R116" s="367">
        <v>36831</v>
      </c>
      <c r="S116" s="369" t="s">
        <v>6308</v>
      </c>
      <c r="U116" s="221" t="s">
        <v>7635</v>
      </c>
    </row>
    <row r="117" spans="1:21" ht="31.5" x14ac:dyDescent="0.25">
      <c r="A117" s="5">
        <v>116</v>
      </c>
      <c r="B117" s="14" t="s">
        <v>896</v>
      </c>
      <c r="C117" s="5">
        <v>1948</v>
      </c>
      <c r="D117" s="5">
        <v>1336.84</v>
      </c>
      <c r="E117" s="5">
        <v>632.29999999999995</v>
      </c>
      <c r="F117" s="5" t="s">
        <v>247</v>
      </c>
      <c r="G117" s="5">
        <v>16</v>
      </c>
      <c r="H117" s="5">
        <v>3</v>
      </c>
      <c r="I117" s="5">
        <v>2</v>
      </c>
      <c r="J117" s="5">
        <v>0</v>
      </c>
      <c r="K117" s="14" t="s">
        <v>768</v>
      </c>
      <c r="L117" s="111">
        <v>28</v>
      </c>
      <c r="M117" s="245" t="s">
        <v>2474</v>
      </c>
      <c r="N117" s="365" t="s">
        <v>648</v>
      </c>
      <c r="O117" s="366" t="s">
        <v>471</v>
      </c>
      <c r="P117" s="257" t="s">
        <v>6551</v>
      </c>
      <c r="Q117" s="49" t="s">
        <v>6552</v>
      </c>
      <c r="R117" s="367">
        <v>36720</v>
      </c>
      <c r="S117" s="369" t="s">
        <v>5078</v>
      </c>
      <c r="U117" s="221" t="s">
        <v>7635</v>
      </c>
    </row>
    <row r="118" spans="1:21" ht="31.5" x14ac:dyDescent="0.25">
      <c r="A118" s="5">
        <v>117</v>
      </c>
      <c r="B118" s="14" t="s">
        <v>897</v>
      </c>
      <c r="C118" s="5">
        <v>1948</v>
      </c>
      <c r="D118" s="5">
        <v>1043.3</v>
      </c>
      <c r="E118" s="5">
        <v>768.5</v>
      </c>
      <c r="F118" s="5" t="s">
        <v>247</v>
      </c>
      <c r="G118" s="5">
        <v>16</v>
      </c>
      <c r="H118" s="5">
        <v>2</v>
      </c>
      <c r="I118" s="5">
        <v>2</v>
      </c>
      <c r="J118" s="5">
        <v>0</v>
      </c>
      <c r="K118" s="14" t="s">
        <v>768</v>
      </c>
      <c r="L118" s="111">
        <v>37</v>
      </c>
      <c r="M118" s="245" t="s">
        <v>2474</v>
      </c>
      <c r="N118" s="365" t="s">
        <v>648</v>
      </c>
      <c r="O118" s="366" t="s">
        <v>471</v>
      </c>
      <c r="P118" s="257" t="s">
        <v>6553</v>
      </c>
      <c r="Q118" s="49" t="s">
        <v>6554</v>
      </c>
      <c r="R118" s="367">
        <v>36720</v>
      </c>
      <c r="S118" s="369" t="s">
        <v>6308</v>
      </c>
      <c r="U118" s="221" t="s">
        <v>7635</v>
      </c>
    </row>
    <row r="119" spans="1:21" ht="31.5" x14ac:dyDescent="0.25">
      <c r="A119" s="5">
        <v>118</v>
      </c>
      <c r="B119" s="14" t="s">
        <v>898</v>
      </c>
      <c r="C119" s="5">
        <v>1954</v>
      </c>
      <c r="D119" s="5">
        <v>2729.3</v>
      </c>
      <c r="E119" s="5">
        <v>1915.5</v>
      </c>
      <c r="F119" s="5" t="s">
        <v>5</v>
      </c>
      <c r="G119" s="5">
        <v>31</v>
      </c>
      <c r="H119" s="5">
        <v>4</v>
      </c>
      <c r="I119" s="5">
        <v>4</v>
      </c>
      <c r="J119" s="5">
        <v>0</v>
      </c>
      <c r="K119" s="14" t="s">
        <v>768</v>
      </c>
      <c r="L119" s="111">
        <v>63</v>
      </c>
      <c r="M119" s="245" t="s">
        <v>2457</v>
      </c>
      <c r="N119" s="365" t="s">
        <v>648</v>
      </c>
      <c r="O119" s="366" t="s">
        <v>471</v>
      </c>
      <c r="P119" s="149" t="s">
        <v>6555</v>
      </c>
      <c r="Q119" s="49" t="s">
        <v>6556</v>
      </c>
      <c r="R119" s="367">
        <v>40555</v>
      </c>
      <c r="S119" s="369" t="s">
        <v>5078</v>
      </c>
      <c r="U119" s="221" t="s">
        <v>7635</v>
      </c>
    </row>
    <row r="120" spans="1:21" ht="31.5" x14ac:dyDescent="0.25">
      <c r="A120" s="5">
        <v>119</v>
      </c>
      <c r="B120" s="14" t="s">
        <v>899</v>
      </c>
      <c r="C120" s="5">
        <v>1948</v>
      </c>
      <c r="D120" s="5">
        <v>1078.7</v>
      </c>
      <c r="E120" s="5">
        <v>767.1</v>
      </c>
      <c r="F120" s="5" t="s">
        <v>247</v>
      </c>
      <c r="G120" s="5">
        <v>16</v>
      </c>
      <c r="H120" s="5">
        <v>2</v>
      </c>
      <c r="I120" s="5">
        <v>2</v>
      </c>
      <c r="J120" s="5">
        <v>0</v>
      </c>
      <c r="K120" s="14" t="s">
        <v>768</v>
      </c>
      <c r="L120" s="111">
        <v>27</v>
      </c>
      <c r="M120" s="245" t="s">
        <v>2475</v>
      </c>
      <c r="N120" s="365" t="s">
        <v>648</v>
      </c>
      <c r="O120" s="366" t="s">
        <v>471</v>
      </c>
      <c r="P120" s="257" t="s">
        <v>6557</v>
      </c>
      <c r="Q120" s="49" t="s">
        <v>6558</v>
      </c>
      <c r="R120" s="367">
        <v>36720</v>
      </c>
      <c r="S120" s="369" t="s">
        <v>6308</v>
      </c>
      <c r="U120" s="221" t="s">
        <v>7635</v>
      </c>
    </row>
    <row r="121" spans="1:21" ht="31.5" x14ac:dyDescent="0.25">
      <c r="A121" s="5">
        <v>120</v>
      </c>
      <c r="B121" s="14" t="s">
        <v>900</v>
      </c>
      <c r="C121" s="5">
        <v>1950</v>
      </c>
      <c r="D121" s="5">
        <v>3280.8</v>
      </c>
      <c r="E121" s="5">
        <v>2175.9</v>
      </c>
      <c r="F121" s="5" t="s">
        <v>5</v>
      </c>
      <c r="G121" s="5">
        <v>49</v>
      </c>
      <c r="H121" s="5">
        <v>3</v>
      </c>
      <c r="I121" s="5">
        <v>5</v>
      </c>
      <c r="J121" s="5">
        <v>0</v>
      </c>
      <c r="K121" s="14" t="s">
        <v>768</v>
      </c>
      <c r="L121" s="111">
        <v>114</v>
      </c>
      <c r="M121" s="245" t="s">
        <v>2449</v>
      </c>
      <c r="N121" s="365" t="s">
        <v>648</v>
      </c>
      <c r="O121" s="366" t="s">
        <v>471</v>
      </c>
      <c r="P121" s="370" t="s">
        <v>6559</v>
      </c>
      <c r="Q121" s="49" t="s">
        <v>6560</v>
      </c>
      <c r="R121" s="367">
        <v>36831</v>
      </c>
      <c r="S121" s="369" t="s">
        <v>6308</v>
      </c>
      <c r="U121" s="221" t="s">
        <v>7635</v>
      </c>
    </row>
    <row r="122" spans="1:21" ht="31.5" x14ac:dyDescent="0.25">
      <c r="A122" s="5">
        <v>121</v>
      </c>
      <c r="B122" s="14" t="s">
        <v>901</v>
      </c>
      <c r="C122" s="5">
        <v>1949</v>
      </c>
      <c r="D122" s="5">
        <v>963.9</v>
      </c>
      <c r="E122" s="5">
        <v>695.2</v>
      </c>
      <c r="F122" s="5" t="s">
        <v>247</v>
      </c>
      <c r="G122" s="5">
        <v>16</v>
      </c>
      <c r="H122" s="5">
        <v>2</v>
      </c>
      <c r="I122" s="5">
        <v>2</v>
      </c>
      <c r="J122" s="5">
        <v>0</v>
      </c>
      <c r="K122" s="14" t="s">
        <v>768</v>
      </c>
      <c r="L122" s="111">
        <v>46</v>
      </c>
      <c r="M122" s="245" t="s">
        <v>2476</v>
      </c>
      <c r="N122" s="365" t="s">
        <v>648</v>
      </c>
      <c r="O122" s="366" t="s">
        <v>471</v>
      </c>
      <c r="P122" s="370" t="s">
        <v>6561</v>
      </c>
      <c r="Q122" s="49" t="s">
        <v>6562</v>
      </c>
      <c r="R122" s="367">
        <v>36831</v>
      </c>
      <c r="S122" s="369" t="s">
        <v>6308</v>
      </c>
      <c r="U122" s="221" t="s">
        <v>7635</v>
      </c>
    </row>
    <row r="123" spans="1:21" ht="31.5" x14ac:dyDescent="0.25">
      <c r="A123" s="5">
        <v>122</v>
      </c>
      <c r="B123" s="14" t="s">
        <v>902</v>
      </c>
      <c r="C123" s="5">
        <v>1950</v>
      </c>
      <c r="D123" s="5">
        <v>1033</v>
      </c>
      <c r="E123" s="5">
        <v>766.6</v>
      </c>
      <c r="F123" s="5" t="s">
        <v>247</v>
      </c>
      <c r="G123" s="5">
        <v>14</v>
      </c>
      <c r="H123" s="5">
        <v>2</v>
      </c>
      <c r="I123" s="5">
        <v>2</v>
      </c>
      <c r="J123" s="5">
        <v>0</v>
      </c>
      <c r="K123" s="14" t="s">
        <v>768</v>
      </c>
      <c r="L123" s="111">
        <v>35</v>
      </c>
      <c r="M123" s="245" t="s">
        <v>2477</v>
      </c>
      <c r="N123" s="365" t="s">
        <v>648</v>
      </c>
      <c r="O123" s="366" t="s">
        <v>471</v>
      </c>
      <c r="P123" s="370" t="s">
        <v>6563</v>
      </c>
      <c r="Q123" s="49" t="s">
        <v>6564</v>
      </c>
      <c r="R123" s="367">
        <v>36831</v>
      </c>
      <c r="S123" s="369" t="s">
        <v>6308</v>
      </c>
      <c r="U123" s="221" t="s">
        <v>7635</v>
      </c>
    </row>
    <row r="124" spans="1:21" ht="31.5" x14ac:dyDescent="0.25">
      <c r="A124" s="5">
        <v>123</v>
      </c>
      <c r="B124" s="14" t="s">
        <v>903</v>
      </c>
      <c r="C124" s="5">
        <v>1950</v>
      </c>
      <c r="D124" s="5">
        <v>1175.7</v>
      </c>
      <c r="E124" s="5">
        <v>817</v>
      </c>
      <c r="F124" s="5" t="s">
        <v>247</v>
      </c>
      <c r="G124" s="5">
        <v>19</v>
      </c>
      <c r="H124" s="5">
        <v>2</v>
      </c>
      <c r="I124" s="5">
        <v>2</v>
      </c>
      <c r="J124" s="5">
        <v>0</v>
      </c>
      <c r="K124" s="14" t="s">
        <v>768</v>
      </c>
      <c r="L124" s="111">
        <v>47</v>
      </c>
      <c r="M124" s="245" t="s">
        <v>2462</v>
      </c>
      <c r="N124" s="365" t="s">
        <v>648</v>
      </c>
      <c r="O124" s="366" t="s">
        <v>471</v>
      </c>
      <c r="P124" s="370" t="s">
        <v>6565</v>
      </c>
      <c r="Q124" s="49" t="s">
        <v>6566</v>
      </c>
      <c r="R124" s="367">
        <v>36831</v>
      </c>
      <c r="S124" s="368" t="s">
        <v>6308</v>
      </c>
      <c r="U124" s="221" t="s">
        <v>7635</v>
      </c>
    </row>
    <row r="125" spans="1:21" ht="31.5" x14ac:dyDescent="0.25">
      <c r="A125" s="5">
        <v>124</v>
      </c>
      <c r="B125" s="14" t="s">
        <v>904</v>
      </c>
      <c r="C125" s="5">
        <v>1956</v>
      </c>
      <c r="D125" s="5">
        <v>2822.7</v>
      </c>
      <c r="E125" s="5">
        <v>2209.4</v>
      </c>
      <c r="F125" s="5" t="s">
        <v>5</v>
      </c>
      <c r="G125" s="5">
        <v>37</v>
      </c>
      <c r="H125" s="5">
        <v>4</v>
      </c>
      <c r="I125" s="5">
        <v>3</v>
      </c>
      <c r="J125" s="5">
        <v>0</v>
      </c>
      <c r="K125" s="14" t="s">
        <v>768</v>
      </c>
      <c r="L125" s="111">
        <v>94</v>
      </c>
      <c r="M125" s="245" t="s">
        <v>2478</v>
      </c>
      <c r="N125" s="365" t="s">
        <v>648</v>
      </c>
      <c r="O125" s="366" t="s">
        <v>471</v>
      </c>
      <c r="P125" s="149" t="s">
        <v>6567</v>
      </c>
      <c r="Q125" s="49" t="s">
        <v>6568</v>
      </c>
      <c r="R125" s="367">
        <v>36831</v>
      </c>
      <c r="S125" s="369" t="s">
        <v>6308</v>
      </c>
      <c r="U125" s="221" t="s">
        <v>7635</v>
      </c>
    </row>
    <row r="126" spans="1:21" ht="31.5" x14ac:dyDescent="0.25">
      <c r="A126" s="5">
        <v>125</v>
      </c>
      <c r="B126" s="14" t="s">
        <v>905</v>
      </c>
      <c r="C126" s="5">
        <v>1958</v>
      </c>
      <c r="D126" s="5">
        <v>1365.1</v>
      </c>
      <c r="E126" s="5">
        <v>991.7</v>
      </c>
      <c r="F126" s="5" t="s">
        <v>5</v>
      </c>
      <c r="G126" s="5">
        <v>18</v>
      </c>
      <c r="H126" s="5">
        <v>2</v>
      </c>
      <c r="I126" s="5">
        <v>2</v>
      </c>
      <c r="J126" s="5">
        <v>0</v>
      </c>
      <c r="K126" s="14" t="s">
        <v>768</v>
      </c>
      <c r="L126" s="111">
        <v>41</v>
      </c>
      <c r="M126" s="245" t="s">
        <v>2437</v>
      </c>
      <c r="N126" s="365" t="s">
        <v>648</v>
      </c>
      <c r="O126" s="366" t="s">
        <v>471</v>
      </c>
      <c r="P126" s="149" t="s">
        <v>6569</v>
      </c>
      <c r="Q126" s="49" t="s">
        <v>6570</v>
      </c>
      <c r="R126" s="367">
        <v>36692</v>
      </c>
      <c r="S126" s="369" t="s">
        <v>6308</v>
      </c>
      <c r="U126" s="221" t="s">
        <v>7635</v>
      </c>
    </row>
    <row r="127" spans="1:21" ht="31.5" x14ac:dyDescent="0.25">
      <c r="A127" s="5">
        <v>126</v>
      </c>
      <c r="B127" s="14" t="s">
        <v>906</v>
      </c>
      <c r="C127" s="5">
        <v>1958</v>
      </c>
      <c r="D127" s="5">
        <v>1944.2</v>
      </c>
      <c r="E127" s="5">
        <v>1336</v>
      </c>
      <c r="F127" s="5" t="s">
        <v>5</v>
      </c>
      <c r="G127" s="5">
        <v>27</v>
      </c>
      <c r="H127" s="5">
        <v>3</v>
      </c>
      <c r="I127" s="5">
        <v>3</v>
      </c>
      <c r="J127" s="5">
        <v>0</v>
      </c>
      <c r="K127" s="14" t="s">
        <v>768</v>
      </c>
      <c r="L127" s="111">
        <v>66</v>
      </c>
      <c r="M127" s="245" t="s">
        <v>2479</v>
      </c>
      <c r="N127" s="365" t="s">
        <v>648</v>
      </c>
      <c r="O127" s="366" t="s">
        <v>471</v>
      </c>
      <c r="P127" s="149" t="s">
        <v>6571</v>
      </c>
      <c r="Q127" s="49" t="s">
        <v>6572</v>
      </c>
      <c r="R127" s="367">
        <v>36692</v>
      </c>
      <c r="S127" s="369" t="s">
        <v>6308</v>
      </c>
      <c r="U127" s="221" t="s">
        <v>7635</v>
      </c>
    </row>
    <row r="128" spans="1:21" ht="31.5" x14ac:dyDescent="0.25">
      <c r="A128" s="5">
        <v>127</v>
      </c>
      <c r="B128" s="14" t="s">
        <v>907</v>
      </c>
      <c r="C128" s="5">
        <v>1950</v>
      </c>
      <c r="D128" s="5">
        <v>1025.07</v>
      </c>
      <c r="E128" s="5">
        <v>770.8</v>
      </c>
      <c r="F128" s="5" t="s">
        <v>247</v>
      </c>
      <c r="G128" s="5">
        <v>14</v>
      </c>
      <c r="H128" s="5">
        <v>2</v>
      </c>
      <c r="I128" s="5">
        <v>2</v>
      </c>
      <c r="J128" s="5">
        <v>0</v>
      </c>
      <c r="K128" s="14" t="s">
        <v>816</v>
      </c>
      <c r="L128" s="111">
        <v>33</v>
      </c>
      <c r="M128" s="245" t="s">
        <v>2480</v>
      </c>
      <c r="N128" s="365" t="s">
        <v>648</v>
      </c>
      <c r="O128" s="366" t="s">
        <v>471</v>
      </c>
      <c r="P128" s="370" t="s">
        <v>6573</v>
      </c>
      <c r="Q128" s="49" t="s">
        <v>6574</v>
      </c>
      <c r="R128" s="367">
        <v>36831</v>
      </c>
      <c r="S128" s="369" t="s">
        <v>6308</v>
      </c>
      <c r="U128" s="221" t="s">
        <v>7635</v>
      </c>
    </row>
    <row r="129" spans="1:21" ht="31.5" x14ac:dyDescent="0.25">
      <c r="A129" s="5">
        <v>128</v>
      </c>
      <c r="B129" s="14" t="s">
        <v>908</v>
      </c>
      <c r="C129" s="5">
        <v>1949</v>
      </c>
      <c r="D129" s="5">
        <v>1083.3</v>
      </c>
      <c r="E129" s="5">
        <v>681</v>
      </c>
      <c r="F129" s="5" t="s">
        <v>247</v>
      </c>
      <c r="G129" s="5">
        <v>16</v>
      </c>
      <c r="H129" s="5">
        <v>2</v>
      </c>
      <c r="I129" s="5">
        <v>2</v>
      </c>
      <c r="J129" s="5">
        <v>0</v>
      </c>
      <c r="K129" s="14" t="s">
        <v>768</v>
      </c>
      <c r="L129" s="111">
        <v>25</v>
      </c>
      <c r="M129" s="245" t="s">
        <v>2456</v>
      </c>
      <c r="N129" s="365" t="s">
        <v>648</v>
      </c>
      <c r="O129" s="366" t="s">
        <v>471</v>
      </c>
      <c r="P129" s="370" t="s">
        <v>6575</v>
      </c>
      <c r="Q129" s="49" t="s">
        <v>6576</v>
      </c>
      <c r="R129" s="367">
        <v>36831</v>
      </c>
      <c r="S129" s="369" t="s">
        <v>6308</v>
      </c>
      <c r="U129" s="221" t="s">
        <v>7635</v>
      </c>
    </row>
    <row r="130" spans="1:21" ht="31.5" x14ac:dyDescent="0.25">
      <c r="A130" s="5">
        <v>129</v>
      </c>
      <c r="B130" s="14" t="s">
        <v>909</v>
      </c>
      <c r="C130" s="5">
        <v>1958</v>
      </c>
      <c r="D130" s="5">
        <v>2192.6</v>
      </c>
      <c r="E130" s="5">
        <v>1508.4</v>
      </c>
      <c r="F130" s="5" t="s">
        <v>5</v>
      </c>
      <c r="G130" s="5">
        <v>24</v>
      </c>
      <c r="H130" s="5">
        <v>3</v>
      </c>
      <c r="I130" s="5">
        <v>3</v>
      </c>
      <c r="J130" s="5">
        <v>0</v>
      </c>
      <c r="K130" s="14" t="s">
        <v>768</v>
      </c>
      <c r="L130" s="111">
        <v>69</v>
      </c>
      <c r="M130" s="245" t="s">
        <v>2449</v>
      </c>
      <c r="N130" s="365" t="s">
        <v>648</v>
      </c>
      <c r="O130" s="366" t="s">
        <v>471</v>
      </c>
      <c r="P130" s="149" t="s">
        <v>6577</v>
      </c>
      <c r="Q130" s="49" t="s">
        <v>6578</v>
      </c>
      <c r="R130" s="367">
        <v>36692</v>
      </c>
      <c r="S130" s="369" t="s">
        <v>6308</v>
      </c>
      <c r="U130" s="221" t="s">
        <v>7635</v>
      </c>
    </row>
    <row r="131" spans="1:21" ht="31.5" x14ac:dyDescent="0.25">
      <c r="A131" s="5">
        <v>130</v>
      </c>
      <c r="B131" s="14" t="s">
        <v>910</v>
      </c>
      <c r="C131" s="5">
        <v>1958</v>
      </c>
      <c r="D131" s="5">
        <v>1383</v>
      </c>
      <c r="E131" s="5">
        <v>1053.5999999999999</v>
      </c>
      <c r="F131" s="5" t="s">
        <v>247</v>
      </c>
      <c r="G131" s="5">
        <v>19</v>
      </c>
      <c r="H131" s="5">
        <v>3</v>
      </c>
      <c r="I131" s="5">
        <v>2</v>
      </c>
      <c r="J131" s="5">
        <v>0</v>
      </c>
      <c r="K131" s="14" t="s">
        <v>768</v>
      </c>
      <c r="L131" s="111">
        <v>38</v>
      </c>
      <c r="M131" s="245" t="s">
        <v>2465</v>
      </c>
      <c r="N131" s="365" t="s">
        <v>648</v>
      </c>
      <c r="O131" s="366" t="s">
        <v>471</v>
      </c>
      <c r="P131" s="149" t="s">
        <v>6579</v>
      </c>
      <c r="Q131" s="49" t="s">
        <v>6580</v>
      </c>
      <c r="R131" s="367">
        <v>36692</v>
      </c>
      <c r="S131" s="368" t="s">
        <v>6308</v>
      </c>
      <c r="U131" s="221" t="s">
        <v>7635</v>
      </c>
    </row>
    <row r="132" spans="1:21" ht="31.5" x14ac:dyDescent="0.25">
      <c r="A132" s="5">
        <v>131</v>
      </c>
      <c r="B132" s="14" t="s">
        <v>911</v>
      </c>
      <c r="C132" s="5">
        <v>1948</v>
      </c>
      <c r="D132" s="5">
        <v>1645.54</v>
      </c>
      <c r="E132" s="5">
        <v>1174.24</v>
      </c>
      <c r="F132" s="5" t="s">
        <v>247</v>
      </c>
      <c r="G132" s="5">
        <v>22</v>
      </c>
      <c r="H132" s="5">
        <v>2</v>
      </c>
      <c r="I132" s="5">
        <v>3</v>
      </c>
      <c r="J132" s="5">
        <v>0</v>
      </c>
      <c r="K132" s="14" t="s">
        <v>768</v>
      </c>
      <c r="L132" s="111">
        <v>58</v>
      </c>
      <c r="M132" s="245" t="s">
        <v>2470</v>
      </c>
      <c r="N132" s="365" t="s">
        <v>648</v>
      </c>
      <c r="O132" s="366" t="s">
        <v>471</v>
      </c>
      <c r="P132" s="370" t="s">
        <v>6581</v>
      </c>
      <c r="Q132" s="49" t="s">
        <v>6582</v>
      </c>
      <c r="R132" s="367">
        <v>36692</v>
      </c>
      <c r="S132" s="368" t="s">
        <v>6308</v>
      </c>
      <c r="U132" s="221" t="s">
        <v>7635</v>
      </c>
    </row>
    <row r="133" spans="1:21" ht="31.5" x14ac:dyDescent="0.25">
      <c r="A133" s="5">
        <v>132</v>
      </c>
      <c r="B133" s="14" t="s">
        <v>912</v>
      </c>
      <c r="C133" s="5">
        <v>1947</v>
      </c>
      <c r="D133" s="5">
        <v>1142</v>
      </c>
      <c r="E133" s="5">
        <v>705.9</v>
      </c>
      <c r="F133" s="5" t="s">
        <v>247</v>
      </c>
      <c r="G133" s="5">
        <v>16</v>
      </c>
      <c r="H133" s="5">
        <v>2</v>
      </c>
      <c r="I133" s="5">
        <v>2</v>
      </c>
      <c r="J133" s="5">
        <v>0</v>
      </c>
      <c r="K133" s="14" t="s">
        <v>768</v>
      </c>
      <c r="L133" s="111">
        <v>29</v>
      </c>
      <c r="M133" s="245" t="s">
        <v>2469</v>
      </c>
      <c r="N133" s="365" t="s">
        <v>648</v>
      </c>
      <c r="O133" s="366" t="s">
        <v>471</v>
      </c>
      <c r="P133" s="370" t="s">
        <v>6583</v>
      </c>
      <c r="Q133" s="49" t="s">
        <v>6584</v>
      </c>
      <c r="R133" s="367">
        <v>36692</v>
      </c>
      <c r="S133" s="369" t="s">
        <v>6308</v>
      </c>
      <c r="U133" s="221" t="s">
        <v>7635</v>
      </c>
    </row>
    <row r="134" spans="1:21" ht="31.5" x14ac:dyDescent="0.25">
      <c r="A134" s="5">
        <v>133</v>
      </c>
      <c r="B134" s="14" t="s">
        <v>913</v>
      </c>
      <c r="C134" s="5">
        <v>1947</v>
      </c>
      <c r="D134" s="5">
        <v>1043.3</v>
      </c>
      <c r="E134" s="5">
        <v>794.5</v>
      </c>
      <c r="F134" s="5" t="s">
        <v>247</v>
      </c>
      <c r="G134" s="5">
        <v>14</v>
      </c>
      <c r="H134" s="5">
        <v>2</v>
      </c>
      <c r="I134" s="5">
        <v>2</v>
      </c>
      <c r="J134" s="5">
        <v>0</v>
      </c>
      <c r="K134" s="14" t="s">
        <v>768</v>
      </c>
      <c r="L134" s="111">
        <v>39</v>
      </c>
      <c r="M134" s="245" t="s">
        <v>2481</v>
      </c>
      <c r="N134" s="365" t="s">
        <v>648</v>
      </c>
      <c r="O134" s="366" t="s">
        <v>471</v>
      </c>
      <c r="P134" s="370" t="s">
        <v>6585</v>
      </c>
      <c r="Q134" s="49" t="s">
        <v>6586</v>
      </c>
      <c r="R134" s="367">
        <v>36692</v>
      </c>
      <c r="S134" s="369" t="s">
        <v>6308</v>
      </c>
      <c r="U134" s="221" t="s">
        <v>7635</v>
      </c>
    </row>
    <row r="135" spans="1:21" ht="31.5" x14ac:dyDescent="0.25">
      <c r="A135" s="5">
        <v>134</v>
      </c>
      <c r="B135" s="14" t="s">
        <v>914</v>
      </c>
      <c r="C135" s="5">
        <v>1946</v>
      </c>
      <c r="D135" s="5">
        <v>1087.4000000000001</v>
      </c>
      <c r="E135" s="5">
        <v>802.1</v>
      </c>
      <c r="F135" s="5" t="s">
        <v>247</v>
      </c>
      <c r="G135" s="5">
        <v>16</v>
      </c>
      <c r="H135" s="5">
        <v>2</v>
      </c>
      <c r="I135" s="5">
        <v>2</v>
      </c>
      <c r="J135" s="5">
        <v>0</v>
      </c>
      <c r="K135" s="14" t="s">
        <v>768</v>
      </c>
      <c r="L135" s="111">
        <v>34</v>
      </c>
      <c r="M135" s="245" t="s">
        <v>2481</v>
      </c>
      <c r="N135" s="365" t="s">
        <v>648</v>
      </c>
      <c r="O135" s="366" t="s">
        <v>471</v>
      </c>
      <c r="P135" s="370" t="s">
        <v>6587</v>
      </c>
      <c r="Q135" s="49" t="s">
        <v>6588</v>
      </c>
      <c r="R135" s="367">
        <v>36692</v>
      </c>
      <c r="S135" s="369" t="s">
        <v>6308</v>
      </c>
      <c r="U135" s="221" t="s">
        <v>7635</v>
      </c>
    </row>
    <row r="136" spans="1:21" ht="31.5" x14ac:dyDescent="0.25">
      <c r="A136" s="5">
        <v>135</v>
      </c>
      <c r="B136" s="14" t="s">
        <v>915</v>
      </c>
      <c r="C136" s="5">
        <v>1947</v>
      </c>
      <c r="D136" s="5">
        <v>1000.97</v>
      </c>
      <c r="E136" s="5">
        <v>806.7</v>
      </c>
      <c r="F136" s="5" t="s">
        <v>247</v>
      </c>
      <c r="G136" s="5">
        <v>14</v>
      </c>
      <c r="H136" s="5">
        <v>2</v>
      </c>
      <c r="I136" s="5">
        <v>2</v>
      </c>
      <c r="J136" s="5">
        <v>0</v>
      </c>
      <c r="K136" s="14" t="s">
        <v>768</v>
      </c>
      <c r="L136" s="111">
        <v>29</v>
      </c>
      <c r="M136" s="245" t="s">
        <v>2481</v>
      </c>
      <c r="N136" s="365" t="s">
        <v>648</v>
      </c>
      <c r="O136" s="366" t="s">
        <v>471</v>
      </c>
      <c r="P136" s="370" t="s">
        <v>6589</v>
      </c>
      <c r="Q136" s="49" t="s">
        <v>6590</v>
      </c>
      <c r="R136" s="367">
        <v>36692</v>
      </c>
      <c r="S136" s="369" t="s">
        <v>6308</v>
      </c>
      <c r="U136" s="221" t="s">
        <v>7635</v>
      </c>
    </row>
    <row r="137" spans="1:21" ht="31.5" x14ac:dyDescent="0.25">
      <c r="A137" s="5">
        <v>136</v>
      </c>
      <c r="B137" s="14" t="s">
        <v>916</v>
      </c>
      <c r="C137" s="5">
        <v>1947</v>
      </c>
      <c r="D137" s="5">
        <v>1017.7</v>
      </c>
      <c r="E137" s="5">
        <v>756.19</v>
      </c>
      <c r="F137" s="5" t="s">
        <v>247</v>
      </c>
      <c r="G137" s="5">
        <v>16</v>
      </c>
      <c r="H137" s="5">
        <v>2</v>
      </c>
      <c r="I137" s="5">
        <v>2</v>
      </c>
      <c r="J137" s="5">
        <v>0</v>
      </c>
      <c r="K137" s="14" t="s">
        <v>768</v>
      </c>
      <c r="L137" s="111">
        <v>38</v>
      </c>
      <c r="M137" s="245" t="s">
        <v>2469</v>
      </c>
      <c r="N137" s="365" t="s">
        <v>648</v>
      </c>
      <c r="O137" s="366" t="s">
        <v>471</v>
      </c>
      <c r="P137" s="370" t="s">
        <v>6591</v>
      </c>
      <c r="Q137" s="49" t="s">
        <v>6592</v>
      </c>
      <c r="R137" s="367">
        <v>36692</v>
      </c>
      <c r="S137" s="369" t="s">
        <v>6308</v>
      </c>
      <c r="U137" s="221" t="s">
        <v>7635</v>
      </c>
    </row>
    <row r="138" spans="1:21" ht="31.5" x14ac:dyDescent="0.25">
      <c r="A138" s="5">
        <v>137</v>
      </c>
      <c r="B138" s="14" t="s">
        <v>917</v>
      </c>
      <c r="C138" s="5">
        <v>1947</v>
      </c>
      <c r="D138" s="5">
        <v>1031.17</v>
      </c>
      <c r="E138" s="5">
        <v>723.8</v>
      </c>
      <c r="F138" s="5" t="s">
        <v>247</v>
      </c>
      <c r="G138" s="5">
        <v>16</v>
      </c>
      <c r="H138" s="5">
        <v>2</v>
      </c>
      <c r="I138" s="5">
        <v>2</v>
      </c>
      <c r="J138" s="5">
        <v>0</v>
      </c>
      <c r="K138" s="14" t="s">
        <v>768</v>
      </c>
      <c r="L138" s="111">
        <v>34</v>
      </c>
      <c r="M138" s="245" t="s">
        <v>2481</v>
      </c>
      <c r="N138" s="365" t="s">
        <v>648</v>
      </c>
      <c r="O138" s="366" t="s">
        <v>471</v>
      </c>
      <c r="P138" s="370" t="s">
        <v>6593</v>
      </c>
      <c r="Q138" s="49" t="s">
        <v>6594</v>
      </c>
      <c r="R138" s="367">
        <v>36692</v>
      </c>
      <c r="S138" s="369" t="s">
        <v>6308</v>
      </c>
      <c r="U138" s="221" t="s">
        <v>7635</v>
      </c>
    </row>
    <row r="139" spans="1:21" ht="31.5" x14ac:dyDescent="0.25">
      <c r="A139" s="5">
        <v>138</v>
      </c>
      <c r="B139" s="14" t="s">
        <v>918</v>
      </c>
      <c r="C139" s="5">
        <v>1947</v>
      </c>
      <c r="D139" s="5">
        <v>1160.5999999999999</v>
      </c>
      <c r="E139" s="5">
        <v>725</v>
      </c>
      <c r="F139" s="5" t="s">
        <v>247</v>
      </c>
      <c r="G139" s="5">
        <v>16</v>
      </c>
      <c r="H139" s="5">
        <v>2</v>
      </c>
      <c r="I139" s="5">
        <v>2</v>
      </c>
      <c r="J139" s="5">
        <v>0</v>
      </c>
      <c r="K139" s="14" t="s">
        <v>768</v>
      </c>
      <c r="L139" s="111">
        <v>37</v>
      </c>
      <c r="M139" s="245" t="s">
        <v>2481</v>
      </c>
      <c r="N139" s="365" t="s">
        <v>648</v>
      </c>
      <c r="O139" s="366" t="s">
        <v>471</v>
      </c>
      <c r="P139" s="370" t="s">
        <v>6595</v>
      </c>
      <c r="Q139" s="49" t="s">
        <v>6596</v>
      </c>
      <c r="R139" s="367">
        <v>36692</v>
      </c>
      <c r="S139" s="369" t="s">
        <v>6308</v>
      </c>
      <c r="U139" s="221" t="s">
        <v>7635</v>
      </c>
    </row>
    <row r="140" spans="1:21" ht="31.5" x14ac:dyDescent="0.25">
      <c r="A140" s="5">
        <v>139</v>
      </c>
      <c r="B140" s="14" t="s">
        <v>919</v>
      </c>
      <c r="C140" s="5">
        <v>1948</v>
      </c>
      <c r="D140" s="5">
        <v>1278.0999999999999</v>
      </c>
      <c r="E140" s="5">
        <v>941.4</v>
      </c>
      <c r="F140" s="5" t="s">
        <v>247</v>
      </c>
      <c r="G140" s="5">
        <v>15</v>
      </c>
      <c r="H140" s="5">
        <v>3</v>
      </c>
      <c r="I140" s="5">
        <v>4</v>
      </c>
      <c r="J140" s="5">
        <v>0</v>
      </c>
      <c r="K140" s="14" t="s">
        <v>768</v>
      </c>
      <c r="L140" s="111">
        <v>38</v>
      </c>
      <c r="M140" s="245" t="s">
        <v>2482</v>
      </c>
      <c r="N140" s="365" t="s">
        <v>648</v>
      </c>
      <c r="O140" s="366" t="s">
        <v>471</v>
      </c>
      <c r="P140" s="149" t="s">
        <v>6597</v>
      </c>
      <c r="Q140" s="149" t="s">
        <v>6598</v>
      </c>
      <c r="R140" s="367">
        <v>36831</v>
      </c>
      <c r="S140" s="369" t="s">
        <v>5078</v>
      </c>
      <c r="U140" s="221" t="s">
        <v>7635</v>
      </c>
    </row>
    <row r="141" spans="1:21" ht="31.5" x14ac:dyDescent="0.25">
      <c r="A141" s="5">
        <v>140</v>
      </c>
      <c r="B141" s="14" t="s">
        <v>920</v>
      </c>
      <c r="C141" s="5">
        <v>1970</v>
      </c>
      <c r="D141" s="5">
        <v>7504.52</v>
      </c>
      <c r="E141" s="5">
        <v>5760.42</v>
      </c>
      <c r="F141" s="5" t="s">
        <v>5</v>
      </c>
      <c r="G141" s="5">
        <v>119</v>
      </c>
      <c r="H141" s="5">
        <v>5</v>
      </c>
      <c r="I141" s="5">
        <v>8</v>
      </c>
      <c r="J141" s="5">
        <v>0</v>
      </c>
      <c r="K141" s="14" t="s">
        <v>768</v>
      </c>
      <c r="L141" s="111">
        <v>267</v>
      </c>
      <c r="M141" s="245" t="s">
        <v>2479</v>
      </c>
      <c r="N141" s="365" t="s">
        <v>648</v>
      </c>
      <c r="O141" s="366" t="s">
        <v>471</v>
      </c>
      <c r="P141" s="370" t="s">
        <v>6599</v>
      </c>
      <c r="Q141" s="49" t="s">
        <v>6600</v>
      </c>
      <c r="R141" s="367">
        <v>36692</v>
      </c>
      <c r="S141" s="369" t="s">
        <v>6308</v>
      </c>
      <c r="U141" s="221" t="s">
        <v>7635</v>
      </c>
    </row>
    <row r="142" spans="1:21" ht="31.5" x14ac:dyDescent="0.25">
      <c r="A142" s="5">
        <v>141</v>
      </c>
      <c r="B142" s="14" t="s">
        <v>921</v>
      </c>
      <c r="C142" s="5">
        <v>1969</v>
      </c>
      <c r="D142" s="5">
        <v>3544.54</v>
      </c>
      <c r="E142" s="5">
        <v>2636.14</v>
      </c>
      <c r="F142" s="5" t="s">
        <v>5</v>
      </c>
      <c r="G142" s="5">
        <v>56</v>
      </c>
      <c r="H142" s="5">
        <v>5</v>
      </c>
      <c r="I142" s="5">
        <v>4</v>
      </c>
      <c r="J142" s="5">
        <v>0</v>
      </c>
      <c r="K142" s="14" t="s">
        <v>768</v>
      </c>
      <c r="L142" s="111">
        <v>142</v>
      </c>
      <c r="M142" s="245" t="s">
        <v>2483</v>
      </c>
      <c r="N142" s="365" t="s">
        <v>648</v>
      </c>
      <c r="O142" s="366" t="s">
        <v>471</v>
      </c>
      <c r="P142" s="370" t="s">
        <v>6601</v>
      </c>
      <c r="Q142" s="49" t="s">
        <v>6602</v>
      </c>
      <c r="R142" s="367">
        <v>36692</v>
      </c>
      <c r="S142" s="369" t="s">
        <v>6308</v>
      </c>
      <c r="U142" s="221" t="s">
        <v>7635</v>
      </c>
    </row>
    <row r="143" spans="1:21" ht="31.5" x14ac:dyDescent="0.25">
      <c r="A143" s="5">
        <v>142</v>
      </c>
      <c r="B143" s="14" t="s">
        <v>922</v>
      </c>
      <c r="C143" s="5">
        <v>1969</v>
      </c>
      <c r="D143" s="5">
        <v>3523.19</v>
      </c>
      <c r="E143" s="5">
        <v>2709.69</v>
      </c>
      <c r="F143" s="5" t="s">
        <v>5</v>
      </c>
      <c r="G143" s="5">
        <v>60</v>
      </c>
      <c r="H143" s="5">
        <v>5</v>
      </c>
      <c r="I143" s="5">
        <v>4</v>
      </c>
      <c r="J143" s="5">
        <v>0</v>
      </c>
      <c r="K143" s="14" t="s">
        <v>768</v>
      </c>
      <c r="L143" s="111">
        <v>124</v>
      </c>
      <c r="M143" s="245" t="s">
        <v>2483</v>
      </c>
      <c r="N143" s="365" t="s">
        <v>648</v>
      </c>
      <c r="O143" s="366" t="s">
        <v>471</v>
      </c>
      <c r="P143" s="370" t="s">
        <v>6603</v>
      </c>
      <c r="Q143" s="49" t="s">
        <v>6604</v>
      </c>
      <c r="R143" s="367">
        <v>36692</v>
      </c>
      <c r="S143" s="369" t="s">
        <v>6308</v>
      </c>
      <c r="U143" s="221" t="s">
        <v>7635</v>
      </c>
    </row>
    <row r="144" spans="1:21" ht="31.5" x14ac:dyDescent="0.25">
      <c r="A144" s="5">
        <v>143</v>
      </c>
      <c r="B144" s="14" t="s">
        <v>923</v>
      </c>
      <c r="C144" s="5">
        <v>1968</v>
      </c>
      <c r="D144" s="5">
        <v>7574.87</v>
      </c>
      <c r="E144" s="5">
        <v>5761.47</v>
      </c>
      <c r="F144" s="5" t="s">
        <v>5</v>
      </c>
      <c r="G144" s="5">
        <v>119</v>
      </c>
      <c r="H144" s="5">
        <v>5</v>
      </c>
      <c r="I144" s="5">
        <v>8</v>
      </c>
      <c r="J144" s="5">
        <v>0</v>
      </c>
      <c r="K144" s="14" t="s">
        <v>768</v>
      </c>
      <c r="L144" s="111">
        <v>299</v>
      </c>
      <c r="M144" s="245" t="s">
        <v>2479</v>
      </c>
      <c r="N144" s="365" t="s">
        <v>648</v>
      </c>
      <c r="O144" s="366" t="s">
        <v>471</v>
      </c>
      <c r="P144" s="370" t="s">
        <v>6605</v>
      </c>
      <c r="Q144" s="49" t="s">
        <v>6606</v>
      </c>
      <c r="R144" s="367">
        <v>36692</v>
      </c>
      <c r="S144" s="369" t="s">
        <v>6308</v>
      </c>
      <c r="U144" s="221" t="s">
        <v>7635</v>
      </c>
    </row>
    <row r="145" spans="1:21" ht="31.5" x14ac:dyDescent="0.25">
      <c r="A145" s="5">
        <v>144</v>
      </c>
      <c r="B145" s="14" t="s">
        <v>924</v>
      </c>
      <c r="C145" s="5">
        <v>1962</v>
      </c>
      <c r="D145" s="5">
        <v>4152.1400000000003</v>
      </c>
      <c r="E145" s="5">
        <v>2508.6</v>
      </c>
      <c r="F145" s="5" t="s">
        <v>5</v>
      </c>
      <c r="G145" s="5">
        <v>64</v>
      </c>
      <c r="H145" s="5">
        <v>5</v>
      </c>
      <c r="I145" s="5">
        <v>4</v>
      </c>
      <c r="J145" s="5">
        <v>0</v>
      </c>
      <c r="K145" s="14" t="s">
        <v>768</v>
      </c>
      <c r="L145" s="111">
        <v>134</v>
      </c>
      <c r="M145" s="245" t="s">
        <v>2447</v>
      </c>
      <c r="N145" s="365" t="s">
        <v>648</v>
      </c>
      <c r="O145" s="366" t="s">
        <v>471</v>
      </c>
      <c r="P145" s="370" t="s">
        <v>6607</v>
      </c>
      <c r="Q145" s="49" t="s">
        <v>6608</v>
      </c>
      <c r="R145" s="367">
        <v>38700</v>
      </c>
      <c r="S145" s="369" t="s">
        <v>6308</v>
      </c>
      <c r="U145" s="221" t="s">
        <v>7635</v>
      </c>
    </row>
    <row r="146" spans="1:21" ht="31.5" x14ac:dyDescent="0.25">
      <c r="A146" s="5">
        <v>145</v>
      </c>
      <c r="B146" s="14" t="s">
        <v>925</v>
      </c>
      <c r="C146" s="5">
        <v>1966</v>
      </c>
      <c r="D146" s="5">
        <v>2387.9</v>
      </c>
      <c r="E146" s="5">
        <v>1699.2</v>
      </c>
      <c r="F146" s="5" t="s">
        <v>5</v>
      </c>
      <c r="G146" s="5">
        <v>38</v>
      </c>
      <c r="H146" s="5">
        <v>5</v>
      </c>
      <c r="I146" s="5">
        <v>2</v>
      </c>
      <c r="J146" s="5">
        <v>0</v>
      </c>
      <c r="K146" s="14" t="s">
        <v>768</v>
      </c>
      <c r="L146" s="111">
        <v>90</v>
      </c>
      <c r="M146" s="245" t="s">
        <v>2442</v>
      </c>
      <c r="N146" s="365" t="s">
        <v>648</v>
      </c>
      <c r="O146" s="366" t="s">
        <v>471</v>
      </c>
      <c r="P146" s="370" t="s">
        <v>6609</v>
      </c>
      <c r="Q146" s="49" t="s">
        <v>6610</v>
      </c>
      <c r="R146" s="367">
        <v>36690</v>
      </c>
      <c r="S146" s="368" t="s">
        <v>6308</v>
      </c>
      <c r="U146" s="221" t="s">
        <v>7635</v>
      </c>
    </row>
    <row r="147" spans="1:21" ht="31.5" x14ac:dyDescent="0.25">
      <c r="A147" s="5">
        <v>146</v>
      </c>
      <c r="B147" s="14" t="s">
        <v>926</v>
      </c>
      <c r="C147" s="5">
        <v>1951</v>
      </c>
      <c r="D147" s="5">
        <v>2179.5</v>
      </c>
      <c r="E147" s="5">
        <v>1316.6</v>
      </c>
      <c r="F147" s="5" t="s">
        <v>247</v>
      </c>
      <c r="G147" s="5">
        <v>30</v>
      </c>
      <c r="H147" s="5">
        <v>2</v>
      </c>
      <c r="I147" s="5">
        <v>2</v>
      </c>
      <c r="J147" s="5">
        <v>0</v>
      </c>
      <c r="K147" s="14" t="s">
        <v>768</v>
      </c>
      <c r="L147" s="111">
        <v>108</v>
      </c>
      <c r="M147" s="245" t="s">
        <v>2461</v>
      </c>
      <c r="N147" s="365" t="s">
        <v>648</v>
      </c>
      <c r="O147" s="366" t="s">
        <v>471</v>
      </c>
      <c r="P147" s="370" t="s">
        <v>6611</v>
      </c>
      <c r="Q147" s="49" t="s">
        <v>6612</v>
      </c>
      <c r="R147" s="367">
        <v>38971</v>
      </c>
      <c r="S147" s="368" t="s">
        <v>6308</v>
      </c>
      <c r="U147" s="197" t="s">
        <v>648</v>
      </c>
    </row>
    <row r="148" spans="1:21" ht="31.5" x14ac:dyDescent="0.25">
      <c r="A148" s="5">
        <v>147</v>
      </c>
      <c r="B148" s="14" t="s">
        <v>927</v>
      </c>
      <c r="C148" s="5">
        <v>1961</v>
      </c>
      <c r="D148" s="5">
        <v>3942.53</v>
      </c>
      <c r="E148" s="5">
        <v>3172.1</v>
      </c>
      <c r="F148" s="5" t="s">
        <v>5</v>
      </c>
      <c r="G148" s="5">
        <v>80</v>
      </c>
      <c r="H148" s="5">
        <v>5</v>
      </c>
      <c r="I148" s="5">
        <v>4</v>
      </c>
      <c r="J148" s="5">
        <v>0</v>
      </c>
      <c r="K148" s="14" t="s">
        <v>768</v>
      </c>
      <c r="L148" s="111">
        <v>165</v>
      </c>
      <c r="M148" s="245" t="s">
        <v>2446</v>
      </c>
      <c r="N148" s="365" t="s">
        <v>648</v>
      </c>
      <c r="O148" s="366" t="s">
        <v>471</v>
      </c>
      <c r="P148" s="370" t="s">
        <v>6613</v>
      </c>
      <c r="Q148" s="49" t="s">
        <v>6614</v>
      </c>
      <c r="R148" s="367">
        <v>36720</v>
      </c>
      <c r="S148" s="369" t="s">
        <v>6308</v>
      </c>
      <c r="U148" s="221" t="s">
        <v>7635</v>
      </c>
    </row>
    <row r="149" spans="1:21" ht="31.5" x14ac:dyDescent="0.25">
      <c r="A149" s="5">
        <v>148</v>
      </c>
      <c r="B149" s="14" t="s">
        <v>928</v>
      </c>
      <c r="C149" s="5">
        <v>1961</v>
      </c>
      <c r="D149" s="5">
        <v>3407.1</v>
      </c>
      <c r="E149" s="5">
        <v>2555.5</v>
      </c>
      <c r="F149" s="5" t="s">
        <v>5</v>
      </c>
      <c r="G149" s="5">
        <v>64</v>
      </c>
      <c r="H149" s="5">
        <v>4</v>
      </c>
      <c r="I149" s="5">
        <v>4</v>
      </c>
      <c r="J149" s="5">
        <v>0</v>
      </c>
      <c r="K149" s="14" t="s">
        <v>768</v>
      </c>
      <c r="L149" s="111">
        <v>143</v>
      </c>
      <c r="M149" s="245" t="s">
        <v>2446</v>
      </c>
      <c r="N149" s="365" t="s">
        <v>648</v>
      </c>
      <c r="O149" s="366" t="s">
        <v>471</v>
      </c>
      <c r="P149" s="370" t="s">
        <v>6615</v>
      </c>
      <c r="Q149" s="49" t="s">
        <v>6412</v>
      </c>
      <c r="R149" s="371">
        <v>36720</v>
      </c>
      <c r="S149" s="369" t="s">
        <v>6308</v>
      </c>
      <c r="U149" s="221" t="s">
        <v>7635</v>
      </c>
    </row>
    <row r="150" spans="1:21" ht="31.5" x14ac:dyDescent="0.25">
      <c r="A150" s="5">
        <v>149</v>
      </c>
      <c r="B150" s="14" t="s">
        <v>929</v>
      </c>
      <c r="C150" s="5">
        <v>1961</v>
      </c>
      <c r="D150" s="5">
        <v>1721.16</v>
      </c>
      <c r="E150" s="5">
        <v>1296.26</v>
      </c>
      <c r="F150" s="5" t="s">
        <v>5</v>
      </c>
      <c r="G150" s="5">
        <v>32</v>
      </c>
      <c r="H150" s="5">
        <v>4</v>
      </c>
      <c r="I150" s="5">
        <v>2</v>
      </c>
      <c r="J150" s="5">
        <v>0</v>
      </c>
      <c r="K150" s="14" t="s">
        <v>768</v>
      </c>
      <c r="L150" s="111">
        <v>78</v>
      </c>
      <c r="M150" s="245" t="s">
        <v>2458</v>
      </c>
      <c r="N150" s="365" t="s">
        <v>648</v>
      </c>
      <c r="O150" s="366" t="s">
        <v>471</v>
      </c>
      <c r="P150" s="370" t="s">
        <v>6616</v>
      </c>
      <c r="Q150" s="49" t="s">
        <v>6617</v>
      </c>
      <c r="R150" s="367">
        <v>36720</v>
      </c>
      <c r="S150" s="369" t="s">
        <v>6308</v>
      </c>
      <c r="U150" s="221" t="s">
        <v>7635</v>
      </c>
    </row>
    <row r="151" spans="1:21" ht="31.5" x14ac:dyDescent="0.25">
      <c r="A151" s="5">
        <v>150</v>
      </c>
      <c r="B151" s="14" t="s">
        <v>930</v>
      </c>
      <c r="C151" s="5">
        <v>1950</v>
      </c>
      <c r="D151" s="5">
        <v>1035.5</v>
      </c>
      <c r="E151" s="5">
        <v>620.1</v>
      </c>
      <c r="F151" s="5" t="s">
        <v>247</v>
      </c>
      <c r="G151" s="5">
        <v>16</v>
      </c>
      <c r="H151" s="5">
        <v>2</v>
      </c>
      <c r="I151" s="5">
        <v>1</v>
      </c>
      <c r="J151" s="5">
        <v>0</v>
      </c>
      <c r="K151" s="14" t="s">
        <v>768</v>
      </c>
      <c r="L151" s="111">
        <v>48</v>
      </c>
      <c r="M151" s="245" t="s">
        <v>2484</v>
      </c>
      <c r="N151" s="365" t="s">
        <v>648</v>
      </c>
      <c r="O151" s="366" t="s">
        <v>471</v>
      </c>
      <c r="P151" s="370" t="s">
        <v>6618</v>
      </c>
      <c r="Q151" s="49" t="s">
        <v>6619</v>
      </c>
      <c r="R151" s="367">
        <v>38971</v>
      </c>
      <c r="S151" s="368" t="s">
        <v>6308</v>
      </c>
      <c r="U151" s="197" t="s">
        <v>648</v>
      </c>
    </row>
    <row r="152" spans="1:21" ht="31.5" x14ac:dyDescent="0.25">
      <c r="A152" s="5">
        <v>151</v>
      </c>
      <c r="B152" s="14" t="s">
        <v>931</v>
      </c>
      <c r="C152" s="5">
        <v>1951</v>
      </c>
      <c r="D152" s="5">
        <v>1100.8</v>
      </c>
      <c r="E152" s="5">
        <v>389.7</v>
      </c>
      <c r="F152" s="5" t="s">
        <v>247</v>
      </c>
      <c r="G152" s="5">
        <v>1</v>
      </c>
      <c r="H152" s="5">
        <v>2</v>
      </c>
      <c r="I152" s="5">
        <v>1</v>
      </c>
      <c r="J152" s="5">
        <v>0</v>
      </c>
      <c r="K152" s="14" t="s">
        <v>768</v>
      </c>
      <c r="L152" s="111">
        <v>40</v>
      </c>
      <c r="M152" s="245" t="s">
        <v>2485</v>
      </c>
      <c r="N152" s="365" t="s">
        <v>648</v>
      </c>
      <c r="O152" s="366" t="s">
        <v>471</v>
      </c>
      <c r="P152" s="370" t="s">
        <v>6620</v>
      </c>
      <c r="Q152" s="49" t="s">
        <v>6621</v>
      </c>
      <c r="R152" s="367">
        <v>40536</v>
      </c>
      <c r="S152" s="369" t="s">
        <v>5078</v>
      </c>
      <c r="U152" s="197" t="s">
        <v>648</v>
      </c>
    </row>
    <row r="153" spans="1:21" ht="31.5" x14ac:dyDescent="0.25">
      <c r="A153" s="5">
        <v>152</v>
      </c>
      <c r="B153" s="14" t="s">
        <v>932</v>
      </c>
      <c r="C153" s="5">
        <v>1950</v>
      </c>
      <c r="D153" s="5">
        <v>1022.5</v>
      </c>
      <c r="E153" s="5">
        <v>773.5</v>
      </c>
      <c r="F153" s="5" t="s">
        <v>247</v>
      </c>
      <c r="G153" s="5">
        <v>3</v>
      </c>
      <c r="H153" s="5">
        <v>2</v>
      </c>
      <c r="I153" s="5">
        <v>1</v>
      </c>
      <c r="J153" s="5">
        <v>0</v>
      </c>
      <c r="K153" s="14" t="s">
        <v>768</v>
      </c>
      <c r="L153" s="111">
        <v>73</v>
      </c>
      <c r="M153" s="245" t="s">
        <v>2485</v>
      </c>
      <c r="N153" s="365" t="s">
        <v>648</v>
      </c>
      <c r="O153" s="366" t="s">
        <v>471</v>
      </c>
      <c r="P153" s="370" t="s">
        <v>6622</v>
      </c>
      <c r="Q153" s="49" t="s">
        <v>6623</v>
      </c>
      <c r="R153" s="367">
        <v>38971</v>
      </c>
      <c r="S153" s="369" t="s">
        <v>6308</v>
      </c>
      <c r="U153" s="197" t="s">
        <v>648</v>
      </c>
    </row>
    <row r="154" spans="1:21" ht="31.5" x14ac:dyDescent="0.25">
      <c r="A154" s="5">
        <v>153</v>
      </c>
      <c r="B154" s="14" t="s">
        <v>933</v>
      </c>
      <c r="C154" s="5">
        <v>1959</v>
      </c>
      <c r="D154" s="5">
        <v>8128.51</v>
      </c>
      <c r="E154" s="5">
        <v>6291.9</v>
      </c>
      <c r="F154" s="5" t="s">
        <v>5</v>
      </c>
      <c r="G154" s="5">
        <v>100</v>
      </c>
      <c r="H154" s="5">
        <v>5</v>
      </c>
      <c r="I154" s="5">
        <v>5</v>
      </c>
      <c r="J154" s="5">
        <v>0</v>
      </c>
      <c r="K154" s="14" t="s">
        <v>768</v>
      </c>
      <c r="L154" s="111">
        <v>231</v>
      </c>
      <c r="M154" s="245" t="s">
        <v>2448</v>
      </c>
      <c r="N154" s="365" t="s">
        <v>648</v>
      </c>
      <c r="O154" s="366" t="s">
        <v>471</v>
      </c>
      <c r="P154" s="257" t="s">
        <v>6624</v>
      </c>
      <c r="Q154" s="49" t="s">
        <v>6625</v>
      </c>
      <c r="R154" s="367">
        <v>40539</v>
      </c>
      <c r="S154" s="368" t="s">
        <v>5078</v>
      </c>
      <c r="U154" s="221" t="s">
        <v>7635</v>
      </c>
    </row>
    <row r="155" spans="1:21" ht="31.5" x14ac:dyDescent="0.25">
      <c r="A155" s="5">
        <v>154</v>
      </c>
      <c r="B155" s="14" t="s">
        <v>934</v>
      </c>
      <c r="C155" s="5">
        <v>1951</v>
      </c>
      <c r="D155" s="5">
        <v>905.9</v>
      </c>
      <c r="E155" s="5">
        <v>612.1</v>
      </c>
      <c r="F155" s="5" t="s">
        <v>247</v>
      </c>
      <c r="G155" s="5">
        <v>18</v>
      </c>
      <c r="H155" s="5">
        <v>2</v>
      </c>
      <c r="I155" s="5">
        <v>1</v>
      </c>
      <c r="J155" s="5">
        <v>0</v>
      </c>
      <c r="K155" s="14" t="s">
        <v>768</v>
      </c>
      <c r="L155" s="111">
        <v>51</v>
      </c>
      <c r="M155" s="245" t="s">
        <v>2486</v>
      </c>
      <c r="N155" s="365" t="s">
        <v>648</v>
      </c>
      <c r="O155" s="366" t="s">
        <v>471</v>
      </c>
      <c r="P155" s="370" t="s">
        <v>6626</v>
      </c>
      <c r="Q155" s="49" t="s">
        <v>6627</v>
      </c>
      <c r="R155" s="367">
        <v>38971</v>
      </c>
      <c r="S155" s="369" t="s">
        <v>6308</v>
      </c>
      <c r="U155" s="197" t="s">
        <v>648</v>
      </c>
    </row>
    <row r="156" spans="1:21" ht="31.5" x14ac:dyDescent="0.25">
      <c r="A156" s="5">
        <v>155</v>
      </c>
      <c r="B156" s="14" t="s">
        <v>935</v>
      </c>
      <c r="C156" s="5">
        <v>1951</v>
      </c>
      <c r="D156" s="5">
        <v>999.7</v>
      </c>
      <c r="E156" s="5">
        <v>609</v>
      </c>
      <c r="F156" s="5" t="s">
        <v>247</v>
      </c>
      <c r="G156" s="5">
        <v>18</v>
      </c>
      <c r="H156" s="5">
        <v>2</v>
      </c>
      <c r="I156" s="5">
        <v>1</v>
      </c>
      <c r="J156" s="5">
        <v>0</v>
      </c>
      <c r="K156" s="14" t="s">
        <v>768</v>
      </c>
      <c r="L156" s="111">
        <v>36</v>
      </c>
      <c r="M156" s="245" t="s">
        <v>2487</v>
      </c>
      <c r="N156" s="365" t="s">
        <v>648</v>
      </c>
      <c r="O156" s="366" t="s">
        <v>471</v>
      </c>
      <c r="P156" s="370" t="s">
        <v>6628</v>
      </c>
      <c r="Q156" s="49" t="s">
        <v>6629</v>
      </c>
      <c r="R156" s="367">
        <v>36739</v>
      </c>
      <c r="S156" s="369" t="s">
        <v>6308</v>
      </c>
      <c r="U156" s="197" t="s">
        <v>648</v>
      </c>
    </row>
    <row r="157" spans="1:21" ht="31.5" x14ac:dyDescent="0.25">
      <c r="A157" s="5">
        <v>156</v>
      </c>
      <c r="B157" s="14" t="s">
        <v>936</v>
      </c>
      <c r="C157" s="5">
        <v>1951</v>
      </c>
      <c r="D157" s="5">
        <v>938.7</v>
      </c>
      <c r="E157" s="5">
        <v>750.6</v>
      </c>
      <c r="F157" s="5" t="s">
        <v>247</v>
      </c>
      <c r="G157" s="5">
        <v>2</v>
      </c>
      <c r="H157" s="5">
        <v>2</v>
      </c>
      <c r="I157" s="5">
        <v>1</v>
      </c>
      <c r="J157" s="5">
        <v>0</v>
      </c>
      <c r="K157" s="14" t="s">
        <v>768</v>
      </c>
      <c r="L157" s="111">
        <v>73</v>
      </c>
      <c r="M157" s="245" t="s">
        <v>2488</v>
      </c>
      <c r="N157" s="365" t="s">
        <v>648</v>
      </c>
      <c r="O157" s="366" t="s">
        <v>471</v>
      </c>
      <c r="P157" s="370" t="s">
        <v>6630</v>
      </c>
      <c r="Q157" s="49" t="s">
        <v>6631</v>
      </c>
      <c r="R157" s="367">
        <v>36566</v>
      </c>
      <c r="S157" s="368" t="s">
        <v>6308</v>
      </c>
      <c r="U157" s="197" t="s">
        <v>648</v>
      </c>
    </row>
    <row r="158" spans="1:21" ht="31.5" x14ac:dyDescent="0.25">
      <c r="A158" s="5">
        <v>157</v>
      </c>
      <c r="B158" s="14" t="s">
        <v>937</v>
      </c>
      <c r="C158" s="5">
        <v>1950</v>
      </c>
      <c r="D158" s="5">
        <v>1002.86</v>
      </c>
      <c r="E158" s="5">
        <v>740.26</v>
      </c>
      <c r="F158" s="5" t="s">
        <v>247</v>
      </c>
      <c r="G158" s="5">
        <v>2</v>
      </c>
      <c r="H158" s="5">
        <v>2</v>
      </c>
      <c r="I158" s="5">
        <v>1</v>
      </c>
      <c r="J158" s="5">
        <v>0</v>
      </c>
      <c r="K158" s="14" t="s">
        <v>768</v>
      </c>
      <c r="L158" s="111">
        <v>67</v>
      </c>
      <c r="M158" s="245" t="s">
        <v>2489</v>
      </c>
      <c r="N158" s="365" t="s">
        <v>648</v>
      </c>
      <c r="O158" s="366" t="s">
        <v>471</v>
      </c>
      <c r="P158" s="370" t="s">
        <v>6632</v>
      </c>
      <c r="Q158" s="49" t="s">
        <v>6633</v>
      </c>
      <c r="R158" s="367">
        <v>36566</v>
      </c>
      <c r="S158" s="368" t="s">
        <v>6308</v>
      </c>
      <c r="U158" s="197" t="s">
        <v>648</v>
      </c>
    </row>
    <row r="159" spans="1:21" ht="31.5" x14ac:dyDescent="0.25">
      <c r="A159" s="5">
        <v>158</v>
      </c>
      <c r="B159" s="14" t="s">
        <v>938</v>
      </c>
      <c r="C159" s="5">
        <v>1950</v>
      </c>
      <c r="D159" s="5">
        <v>1015.88</v>
      </c>
      <c r="E159" s="5">
        <v>779.78</v>
      </c>
      <c r="F159" s="5" t="s">
        <v>247</v>
      </c>
      <c r="G159" s="5">
        <v>3</v>
      </c>
      <c r="H159" s="5">
        <v>2</v>
      </c>
      <c r="I159" s="5">
        <v>1</v>
      </c>
      <c r="J159" s="5">
        <v>0</v>
      </c>
      <c r="K159" s="14" t="s">
        <v>768</v>
      </c>
      <c r="L159" s="111">
        <v>68</v>
      </c>
      <c r="M159" s="245" t="s">
        <v>2490</v>
      </c>
      <c r="N159" s="365" t="s">
        <v>648</v>
      </c>
      <c r="O159" s="366" t="s">
        <v>471</v>
      </c>
      <c r="P159" s="370" t="s">
        <v>6634</v>
      </c>
      <c r="Q159" s="49" t="s">
        <v>6635</v>
      </c>
      <c r="R159" s="367">
        <v>36566</v>
      </c>
      <c r="S159" s="368" t="s">
        <v>6308</v>
      </c>
      <c r="U159" s="197" t="s">
        <v>648</v>
      </c>
    </row>
    <row r="160" spans="1:21" ht="31.5" x14ac:dyDescent="0.25">
      <c r="A160" s="5">
        <v>159</v>
      </c>
      <c r="B160" s="14" t="s">
        <v>940</v>
      </c>
      <c r="C160" s="5">
        <v>1959</v>
      </c>
      <c r="D160" s="5">
        <v>2815.5</v>
      </c>
      <c r="E160" s="5">
        <v>2048.8000000000002</v>
      </c>
      <c r="F160" s="5" t="s">
        <v>5</v>
      </c>
      <c r="G160" s="5">
        <v>48</v>
      </c>
      <c r="H160" s="5">
        <v>5</v>
      </c>
      <c r="I160" s="5">
        <v>3</v>
      </c>
      <c r="J160" s="5">
        <v>0</v>
      </c>
      <c r="K160" s="14" t="s">
        <v>768</v>
      </c>
      <c r="L160" s="111">
        <v>104</v>
      </c>
      <c r="M160" s="245" t="s">
        <v>2437</v>
      </c>
      <c r="N160" s="365" t="s">
        <v>648</v>
      </c>
      <c r="O160" s="366" t="s">
        <v>471</v>
      </c>
      <c r="P160" s="370" t="s">
        <v>6636</v>
      </c>
      <c r="Q160" s="49" t="s">
        <v>6637</v>
      </c>
      <c r="R160" s="367">
        <v>36736</v>
      </c>
      <c r="S160" s="369" t="s">
        <v>6308</v>
      </c>
      <c r="U160" s="221" t="s">
        <v>7635</v>
      </c>
    </row>
    <row r="161" spans="1:21" ht="31.5" x14ac:dyDescent="0.25">
      <c r="A161" s="5">
        <v>160</v>
      </c>
      <c r="B161" s="14" t="s">
        <v>941</v>
      </c>
      <c r="C161" s="5">
        <v>1961</v>
      </c>
      <c r="D161" s="5">
        <v>2786.86</v>
      </c>
      <c r="E161" s="5">
        <v>2500.36</v>
      </c>
      <c r="F161" s="5" t="s">
        <v>5</v>
      </c>
      <c r="G161" s="5">
        <v>58</v>
      </c>
      <c r="H161" s="5">
        <v>5</v>
      </c>
      <c r="I161" s="5">
        <v>3</v>
      </c>
      <c r="J161" s="5">
        <v>0</v>
      </c>
      <c r="K161" s="14" t="s">
        <v>768</v>
      </c>
      <c r="L161" s="111">
        <v>143</v>
      </c>
      <c r="M161" s="245" t="s">
        <v>2458</v>
      </c>
      <c r="N161" s="365" t="s">
        <v>648</v>
      </c>
      <c r="O161" s="366" t="s">
        <v>471</v>
      </c>
      <c r="P161" s="370" t="s">
        <v>6638</v>
      </c>
      <c r="Q161" s="49" t="s">
        <v>6639</v>
      </c>
      <c r="R161" s="367">
        <v>36720</v>
      </c>
      <c r="S161" s="369" t="s">
        <v>6308</v>
      </c>
      <c r="U161" s="221" t="s">
        <v>7635</v>
      </c>
    </row>
    <row r="162" spans="1:21" ht="31.5" x14ac:dyDescent="0.25">
      <c r="A162" s="5">
        <v>161</v>
      </c>
      <c r="B162" s="14" t="s">
        <v>942</v>
      </c>
      <c r="C162" s="5">
        <v>1964</v>
      </c>
      <c r="D162" s="5">
        <v>3290.06</v>
      </c>
      <c r="E162" s="5">
        <v>2512.36</v>
      </c>
      <c r="F162" s="5" t="s">
        <v>5</v>
      </c>
      <c r="G162" s="5">
        <v>60</v>
      </c>
      <c r="H162" s="5">
        <v>5</v>
      </c>
      <c r="I162" s="5">
        <v>2</v>
      </c>
      <c r="J162" s="5">
        <v>0</v>
      </c>
      <c r="K162" s="14" t="s">
        <v>768</v>
      </c>
      <c r="L162" s="111">
        <v>114</v>
      </c>
      <c r="M162" s="245" t="s">
        <v>2459</v>
      </c>
      <c r="N162" s="365" t="s">
        <v>648</v>
      </c>
      <c r="O162" s="366" t="s">
        <v>471</v>
      </c>
      <c r="P162" s="370" t="s">
        <v>6640</v>
      </c>
      <c r="Q162" s="49" t="s">
        <v>6641</v>
      </c>
      <c r="R162" s="367">
        <v>36706</v>
      </c>
      <c r="S162" s="369" t="s">
        <v>6308</v>
      </c>
      <c r="U162" s="221" t="s">
        <v>7635</v>
      </c>
    </row>
    <row r="163" spans="1:21" ht="31.5" x14ac:dyDescent="0.25">
      <c r="A163" s="5">
        <v>162</v>
      </c>
      <c r="B163" s="14" t="s">
        <v>943</v>
      </c>
      <c r="C163" s="5">
        <v>1963</v>
      </c>
      <c r="D163" s="5">
        <v>2752.8</v>
      </c>
      <c r="E163" s="5">
        <v>1833.37</v>
      </c>
      <c r="F163" s="5" t="s">
        <v>5</v>
      </c>
      <c r="G163" s="5">
        <v>44</v>
      </c>
      <c r="H163" s="5">
        <v>4</v>
      </c>
      <c r="I163" s="5">
        <v>3</v>
      </c>
      <c r="J163" s="5">
        <v>0</v>
      </c>
      <c r="K163" s="14" t="s">
        <v>768</v>
      </c>
      <c r="L163" s="111">
        <v>77</v>
      </c>
      <c r="M163" s="245" t="s">
        <v>2458</v>
      </c>
      <c r="N163" s="365" t="s">
        <v>648</v>
      </c>
      <c r="O163" s="366" t="s">
        <v>471</v>
      </c>
      <c r="P163" s="370" t="s">
        <v>6642</v>
      </c>
      <c r="Q163" s="49" t="s">
        <v>6643</v>
      </c>
      <c r="R163" s="367">
        <v>38677</v>
      </c>
      <c r="S163" s="369" t="s">
        <v>6308</v>
      </c>
      <c r="U163" s="221" t="s">
        <v>7635</v>
      </c>
    </row>
    <row r="164" spans="1:21" ht="31.5" x14ac:dyDescent="0.25">
      <c r="A164" s="5">
        <v>163</v>
      </c>
      <c r="B164" s="14" t="s">
        <v>944</v>
      </c>
      <c r="C164" s="5">
        <v>1962</v>
      </c>
      <c r="D164" s="5">
        <v>4183.3</v>
      </c>
      <c r="E164" s="5">
        <v>2591.4</v>
      </c>
      <c r="F164" s="5" t="s">
        <v>5</v>
      </c>
      <c r="G164" s="5">
        <v>64</v>
      </c>
      <c r="H164" s="5">
        <v>5</v>
      </c>
      <c r="I164" s="5">
        <v>4</v>
      </c>
      <c r="J164" s="5">
        <v>0</v>
      </c>
      <c r="K164" s="14" t="s">
        <v>768</v>
      </c>
      <c r="L164" s="111">
        <v>129</v>
      </c>
      <c r="M164" s="245" t="s">
        <v>2449</v>
      </c>
      <c r="N164" s="365" t="s">
        <v>648</v>
      </c>
      <c r="O164" s="366" t="s">
        <v>471</v>
      </c>
      <c r="P164" s="257" t="s">
        <v>6644</v>
      </c>
      <c r="Q164" s="49" t="s">
        <v>6645</v>
      </c>
      <c r="R164" s="367">
        <v>36746</v>
      </c>
      <c r="S164" s="369" t="s">
        <v>6308</v>
      </c>
      <c r="U164" s="221" t="s">
        <v>7635</v>
      </c>
    </row>
    <row r="165" spans="1:21" ht="31.5" x14ac:dyDescent="0.25">
      <c r="A165" s="5">
        <v>164</v>
      </c>
      <c r="B165" s="14" t="s">
        <v>945</v>
      </c>
      <c r="C165" s="5">
        <v>1963</v>
      </c>
      <c r="D165" s="5">
        <v>2763.7</v>
      </c>
      <c r="E165" s="5">
        <v>1527.7</v>
      </c>
      <c r="F165" s="5" t="s">
        <v>5</v>
      </c>
      <c r="G165" s="5">
        <v>36</v>
      </c>
      <c r="H165" s="5">
        <v>4</v>
      </c>
      <c r="I165" s="5">
        <v>3</v>
      </c>
      <c r="J165" s="5">
        <v>0</v>
      </c>
      <c r="K165" s="14" t="s">
        <v>768</v>
      </c>
      <c r="L165" s="111">
        <v>89</v>
      </c>
      <c r="M165" s="245" t="s">
        <v>2446</v>
      </c>
      <c r="N165" s="365" t="s">
        <v>648</v>
      </c>
      <c r="O165" s="366" t="s">
        <v>471</v>
      </c>
      <c r="P165" s="257" t="s">
        <v>6646</v>
      </c>
      <c r="Q165" s="49" t="s">
        <v>6647</v>
      </c>
      <c r="R165" s="367">
        <v>36746</v>
      </c>
      <c r="S165" s="369" t="s">
        <v>6308</v>
      </c>
      <c r="U165" s="221" t="s">
        <v>7635</v>
      </c>
    </row>
    <row r="166" spans="1:21" ht="31.5" x14ac:dyDescent="0.25">
      <c r="A166" s="5">
        <v>165</v>
      </c>
      <c r="B166" s="14" t="s">
        <v>946</v>
      </c>
      <c r="C166" s="5">
        <v>1964</v>
      </c>
      <c r="D166" s="5">
        <v>2737.8</v>
      </c>
      <c r="E166" s="5">
        <v>1594.6</v>
      </c>
      <c r="F166" s="5" t="s">
        <v>5</v>
      </c>
      <c r="G166" s="5">
        <v>38</v>
      </c>
      <c r="H166" s="5">
        <v>4</v>
      </c>
      <c r="I166" s="5">
        <v>3</v>
      </c>
      <c r="J166" s="5">
        <v>0</v>
      </c>
      <c r="K166" s="14" t="s">
        <v>768</v>
      </c>
      <c r="L166" s="111">
        <v>99</v>
      </c>
      <c r="M166" s="245" t="s">
        <v>2446</v>
      </c>
      <c r="N166" s="365" t="s">
        <v>648</v>
      </c>
      <c r="O166" s="366" t="s">
        <v>471</v>
      </c>
      <c r="P166" s="257" t="s">
        <v>6648</v>
      </c>
      <c r="Q166" s="49" t="s">
        <v>6649</v>
      </c>
      <c r="R166" s="367">
        <v>36720</v>
      </c>
      <c r="S166" s="369" t="s">
        <v>6308</v>
      </c>
      <c r="U166" s="221" t="s">
        <v>7635</v>
      </c>
    </row>
    <row r="167" spans="1:21" ht="31.5" x14ac:dyDescent="0.25">
      <c r="A167" s="5">
        <v>166</v>
      </c>
      <c r="B167" s="14" t="s">
        <v>947</v>
      </c>
      <c r="C167" s="5">
        <v>1963</v>
      </c>
      <c r="D167" s="5">
        <v>1730.77</v>
      </c>
      <c r="E167" s="5">
        <v>1296.77</v>
      </c>
      <c r="F167" s="5" t="s">
        <v>5</v>
      </c>
      <c r="G167" s="5">
        <v>32</v>
      </c>
      <c r="H167" s="5">
        <v>4</v>
      </c>
      <c r="I167" s="5">
        <v>2</v>
      </c>
      <c r="J167" s="5">
        <v>0</v>
      </c>
      <c r="K167" s="14" t="s">
        <v>768</v>
      </c>
      <c r="L167" s="111">
        <v>59</v>
      </c>
      <c r="M167" s="245" t="s">
        <v>2438</v>
      </c>
      <c r="N167" s="365" t="s">
        <v>648</v>
      </c>
      <c r="O167" s="366" t="s">
        <v>471</v>
      </c>
      <c r="P167" s="257" t="s">
        <v>6650</v>
      </c>
      <c r="Q167" s="49" t="s">
        <v>6651</v>
      </c>
      <c r="R167" s="367">
        <v>36831</v>
      </c>
      <c r="S167" s="369" t="s">
        <v>6308</v>
      </c>
      <c r="U167" s="221" t="s">
        <v>7635</v>
      </c>
    </row>
    <row r="168" spans="1:21" ht="31.5" x14ac:dyDescent="0.25">
      <c r="A168" s="5">
        <v>167</v>
      </c>
      <c r="B168" s="14" t="s">
        <v>948</v>
      </c>
      <c r="C168" s="5">
        <v>1951</v>
      </c>
      <c r="D168" s="5">
        <v>4383.2</v>
      </c>
      <c r="E168" s="5">
        <v>2819.6</v>
      </c>
      <c r="F168" s="5" t="s">
        <v>5</v>
      </c>
      <c r="G168" s="5">
        <v>51</v>
      </c>
      <c r="H168" s="5">
        <v>3</v>
      </c>
      <c r="I168" s="5">
        <v>6</v>
      </c>
      <c r="J168" s="5">
        <v>0</v>
      </c>
      <c r="K168" s="14" t="s">
        <v>768</v>
      </c>
      <c r="L168" s="111">
        <v>105</v>
      </c>
      <c r="M168" s="245" t="s">
        <v>2448</v>
      </c>
      <c r="N168" s="365" t="s">
        <v>648</v>
      </c>
      <c r="O168" s="366" t="s">
        <v>471</v>
      </c>
      <c r="P168" s="257" t="s">
        <v>6652</v>
      </c>
      <c r="Q168" s="49" t="s">
        <v>6653</v>
      </c>
      <c r="R168" s="367">
        <v>36706</v>
      </c>
      <c r="S168" s="369" t="s">
        <v>6308</v>
      </c>
      <c r="U168" s="221" t="s">
        <v>7635</v>
      </c>
    </row>
    <row r="169" spans="1:21" ht="31.5" x14ac:dyDescent="0.25">
      <c r="A169" s="5">
        <v>168</v>
      </c>
      <c r="B169" s="14" t="s">
        <v>949</v>
      </c>
      <c r="C169" s="5">
        <v>1951</v>
      </c>
      <c r="D169" s="5">
        <v>1982.4</v>
      </c>
      <c r="E169" s="5">
        <v>1272.0999999999999</v>
      </c>
      <c r="F169" s="5" t="s">
        <v>5</v>
      </c>
      <c r="G169" s="5">
        <v>26</v>
      </c>
      <c r="H169" s="5">
        <v>3</v>
      </c>
      <c r="I169" s="5">
        <v>3</v>
      </c>
      <c r="J169" s="5">
        <v>0</v>
      </c>
      <c r="K169" s="14" t="s">
        <v>768</v>
      </c>
      <c r="L169" s="111">
        <v>65</v>
      </c>
      <c r="M169" s="245" t="s">
        <v>2446</v>
      </c>
      <c r="N169" s="365" t="s">
        <v>648</v>
      </c>
      <c r="O169" s="366" t="s">
        <v>471</v>
      </c>
      <c r="P169" s="257" t="s">
        <v>6654</v>
      </c>
      <c r="Q169" s="49" t="s">
        <v>6655</v>
      </c>
      <c r="R169" s="367">
        <v>36706</v>
      </c>
      <c r="S169" s="369" t="s">
        <v>6308</v>
      </c>
      <c r="U169" s="221" t="s">
        <v>7635</v>
      </c>
    </row>
    <row r="170" spans="1:21" ht="31.5" x14ac:dyDescent="0.25">
      <c r="A170" s="5">
        <v>169</v>
      </c>
      <c r="B170" s="14" t="s">
        <v>950</v>
      </c>
      <c r="C170" s="5">
        <v>1951</v>
      </c>
      <c r="D170" s="5">
        <v>4940.1000000000004</v>
      </c>
      <c r="E170" s="5">
        <v>3250.5</v>
      </c>
      <c r="F170" s="5" t="s">
        <v>5</v>
      </c>
      <c r="G170" s="5">
        <v>60</v>
      </c>
      <c r="H170" s="5">
        <v>3</v>
      </c>
      <c r="I170" s="5">
        <v>6</v>
      </c>
      <c r="J170" s="5">
        <v>0</v>
      </c>
      <c r="K170" s="14" t="s">
        <v>768</v>
      </c>
      <c r="L170" s="111">
        <v>113</v>
      </c>
      <c r="M170" s="245" t="s">
        <v>2437</v>
      </c>
      <c r="N170" s="365" t="s">
        <v>648</v>
      </c>
      <c r="O170" s="366" t="s">
        <v>471</v>
      </c>
      <c r="P170" s="257" t="s">
        <v>6656</v>
      </c>
      <c r="Q170" s="49" t="s">
        <v>6657</v>
      </c>
      <c r="R170" s="367">
        <v>36706</v>
      </c>
      <c r="S170" s="369" t="s">
        <v>6308</v>
      </c>
      <c r="U170" s="221" t="s">
        <v>7635</v>
      </c>
    </row>
    <row r="171" spans="1:21" ht="31.5" x14ac:dyDescent="0.25">
      <c r="A171" s="5">
        <v>170</v>
      </c>
      <c r="B171" s="14" t="s">
        <v>951</v>
      </c>
      <c r="C171" s="5">
        <v>1956</v>
      </c>
      <c r="D171" s="5">
        <v>2484.3000000000002</v>
      </c>
      <c r="E171" s="5">
        <v>1799.2</v>
      </c>
      <c r="F171" s="5" t="s">
        <v>5</v>
      </c>
      <c r="G171" s="5">
        <v>35</v>
      </c>
      <c r="H171" s="5">
        <v>4</v>
      </c>
      <c r="I171" s="5">
        <v>3</v>
      </c>
      <c r="J171" s="5">
        <v>0</v>
      </c>
      <c r="K171" s="14" t="s">
        <v>768</v>
      </c>
      <c r="L171" s="111">
        <v>75</v>
      </c>
      <c r="M171" s="245" t="s">
        <v>2438</v>
      </c>
      <c r="N171" s="365" t="s">
        <v>648</v>
      </c>
      <c r="O171" s="366" t="s">
        <v>471</v>
      </c>
      <c r="P171" s="257" t="s">
        <v>6658</v>
      </c>
      <c r="Q171" s="49" t="s">
        <v>6659</v>
      </c>
      <c r="R171" s="367">
        <v>36706</v>
      </c>
      <c r="S171" s="369" t="s">
        <v>6308</v>
      </c>
      <c r="U171" s="221" t="s">
        <v>7635</v>
      </c>
    </row>
    <row r="172" spans="1:21" ht="31.5" x14ac:dyDescent="0.25">
      <c r="A172" s="5">
        <v>171</v>
      </c>
      <c r="B172" s="14" t="s">
        <v>952</v>
      </c>
      <c r="C172" s="5">
        <v>1961</v>
      </c>
      <c r="D172" s="5">
        <v>2596</v>
      </c>
      <c r="E172" s="5">
        <v>1918</v>
      </c>
      <c r="F172" s="5" t="s">
        <v>5</v>
      </c>
      <c r="G172" s="5">
        <v>48</v>
      </c>
      <c r="H172" s="5">
        <v>3</v>
      </c>
      <c r="I172" s="5">
        <v>4</v>
      </c>
      <c r="J172" s="5">
        <v>0</v>
      </c>
      <c r="K172" s="14" t="s">
        <v>768</v>
      </c>
      <c r="L172" s="111">
        <v>100</v>
      </c>
      <c r="M172" s="245" t="s">
        <v>2449</v>
      </c>
      <c r="N172" s="365" t="s">
        <v>648</v>
      </c>
      <c r="O172" s="366" t="s">
        <v>471</v>
      </c>
      <c r="P172" s="257" t="s">
        <v>6660</v>
      </c>
      <c r="Q172" s="49" t="s">
        <v>6661</v>
      </c>
      <c r="R172" s="371">
        <v>36706</v>
      </c>
      <c r="S172" s="369" t="s">
        <v>6308</v>
      </c>
      <c r="U172" s="221" t="s">
        <v>7635</v>
      </c>
    </row>
    <row r="173" spans="1:21" ht="31.5" x14ac:dyDescent="0.25">
      <c r="A173" s="5">
        <v>172</v>
      </c>
      <c r="B173" s="14" t="s">
        <v>953</v>
      </c>
      <c r="C173" s="5">
        <v>1962</v>
      </c>
      <c r="D173" s="5">
        <v>3192.17</v>
      </c>
      <c r="E173" s="5">
        <v>2556.6999999999998</v>
      </c>
      <c r="F173" s="5" t="s">
        <v>5</v>
      </c>
      <c r="G173" s="5">
        <v>63</v>
      </c>
      <c r="H173" s="5">
        <v>4</v>
      </c>
      <c r="I173" s="5">
        <v>4</v>
      </c>
      <c r="J173" s="5">
        <v>0</v>
      </c>
      <c r="K173" s="14" t="s">
        <v>768</v>
      </c>
      <c r="L173" s="111">
        <v>140</v>
      </c>
      <c r="M173" s="245" t="s">
        <v>2447</v>
      </c>
      <c r="N173" s="365" t="s">
        <v>648</v>
      </c>
      <c r="O173" s="366" t="s">
        <v>471</v>
      </c>
      <c r="P173" s="257" t="s">
        <v>6662</v>
      </c>
      <c r="Q173" s="49" t="s">
        <v>6663</v>
      </c>
      <c r="R173" s="367">
        <v>36706</v>
      </c>
      <c r="S173" s="369" t="s">
        <v>6308</v>
      </c>
      <c r="U173" s="221" t="s">
        <v>7635</v>
      </c>
    </row>
    <row r="174" spans="1:21" ht="31.5" x14ac:dyDescent="0.25">
      <c r="A174" s="5">
        <v>173</v>
      </c>
      <c r="B174" s="14" t="s">
        <v>954</v>
      </c>
      <c r="C174" s="5">
        <v>1961</v>
      </c>
      <c r="D174" s="5">
        <v>1224.4000000000001</v>
      </c>
      <c r="E174" s="5">
        <v>954.2</v>
      </c>
      <c r="F174" s="5" t="s">
        <v>5</v>
      </c>
      <c r="G174" s="5">
        <v>24</v>
      </c>
      <c r="H174" s="5">
        <v>3</v>
      </c>
      <c r="I174" s="5">
        <v>2</v>
      </c>
      <c r="J174" s="5">
        <v>0</v>
      </c>
      <c r="K174" s="14" t="s">
        <v>768</v>
      </c>
      <c r="L174" s="111">
        <v>47</v>
      </c>
      <c r="M174" s="245" t="s">
        <v>2448</v>
      </c>
      <c r="N174" s="365" t="s">
        <v>648</v>
      </c>
      <c r="O174" s="366" t="s">
        <v>471</v>
      </c>
      <c r="P174" s="257" t="s">
        <v>6664</v>
      </c>
      <c r="Q174" s="49" t="s">
        <v>6665</v>
      </c>
      <c r="R174" s="367">
        <v>36706</v>
      </c>
      <c r="S174" s="369" t="s">
        <v>6308</v>
      </c>
      <c r="U174" s="221" t="s">
        <v>7635</v>
      </c>
    </row>
    <row r="175" spans="1:21" ht="31.5" x14ac:dyDescent="0.25">
      <c r="A175" s="5">
        <v>174</v>
      </c>
      <c r="B175" s="14" t="s">
        <v>955</v>
      </c>
      <c r="C175" s="5">
        <v>1969</v>
      </c>
      <c r="D175" s="5">
        <v>3581.4</v>
      </c>
      <c r="E175" s="5">
        <v>2623.8</v>
      </c>
      <c r="F175" s="5" t="s">
        <v>5</v>
      </c>
      <c r="G175" s="5">
        <v>70</v>
      </c>
      <c r="H175" s="5">
        <v>5</v>
      </c>
      <c r="I175" s="5">
        <v>4</v>
      </c>
      <c r="J175" s="5">
        <v>0</v>
      </c>
      <c r="K175" s="14" t="s">
        <v>768</v>
      </c>
      <c r="L175" s="111">
        <v>122</v>
      </c>
      <c r="M175" s="245" t="s">
        <v>2439</v>
      </c>
      <c r="N175" s="365" t="s">
        <v>648</v>
      </c>
      <c r="O175" s="366" t="s">
        <v>471</v>
      </c>
      <c r="P175" s="149" t="s">
        <v>6666</v>
      </c>
      <c r="Q175" s="49" t="s">
        <v>6667</v>
      </c>
      <c r="R175" s="367">
        <v>36800</v>
      </c>
      <c r="S175" s="369" t="s">
        <v>6308</v>
      </c>
      <c r="U175" s="221" t="s">
        <v>7635</v>
      </c>
    </row>
    <row r="176" spans="1:21" ht="31.5" x14ac:dyDescent="0.25">
      <c r="A176" s="5">
        <v>175</v>
      </c>
      <c r="B176" s="14" t="s">
        <v>956</v>
      </c>
      <c r="C176" s="5">
        <v>1964</v>
      </c>
      <c r="D176" s="5">
        <v>2116.4</v>
      </c>
      <c r="E176" s="5">
        <v>1648.08</v>
      </c>
      <c r="F176" s="5" t="s">
        <v>5</v>
      </c>
      <c r="G176" s="5">
        <v>40</v>
      </c>
      <c r="H176" s="5">
        <v>5</v>
      </c>
      <c r="I176" s="5">
        <v>2</v>
      </c>
      <c r="J176" s="5">
        <v>0</v>
      </c>
      <c r="K176" s="14" t="s">
        <v>768</v>
      </c>
      <c r="L176" s="111">
        <v>71</v>
      </c>
      <c r="M176" s="245" t="s">
        <v>2438</v>
      </c>
      <c r="N176" s="365" t="s">
        <v>648</v>
      </c>
      <c r="O176" s="366" t="s">
        <v>471</v>
      </c>
      <c r="P176" s="257" t="s">
        <v>6668</v>
      </c>
      <c r="Q176" s="49" t="s">
        <v>6669</v>
      </c>
      <c r="R176" s="367">
        <v>36746</v>
      </c>
      <c r="S176" s="369" t="s">
        <v>6308</v>
      </c>
      <c r="U176" s="221" t="s">
        <v>7635</v>
      </c>
    </row>
    <row r="177" spans="1:21" ht="31.5" x14ac:dyDescent="0.25">
      <c r="A177" s="5">
        <v>176</v>
      </c>
      <c r="B177" s="14" t="s">
        <v>957</v>
      </c>
      <c r="C177" s="5">
        <v>1969</v>
      </c>
      <c r="D177" s="5">
        <v>3590.7</v>
      </c>
      <c r="E177" s="5">
        <v>2716.7</v>
      </c>
      <c r="F177" s="5" t="s">
        <v>5</v>
      </c>
      <c r="G177" s="5">
        <v>70</v>
      </c>
      <c r="H177" s="5">
        <v>5</v>
      </c>
      <c r="I177" s="5">
        <v>4</v>
      </c>
      <c r="J177" s="5">
        <v>0</v>
      </c>
      <c r="K177" s="14" t="s">
        <v>768</v>
      </c>
      <c r="L177" s="111">
        <v>123</v>
      </c>
      <c r="M177" s="245" t="s">
        <v>2444</v>
      </c>
      <c r="N177" s="365" t="s">
        <v>648</v>
      </c>
      <c r="O177" s="366" t="s">
        <v>471</v>
      </c>
      <c r="P177" s="149" t="s">
        <v>6670</v>
      </c>
      <c r="Q177" s="49" t="s">
        <v>6671</v>
      </c>
      <c r="R177" s="367">
        <v>36692</v>
      </c>
      <c r="S177" s="369" t="s">
        <v>6308</v>
      </c>
      <c r="U177" s="221" t="s">
        <v>7635</v>
      </c>
    </row>
    <row r="178" spans="1:21" ht="31.5" x14ac:dyDescent="0.25">
      <c r="A178" s="5">
        <v>177</v>
      </c>
      <c r="B178" s="14" t="s">
        <v>958</v>
      </c>
      <c r="C178" s="5">
        <v>1961</v>
      </c>
      <c r="D178" s="5">
        <v>3470.5</v>
      </c>
      <c r="E178" s="5">
        <v>2552.4</v>
      </c>
      <c r="F178" s="5" t="s">
        <v>5</v>
      </c>
      <c r="G178" s="5">
        <v>64</v>
      </c>
      <c r="H178" s="5">
        <v>4</v>
      </c>
      <c r="I178" s="5">
        <v>4</v>
      </c>
      <c r="J178" s="5">
        <v>0</v>
      </c>
      <c r="K178" s="14" t="s">
        <v>768</v>
      </c>
      <c r="L178" s="111">
        <v>141</v>
      </c>
      <c r="M178" s="245" t="s">
        <v>2458</v>
      </c>
      <c r="N178" s="365" t="s">
        <v>648</v>
      </c>
      <c r="O178" s="366" t="s">
        <v>471</v>
      </c>
      <c r="P178" s="257" t="s">
        <v>6672</v>
      </c>
      <c r="Q178" s="49" t="s">
        <v>6673</v>
      </c>
      <c r="R178" s="367">
        <v>36720</v>
      </c>
      <c r="S178" s="369" t="s">
        <v>6308</v>
      </c>
      <c r="U178" s="221" t="s">
        <v>7635</v>
      </c>
    </row>
    <row r="179" spans="1:21" ht="31.5" x14ac:dyDescent="0.25">
      <c r="A179" s="5">
        <v>178</v>
      </c>
      <c r="B179" s="14" t="s">
        <v>959</v>
      </c>
      <c r="C179" s="5">
        <v>1962</v>
      </c>
      <c r="D179" s="5">
        <v>3126.5</v>
      </c>
      <c r="E179" s="5">
        <v>2528.4</v>
      </c>
      <c r="F179" s="5" t="s">
        <v>5</v>
      </c>
      <c r="G179" s="5">
        <v>64</v>
      </c>
      <c r="H179" s="5">
        <v>4</v>
      </c>
      <c r="I179" s="5">
        <v>4</v>
      </c>
      <c r="J179" s="5">
        <v>0</v>
      </c>
      <c r="K179" s="14" t="s">
        <v>768</v>
      </c>
      <c r="L179" s="111">
        <v>151</v>
      </c>
      <c r="M179" s="245" t="s">
        <v>2458</v>
      </c>
      <c r="N179" s="365" t="s">
        <v>648</v>
      </c>
      <c r="O179" s="366" t="s">
        <v>471</v>
      </c>
      <c r="P179" s="257" t="s">
        <v>6674</v>
      </c>
      <c r="Q179" s="49" t="s">
        <v>6675</v>
      </c>
      <c r="R179" s="367">
        <v>36720</v>
      </c>
      <c r="S179" s="369" t="s">
        <v>6308</v>
      </c>
      <c r="U179" s="221" t="s">
        <v>7635</v>
      </c>
    </row>
    <row r="180" spans="1:21" ht="31.5" x14ac:dyDescent="0.25">
      <c r="A180" s="5">
        <v>179</v>
      </c>
      <c r="B180" s="14" t="s">
        <v>960</v>
      </c>
      <c r="C180" s="5">
        <v>1951</v>
      </c>
      <c r="D180" s="5">
        <v>1846.7</v>
      </c>
      <c r="E180" s="5">
        <v>1251.4000000000001</v>
      </c>
      <c r="F180" s="5" t="s">
        <v>247</v>
      </c>
      <c r="G180" s="5">
        <v>3</v>
      </c>
      <c r="H180" s="5">
        <v>2</v>
      </c>
      <c r="I180" s="5">
        <v>2</v>
      </c>
      <c r="J180" s="5">
        <v>0</v>
      </c>
      <c r="K180" s="14" t="s">
        <v>768</v>
      </c>
      <c r="L180" s="111">
        <v>114</v>
      </c>
      <c r="M180" s="245" t="s">
        <v>2491</v>
      </c>
      <c r="N180" s="365" t="s">
        <v>648</v>
      </c>
      <c r="O180" s="366" t="s">
        <v>471</v>
      </c>
      <c r="P180" s="149" t="s">
        <v>6676</v>
      </c>
      <c r="Q180" s="49" t="s">
        <v>6677</v>
      </c>
      <c r="R180" s="367">
        <v>36566</v>
      </c>
      <c r="S180" s="368" t="s">
        <v>6308</v>
      </c>
      <c r="U180" s="221" t="s">
        <v>7635</v>
      </c>
    </row>
    <row r="181" spans="1:21" ht="31.5" x14ac:dyDescent="0.25">
      <c r="A181" s="5">
        <v>180</v>
      </c>
      <c r="B181" s="14" t="s">
        <v>961</v>
      </c>
      <c r="C181" s="5">
        <v>1970</v>
      </c>
      <c r="D181" s="5">
        <v>1744.9</v>
      </c>
      <c r="E181" s="5">
        <v>1313.2</v>
      </c>
      <c r="F181" s="5" t="s">
        <v>5</v>
      </c>
      <c r="G181" s="5">
        <v>32</v>
      </c>
      <c r="H181" s="5">
        <v>4</v>
      </c>
      <c r="I181" s="5">
        <v>2</v>
      </c>
      <c r="J181" s="5">
        <v>0</v>
      </c>
      <c r="K181" s="14" t="s">
        <v>858</v>
      </c>
      <c r="L181" s="111">
        <v>71</v>
      </c>
      <c r="M181" s="245" t="s">
        <v>2471</v>
      </c>
      <c r="N181" s="365" t="s">
        <v>648</v>
      </c>
      <c r="O181" s="366" t="s">
        <v>471</v>
      </c>
      <c r="P181" s="257" t="s">
        <v>6678</v>
      </c>
      <c r="Q181" s="49" t="s">
        <v>6679</v>
      </c>
      <c r="R181" s="367">
        <v>36692</v>
      </c>
      <c r="S181" s="369" t="s">
        <v>6308</v>
      </c>
      <c r="U181" s="221" t="s">
        <v>7635</v>
      </c>
    </row>
    <row r="182" spans="1:21" ht="31.5" x14ac:dyDescent="0.25">
      <c r="A182" s="5">
        <v>181</v>
      </c>
      <c r="B182" s="14" t="s">
        <v>962</v>
      </c>
      <c r="C182" s="5">
        <v>1949</v>
      </c>
      <c r="D182" s="5">
        <v>1002.3</v>
      </c>
      <c r="E182" s="5">
        <v>582.5</v>
      </c>
      <c r="F182" s="5" t="s">
        <v>247</v>
      </c>
      <c r="G182" s="5">
        <v>16</v>
      </c>
      <c r="H182" s="5">
        <v>2</v>
      </c>
      <c r="I182" s="5">
        <v>1</v>
      </c>
      <c r="J182" s="5">
        <v>0</v>
      </c>
      <c r="K182" s="14" t="s">
        <v>768</v>
      </c>
      <c r="L182" s="111">
        <v>42</v>
      </c>
      <c r="M182" s="245" t="s">
        <v>2492</v>
      </c>
      <c r="N182" s="365" t="s">
        <v>648</v>
      </c>
      <c r="O182" s="366" t="s">
        <v>471</v>
      </c>
      <c r="P182" s="370" t="s">
        <v>6680</v>
      </c>
      <c r="Q182" s="49" t="s">
        <v>6681</v>
      </c>
      <c r="R182" s="367">
        <v>38971</v>
      </c>
      <c r="S182" s="369" t="s">
        <v>5078</v>
      </c>
      <c r="U182" s="197" t="s">
        <v>648</v>
      </c>
    </row>
    <row r="183" spans="1:21" ht="31.5" x14ac:dyDescent="0.25">
      <c r="A183" s="5">
        <v>182</v>
      </c>
      <c r="B183" s="14" t="s">
        <v>963</v>
      </c>
      <c r="C183" s="5">
        <v>1949</v>
      </c>
      <c r="D183" s="5">
        <v>927.2</v>
      </c>
      <c r="E183" s="5">
        <v>771.6</v>
      </c>
      <c r="F183" s="5" t="s">
        <v>247</v>
      </c>
      <c r="G183" s="5">
        <v>3</v>
      </c>
      <c r="H183" s="5">
        <v>2</v>
      </c>
      <c r="I183" s="5">
        <v>1</v>
      </c>
      <c r="J183" s="5">
        <v>0</v>
      </c>
      <c r="K183" s="14" t="s">
        <v>768</v>
      </c>
      <c r="L183" s="111">
        <v>64</v>
      </c>
      <c r="M183" s="245" t="s">
        <v>2493</v>
      </c>
      <c r="N183" s="365" t="s">
        <v>648</v>
      </c>
      <c r="O183" s="366" t="s">
        <v>471</v>
      </c>
      <c r="P183" s="370" t="s">
        <v>6682</v>
      </c>
      <c r="Q183" s="49" t="s">
        <v>6683</v>
      </c>
      <c r="R183" s="367">
        <v>38971</v>
      </c>
      <c r="S183" s="369" t="s">
        <v>6308</v>
      </c>
      <c r="U183" s="197" t="s">
        <v>648</v>
      </c>
    </row>
    <row r="184" spans="1:21" x14ac:dyDescent="0.25">
      <c r="A184" s="5">
        <v>183</v>
      </c>
      <c r="B184" s="14" t="s">
        <v>964</v>
      </c>
      <c r="C184" s="5">
        <v>1949</v>
      </c>
      <c r="D184" s="5">
        <v>925.6</v>
      </c>
      <c r="E184" s="5">
        <v>767.2</v>
      </c>
      <c r="F184" s="5" t="s">
        <v>247</v>
      </c>
      <c r="G184" s="5">
        <v>3</v>
      </c>
      <c r="H184" s="5">
        <v>2</v>
      </c>
      <c r="I184" s="5">
        <v>1</v>
      </c>
      <c r="J184" s="5">
        <v>0</v>
      </c>
      <c r="K184" s="14" t="s">
        <v>768</v>
      </c>
      <c r="L184" s="111">
        <v>68</v>
      </c>
      <c r="M184" s="245" t="s">
        <v>2494</v>
      </c>
      <c r="N184" s="365" t="s">
        <v>648</v>
      </c>
      <c r="O184" s="366" t="s">
        <v>471</v>
      </c>
      <c r="P184" s="370" t="s">
        <v>6684</v>
      </c>
      <c r="Q184" s="49"/>
      <c r="R184" s="367"/>
      <c r="S184" s="419" t="s">
        <v>6684</v>
      </c>
      <c r="U184" s="197" t="s">
        <v>648</v>
      </c>
    </row>
    <row r="185" spans="1:21" ht="31.5" x14ac:dyDescent="0.25">
      <c r="A185" s="5">
        <v>184</v>
      </c>
      <c r="B185" s="14" t="s">
        <v>965</v>
      </c>
      <c r="C185" s="5">
        <v>1959</v>
      </c>
      <c r="D185" s="5">
        <v>2030.1</v>
      </c>
      <c r="E185" s="5">
        <v>1655</v>
      </c>
      <c r="F185" s="5" t="s">
        <v>5</v>
      </c>
      <c r="G185" s="5">
        <v>43</v>
      </c>
      <c r="H185" s="5">
        <v>5</v>
      </c>
      <c r="I185" s="5">
        <v>2</v>
      </c>
      <c r="J185" s="5">
        <v>0</v>
      </c>
      <c r="K185" s="14" t="s">
        <v>768</v>
      </c>
      <c r="L185" s="111">
        <v>96</v>
      </c>
      <c r="M185" s="245" t="s">
        <v>2443</v>
      </c>
      <c r="N185" s="365" t="s">
        <v>648</v>
      </c>
      <c r="O185" s="366" t="s">
        <v>471</v>
      </c>
      <c r="P185" s="370" t="s">
        <v>6685</v>
      </c>
      <c r="Q185" s="49" t="s">
        <v>6686</v>
      </c>
      <c r="R185" s="367">
        <v>40525</v>
      </c>
      <c r="S185" s="369" t="s">
        <v>5078</v>
      </c>
      <c r="U185" s="221" t="s">
        <v>7635</v>
      </c>
    </row>
    <row r="186" spans="1:21" ht="31.5" x14ac:dyDescent="0.25">
      <c r="A186" s="5">
        <v>185</v>
      </c>
      <c r="B186" s="14" t="s">
        <v>966</v>
      </c>
      <c r="C186" s="5">
        <v>1959</v>
      </c>
      <c r="D186" s="5">
        <v>2048.9</v>
      </c>
      <c r="E186" s="5">
        <v>1584.1</v>
      </c>
      <c r="F186" s="5" t="s">
        <v>5</v>
      </c>
      <c r="G186" s="5">
        <v>40</v>
      </c>
      <c r="H186" s="5">
        <v>5</v>
      </c>
      <c r="I186" s="5">
        <v>2</v>
      </c>
      <c r="J186" s="5">
        <v>0</v>
      </c>
      <c r="K186" s="14" t="s">
        <v>768</v>
      </c>
      <c r="L186" s="111">
        <v>94</v>
      </c>
      <c r="M186" s="245" t="s">
        <v>2437</v>
      </c>
      <c r="N186" s="365" t="s">
        <v>648</v>
      </c>
      <c r="O186" s="366" t="s">
        <v>471</v>
      </c>
      <c r="P186" s="370" t="s">
        <v>6687</v>
      </c>
      <c r="Q186" s="49" t="s">
        <v>6688</v>
      </c>
      <c r="R186" s="367">
        <v>36831</v>
      </c>
      <c r="S186" s="369" t="s">
        <v>5078</v>
      </c>
      <c r="U186" s="221" t="s">
        <v>7635</v>
      </c>
    </row>
    <row r="187" spans="1:21" ht="31.5" x14ac:dyDescent="0.25">
      <c r="A187" s="5">
        <v>186</v>
      </c>
      <c r="B187" s="14" t="s">
        <v>967</v>
      </c>
      <c r="C187" s="5">
        <v>1960</v>
      </c>
      <c r="D187" s="5">
        <v>4026.1</v>
      </c>
      <c r="E187" s="5">
        <v>3136.9</v>
      </c>
      <c r="F187" s="5" t="s">
        <v>5</v>
      </c>
      <c r="G187" s="5">
        <v>80</v>
      </c>
      <c r="H187" s="5">
        <v>5</v>
      </c>
      <c r="I187" s="5">
        <v>4</v>
      </c>
      <c r="J187" s="5">
        <v>0</v>
      </c>
      <c r="K187" s="14" t="s">
        <v>768</v>
      </c>
      <c r="L187" s="111">
        <v>178</v>
      </c>
      <c r="M187" s="245" t="s">
        <v>2442</v>
      </c>
      <c r="N187" s="365" t="s">
        <v>648</v>
      </c>
      <c r="O187" s="366" t="s">
        <v>471</v>
      </c>
      <c r="P187" s="149" t="s">
        <v>6689</v>
      </c>
      <c r="Q187" s="49" t="s">
        <v>6690</v>
      </c>
      <c r="R187" s="367">
        <v>36540</v>
      </c>
      <c r="S187" s="369" t="s">
        <v>6308</v>
      </c>
      <c r="U187" s="221" t="s">
        <v>7635</v>
      </c>
    </row>
    <row r="188" spans="1:21" ht="31.5" x14ac:dyDescent="0.25">
      <c r="A188" s="5">
        <v>187</v>
      </c>
      <c r="B188" s="14" t="s">
        <v>968</v>
      </c>
      <c r="C188" s="5">
        <v>1961</v>
      </c>
      <c r="D188" s="5">
        <v>1715.2</v>
      </c>
      <c r="E188" s="5">
        <v>1249</v>
      </c>
      <c r="F188" s="5" t="s">
        <v>5</v>
      </c>
      <c r="G188" s="5">
        <v>26</v>
      </c>
      <c r="H188" s="5">
        <v>3</v>
      </c>
      <c r="I188" s="5">
        <v>2</v>
      </c>
      <c r="J188" s="5">
        <v>0</v>
      </c>
      <c r="K188" s="14" t="s">
        <v>768</v>
      </c>
      <c r="L188" s="111">
        <v>64</v>
      </c>
      <c r="M188" s="245" t="s">
        <v>2440</v>
      </c>
      <c r="N188" s="365" t="s">
        <v>648</v>
      </c>
      <c r="O188" s="366" t="s">
        <v>471</v>
      </c>
      <c r="P188" s="370" t="s">
        <v>6691</v>
      </c>
      <c r="Q188" s="49" t="s">
        <v>6692</v>
      </c>
      <c r="R188" s="367">
        <v>36746</v>
      </c>
      <c r="S188" s="369" t="s">
        <v>5122</v>
      </c>
      <c r="U188" s="221" t="s">
        <v>7635</v>
      </c>
    </row>
    <row r="189" spans="1:21" ht="31.5" x14ac:dyDescent="0.25">
      <c r="A189" s="5">
        <v>188</v>
      </c>
      <c r="B189" s="14" t="s">
        <v>969</v>
      </c>
      <c r="C189" s="5">
        <v>1959</v>
      </c>
      <c r="D189" s="5">
        <v>3426.72</v>
      </c>
      <c r="E189" s="5">
        <v>2445.12</v>
      </c>
      <c r="F189" s="5" t="s">
        <v>5</v>
      </c>
      <c r="G189" s="5">
        <v>40</v>
      </c>
      <c r="H189" s="5">
        <v>5</v>
      </c>
      <c r="I189" s="5">
        <v>4</v>
      </c>
      <c r="J189" s="5">
        <v>0</v>
      </c>
      <c r="K189" s="14" t="s">
        <v>768</v>
      </c>
      <c r="L189" s="111">
        <v>110</v>
      </c>
      <c r="M189" s="245" t="s">
        <v>2447</v>
      </c>
      <c r="N189" s="365" t="s">
        <v>648</v>
      </c>
      <c r="O189" s="366" t="s">
        <v>471</v>
      </c>
      <c r="P189" s="149" t="s">
        <v>6693</v>
      </c>
      <c r="Q189" s="49" t="s">
        <v>6694</v>
      </c>
      <c r="R189" s="367">
        <v>36692</v>
      </c>
      <c r="S189" s="369" t="s">
        <v>6308</v>
      </c>
      <c r="U189" s="221" t="s">
        <v>7635</v>
      </c>
    </row>
    <row r="190" spans="1:21" ht="31.5" x14ac:dyDescent="0.25">
      <c r="A190" s="5">
        <v>189</v>
      </c>
      <c r="B190" s="14" t="s">
        <v>970</v>
      </c>
      <c r="C190" s="5">
        <v>1961</v>
      </c>
      <c r="D190" s="5">
        <v>1920.85</v>
      </c>
      <c r="E190" s="5">
        <v>1191.8499999999999</v>
      </c>
      <c r="F190" s="5" t="s">
        <v>247</v>
      </c>
      <c r="G190" s="5">
        <v>12</v>
      </c>
      <c r="H190" s="5">
        <v>3</v>
      </c>
      <c r="I190" s="5">
        <v>2</v>
      </c>
      <c r="J190" s="5">
        <v>0</v>
      </c>
      <c r="K190" s="14" t="s">
        <v>768</v>
      </c>
      <c r="L190" s="111">
        <v>113</v>
      </c>
      <c r="M190" s="245" t="s">
        <v>2495</v>
      </c>
      <c r="N190" s="365" t="s">
        <v>648</v>
      </c>
      <c r="O190" s="366" t="s">
        <v>471</v>
      </c>
      <c r="P190" s="370" t="s">
        <v>6695</v>
      </c>
      <c r="Q190" s="49" t="s">
        <v>6696</v>
      </c>
      <c r="R190" s="367">
        <v>36746</v>
      </c>
      <c r="S190" s="369" t="s">
        <v>6308</v>
      </c>
      <c r="U190" s="197" t="s">
        <v>648</v>
      </c>
    </row>
    <row r="191" spans="1:21" ht="31.5" x14ac:dyDescent="0.25">
      <c r="A191" s="5">
        <v>190</v>
      </c>
      <c r="B191" s="14" t="s">
        <v>971</v>
      </c>
      <c r="C191" s="5">
        <v>1950</v>
      </c>
      <c r="D191" s="5">
        <v>1408.2</v>
      </c>
      <c r="E191" s="5">
        <v>720.9</v>
      </c>
      <c r="F191" s="5" t="s">
        <v>5</v>
      </c>
      <c r="G191" s="5">
        <v>17</v>
      </c>
      <c r="H191" s="5">
        <v>2</v>
      </c>
      <c r="I191" s="5">
        <v>2</v>
      </c>
      <c r="J191" s="5">
        <v>0</v>
      </c>
      <c r="K191" s="14" t="s">
        <v>768</v>
      </c>
      <c r="L191" s="111">
        <v>36</v>
      </c>
      <c r="M191" s="245" t="s">
        <v>2444</v>
      </c>
      <c r="N191" s="365" t="s">
        <v>648</v>
      </c>
      <c r="O191" s="366" t="s">
        <v>471</v>
      </c>
      <c r="P191" s="370" t="s">
        <v>6697</v>
      </c>
      <c r="Q191" s="49" t="s">
        <v>6698</v>
      </c>
      <c r="R191" s="367">
        <v>36831</v>
      </c>
      <c r="S191" s="369" t="s">
        <v>6308</v>
      </c>
      <c r="U191" s="221" t="s">
        <v>7635</v>
      </c>
    </row>
    <row r="192" spans="1:21" ht="31.5" x14ac:dyDescent="0.25">
      <c r="A192" s="5">
        <v>191</v>
      </c>
      <c r="B192" s="14" t="s">
        <v>972</v>
      </c>
      <c r="C192" s="5">
        <v>1950</v>
      </c>
      <c r="D192" s="5">
        <v>1259.0999999999999</v>
      </c>
      <c r="E192" s="5">
        <v>764.4</v>
      </c>
      <c r="F192" s="5" t="s">
        <v>247</v>
      </c>
      <c r="G192" s="5">
        <v>15</v>
      </c>
      <c r="H192" s="5">
        <v>2</v>
      </c>
      <c r="I192" s="5">
        <v>2</v>
      </c>
      <c r="J192" s="5">
        <v>0</v>
      </c>
      <c r="K192" s="14" t="s">
        <v>768</v>
      </c>
      <c r="L192" s="111">
        <v>36</v>
      </c>
      <c r="M192" s="245" t="s">
        <v>2496</v>
      </c>
      <c r="N192" s="365" t="s">
        <v>648</v>
      </c>
      <c r="O192" s="366" t="s">
        <v>471</v>
      </c>
      <c r="P192" s="370" t="s">
        <v>6699</v>
      </c>
      <c r="Q192" s="49" t="s">
        <v>6554</v>
      </c>
      <c r="R192" s="367">
        <v>36831</v>
      </c>
      <c r="S192" s="369" t="s">
        <v>6308</v>
      </c>
      <c r="U192" s="221" t="s">
        <v>7635</v>
      </c>
    </row>
    <row r="193" spans="1:21" ht="31.5" x14ac:dyDescent="0.25">
      <c r="A193" s="5">
        <v>192</v>
      </c>
      <c r="B193" s="14" t="s">
        <v>973</v>
      </c>
      <c r="C193" s="5">
        <v>1949</v>
      </c>
      <c r="D193" s="5">
        <v>1141.4000000000001</v>
      </c>
      <c r="E193" s="5">
        <v>797.7</v>
      </c>
      <c r="F193" s="5" t="s">
        <v>247</v>
      </c>
      <c r="G193" s="5">
        <v>13</v>
      </c>
      <c r="H193" s="5">
        <v>2</v>
      </c>
      <c r="I193" s="5">
        <v>2</v>
      </c>
      <c r="J193" s="5">
        <v>0</v>
      </c>
      <c r="K193" s="14" t="s">
        <v>768</v>
      </c>
      <c r="L193" s="111">
        <v>31</v>
      </c>
      <c r="M193" s="245" t="s">
        <v>2489</v>
      </c>
      <c r="N193" s="365" t="s">
        <v>648</v>
      </c>
      <c r="O193" s="366" t="s">
        <v>471</v>
      </c>
      <c r="P193" s="370" t="s">
        <v>6700</v>
      </c>
      <c r="Q193" s="49" t="s">
        <v>6701</v>
      </c>
      <c r="R193" s="367">
        <v>36831</v>
      </c>
      <c r="S193" s="420" t="s">
        <v>6308</v>
      </c>
      <c r="U193" s="221" t="s">
        <v>7635</v>
      </c>
    </row>
    <row r="194" spans="1:21" ht="31.5" x14ac:dyDescent="0.25">
      <c r="A194" s="5">
        <v>193</v>
      </c>
      <c r="B194" s="14" t="s">
        <v>975</v>
      </c>
      <c r="C194" s="5">
        <v>1950</v>
      </c>
      <c r="D194" s="5">
        <v>1273.2</v>
      </c>
      <c r="E194" s="5">
        <v>767.7</v>
      </c>
      <c r="F194" s="5" t="s">
        <v>247</v>
      </c>
      <c r="G194" s="5">
        <v>16</v>
      </c>
      <c r="H194" s="5">
        <v>2</v>
      </c>
      <c r="I194" s="5">
        <v>2</v>
      </c>
      <c r="J194" s="5">
        <v>0</v>
      </c>
      <c r="K194" s="14" t="s">
        <v>768</v>
      </c>
      <c r="L194" s="111">
        <v>38</v>
      </c>
      <c r="M194" s="245" t="s">
        <v>2497</v>
      </c>
      <c r="N194" s="365" t="s">
        <v>648</v>
      </c>
      <c r="O194" s="366" t="s">
        <v>471</v>
      </c>
      <c r="P194" s="370" t="s">
        <v>6704</v>
      </c>
      <c r="Q194" s="49" t="s">
        <v>6705</v>
      </c>
      <c r="R194" s="367">
        <v>36831</v>
      </c>
      <c r="S194" s="369" t="s">
        <v>6308</v>
      </c>
      <c r="U194" s="221" t="s">
        <v>7635</v>
      </c>
    </row>
    <row r="195" spans="1:21" ht="31.5" x14ac:dyDescent="0.25">
      <c r="A195" s="5">
        <v>194</v>
      </c>
      <c r="B195" s="14" t="s">
        <v>976</v>
      </c>
      <c r="C195" s="5">
        <v>1949</v>
      </c>
      <c r="D195" s="5">
        <v>1198</v>
      </c>
      <c r="E195" s="5">
        <v>743.1</v>
      </c>
      <c r="F195" s="5" t="s">
        <v>247</v>
      </c>
      <c r="G195" s="5">
        <v>12</v>
      </c>
      <c r="H195" s="5">
        <v>2</v>
      </c>
      <c r="I195" s="5">
        <v>2</v>
      </c>
      <c r="J195" s="5">
        <v>0</v>
      </c>
      <c r="K195" s="14" t="s">
        <v>768</v>
      </c>
      <c r="L195" s="111">
        <v>34</v>
      </c>
      <c r="M195" s="245" t="s">
        <v>2497</v>
      </c>
      <c r="N195" s="365" t="s">
        <v>648</v>
      </c>
      <c r="O195" s="366" t="s">
        <v>471</v>
      </c>
      <c r="P195" s="370" t="s">
        <v>6706</v>
      </c>
      <c r="Q195" s="49" t="s">
        <v>6707</v>
      </c>
      <c r="R195" s="367">
        <v>36831</v>
      </c>
      <c r="S195" s="369" t="s">
        <v>6308</v>
      </c>
      <c r="U195" s="221" t="s">
        <v>7635</v>
      </c>
    </row>
    <row r="196" spans="1:21" ht="31.5" x14ac:dyDescent="0.25">
      <c r="A196" s="5">
        <v>195</v>
      </c>
      <c r="B196" s="14" t="s">
        <v>977</v>
      </c>
      <c r="C196" s="5">
        <v>1950</v>
      </c>
      <c r="D196" s="5">
        <v>1348.6</v>
      </c>
      <c r="E196" s="5">
        <v>676.7</v>
      </c>
      <c r="F196" s="5" t="s">
        <v>247</v>
      </c>
      <c r="G196" s="5">
        <v>16</v>
      </c>
      <c r="H196" s="5">
        <v>3</v>
      </c>
      <c r="I196" s="5">
        <v>2</v>
      </c>
      <c r="J196" s="5">
        <v>0</v>
      </c>
      <c r="K196" s="14" t="s">
        <v>768</v>
      </c>
      <c r="L196" s="111">
        <v>38</v>
      </c>
      <c r="M196" s="245" t="s">
        <v>2498</v>
      </c>
      <c r="N196" s="365" t="s">
        <v>648</v>
      </c>
      <c r="O196" s="366" t="s">
        <v>471</v>
      </c>
      <c r="P196" s="370" t="s">
        <v>6708</v>
      </c>
      <c r="Q196" s="49" t="s">
        <v>6709</v>
      </c>
      <c r="R196" s="367">
        <v>36831</v>
      </c>
      <c r="S196" s="369" t="s">
        <v>6308</v>
      </c>
      <c r="U196" s="221" t="s">
        <v>7635</v>
      </c>
    </row>
    <row r="197" spans="1:21" ht="31.5" x14ac:dyDescent="0.25">
      <c r="A197" s="5">
        <v>196</v>
      </c>
      <c r="B197" s="14" t="s">
        <v>978</v>
      </c>
      <c r="C197" s="5">
        <v>1945</v>
      </c>
      <c r="D197" s="5">
        <v>628.70000000000005</v>
      </c>
      <c r="E197" s="5">
        <v>571.6</v>
      </c>
      <c r="F197" s="5" t="s">
        <v>247</v>
      </c>
      <c r="G197" s="5">
        <v>8</v>
      </c>
      <c r="H197" s="5">
        <v>2</v>
      </c>
      <c r="I197" s="5">
        <v>2</v>
      </c>
      <c r="J197" s="5">
        <v>0</v>
      </c>
      <c r="K197" s="14" t="s">
        <v>768</v>
      </c>
      <c r="L197" s="111">
        <v>36</v>
      </c>
      <c r="M197" s="245" t="s">
        <v>2499</v>
      </c>
      <c r="N197" s="365" t="s">
        <v>648</v>
      </c>
      <c r="O197" s="366" t="s">
        <v>471</v>
      </c>
      <c r="P197" s="370" t="s">
        <v>6710</v>
      </c>
      <c r="Q197" s="49" t="s">
        <v>6711</v>
      </c>
      <c r="R197" s="367">
        <v>36746</v>
      </c>
      <c r="S197" s="369" t="s">
        <v>5122</v>
      </c>
      <c r="U197" s="197" t="s">
        <v>648</v>
      </c>
    </row>
    <row r="198" spans="1:21" ht="31.5" x14ac:dyDescent="0.25">
      <c r="A198" s="5">
        <v>197</v>
      </c>
      <c r="B198" s="14" t="s">
        <v>979</v>
      </c>
      <c r="C198" s="5">
        <v>1945</v>
      </c>
      <c r="D198" s="5">
        <v>622.29</v>
      </c>
      <c r="E198" s="5">
        <v>564.99</v>
      </c>
      <c r="F198" s="5" t="s">
        <v>247</v>
      </c>
      <c r="G198" s="5">
        <v>8</v>
      </c>
      <c r="H198" s="5">
        <v>2</v>
      </c>
      <c r="I198" s="5">
        <v>2</v>
      </c>
      <c r="J198" s="5">
        <v>0</v>
      </c>
      <c r="K198" s="14" t="s">
        <v>858</v>
      </c>
      <c r="L198" s="111">
        <v>52</v>
      </c>
      <c r="M198" s="245" t="s">
        <v>2499</v>
      </c>
      <c r="N198" s="365" t="s">
        <v>648</v>
      </c>
      <c r="O198" s="366" t="s">
        <v>471</v>
      </c>
      <c r="P198" s="370" t="s">
        <v>6712</v>
      </c>
      <c r="Q198" s="49" t="s">
        <v>6711</v>
      </c>
      <c r="R198" s="367">
        <v>36746</v>
      </c>
      <c r="S198" s="369" t="s">
        <v>5122</v>
      </c>
      <c r="U198" s="197" t="s">
        <v>648</v>
      </c>
    </row>
    <row r="199" spans="1:21" ht="31.5" x14ac:dyDescent="0.25">
      <c r="A199" s="5">
        <v>198</v>
      </c>
      <c r="B199" s="14" t="s">
        <v>980</v>
      </c>
      <c r="C199" s="5">
        <v>1946</v>
      </c>
      <c r="D199" s="5">
        <v>2594.02</v>
      </c>
      <c r="E199" s="5">
        <v>2065.62</v>
      </c>
      <c r="F199" s="5" t="s">
        <v>5</v>
      </c>
      <c r="G199" s="5">
        <v>38</v>
      </c>
      <c r="H199" s="5">
        <v>2</v>
      </c>
      <c r="I199" s="5">
        <v>4</v>
      </c>
      <c r="J199" s="5">
        <v>0</v>
      </c>
      <c r="K199" s="14" t="s">
        <v>768</v>
      </c>
      <c r="L199" s="111">
        <v>113</v>
      </c>
      <c r="M199" s="245" t="s">
        <v>2438</v>
      </c>
      <c r="N199" s="365" t="s">
        <v>648</v>
      </c>
      <c r="O199" s="366" t="s">
        <v>471</v>
      </c>
      <c r="P199" s="370" t="s">
        <v>6713</v>
      </c>
      <c r="Q199" s="49" t="s">
        <v>6714</v>
      </c>
      <c r="R199" s="367">
        <v>36692</v>
      </c>
      <c r="S199" s="369" t="s">
        <v>6308</v>
      </c>
      <c r="U199" s="221" t="s">
        <v>7635</v>
      </c>
    </row>
    <row r="200" spans="1:21" ht="31.5" x14ac:dyDescent="0.25">
      <c r="A200" s="5">
        <v>199</v>
      </c>
      <c r="B200" s="14" t="s">
        <v>981</v>
      </c>
      <c r="C200" s="5">
        <v>1962</v>
      </c>
      <c r="D200" s="5">
        <v>1713.9</v>
      </c>
      <c r="E200" s="5">
        <v>1269.9000000000001</v>
      </c>
      <c r="F200" s="5" t="s">
        <v>5</v>
      </c>
      <c r="G200" s="5">
        <v>32</v>
      </c>
      <c r="H200" s="5">
        <v>4</v>
      </c>
      <c r="I200" s="5">
        <v>2</v>
      </c>
      <c r="J200" s="5">
        <v>0</v>
      </c>
      <c r="K200" s="14" t="s">
        <v>768</v>
      </c>
      <c r="L200" s="111">
        <v>59</v>
      </c>
      <c r="M200" s="245" t="s">
        <v>2442</v>
      </c>
      <c r="N200" s="365" t="s">
        <v>648</v>
      </c>
      <c r="O200" s="366" t="s">
        <v>471</v>
      </c>
      <c r="P200" s="257" t="s">
        <v>6715</v>
      </c>
      <c r="Q200" s="49" t="s">
        <v>6716</v>
      </c>
      <c r="R200" s="367">
        <v>36706</v>
      </c>
      <c r="S200" s="369" t="s">
        <v>6308</v>
      </c>
      <c r="U200" s="221" t="s">
        <v>7635</v>
      </c>
    </row>
    <row r="201" spans="1:21" ht="31.5" x14ac:dyDescent="0.25">
      <c r="A201" s="5">
        <v>200</v>
      </c>
      <c r="B201" s="14" t="s">
        <v>982</v>
      </c>
      <c r="C201" s="5">
        <v>1946</v>
      </c>
      <c r="D201" s="5">
        <v>2566.79</v>
      </c>
      <c r="E201" s="5">
        <v>1974.59</v>
      </c>
      <c r="F201" s="5" t="s">
        <v>5</v>
      </c>
      <c r="G201" s="5">
        <v>35</v>
      </c>
      <c r="H201" s="5">
        <v>3</v>
      </c>
      <c r="I201" s="5">
        <v>3</v>
      </c>
      <c r="J201" s="5">
        <v>0</v>
      </c>
      <c r="K201" s="14" t="s">
        <v>768</v>
      </c>
      <c r="L201" s="111">
        <v>89</v>
      </c>
      <c r="M201" s="245" t="s">
        <v>2471</v>
      </c>
      <c r="N201" s="365" t="s">
        <v>648</v>
      </c>
      <c r="O201" s="366" t="s">
        <v>471</v>
      </c>
      <c r="P201" s="149" t="s">
        <v>6717</v>
      </c>
      <c r="Q201" s="49" t="s">
        <v>6718</v>
      </c>
      <c r="R201" s="367">
        <v>36692</v>
      </c>
      <c r="S201" s="369" t="s">
        <v>5078</v>
      </c>
      <c r="U201" s="221" t="s">
        <v>7635</v>
      </c>
    </row>
    <row r="202" spans="1:21" ht="31.5" x14ac:dyDescent="0.25">
      <c r="A202" s="5">
        <v>201</v>
      </c>
      <c r="B202" s="14" t="s">
        <v>983</v>
      </c>
      <c r="C202" s="5">
        <v>1950</v>
      </c>
      <c r="D202" s="5">
        <v>1456.4</v>
      </c>
      <c r="E202" s="5">
        <v>1136.5</v>
      </c>
      <c r="F202" s="5" t="s">
        <v>247</v>
      </c>
      <c r="G202" s="5">
        <v>24</v>
      </c>
      <c r="H202" s="5">
        <v>3</v>
      </c>
      <c r="I202" s="5">
        <v>2</v>
      </c>
      <c r="J202" s="5">
        <v>0</v>
      </c>
      <c r="K202" s="14" t="s">
        <v>768</v>
      </c>
      <c r="L202" s="111">
        <v>65</v>
      </c>
      <c r="M202" s="245" t="s">
        <v>2465</v>
      </c>
      <c r="N202" s="365" t="s">
        <v>648</v>
      </c>
      <c r="O202" s="366" t="s">
        <v>471</v>
      </c>
      <c r="P202" s="257" t="s">
        <v>6719</v>
      </c>
      <c r="Q202" s="49" t="s">
        <v>6720</v>
      </c>
      <c r="R202" s="367">
        <v>36706</v>
      </c>
      <c r="S202" s="368" t="s">
        <v>6308</v>
      </c>
      <c r="U202" s="221" t="s">
        <v>7635</v>
      </c>
    </row>
    <row r="203" spans="1:21" ht="31.5" x14ac:dyDescent="0.25">
      <c r="A203" s="5">
        <v>202</v>
      </c>
      <c r="B203" s="14" t="s">
        <v>984</v>
      </c>
      <c r="C203" s="5">
        <v>1946</v>
      </c>
      <c r="D203" s="5">
        <v>3040.6</v>
      </c>
      <c r="E203" s="5">
        <v>2162.37</v>
      </c>
      <c r="F203" s="5" t="s">
        <v>5</v>
      </c>
      <c r="G203" s="5">
        <v>38</v>
      </c>
      <c r="H203" s="5">
        <v>3</v>
      </c>
      <c r="I203" s="5">
        <v>3</v>
      </c>
      <c r="J203" s="5">
        <v>0</v>
      </c>
      <c r="K203" s="14" t="s">
        <v>768</v>
      </c>
      <c r="L203" s="111">
        <v>94</v>
      </c>
      <c r="M203" s="245" t="s">
        <v>2443</v>
      </c>
      <c r="N203" s="365" t="s">
        <v>648</v>
      </c>
      <c r="O203" s="366" t="s">
        <v>471</v>
      </c>
      <c r="P203" s="370" t="s">
        <v>6721</v>
      </c>
      <c r="Q203" s="49" t="s">
        <v>6722</v>
      </c>
      <c r="R203" s="367">
        <v>40525</v>
      </c>
      <c r="S203" s="369" t="s">
        <v>5078</v>
      </c>
      <c r="U203" s="221" t="s">
        <v>7635</v>
      </c>
    </row>
    <row r="204" spans="1:21" ht="31.5" x14ac:dyDescent="0.25">
      <c r="A204" s="5">
        <v>203</v>
      </c>
      <c r="B204" s="14" t="s">
        <v>985</v>
      </c>
      <c r="C204" s="5">
        <v>1950</v>
      </c>
      <c r="D204" s="5">
        <v>1653.8</v>
      </c>
      <c r="E204" s="5">
        <v>1085.4000000000001</v>
      </c>
      <c r="F204" s="5" t="s">
        <v>247</v>
      </c>
      <c r="G204" s="5">
        <v>24</v>
      </c>
      <c r="H204" s="5">
        <v>3</v>
      </c>
      <c r="I204" s="5">
        <v>2</v>
      </c>
      <c r="J204" s="5">
        <v>0</v>
      </c>
      <c r="K204" s="14" t="s">
        <v>768</v>
      </c>
      <c r="L204" s="111">
        <v>50</v>
      </c>
      <c r="M204" s="245" t="s">
        <v>2500</v>
      </c>
      <c r="N204" s="365" t="s">
        <v>648</v>
      </c>
      <c r="O204" s="366" t="s">
        <v>471</v>
      </c>
      <c r="P204" s="257" t="s">
        <v>6723</v>
      </c>
      <c r="Q204" s="49" t="s">
        <v>6724</v>
      </c>
      <c r="R204" s="367">
        <v>36706</v>
      </c>
      <c r="S204" s="368" t="s">
        <v>6308</v>
      </c>
      <c r="U204" s="221" t="s">
        <v>7635</v>
      </c>
    </row>
    <row r="205" spans="1:21" ht="31.5" x14ac:dyDescent="0.25">
      <c r="A205" s="5">
        <v>204</v>
      </c>
      <c r="B205" s="14" t="s">
        <v>986</v>
      </c>
      <c r="C205" s="5">
        <v>1953</v>
      </c>
      <c r="D205" s="5">
        <v>4364.6000000000004</v>
      </c>
      <c r="E205" s="5">
        <v>2919.44</v>
      </c>
      <c r="F205" s="5" t="s">
        <v>5</v>
      </c>
      <c r="G205" s="5">
        <v>52</v>
      </c>
      <c r="H205" s="5">
        <v>4</v>
      </c>
      <c r="I205" s="5">
        <v>5</v>
      </c>
      <c r="J205" s="5">
        <v>0</v>
      </c>
      <c r="K205" s="14" t="s">
        <v>768</v>
      </c>
      <c r="L205" s="111">
        <v>119</v>
      </c>
      <c r="M205" s="245" t="s">
        <v>2458</v>
      </c>
      <c r="N205" s="365" t="s">
        <v>648</v>
      </c>
      <c r="O205" s="366" t="s">
        <v>471</v>
      </c>
      <c r="P205" s="257" t="s">
        <v>6725</v>
      </c>
      <c r="Q205" s="49" t="s">
        <v>6726</v>
      </c>
      <c r="R205" s="367">
        <v>36831</v>
      </c>
      <c r="S205" s="369" t="s">
        <v>6308</v>
      </c>
      <c r="U205" s="221" t="s">
        <v>7635</v>
      </c>
    </row>
    <row r="206" spans="1:21" ht="31.5" x14ac:dyDescent="0.25">
      <c r="A206" s="5">
        <v>205</v>
      </c>
      <c r="B206" s="14" t="s">
        <v>987</v>
      </c>
      <c r="C206" s="5">
        <v>1952</v>
      </c>
      <c r="D206" s="5">
        <v>1425.9</v>
      </c>
      <c r="E206" s="5">
        <v>769.7</v>
      </c>
      <c r="F206" s="5" t="s">
        <v>247</v>
      </c>
      <c r="G206" s="5">
        <v>3</v>
      </c>
      <c r="H206" s="5">
        <v>3</v>
      </c>
      <c r="I206" s="5">
        <v>2</v>
      </c>
      <c r="J206" s="5">
        <v>0</v>
      </c>
      <c r="K206" s="14" t="s">
        <v>768</v>
      </c>
      <c r="L206" s="111">
        <v>20</v>
      </c>
      <c r="M206" s="245" t="s">
        <v>2498</v>
      </c>
      <c r="N206" s="365" t="s">
        <v>648</v>
      </c>
      <c r="O206" s="366" t="s">
        <v>471</v>
      </c>
      <c r="P206" s="149" t="s">
        <v>6727</v>
      </c>
      <c r="Q206" s="49" t="s">
        <v>6728</v>
      </c>
      <c r="R206" s="367">
        <v>37746</v>
      </c>
      <c r="S206" s="369" t="s">
        <v>6308</v>
      </c>
      <c r="U206" s="197" t="s">
        <v>648</v>
      </c>
    </row>
    <row r="207" spans="1:21" ht="31.5" x14ac:dyDescent="0.25">
      <c r="A207" s="5">
        <v>206</v>
      </c>
      <c r="B207" s="14" t="s">
        <v>988</v>
      </c>
      <c r="C207" s="5">
        <v>1953</v>
      </c>
      <c r="D207" s="5">
        <v>1953.2</v>
      </c>
      <c r="E207" s="5">
        <v>1686.2</v>
      </c>
      <c r="F207" s="5" t="s">
        <v>247</v>
      </c>
      <c r="G207" s="5">
        <v>3</v>
      </c>
      <c r="H207" s="5">
        <v>3</v>
      </c>
      <c r="I207" s="5">
        <v>1</v>
      </c>
      <c r="J207" s="5">
        <v>0</v>
      </c>
      <c r="K207" s="14" t="s">
        <v>768</v>
      </c>
      <c r="L207" s="111">
        <v>134</v>
      </c>
      <c r="M207" s="245" t="s">
        <v>2498</v>
      </c>
      <c r="N207" s="365" t="s">
        <v>648</v>
      </c>
      <c r="O207" s="366" t="s">
        <v>471</v>
      </c>
      <c r="P207" s="149" t="s">
        <v>6729</v>
      </c>
      <c r="Q207" s="49" t="s">
        <v>6730</v>
      </c>
      <c r="R207" s="367">
        <v>40626</v>
      </c>
      <c r="S207" s="369" t="s">
        <v>5078</v>
      </c>
      <c r="U207" s="197" t="s">
        <v>648</v>
      </c>
    </row>
    <row r="208" spans="1:21" ht="31.5" x14ac:dyDescent="0.25">
      <c r="A208" s="5">
        <v>207</v>
      </c>
      <c r="B208" s="14" t="s">
        <v>989</v>
      </c>
      <c r="C208" s="5">
        <v>1951</v>
      </c>
      <c r="D208" s="5">
        <v>4886.1000000000004</v>
      </c>
      <c r="E208" s="5">
        <v>3182.99</v>
      </c>
      <c r="F208" s="5" t="s">
        <v>5</v>
      </c>
      <c r="G208" s="5">
        <v>60</v>
      </c>
      <c r="H208" s="5">
        <v>3</v>
      </c>
      <c r="I208" s="5">
        <v>6</v>
      </c>
      <c r="J208" s="5">
        <v>0</v>
      </c>
      <c r="K208" s="14" t="s">
        <v>768</v>
      </c>
      <c r="L208" s="111">
        <v>123</v>
      </c>
      <c r="M208" s="245" t="s">
        <v>2458</v>
      </c>
      <c r="N208" s="365" t="s">
        <v>648</v>
      </c>
      <c r="O208" s="366" t="s">
        <v>471</v>
      </c>
      <c r="P208" s="149" t="s">
        <v>6731</v>
      </c>
      <c r="Q208" s="49" t="s">
        <v>6732</v>
      </c>
      <c r="R208" s="367">
        <v>36706</v>
      </c>
      <c r="S208" s="369" t="s">
        <v>6308</v>
      </c>
      <c r="U208" s="221" t="s">
        <v>7635</v>
      </c>
    </row>
    <row r="209" spans="1:21" ht="31.5" x14ac:dyDescent="0.25">
      <c r="A209" s="5">
        <v>208</v>
      </c>
      <c r="B209" s="14" t="s">
        <v>990</v>
      </c>
      <c r="C209" s="5">
        <v>1951</v>
      </c>
      <c r="D209" s="5">
        <v>2017.4</v>
      </c>
      <c r="E209" s="5">
        <v>1309.4000000000001</v>
      </c>
      <c r="F209" s="5" t="s">
        <v>5</v>
      </c>
      <c r="G209" s="5">
        <v>26</v>
      </c>
      <c r="H209" s="5">
        <v>3</v>
      </c>
      <c r="I209" s="5">
        <v>3</v>
      </c>
      <c r="J209" s="5">
        <v>0</v>
      </c>
      <c r="K209" s="14" t="s">
        <v>768</v>
      </c>
      <c r="L209" s="111">
        <v>61</v>
      </c>
      <c r="M209" s="245" t="s">
        <v>2438</v>
      </c>
      <c r="N209" s="365" t="s">
        <v>648</v>
      </c>
      <c r="O209" s="366" t="s">
        <v>471</v>
      </c>
      <c r="P209" s="149" t="s">
        <v>6733</v>
      </c>
      <c r="Q209" s="49" t="s">
        <v>6734</v>
      </c>
      <c r="R209" s="367">
        <v>36706</v>
      </c>
      <c r="S209" s="369" t="s">
        <v>6308</v>
      </c>
      <c r="U209" s="221" t="s">
        <v>7635</v>
      </c>
    </row>
    <row r="210" spans="1:21" ht="31.5" x14ac:dyDescent="0.25">
      <c r="A210" s="5">
        <v>209</v>
      </c>
      <c r="B210" s="14" t="s">
        <v>991</v>
      </c>
      <c r="C210" s="5">
        <v>1951</v>
      </c>
      <c r="D210" s="5">
        <v>4262.2</v>
      </c>
      <c r="E210" s="5">
        <v>3162.9</v>
      </c>
      <c r="F210" s="5" t="s">
        <v>5</v>
      </c>
      <c r="G210" s="5">
        <v>56</v>
      </c>
      <c r="H210" s="5">
        <v>3</v>
      </c>
      <c r="I210" s="5">
        <v>6</v>
      </c>
      <c r="J210" s="5">
        <v>0</v>
      </c>
      <c r="K210" s="14" t="s">
        <v>768</v>
      </c>
      <c r="L210" s="111">
        <v>134</v>
      </c>
      <c r="M210" s="245" t="s">
        <v>2438</v>
      </c>
      <c r="N210" s="365" t="s">
        <v>648</v>
      </c>
      <c r="O210" s="366" t="s">
        <v>471</v>
      </c>
      <c r="P210" s="149" t="s">
        <v>6735</v>
      </c>
      <c r="Q210" s="49" t="s">
        <v>6736</v>
      </c>
      <c r="R210" s="367">
        <v>36706</v>
      </c>
      <c r="S210" s="369" t="s">
        <v>6308</v>
      </c>
      <c r="U210" s="221" t="s">
        <v>7635</v>
      </c>
    </row>
    <row r="211" spans="1:21" ht="31.5" x14ac:dyDescent="0.25">
      <c r="A211" s="5">
        <v>210</v>
      </c>
      <c r="B211" s="14" t="s">
        <v>992</v>
      </c>
      <c r="C211" s="5">
        <v>1958</v>
      </c>
      <c r="D211" s="5">
        <v>2324.66</v>
      </c>
      <c r="E211" s="5">
        <v>2074.56</v>
      </c>
      <c r="F211" s="5" t="s">
        <v>5</v>
      </c>
      <c r="G211" s="5">
        <v>32</v>
      </c>
      <c r="H211" s="5">
        <v>4</v>
      </c>
      <c r="I211" s="5">
        <v>4</v>
      </c>
      <c r="J211" s="5">
        <v>0</v>
      </c>
      <c r="K211" s="14" t="s">
        <v>768</v>
      </c>
      <c r="L211" s="111">
        <v>93</v>
      </c>
      <c r="M211" s="245" t="s">
        <v>2438</v>
      </c>
      <c r="N211" s="365" t="s">
        <v>648</v>
      </c>
      <c r="O211" s="366" t="s">
        <v>471</v>
      </c>
      <c r="P211" s="149" t="s">
        <v>6737</v>
      </c>
      <c r="Q211" s="49" t="s">
        <v>6738</v>
      </c>
      <c r="R211" s="367">
        <v>36706</v>
      </c>
      <c r="S211" s="369" t="s">
        <v>6308</v>
      </c>
      <c r="U211" s="221" t="s">
        <v>7635</v>
      </c>
    </row>
    <row r="212" spans="1:21" ht="31.5" x14ac:dyDescent="0.25">
      <c r="A212" s="5">
        <v>211</v>
      </c>
      <c r="B212" s="14" t="s">
        <v>993</v>
      </c>
      <c r="C212" s="5">
        <v>1958</v>
      </c>
      <c r="D212" s="5">
        <v>4253.5</v>
      </c>
      <c r="E212" s="5">
        <v>3327</v>
      </c>
      <c r="F212" s="5" t="s">
        <v>5</v>
      </c>
      <c r="G212" s="5">
        <v>60</v>
      </c>
      <c r="H212" s="5">
        <v>5</v>
      </c>
      <c r="I212" s="5">
        <v>4</v>
      </c>
      <c r="J212" s="5">
        <v>0</v>
      </c>
      <c r="K212" s="14" t="s">
        <v>768</v>
      </c>
      <c r="L212" s="111">
        <v>148</v>
      </c>
      <c r="M212" s="245" t="s">
        <v>2448</v>
      </c>
      <c r="N212" s="365" t="s">
        <v>648</v>
      </c>
      <c r="O212" s="366" t="s">
        <v>471</v>
      </c>
      <c r="P212" s="149" t="s">
        <v>6739</v>
      </c>
      <c r="Q212" s="49" t="s">
        <v>6740</v>
      </c>
      <c r="R212" s="367">
        <v>36706</v>
      </c>
      <c r="S212" s="369" t="s">
        <v>6308</v>
      </c>
      <c r="U212" s="221" t="s">
        <v>7635</v>
      </c>
    </row>
    <row r="213" spans="1:21" ht="31.5" x14ac:dyDescent="0.25">
      <c r="A213" s="5">
        <v>212</v>
      </c>
      <c r="B213" s="14" t="s">
        <v>994</v>
      </c>
      <c r="C213" s="5">
        <v>1958</v>
      </c>
      <c r="D213" s="5">
        <v>2185.5</v>
      </c>
      <c r="E213" s="5">
        <v>1663</v>
      </c>
      <c r="F213" s="5" t="s">
        <v>247</v>
      </c>
      <c r="G213" s="5">
        <v>30</v>
      </c>
      <c r="H213" s="5">
        <v>5</v>
      </c>
      <c r="I213" s="5">
        <v>2</v>
      </c>
      <c r="J213" s="5">
        <v>0</v>
      </c>
      <c r="K213" s="14" t="s">
        <v>768</v>
      </c>
      <c r="L213" s="111">
        <v>57</v>
      </c>
      <c r="M213" s="245" t="s">
        <v>2501</v>
      </c>
      <c r="N213" s="365" t="s">
        <v>648</v>
      </c>
      <c r="O213" s="366" t="s">
        <v>471</v>
      </c>
      <c r="P213" s="149" t="s">
        <v>6741</v>
      </c>
      <c r="Q213" s="49" t="s">
        <v>6400</v>
      </c>
      <c r="R213" s="367">
        <v>36706</v>
      </c>
      <c r="S213" s="368" t="s">
        <v>6308</v>
      </c>
      <c r="U213" s="221" t="s">
        <v>7635</v>
      </c>
    </row>
    <row r="214" spans="1:21" ht="31.5" x14ac:dyDescent="0.25">
      <c r="A214" s="5">
        <v>213</v>
      </c>
      <c r="B214" s="14" t="s">
        <v>995</v>
      </c>
      <c r="C214" s="5">
        <v>1958</v>
      </c>
      <c r="D214" s="5">
        <v>2889.5</v>
      </c>
      <c r="E214" s="5">
        <v>2006.5</v>
      </c>
      <c r="F214" s="5" t="s">
        <v>5</v>
      </c>
      <c r="G214" s="5">
        <v>32</v>
      </c>
      <c r="H214" s="5">
        <v>4</v>
      </c>
      <c r="I214" s="5">
        <v>4</v>
      </c>
      <c r="J214" s="5">
        <v>0</v>
      </c>
      <c r="K214" s="14" t="s">
        <v>768</v>
      </c>
      <c r="L214" s="111">
        <v>93</v>
      </c>
      <c r="M214" s="245" t="s">
        <v>2457</v>
      </c>
      <c r="N214" s="365" t="s">
        <v>648</v>
      </c>
      <c r="O214" s="366" t="s">
        <v>471</v>
      </c>
      <c r="P214" s="257" t="s">
        <v>6742</v>
      </c>
      <c r="Q214" s="49" t="s">
        <v>6743</v>
      </c>
      <c r="R214" s="367">
        <v>36706</v>
      </c>
      <c r="S214" s="369" t="s">
        <v>6308</v>
      </c>
      <c r="U214" s="221" t="s">
        <v>7635</v>
      </c>
    </row>
    <row r="215" spans="1:21" ht="31.5" x14ac:dyDescent="0.25">
      <c r="A215" s="5">
        <v>214</v>
      </c>
      <c r="B215" s="14" t="s">
        <v>996</v>
      </c>
      <c r="C215" s="5">
        <v>1957</v>
      </c>
      <c r="D215" s="5">
        <v>1891.02</v>
      </c>
      <c r="E215" s="5">
        <v>1335</v>
      </c>
      <c r="F215" s="5" t="s">
        <v>247</v>
      </c>
      <c r="G215" s="5">
        <v>27</v>
      </c>
      <c r="H215" s="5">
        <v>3</v>
      </c>
      <c r="I215" s="5">
        <v>3</v>
      </c>
      <c r="J215" s="5">
        <v>0</v>
      </c>
      <c r="K215" s="14" t="s">
        <v>768</v>
      </c>
      <c r="L215" s="111">
        <v>51</v>
      </c>
      <c r="M215" s="245" t="s">
        <v>2502</v>
      </c>
      <c r="N215" s="365" t="s">
        <v>648</v>
      </c>
      <c r="O215" s="366" t="s">
        <v>471</v>
      </c>
      <c r="P215" s="257" t="s">
        <v>6744</v>
      </c>
      <c r="Q215" s="49" t="s">
        <v>6745</v>
      </c>
      <c r="R215" s="367">
        <v>36706</v>
      </c>
      <c r="S215" s="368" t="s">
        <v>6308</v>
      </c>
      <c r="U215" s="221" t="s">
        <v>7635</v>
      </c>
    </row>
    <row r="216" spans="1:21" ht="31.5" x14ac:dyDescent="0.25">
      <c r="A216" s="5">
        <v>215</v>
      </c>
      <c r="B216" s="14" t="s">
        <v>997</v>
      </c>
      <c r="C216" s="5">
        <v>1958</v>
      </c>
      <c r="D216" s="5">
        <v>4420.2</v>
      </c>
      <c r="E216" s="5">
        <v>3480.8</v>
      </c>
      <c r="F216" s="5" t="s">
        <v>5</v>
      </c>
      <c r="G216" s="5">
        <v>61</v>
      </c>
      <c r="H216" s="5">
        <v>5</v>
      </c>
      <c r="I216" s="5">
        <v>4</v>
      </c>
      <c r="J216" s="5">
        <v>0</v>
      </c>
      <c r="K216" s="14" t="s">
        <v>768</v>
      </c>
      <c r="L216" s="111">
        <v>131</v>
      </c>
      <c r="M216" s="245" t="s">
        <v>2442</v>
      </c>
      <c r="N216" s="365" t="s">
        <v>648</v>
      </c>
      <c r="O216" s="366" t="s">
        <v>471</v>
      </c>
      <c r="P216" s="257" t="s">
        <v>6746</v>
      </c>
      <c r="Q216" s="49" t="s">
        <v>6747</v>
      </c>
      <c r="R216" s="367">
        <v>36706</v>
      </c>
      <c r="S216" s="369" t="s">
        <v>6308</v>
      </c>
      <c r="U216" s="221" t="s">
        <v>7635</v>
      </c>
    </row>
    <row r="217" spans="1:21" ht="31.5" x14ac:dyDescent="0.25">
      <c r="A217" s="5">
        <v>216</v>
      </c>
      <c r="B217" s="14" t="s">
        <v>998</v>
      </c>
      <c r="C217" s="5">
        <v>1958</v>
      </c>
      <c r="D217" s="5">
        <v>2218.1</v>
      </c>
      <c r="E217" s="5">
        <v>1684.2</v>
      </c>
      <c r="F217" s="5" t="s">
        <v>5</v>
      </c>
      <c r="G217" s="5">
        <v>30</v>
      </c>
      <c r="H217" s="5">
        <v>5</v>
      </c>
      <c r="I217" s="5">
        <v>2</v>
      </c>
      <c r="J217" s="5">
        <v>0</v>
      </c>
      <c r="K217" s="14" t="s">
        <v>768</v>
      </c>
      <c r="L217" s="111">
        <v>68</v>
      </c>
      <c r="M217" s="245" t="s">
        <v>2442</v>
      </c>
      <c r="N217" s="365" t="s">
        <v>648</v>
      </c>
      <c r="O217" s="366" t="s">
        <v>471</v>
      </c>
      <c r="P217" s="257" t="s">
        <v>6748</v>
      </c>
      <c r="Q217" s="49" t="s">
        <v>6749</v>
      </c>
      <c r="R217" s="367">
        <v>36706</v>
      </c>
      <c r="S217" s="369" t="s">
        <v>6308</v>
      </c>
      <c r="U217" s="221" t="s">
        <v>7635</v>
      </c>
    </row>
    <row r="218" spans="1:21" ht="31.5" x14ac:dyDescent="0.25">
      <c r="A218" s="5">
        <v>217</v>
      </c>
      <c r="B218" s="14" t="s">
        <v>999</v>
      </c>
      <c r="C218" s="5">
        <v>1960</v>
      </c>
      <c r="D218" s="5">
        <v>2670.74</v>
      </c>
      <c r="E218" s="5">
        <v>1988.7</v>
      </c>
      <c r="F218" s="5" t="s">
        <v>5</v>
      </c>
      <c r="G218" s="5">
        <v>48</v>
      </c>
      <c r="H218" s="5">
        <v>4</v>
      </c>
      <c r="I218" s="5">
        <v>3</v>
      </c>
      <c r="J218" s="5">
        <v>0</v>
      </c>
      <c r="K218" s="14" t="s">
        <v>768</v>
      </c>
      <c r="L218" s="111">
        <v>111</v>
      </c>
      <c r="M218" s="245" t="s">
        <v>2447</v>
      </c>
      <c r="N218" s="365" t="s">
        <v>648</v>
      </c>
      <c r="O218" s="366" t="s">
        <v>471</v>
      </c>
      <c r="P218" s="257" t="s">
        <v>6750</v>
      </c>
      <c r="Q218" s="49" t="s">
        <v>6751</v>
      </c>
      <c r="R218" s="367">
        <v>36706</v>
      </c>
      <c r="S218" s="369" t="s">
        <v>6308</v>
      </c>
      <c r="U218" s="221" t="s">
        <v>7635</v>
      </c>
    </row>
    <row r="219" spans="1:21" ht="31.5" x14ac:dyDescent="0.25">
      <c r="A219" s="5">
        <v>218</v>
      </c>
      <c r="B219" s="14" t="s">
        <v>1000</v>
      </c>
      <c r="C219" s="5">
        <v>1958</v>
      </c>
      <c r="D219" s="5">
        <v>2334.1999999999998</v>
      </c>
      <c r="E219" s="5">
        <v>2081.4</v>
      </c>
      <c r="F219" s="5" t="s">
        <v>5</v>
      </c>
      <c r="G219" s="5">
        <v>32</v>
      </c>
      <c r="H219" s="5">
        <v>4</v>
      </c>
      <c r="I219" s="5">
        <v>4</v>
      </c>
      <c r="J219" s="5">
        <v>0</v>
      </c>
      <c r="K219" s="14" t="s">
        <v>768</v>
      </c>
      <c r="L219" s="111">
        <v>79</v>
      </c>
      <c r="M219" s="245" t="s">
        <v>2503</v>
      </c>
      <c r="N219" s="365" t="s">
        <v>648</v>
      </c>
      <c r="O219" s="366" t="s">
        <v>471</v>
      </c>
      <c r="P219" s="257" t="s">
        <v>6752</v>
      </c>
      <c r="Q219" s="49" t="s">
        <v>6753</v>
      </c>
      <c r="R219" s="367">
        <v>36706</v>
      </c>
      <c r="S219" s="369" t="s">
        <v>6308</v>
      </c>
      <c r="U219" s="221" t="s">
        <v>7635</v>
      </c>
    </row>
    <row r="220" spans="1:21" ht="31.5" x14ac:dyDescent="0.25">
      <c r="A220" s="5">
        <v>219</v>
      </c>
      <c r="B220" s="14" t="s">
        <v>1001</v>
      </c>
      <c r="C220" s="5">
        <v>1968</v>
      </c>
      <c r="D220" s="5">
        <v>5093.6000000000004</v>
      </c>
      <c r="E220" s="5">
        <v>3923.7</v>
      </c>
      <c r="F220" s="5" t="s">
        <v>5</v>
      </c>
      <c r="G220" s="5">
        <v>85</v>
      </c>
      <c r="H220" s="5">
        <v>5</v>
      </c>
      <c r="I220" s="5">
        <v>5</v>
      </c>
      <c r="J220" s="5">
        <v>0</v>
      </c>
      <c r="K220" s="14" t="s">
        <v>768</v>
      </c>
      <c r="L220" s="111">
        <v>188</v>
      </c>
      <c r="M220" s="245" t="s">
        <v>2448</v>
      </c>
      <c r="N220" s="365" t="s">
        <v>648</v>
      </c>
      <c r="O220" s="366" t="s">
        <v>471</v>
      </c>
      <c r="P220" s="257" t="s">
        <v>6754</v>
      </c>
      <c r="Q220" s="49" t="s">
        <v>6755</v>
      </c>
      <c r="R220" s="367">
        <v>36706</v>
      </c>
      <c r="S220" s="369" t="s">
        <v>6308</v>
      </c>
      <c r="U220" s="221" t="s">
        <v>7635</v>
      </c>
    </row>
    <row r="221" spans="1:21" ht="31.5" x14ac:dyDescent="0.25">
      <c r="A221" s="5">
        <v>220</v>
      </c>
      <c r="B221" s="14" t="s">
        <v>1002</v>
      </c>
      <c r="C221" s="5">
        <v>1974</v>
      </c>
      <c r="D221" s="5">
        <v>2772.3</v>
      </c>
      <c r="E221" s="5">
        <v>2069.3000000000002</v>
      </c>
      <c r="F221" s="5" t="s">
        <v>247</v>
      </c>
      <c r="G221" s="5">
        <v>13</v>
      </c>
      <c r="H221" s="5">
        <v>5</v>
      </c>
      <c r="I221" s="5">
        <v>1</v>
      </c>
      <c r="J221" s="5">
        <v>0</v>
      </c>
      <c r="K221" s="14" t="s">
        <v>768</v>
      </c>
      <c r="L221" s="111">
        <v>129</v>
      </c>
      <c r="M221" s="245" t="s">
        <v>2504</v>
      </c>
      <c r="N221" s="365" t="s">
        <v>648</v>
      </c>
      <c r="O221" s="366" t="s">
        <v>471</v>
      </c>
      <c r="P221" s="257" t="s">
        <v>6756</v>
      </c>
      <c r="Q221" s="49" t="s">
        <v>6757</v>
      </c>
      <c r="R221" s="367">
        <v>40536</v>
      </c>
      <c r="S221" s="368" t="s">
        <v>5078</v>
      </c>
      <c r="U221" s="197" t="s">
        <v>648</v>
      </c>
    </row>
    <row r="222" spans="1:21" ht="31.5" x14ac:dyDescent="0.25">
      <c r="A222" s="5">
        <v>221</v>
      </c>
      <c r="B222" s="22" t="s">
        <v>1003</v>
      </c>
      <c r="C222" s="5">
        <v>1965</v>
      </c>
      <c r="D222" s="5">
        <v>1758.3</v>
      </c>
      <c r="E222" s="5">
        <v>1310.8</v>
      </c>
      <c r="F222" s="5" t="s">
        <v>5</v>
      </c>
      <c r="G222" s="5">
        <v>32</v>
      </c>
      <c r="H222" s="5">
        <v>4</v>
      </c>
      <c r="I222" s="5">
        <v>2</v>
      </c>
      <c r="J222" s="5">
        <v>0</v>
      </c>
      <c r="K222" s="14" t="s">
        <v>768</v>
      </c>
      <c r="L222" s="111">
        <v>69</v>
      </c>
      <c r="M222" s="245" t="s">
        <v>2437</v>
      </c>
      <c r="N222" s="365" t="s">
        <v>648</v>
      </c>
      <c r="O222" s="366" t="s">
        <v>471</v>
      </c>
      <c r="P222" s="370" t="s">
        <v>6758</v>
      </c>
      <c r="Q222" s="49" t="s">
        <v>6759</v>
      </c>
      <c r="R222" s="367">
        <v>36692</v>
      </c>
      <c r="S222" s="369" t="s">
        <v>6308</v>
      </c>
      <c r="U222" s="221" t="s">
        <v>7635</v>
      </c>
    </row>
    <row r="223" spans="1:21" ht="31.5" x14ac:dyDescent="0.25">
      <c r="A223" s="5">
        <v>222</v>
      </c>
      <c r="B223" s="22" t="s">
        <v>1004</v>
      </c>
      <c r="C223" s="5">
        <v>1959</v>
      </c>
      <c r="D223" s="5">
        <v>1865.5</v>
      </c>
      <c r="E223" s="5">
        <v>1425.1</v>
      </c>
      <c r="F223" s="5" t="s">
        <v>247</v>
      </c>
      <c r="G223" s="5">
        <v>26</v>
      </c>
      <c r="H223" s="5">
        <v>3</v>
      </c>
      <c r="I223" s="5">
        <v>2</v>
      </c>
      <c r="J223" s="5">
        <v>0</v>
      </c>
      <c r="K223" s="14" t="s">
        <v>768</v>
      </c>
      <c r="L223" s="111">
        <v>65</v>
      </c>
      <c r="M223" s="245" t="s">
        <v>2440</v>
      </c>
      <c r="N223" s="365" t="s">
        <v>648</v>
      </c>
      <c r="O223" s="366" t="s">
        <v>471</v>
      </c>
      <c r="P223" s="370" t="s">
        <v>6760</v>
      </c>
      <c r="Q223" s="49" t="s">
        <v>6761</v>
      </c>
      <c r="R223" s="367">
        <v>36692</v>
      </c>
      <c r="S223" s="368" t="s">
        <v>6308</v>
      </c>
      <c r="U223" s="221" t="s">
        <v>7635</v>
      </c>
    </row>
    <row r="224" spans="1:21" ht="31.5" x14ac:dyDescent="0.25">
      <c r="A224" s="5">
        <v>223</v>
      </c>
      <c r="B224" s="22" t="s">
        <v>1005</v>
      </c>
      <c r="C224" s="5">
        <v>1978</v>
      </c>
      <c r="D224" s="5">
        <v>4434.4399999999996</v>
      </c>
      <c r="E224" s="5">
        <v>3431.74</v>
      </c>
      <c r="F224" s="5" t="s">
        <v>5</v>
      </c>
      <c r="G224" s="5">
        <v>70</v>
      </c>
      <c r="H224" s="5">
        <v>5</v>
      </c>
      <c r="I224" s="5">
        <v>4</v>
      </c>
      <c r="J224" s="5">
        <v>0</v>
      </c>
      <c r="K224" s="14" t="s">
        <v>768</v>
      </c>
      <c r="L224" s="111">
        <v>164</v>
      </c>
      <c r="M224" s="245" t="s">
        <v>2438</v>
      </c>
      <c r="N224" s="365" t="s">
        <v>648</v>
      </c>
      <c r="O224" s="366" t="s">
        <v>471</v>
      </c>
      <c r="P224" s="370" t="s">
        <v>6762</v>
      </c>
      <c r="Q224" s="49" t="s">
        <v>6763</v>
      </c>
      <c r="R224" s="367">
        <v>36692</v>
      </c>
      <c r="S224" s="369" t="s">
        <v>6308</v>
      </c>
      <c r="U224" s="221" t="s">
        <v>7635</v>
      </c>
    </row>
    <row r="225" spans="1:21" ht="31.5" x14ac:dyDescent="0.25">
      <c r="A225" s="5">
        <v>224</v>
      </c>
      <c r="B225" s="22" t="s">
        <v>1006</v>
      </c>
      <c r="C225" s="5">
        <v>1961</v>
      </c>
      <c r="D225" s="5">
        <v>2556.6</v>
      </c>
      <c r="E225" s="5">
        <v>1978.1</v>
      </c>
      <c r="F225" s="5" t="s">
        <v>5</v>
      </c>
      <c r="G225" s="5">
        <v>49</v>
      </c>
      <c r="H225" s="5">
        <v>4</v>
      </c>
      <c r="I225" s="5">
        <v>3</v>
      </c>
      <c r="J225" s="5">
        <v>0</v>
      </c>
      <c r="K225" s="14" t="s">
        <v>768</v>
      </c>
      <c r="L225" s="111">
        <v>107</v>
      </c>
      <c r="M225" s="245" t="s">
        <v>2459</v>
      </c>
      <c r="N225" s="365" t="s">
        <v>648</v>
      </c>
      <c r="O225" s="366" t="s">
        <v>471</v>
      </c>
      <c r="P225" s="370" t="s">
        <v>6764</v>
      </c>
      <c r="Q225" s="49" t="s">
        <v>6765</v>
      </c>
      <c r="R225" s="367">
        <v>36692</v>
      </c>
      <c r="S225" s="369" t="s">
        <v>6308</v>
      </c>
      <c r="U225" s="221" t="s">
        <v>7635</v>
      </c>
    </row>
    <row r="226" spans="1:21" ht="31.5" x14ac:dyDescent="0.25">
      <c r="A226" s="5">
        <v>225</v>
      </c>
      <c r="B226" s="22" t="s">
        <v>1007</v>
      </c>
      <c r="C226" s="5">
        <v>1958</v>
      </c>
      <c r="D226" s="5">
        <v>1810.3</v>
      </c>
      <c r="E226" s="5">
        <v>1312.1</v>
      </c>
      <c r="F226" s="5" t="s">
        <v>247</v>
      </c>
      <c r="G226" s="5">
        <v>27</v>
      </c>
      <c r="H226" s="5">
        <v>3</v>
      </c>
      <c r="I226" s="5">
        <v>3</v>
      </c>
      <c r="J226" s="5">
        <v>0</v>
      </c>
      <c r="K226" s="14" t="s">
        <v>768</v>
      </c>
      <c r="L226" s="111">
        <v>60</v>
      </c>
      <c r="M226" s="245" t="s">
        <v>2505</v>
      </c>
      <c r="N226" s="365" t="s">
        <v>648</v>
      </c>
      <c r="O226" s="366" t="s">
        <v>471</v>
      </c>
      <c r="P226" s="370" t="s">
        <v>6766</v>
      </c>
      <c r="Q226" s="49" t="s">
        <v>6767</v>
      </c>
      <c r="R226" s="367">
        <v>36692</v>
      </c>
      <c r="S226" s="368" t="s">
        <v>6308</v>
      </c>
      <c r="U226" s="221" t="s">
        <v>7635</v>
      </c>
    </row>
    <row r="227" spans="1:21" ht="31.5" x14ac:dyDescent="0.25">
      <c r="A227" s="5">
        <v>226</v>
      </c>
      <c r="B227" s="22" t="s">
        <v>1008</v>
      </c>
      <c r="C227" s="5">
        <v>1958</v>
      </c>
      <c r="D227" s="5">
        <v>2179</v>
      </c>
      <c r="E227" s="5">
        <v>1522.5</v>
      </c>
      <c r="F227" s="5" t="s">
        <v>5</v>
      </c>
      <c r="G227" s="5">
        <v>36</v>
      </c>
      <c r="H227" s="5">
        <v>3</v>
      </c>
      <c r="I227" s="5">
        <v>3</v>
      </c>
      <c r="J227" s="5">
        <v>0</v>
      </c>
      <c r="K227" s="14" t="s">
        <v>768</v>
      </c>
      <c r="L227" s="111">
        <v>78</v>
      </c>
      <c r="M227" s="245" t="s">
        <v>2506</v>
      </c>
      <c r="N227" s="365" t="s">
        <v>648</v>
      </c>
      <c r="O227" s="366" t="s">
        <v>471</v>
      </c>
      <c r="P227" s="370" t="s">
        <v>6768</v>
      </c>
      <c r="Q227" s="49" t="s">
        <v>6769</v>
      </c>
      <c r="R227" s="367">
        <v>36692</v>
      </c>
      <c r="S227" s="369" t="s">
        <v>6308</v>
      </c>
      <c r="U227" s="221" t="s">
        <v>7635</v>
      </c>
    </row>
    <row r="228" spans="1:21" ht="31.5" x14ac:dyDescent="0.25">
      <c r="A228" s="5">
        <v>227</v>
      </c>
      <c r="B228" s="22" t="s">
        <v>1009</v>
      </c>
      <c r="C228" s="5">
        <v>1960</v>
      </c>
      <c r="D228" s="5">
        <v>673.3</v>
      </c>
      <c r="E228" s="5">
        <v>410.5</v>
      </c>
      <c r="F228" s="5" t="s">
        <v>247</v>
      </c>
      <c r="G228" s="5">
        <v>10</v>
      </c>
      <c r="H228" s="5">
        <v>2</v>
      </c>
      <c r="I228" s="5">
        <v>1</v>
      </c>
      <c r="J228" s="5">
        <v>0</v>
      </c>
      <c r="K228" s="14" t="s">
        <v>768</v>
      </c>
      <c r="L228" s="111">
        <v>33</v>
      </c>
      <c r="M228" s="245" t="s">
        <v>2482</v>
      </c>
      <c r="N228" s="365" t="s">
        <v>648</v>
      </c>
      <c r="O228" s="366" t="s">
        <v>471</v>
      </c>
      <c r="P228" s="370" t="s">
        <v>6770</v>
      </c>
      <c r="Q228" s="49" t="s">
        <v>6771</v>
      </c>
      <c r="R228" s="367">
        <v>36692</v>
      </c>
      <c r="S228" s="369" t="s">
        <v>6308</v>
      </c>
      <c r="U228" s="221" t="s">
        <v>7635</v>
      </c>
    </row>
    <row r="229" spans="1:21" ht="31.5" x14ac:dyDescent="0.25">
      <c r="A229" s="5">
        <v>228</v>
      </c>
      <c r="B229" s="14" t="s">
        <v>1010</v>
      </c>
      <c r="C229" s="5">
        <v>1964</v>
      </c>
      <c r="D229" s="5">
        <v>1743.7</v>
      </c>
      <c r="E229" s="5">
        <v>1290.7</v>
      </c>
      <c r="F229" s="5" t="s">
        <v>5</v>
      </c>
      <c r="G229" s="5">
        <v>32</v>
      </c>
      <c r="H229" s="5">
        <v>4</v>
      </c>
      <c r="I229" s="5">
        <v>2</v>
      </c>
      <c r="J229" s="5">
        <v>0</v>
      </c>
      <c r="K229" s="14" t="s">
        <v>768</v>
      </c>
      <c r="L229" s="111">
        <v>59</v>
      </c>
      <c r="M229" s="245" t="s">
        <v>2437</v>
      </c>
      <c r="N229" s="365" t="s">
        <v>648</v>
      </c>
      <c r="O229" s="366" t="s">
        <v>471</v>
      </c>
      <c r="P229" s="257" t="s">
        <v>6772</v>
      </c>
      <c r="Q229" s="49" t="s">
        <v>6773</v>
      </c>
      <c r="R229" s="367">
        <v>36692</v>
      </c>
      <c r="S229" s="369" t="s">
        <v>6308</v>
      </c>
      <c r="U229" s="221" t="s">
        <v>7635</v>
      </c>
    </row>
    <row r="230" spans="1:21" ht="31.5" x14ac:dyDescent="0.25">
      <c r="A230" s="5">
        <v>229</v>
      </c>
      <c r="B230" s="14" t="s">
        <v>1011</v>
      </c>
      <c r="C230" s="5">
        <v>1950</v>
      </c>
      <c r="D230" s="5">
        <v>1941.53</v>
      </c>
      <c r="E230" s="5">
        <v>1439.39</v>
      </c>
      <c r="F230" s="5" t="s">
        <v>5</v>
      </c>
      <c r="G230" s="5">
        <v>32</v>
      </c>
      <c r="H230" s="5">
        <v>4</v>
      </c>
      <c r="I230" s="5">
        <v>2</v>
      </c>
      <c r="J230" s="5">
        <v>0</v>
      </c>
      <c r="K230" s="14" t="s">
        <v>768</v>
      </c>
      <c r="L230" s="111">
        <v>68</v>
      </c>
      <c r="M230" s="245" t="s">
        <v>2458</v>
      </c>
      <c r="N230" s="365" t="s">
        <v>648</v>
      </c>
      <c r="O230" s="366" t="s">
        <v>471</v>
      </c>
      <c r="P230" s="257" t="s">
        <v>6774</v>
      </c>
      <c r="Q230" s="49" t="s">
        <v>6775</v>
      </c>
      <c r="R230" s="367">
        <v>38967</v>
      </c>
      <c r="S230" s="369" t="s">
        <v>6308</v>
      </c>
      <c r="U230" s="221" t="s">
        <v>7635</v>
      </c>
    </row>
    <row r="231" spans="1:21" ht="31.5" x14ac:dyDescent="0.25">
      <c r="A231" s="5">
        <v>230</v>
      </c>
      <c r="B231" s="14" t="s">
        <v>1012</v>
      </c>
      <c r="C231" s="5">
        <v>1964</v>
      </c>
      <c r="D231" s="5">
        <v>1739.9</v>
      </c>
      <c r="E231" s="5">
        <v>1290.9000000000001</v>
      </c>
      <c r="F231" s="5" t="s">
        <v>5</v>
      </c>
      <c r="G231" s="5">
        <v>32</v>
      </c>
      <c r="H231" s="5">
        <v>4</v>
      </c>
      <c r="I231" s="5">
        <v>2</v>
      </c>
      <c r="J231" s="5">
        <v>0</v>
      </c>
      <c r="K231" s="14" t="s">
        <v>768</v>
      </c>
      <c r="L231" s="111">
        <v>65</v>
      </c>
      <c r="M231" s="245" t="s">
        <v>2438</v>
      </c>
      <c r="N231" s="365" t="s">
        <v>648</v>
      </c>
      <c r="O231" s="366" t="s">
        <v>471</v>
      </c>
      <c r="P231" s="257" t="s">
        <v>6776</v>
      </c>
      <c r="Q231" s="49" t="s">
        <v>6777</v>
      </c>
      <c r="R231" s="367">
        <v>36692</v>
      </c>
      <c r="S231" s="369" t="s">
        <v>6308</v>
      </c>
      <c r="U231" s="221" t="s">
        <v>7635</v>
      </c>
    </row>
    <row r="232" spans="1:21" ht="31.5" x14ac:dyDescent="0.25">
      <c r="A232" s="5">
        <v>231</v>
      </c>
      <c r="B232" s="14" t="s">
        <v>1013</v>
      </c>
      <c r="C232" s="5">
        <v>1950</v>
      </c>
      <c r="D232" s="5">
        <v>1459.9</v>
      </c>
      <c r="E232" s="5">
        <v>1142.4000000000001</v>
      </c>
      <c r="F232" s="5" t="s">
        <v>247</v>
      </c>
      <c r="G232" s="5">
        <v>24</v>
      </c>
      <c r="H232" s="5">
        <v>3</v>
      </c>
      <c r="I232" s="5">
        <v>2</v>
      </c>
      <c r="J232" s="5">
        <v>0</v>
      </c>
      <c r="K232" s="14" t="s">
        <v>768</v>
      </c>
      <c r="L232" s="111">
        <v>46</v>
      </c>
      <c r="M232" s="245" t="s">
        <v>2507</v>
      </c>
      <c r="N232" s="365" t="s">
        <v>648</v>
      </c>
      <c r="O232" s="366" t="s">
        <v>471</v>
      </c>
      <c r="P232" s="257" t="s">
        <v>6778</v>
      </c>
      <c r="Q232" s="49" t="s">
        <v>6779</v>
      </c>
      <c r="R232" s="367">
        <v>36692</v>
      </c>
      <c r="S232" s="369" t="s">
        <v>6308</v>
      </c>
      <c r="U232" s="221" t="s">
        <v>7635</v>
      </c>
    </row>
    <row r="233" spans="1:21" ht="31.5" x14ac:dyDescent="0.25">
      <c r="A233" s="5">
        <v>232</v>
      </c>
      <c r="B233" s="14" t="s">
        <v>1014</v>
      </c>
      <c r="C233" s="5">
        <v>1964</v>
      </c>
      <c r="D233" s="5">
        <v>1742.2</v>
      </c>
      <c r="E233" s="5">
        <v>1294.5999999999999</v>
      </c>
      <c r="F233" s="5" t="s">
        <v>5</v>
      </c>
      <c r="G233" s="5">
        <v>32</v>
      </c>
      <c r="H233" s="5">
        <v>4</v>
      </c>
      <c r="I233" s="5">
        <v>2</v>
      </c>
      <c r="J233" s="5">
        <v>0</v>
      </c>
      <c r="K233" s="14" t="s">
        <v>768</v>
      </c>
      <c r="L233" s="111">
        <v>69</v>
      </c>
      <c r="M233" s="245" t="s">
        <v>2438</v>
      </c>
      <c r="N233" s="365" t="s">
        <v>648</v>
      </c>
      <c r="O233" s="366" t="s">
        <v>471</v>
      </c>
      <c r="P233" s="257" t="s">
        <v>6780</v>
      </c>
      <c r="Q233" s="49" t="s">
        <v>6781</v>
      </c>
      <c r="R233" s="367">
        <v>36720</v>
      </c>
      <c r="S233" s="369" t="s">
        <v>6308</v>
      </c>
      <c r="U233" s="221" t="s">
        <v>7635</v>
      </c>
    </row>
    <row r="234" spans="1:21" ht="31.5" x14ac:dyDescent="0.25">
      <c r="A234" s="5">
        <v>233</v>
      </c>
      <c r="B234" s="14" t="s">
        <v>1015</v>
      </c>
      <c r="C234" s="5">
        <v>1964</v>
      </c>
      <c r="D234" s="5">
        <v>1748.3</v>
      </c>
      <c r="E234" s="5">
        <v>1300.7</v>
      </c>
      <c r="F234" s="5" t="s">
        <v>5</v>
      </c>
      <c r="G234" s="5">
        <v>32</v>
      </c>
      <c r="H234" s="5">
        <v>4</v>
      </c>
      <c r="I234" s="5">
        <v>2</v>
      </c>
      <c r="J234" s="5">
        <v>0</v>
      </c>
      <c r="K234" s="14" t="s">
        <v>768</v>
      </c>
      <c r="L234" s="111">
        <v>65</v>
      </c>
      <c r="M234" s="245" t="s">
        <v>2438</v>
      </c>
      <c r="N234" s="365" t="s">
        <v>648</v>
      </c>
      <c r="O234" s="366" t="s">
        <v>471</v>
      </c>
      <c r="P234" s="257" t="s">
        <v>6782</v>
      </c>
      <c r="Q234" s="49" t="s">
        <v>6783</v>
      </c>
      <c r="R234" s="367">
        <v>36692</v>
      </c>
      <c r="S234" s="369" t="s">
        <v>6308</v>
      </c>
      <c r="U234" s="221" t="s">
        <v>7635</v>
      </c>
    </row>
    <row r="235" spans="1:21" ht="31.5" x14ac:dyDescent="0.25">
      <c r="A235" s="5">
        <v>234</v>
      </c>
      <c r="B235" s="14" t="s">
        <v>1016</v>
      </c>
      <c r="C235" s="5">
        <v>1950</v>
      </c>
      <c r="D235" s="5">
        <v>1465.2</v>
      </c>
      <c r="E235" s="5">
        <v>1146.2</v>
      </c>
      <c r="F235" s="5" t="s">
        <v>247</v>
      </c>
      <c r="G235" s="5">
        <v>24</v>
      </c>
      <c r="H235" s="5">
        <v>3</v>
      </c>
      <c r="I235" s="5">
        <v>2</v>
      </c>
      <c r="J235" s="5">
        <v>0</v>
      </c>
      <c r="K235" s="14" t="s">
        <v>768</v>
      </c>
      <c r="L235" s="111">
        <v>48</v>
      </c>
      <c r="M235" s="245" t="s">
        <v>2508</v>
      </c>
      <c r="N235" s="365" t="s">
        <v>648</v>
      </c>
      <c r="O235" s="366" t="s">
        <v>471</v>
      </c>
      <c r="P235" s="370" t="s">
        <v>6784</v>
      </c>
      <c r="Q235" s="49" t="s">
        <v>6785</v>
      </c>
      <c r="R235" s="367">
        <v>36706</v>
      </c>
      <c r="S235" s="368" t="s">
        <v>6308</v>
      </c>
      <c r="U235" s="221" t="s">
        <v>7635</v>
      </c>
    </row>
    <row r="236" spans="1:21" ht="31.5" x14ac:dyDescent="0.25">
      <c r="A236" s="5">
        <v>235</v>
      </c>
      <c r="B236" s="14" t="s">
        <v>1017</v>
      </c>
      <c r="C236" s="5">
        <v>1957</v>
      </c>
      <c r="D236" s="5">
        <v>2470.29</v>
      </c>
      <c r="E236" s="5">
        <v>1852.79</v>
      </c>
      <c r="F236" s="5" t="s">
        <v>5</v>
      </c>
      <c r="G236" s="5">
        <v>32</v>
      </c>
      <c r="H236" s="5">
        <v>3</v>
      </c>
      <c r="I236" s="5">
        <v>3</v>
      </c>
      <c r="J236" s="5">
        <v>0</v>
      </c>
      <c r="K236" s="14" t="s">
        <v>768</v>
      </c>
      <c r="L236" s="111">
        <v>77</v>
      </c>
      <c r="M236" s="245" t="s">
        <v>2459</v>
      </c>
      <c r="N236" s="365" t="s">
        <v>648</v>
      </c>
      <c r="O236" s="366" t="s">
        <v>471</v>
      </c>
      <c r="P236" s="149" t="s">
        <v>6786</v>
      </c>
      <c r="Q236" s="49" t="s">
        <v>6787</v>
      </c>
      <c r="R236" s="367">
        <v>36692</v>
      </c>
      <c r="S236" s="369" t="s">
        <v>6308</v>
      </c>
      <c r="U236" s="221" t="s">
        <v>7635</v>
      </c>
    </row>
    <row r="237" spans="1:21" ht="31.5" x14ac:dyDescent="0.25">
      <c r="A237" s="5">
        <v>236</v>
      </c>
      <c r="B237" s="14" t="s">
        <v>1018</v>
      </c>
      <c r="C237" s="5">
        <v>1938</v>
      </c>
      <c r="D237" s="5">
        <v>1417.1</v>
      </c>
      <c r="E237" s="5">
        <v>896</v>
      </c>
      <c r="F237" s="5" t="s">
        <v>247</v>
      </c>
      <c r="G237" s="5">
        <v>13</v>
      </c>
      <c r="H237" s="5">
        <v>2</v>
      </c>
      <c r="I237" s="5">
        <v>3</v>
      </c>
      <c r="J237" s="5">
        <v>0</v>
      </c>
      <c r="K237" s="14" t="s">
        <v>768</v>
      </c>
      <c r="L237" s="111">
        <v>33</v>
      </c>
      <c r="M237" s="245" t="s">
        <v>2463</v>
      </c>
      <c r="N237" s="365" t="s">
        <v>648</v>
      </c>
      <c r="O237" s="366" t="s">
        <v>471</v>
      </c>
      <c r="P237" s="370" t="s">
        <v>6788</v>
      </c>
      <c r="Q237" s="49" t="s">
        <v>6789</v>
      </c>
      <c r="R237" s="367">
        <v>36692</v>
      </c>
      <c r="S237" s="369" t="s">
        <v>6308</v>
      </c>
      <c r="U237" s="221" t="s">
        <v>7635</v>
      </c>
    </row>
    <row r="238" spans="1:21" ht="31.5" x14ac:dyDescent="0.25">
      <c r="A238" s="5">
        <v>237</v>
      </c>
      <c r="B238" s="14" t="s">
        <v>1019</v>
      </c>
      <c r="C238" s="5">
        <v>1938</v>
      </c>
      <c r="D238" s="5">
        <v>1446.59</v>
      </c>
      <c r="E238" s="5">
        <v>891.89</v>
      </c>
      <c r="F238" s="5" t="s">
        <v>247</v>
      </c>
      <c r="G238" s="5">
        <v>13</v>
      </c>
      <c r="H238" s="5">
        <v>2</v>
      </c>
      <c r="I238" s="5">
        <v>3</v>
      </c>
      <c r="J238" s="5">
        <v>0</v>
      </c>
      <c r="K238" s="14" t="s">
        <v>768</v>
      </c>
      <c r="L238" s="111">
        <v>30</v>
      </c>
      <c r="M238" s="245" t="s">
        <v>2498</v>
      </c>
      <c r="N238" s="365" t="s">
        <v>648</v>
      </c>
      <c r="O238" s="366" t="s">
        <v>471</v>
      </c>
      <c r="P238" s="149" t="s">
        <v>6790</v>
      </c>
      <c r="Q238" s="49" t="s">
        <v>6791</v>
      </c>
      <c r="R238" s="367">
        <v>36692</v>
      </c>
      <c r="S238" s="369" t="s">
        <v>6308</v>
      </c>
      <c r="U238" s="221" t="s">
        <v>7635</v>
      </c>
    </row>
    <row r="239" spans="1:21" ht="31.5" x14ac:dyDescent="0.25">
      <c r="A239" s="5">
        <v>238</v>
      </c>
      <c r="B239" s="14" t="s">
        <v>1020</v>
      </c>
      <c r="C239" s="5">
        <v>1946</v>
      </c>
      <c r="D239" s="5">
        <v>575.9</v>
      </c>
      <c r="E239" s="5">
        <v>386.6</v>
      </c>
      <c r="F239" s="5" t="s">
        <v>247</v>
      </c>
      <c r="G239" s="5">
        <v>12</v>
      </c>
      <c r="H239" s="5">
        <v>3</v>
      </c>
      <c r="I239" s="5">
        <v>1</v>
      </c>
      <c r="J239" s="5">
        <v>0</v>
      </c>
      <c r="K239" s="14" t="s">
        <v>768</v>
      </c>
      <c r="L239" s="111">
        <v>25</v>
      </c>
      <c r="M239" s="245" t="s">
        <v>2480</v>
      </c>
      <c r="N239" s="365" t="s">
        <v>648</v>
      </c>
      <c r="O239" s="366" t="s">
        <v>471</v>
      </c>
      <c r="P239" s="370" t="s">
        <v>6792</v>
      </c>
      <c r="Q239" s="49" t="s">
        <v>6793</v>
      </c>
      <c r="R239" s="367">
        <v>36692</v>
      </c>
      <c r="S239" s="369" t="s">
        <v>6308</v>
      </c>
      <c r="U239" s="221" t="s">
        <v>7635</v>
      </c>
    </row>
    <row r="240" spans="1:21" ht="31.5" x14ac:dyDescent="0.25">
      <c r="A240" s="5">
        <v>239</v>
      </c>
      <c r="B240" s="14" t="s">
        <v>1021</v>
      </c>
      <c r="C240" s="5">
        <v>1946</v>
      </c>
      <c r="D240" s="5">
        <v>797.1</v>
      </c>
      <c r="E240" s="5">
        <v>522</v>
      </c>
      <c r="F240" s="5" t="s">
        <v>247</v>
      </c>
      <c r="G240" s="5">
        <v>16</v>
      </c>
      <c r="H240" s="5">
        <v>2</v>
      </c>
      <c r="I240" s="5">
        <v>2</v>
      </c>
      <c r="J240" s="5">
        <v>0</v>
      </c>
      <c r="K240" s="14" t="s">
        <v>768</v>
      </c>
      <c r="L240" s="111">
        <v>33</v>
      </c>
      <c r="M240" s="245" t="s">
        <v>2480</v>
      </c>
      <c r="N240" s="365" t="s">
        <v>648</v>
      </c>
      <c r="O240" s="366" t="s">
        <v>471</v>
      </c>
      <c r="P240" s="370" t="s">
        <v>6794</v>
      </c>
      <c r="Q240" s="49" t="s">
        <v>6795</v>
      </c>
      <c r="R240" s="367">
        <v>36692</v>
      </c>
      <c r="S240" s="369" t="s">
        <v>6308</v>
      </c>
      <c r="U240" s="221" t="s">
        <v>7635</v>
      </c>
    </row>
    <row r="241" spans="1:21" ht="31.5" x14ac:dyDescent="0.25">
      <c r="A241" s="5">
        <v>240</v>
      </c>
      <c r="B241" s="14" t="s">
        <v>1022</v>
      </c>
      <c r="C241" s="5">
        <v>1947</v>
      </c>
      <c r="D241" s="5">
        <v>422.5</v>
      </c>
      <c r="E241" s="5">
        <v>264.3</v>
      </c>
      <c r="F241" s="5" t="s">
        <v>247</v>
      </c>
      <c r="G241" s="5">
        <v>8</v>
      </c>
      <c r="H241" s="5">
        <v>2</v>
      </c>
      <c r="I241" s="5">
        <v>1</v>
      </c>
      <c r="J241" s="5">
        <v>0</v>
      </c>
      <c r="K241" s="14" t="s">
        <v>768</v>
      </c>
      <c r="L241" s="111">
        <v>12</v>
      </c>
      <c r="M241" s="245" t="s">
        <v>2469</v>
      </c>
      <c r="N241" s="365" t="s">
        <v>648</v>
      </c>
      <c r="O241" s="366" t="s">
        <v>471</v>
      </c>
      <c r="P241" s="370" t="s">
        <v>6796</v>
      </c>
      <c r="Q241" s="49" t="s">
        <v>6797</v>
      </c>
      <c r="R241" s="367">
        <v>36692</v>
      </c>
      <c r="S241" s="369" t="s">
        <v>6308</v>
      </c>
      <c r="U241" s="221" t="s">
        <v>7635</v>
      </c>
    </row>
    <row r="242" spans="1:21" ht="31.5" x14ac:dyDescent="0.25">
      <c r="A242" s="5">
        <v>241</v>
      </c>
      <c r="B242" s="14" t="s">
        <v>1023</v>
      </c>
      <c r="C242" s="5">
        <v>1947</v>
      </c>
      <c r="D242" s="5">
        <v>731.1</v>
      </c>
      <c r="E242" s="5">
        <v>263.5</v>
      </c>
      <c r="F242" s="5" t="s">
        <v>247</v>
      </c>
      <c r="G242" s="5">
        <v>8</v>
      </c>
      <c r="H242" s="5">
        <v>2</v>
      </c>
      <c r="I242" s="5">
        <v>2</v>
      </c>
      <c r="J242" s="5">
        <v>0</v>
      </c>
      <c r="K242" s="14" t="s">
        <v>768</v>
      </c>
      <c r="L242" s="111">
        <v>15</v>
      </c>
      <c r="M242" s="245" t="s">
        <v>2509</v>
      </c>
      <c r="N242" s="365" t="s">
        <v>648</v>
      </c>
      <c r="O242" s="366" t="s">
        <v>471</v>
      </c>
      <c r="P242" s="370" t="s">
        <v>6798</v>
      </c>
      <c r="Q242" s="49" t="s">
        <v>6799</v>
      </c>
      <c r="R242" s="367">
        <v>36692</v>
      </c>
      <c r="S242" s="369" t="s">
        <v>6308</v>
      </c>
      <c r="U242" s="221" t="s">
        <v>7635</v>
      </c>
    </row>
    <row r="243" spans="1:21" ht="31.5" x14ac:dyDescent="0.25">
      <c r="A243" s="5">
        <v>242</v>
      </c>
      <c r="B243" s="14" t="s">
        <v>1024</v>
      </c>
      <c r="C243" s="5">
        <v>1956</v>
      </c>
      <c r="D243" s="5">
        <v>1444.14</v>
      </c>
      <c r="E243" s="5">
        <v>965.31</v>
      </c>
      <c r="F243" s="5" t="s">
        <v>247</v>
      </c>
      <c r="G243" s="5">
        <v>18</v>
      </c>
      <c r="H243" s="5">
        <v>3</v>
      </c>
      <c r="I243" s="5">
        <v>2</v>
      </c>
      <c r="J243" s="5">
        <v>0</v>
      </c>
      <c r="K243" s="14" t="s">
        <v>768</v>
      </c>
      <c r="L243" s="111">
        <v>47</v>
      </c>
      <c r="M243" s="245" t="s">
        <v>2465</v>
      </c>
      <c r="N243" s="365" t="s">
        <v>648</v>
      </c>
      <c r="O243" s="366" t="s">
        <v>471</v>
      </c>
      <c r="P243" s="370" t="s">
        <v>6800</v>
      </c>
      <c r="Q243" s="49" t="s">
        <v>6801</v>
      </c>
      <c r="R243" s="367">
        <v>36692</v>
      </c>
      <c r="S243" s="369" t="s">
        <v>6308</v>
      </c>
      <c r="U243" s="221" t="s">
        <v>7635</v>
      </c>
    </row>
    <row r="244" spans="1:21" ht="31.5" x14ac:dyDescent="0.25">
      <c r="A244" s="5">
        <v>243</v>
      </c>
      <c r="B244" s="14" t="s">
        <v>1025</v>
      </c>
      <c r="C244" s="5">
        <v>1950</v>
      </c>
      <c r="D244" s="5">
        <v>2089.1</v>
      </c>
      <c r="E244" s="5">
        <v>1534</v>
      </c>
      <c r="F244" s="5" t="s">
        <v>247</v>
      </c>
      <c r="G244" s="5">
        <v>30</v>
      </c>
      <c r="H244" s="5">
        <v>3</v>
      </c>
      <c r="I244" s="5">
        <v>3</v>
      </c>
      <c r="J244" s="5">
        <v>0</v>
      </c>
      <c r="K244" s="14" t="s">
        <v>768</v>
      </c>
      <c r="L244" s="111">
        <v>61</v>
      </c>
      <c r="M244" s="245" t="s">
        <v>2473</v>
      </c>
      <c r="N244" s="365" t="s">
        <v>648</v>
      </c>
      <c r="O244" s="366" t="s">
        <v>471</v>
      </c>
      <c r="P244" s="370" t="s">
        <v>6802</v>
      </c>
      <c r="Q244" s="49" t="s">
        <v>6803</v>
      </c>
      <c r="R244" s="367">
        <v>36831</v>
      </c>
      <c r="S244" s="369" t="s">
        <v>6308</v>
      </c>
      <c r="U244" s="221" t="s">
        <v>7635</v>
      </c>
    </row>
    <row r="245" spans="1:21" ht="31.5" x14ac:dyDescent="0.25">
      <c r="A245" s="5">
        <v>244</v>
      </c>
      <c r="B245" s="14" t="s">
        <v>1026</v>
      </c>
      <c r="C245" s="5">
        <v>1950</v>
      </c>
      <c r="D245" s="5">
        <v>1038.01</v>
      </c>
      <c r="E245" s="5">
        <v>681.81</v>
      </c>
      <c r="F245" s="5" t="s">
        <v>247</v>
      </c>
      <c r="G245" s="5">
        <v>16</v>
      </c>
      <c r="H245" s="5">
        <v>2</v>
      </c>
      <c r="I245" s="5">
        <v>2</v>
      </c>
      <c r="J245" s="5">
        <v>0</v>
      </c>
      <c r="K245" s="14" t="s">
        <v>768</v>
      </c>
      <c r="L245" s="111">
        <v>37</v>
      </c>
      <c r="M245" s="245" t="s">
        <v>2510</v>
      </c>
      <c r="N245" s="365" t="s">
        <v>648</v>
      </c>
      <c r="O245" s="366" t="s">
        <v>471</v>
      </c>
      <c r="P245" s="370" t="s">
        <v>6804</v>
      </c>
      <c r="Q245" s="49" t="s">
        <v>6805</v>
      </c>
      <c r="R245" s="367">
        <v>36831</v>
      </c>
      <c r="S245" s="369" t="s">
        <v>6308</v>
      </c>
      <c r="U245" s="221" t="s">
        <v>7635</v>
      </c>
    </row>
    <row r="246" spans="1:21" ht="31.5" x14ac:dyDescent="0.25">
      <c r="A246" s="5">
        <v>245</v>
      </c>
      <c r="B246" s="14" t="s">
        <v>1027</v>
      </c>
      <c r="C246" s="5">
        <v>1950</v>
      </c>
      <c r="D246" s="5">
        <v>1380.8</v>
      </c>
      <c r="E246" s="5">
        <v>979.2</v>
      </c>
      <c r="F246" s="5" t="s">
        <v>247</v>
      </c>
      <c r="G246" s="5">
        <v>17</v>
      </c>
      <c r="H246" s="5">
        <v>3</v>
      </c>
      <c r="I246" s="5">
        <v>2</v>
      </c>
      <c r="J246" s="5">
        <v>0</v>
      </c>
      <c r="K246" s="14" t="s">
        <v>768</v>
      </c>
      <c r="L246" s="111">
        <v>37</v>
      </c>
      <c r="M246" s="245" t="s">
        <v>2470</v>
      </c>
      <c r="N246" s="365" t="s">
        <v>648</v>
      </c>
      <c r="O246" s="366" t="s">
        <v>471</v>
      </c>
      <c r="P246" s="370" t="s">
        <v>6806</v>
      </c>
      <c r="Q246" s="49" t="s">
        <v>6807</v>
      </c>
      <c r="R246" s="367">
        <v>36831</v>
      </c>
      <c r="S246" s="369" t="s">
        <v>6308</v>
      </c>
      <c r="U246" s="221" t="s">
        <v>7635</v>
      </c>
    </row>
    <row r="247" spans="1:21" ht="31.5" x14ac:dyDescent="0.25">
      <c r="A247" s="5">
        <v>246</v>
      </c>
      <c r="B247" s="14" t="s">
        <v>1028</v>
      </c>
      <c r="C247" s="5">
        <v>1950</v>
      </c>
      <c r="D247" s="5">
        <v>1114.9000000000001</v>
      </c>
      <c r="E247" s="5">
        <v>856.4</v>
      </c>
      <c r="F247" s="5" t="s">
        <v>5</v>
      </c>
      <c r="G247" s="5">
        <v>20</v>
      </c>
      <c r="H247" s="5">
        <v>2</v>
      </c>
      <c r="I247" s="5">
        <v>2</v>
      </c>
      <c r="J247" s="5">
        <v>0</v>
      </c>
      <c r="K247" s="14" t="s">
        <v>768</v>
      </c>
      <c r="L247" s="111">
        <v>31</v>
      </c>
      <c r="M247" s="245" t="s">
        <v>2446</v>
      </c>
      <c r="N247" s="365" t="s">
        <v>648</v>
      </c>
      <c r="O247" s="366" t="s">
        <v>471</v>
      </c>
      <c r="P247" s="370" t="s">
        <v>6808</v>
      </c>
      <c r="Q247" s="49" t="s">
        <v>6809</v>
      </c>
      <c r="R247" s="367">
        <v>36831</v>
      </c>
      <c r="S247" s="369" t="s">
        <v>6308</v>
      </c>
      <c r="U247" s="221" t="s">
        <v>7635</v>
      </c>
    </row>
    <row r="248" spans="1:21" ht="31.5" x14ac:dyDescent="0.25">
      <c r="A248" s="5">
        <v>247</v>
      </c>
      <c r="B248" s="14" t="s">
        <v>1029</v>
      </c>
      <c r="C248" s="5">
        <v>1947</v>
      </c>
      <c r="D248" s="5">
        <v>1018.5</v>
      </c>
      <c r="E248" s="5">
        <v>738.7</v>
      </c>
      <c r="F248" s="5" t="s">
        <v>247</v>
      </c>
      <c r="G248" s="5">
        <v>11</v>
      </c>
      <c r="H248" s="5">
        <v>2</v>
      </c>
      <c r="I248" s="5">
        <v>2</v>
      </c>
      <c r="J248" s="5">
        <v>0</v>
      </c>
      <c r="K248" s="14" t="s">
        <v>768</v>
      </c>
      <c r="L248" s="111">
        <v>27</v>
      </c>
      <c r="M248" s="245" t="s">
        <v>2450</v>
      </c>
      <c r="N248" s="365" t="s">
        <v>648</v>
      </c>
      <c r="O248" s="366" t="s">
        <v>471</v>
      </c>
      <c r="P248" s="370" t="s">
        <v>6810</v>
      </c>
      <c r="Q248" s="49" t="s">
        <v>6811</v>
      </c>
      <c r="R248" s="367">
        <v>36831</v>
      </c>
      <c r="S248" s="369" t="s">
        <v>5122</v>
      </c>
      <c r="U248" s="221" t="s">
        <v>7635</v>
      </c>
    </row>
    <row r="249" spans="1:21" ht="31.5" x14ac:dyDescent="0.25">
      <c r="A249" s="5">
        <v>248</v>
      </c>
      <c r="B249" s="14" t="s">
        <v>1030</v>
      </c>
      <c r="C249" s="5">
        <v>1949</v>
      </c>
      <c r="D249" s="5">
        <v>1074.8</v>
      </c>
      <c r="E249" s="5">
        <v>687</v>
      </c>
      <c r="F249" s="5" t="s">
        <v>247</v>
      </c>
      <c r="G249" s="5">
        <v>16</v>
      </c>
      <c r="H249" s="5">
        <v>2</v>
      </c>
      <c r="I249" s="5">
        <v>2</v>
      </c>
      <c r="J249" s="5">
        <v>0</v>
      </c>
      <c r="K249" s="14" t="s">
        <v>768</v>
      </c>
      <c r="L249" s="111">
        <v>25</v>
      </c>
      <c r="M249" s="245" t="s">
        <v>2497</v>
      </c>
      <c r="N249" s="365" t="s">
        <v>648</v>
      </c>
      <c r="O249" s="366" t="s">
        <v>471</v>
      </c>
      <c r="P249" s="370" t="s">
        <v>6812</v>
      </c>
      <c r="Q249" s="49" t="s">
        <v>6476</v>
      </c>
      <c r="R249" s="367">
        <v>36831</v>
      </c>
      <c r="S249" s="369" t="s">
        <v>6308</v>
      </c>
      <c r="U249" s="221" t="s">
        <v>7635</v>
      </c>
    </row>
    <row r="250" spans="1:21" ht="31.5" x14ac:dyDescent="0.25">
      <c r="A250" s="5">
        <v>249</v>
      </c>
      <c r="B250" s="14" t="s">
        <v>1031</v>
      </c>
      <c r="C250" s="5">
        <v>1949</v>
      </c>
      <c r="D250" s="5">
        <v>1515</v>
      </c>
      <c r="E250" s="5">
        <v>1170.0999999999999</v>
      </c>
      <c r="F250" s="5" t="s">
        <v>5</v>
      </c>
      <c r="G250" s="5">
        <v>19</v>
      </c>
      <c r="H250" s="5">
        <v>3</v>
      </c>
      <c r="I250" s="5">
        <v>2</v>
      </c>
      <c r="J250" s="5">
        <v>0</v>
      </c>
      <c r="K250" s="14" t="s">
        <v>768</v>
      </c>
      <c r="L250" s="111">
        <v>45</v>
      </c>
      <c r="M250" s="245" t="s">
        <v>2441</v>
      </c>
      <c r="N250" s="365" t="s">
        <v>648</v>
      </c>
      <c r="O250" s="366" t="s">
        <v>471</v>
      </c>
      <c r="P250" s="370" t="s">
        <v>6813</v>
      </c>
      <c r="Q250" s="49" t="s">
        <v>6814</v>
      </c>
      <c r="R250" s="367">
        <v>36831</v>
      </c>
      <c r="S250" s="369" t="s">
        <v>6308</v>
      </c>
      <c r="U250" s="221" t="s">
        <v>7635</v>
      </c>
    </row>
    <row r="251" spans="1:21" ht="31.5" x14ac:dyDescent="0.25">
      <c r="A251" s="5">
        <v>250</v>
      </c>
      <c r="B251" s="14" t="s">
        <v>1032</v>
      </c>
      <c r="C251" s="5">
        <v>1950</v>
      </c>
      <c r="D251" s="5">
        <v>1057.3</v>
      </c>
      <c r="E251" s="5">
        <v>673.2</v>
      </c>
      <c r="F251" s="5" t="s">
        <v>5</v>
      </c>
      <c r="G251" s="5">
        <v>16</v>
      </c>
      <c r="H251" s="5">
        <v>2</v>
      </c>
      <c r="I251" s="5">
        <v>2</v>
      </c>
      <c r="J251" s="5">
        <v>0</v>
      </c>
      <c r="K251" s="14" t="s">
        <v>768</v>
      </c>
      <c r="L251" s="111">
        <v>33</v>
      </c>
      <c r="M251" s="245" t="s">
        <v>2439</v>
      </c>
      <c r="N251" s="365" t="s">
        <v>648</v>
      </c>
      <c r="O251" s="366" t="s">
        <v>471</v>
      </c>
      <c r="P251" s="370" t="s">
        <v>6815</v>
      </c>
      <c r="Q251" s="49" t="s">
        <v>6816</v>
      </c>
      <c r="R251" s="367">
        <v>36831</v>
      </c>
      <c r="S251" s="369" t="s">
        <v>6308</v>
      </c>
      <c r="U251" s="221" t="s">
        <v>7635</v>
      </c>
    </row>
    <row r="252" spans="1:21" ht="31.5" x14ac:dyDescent="0.25">
      <c r="A252" s="5">
        <v>251</v>
      </c>
      <c r="B252" s="14" t="s">
        <v>1033</v>
      </c>
      <c r="C252" s="5">
        <v>1947</v>
      </c>
      <c r="D252" s="5">
        <v>1158.3</v>
      </c>
      <c r="E252" s="5">
        <v>712.6</v>
      </c>
      <c r="F252" s="5" t="s">
        <v>247</v>
      </c>
      <c r="G252" s="5">
        <v>16</v>
      </c>
      <c r="H252" s="5">
        <v>2</v>
      </c>
      <c r="I252" s="5">
        <v>2</v>
      </c>
      <c r="J252" s="5">
        <v>0</v>
      </c>
      <c r="K252" s="14" t="s">
        <v>768</v>
      </c>
      <c r="L252" s="111">
        <v>38</v>
      </c>
      <c r="M252" s="245" t="s">
        <v>2511</v>
      </c>
      <c r="N252" s="365" t="s">
        <v>648</v>
      </c>
      <c r="O252" s="366" t="s">
        <v>471</v>
      </c>
      <c r="P252" s="370" t="s">
        <v>6817</v>
      </c>
      <c r="Q252" s="49" t="s">
        <v>6818</v>
      </c>
      <c r="R252" s="367">
        <v>36692</v>
      </c>
      <c r="S252" s="369" t="s">
        <v>6308</v>
      </c>
      <c r="U252" s="221" t="s">
        <v>7635</v>
      </c>
    </row>
    <row r="253" spans="1:21" ht="31.5" x14ac:dyDescent="0.25">
      <c r="A253" s="5">
        <v>252</v>
      </c>
      <c r="B253" s="14" t="s">
        <v>1034</v>
      </c>
      <c r="C253" s="5">
        <v>1950</v>
      </c>
      <c r="D253" s="5">
        <v>1176.9000000000001</v>
      </c>
      <c r="E253" s="5">
        <v>866</v>
      </c>
      <c r="F253" s="5" t="s">
        <v>5</v>
      </c>
      <c r="G253" s="5">
        <v>20</v>
      </c>
      <c r="H253" s="5">
        <v>2</v>
      </c>
      <c r="I253" s="5">
        <v>2</v>
      </c>
      <c r="J253" s="5">
        <v>0</v>
      </c>
      <c r="K253" s="14" t="s">
        <v>768</v>
      </c>
      <c r="L253" s="111">
        <v>47</v>
      </c>
      <c r="M253" s="245" t="s">
        <v>2458</v>
      </c>
      <c r="N253" s="365" t="s">
        <v>648</v>
      </c>
      <c r="O253" s="366" t="s">
        <v>471</v>
      </c>
      <c r="P253" s="370" t="s">
        <v>6819</v>
      </c>
      <c r="Q253" s="49" t="s">
        <v>6820</v>
      </c>
      <c r="R253" s="367">
        <v>36831</v>
      </c>
      <c r="S253" s="369" t="s">
        <v>6308</v>
      </c>
      <c r="U253" s="221" t="s">
        <v>7635</v>
      </c>
    </row>
    <row r="254" spans="1:21" ht="31.5" x14ac:dyDescent="0.25">
      <c r="A254" s="5">
        <v>253</v>
      </c>
      <c r="B254" s="14" t="s">
        <v>1035</v>
      </c>
      <c r="C254" s="5">
        <v>1947</v>
      </c>
      <c r="D254" s="5">
        <v>1021.6</v>
      </c>
      <c r="E254" s="5">
        <v>812.9</v>
      </c>
      <c r="F254" s="5" t="s">
        <v>247</v>
      </c>
      <c r="G254" s="5">
        <v>14</v>
      </c>
      <c r="H254" s="5">
        <v>2</v>
      </c>
      <c r="I254" s="5">
        <v>2</v>
      </c>
      <c r="J254" s="5">
        <v>0</v>
      </c>
      <c r="K254" s="14" t="s">
        <v>768</v>
      </c>
      <c r="L254" s="111">
        <v>38</v>
      </c>
      <c r="M254" s="245" t="s">
        <v>2481</v>
      </c>
      <c r="N254" s="365" t="s">
        <v>648</v>
      </c>
      <c r="O254" s="366" t="s">
        <v>471</v>
      </c>
      <c r="P254" s="149" t="s">
        <v>6821</v>
      </c>
      <c r="Q254" s="49" t="s">
        <v>6822</v>
      </c>
      <c r="R254" s="367">
        <v>36692</v>
      </c>
      <c r="S254" s="369" t="s">
        <v>6308</v>
      </c>
      <c r="U254" s="221" t="s">
        <v>7635</v>
      </c>
    </row>
    <row r="255" spans="1:21" ht="31.5" x14ac:dyDescent="0.25">
      <c r="A255" s="5">
        <v>254</v>
      </c>
      <c r="B255" s="14" t="s">
        <v>1036</v>
      </c>
      <c r="C255" s="5">
        <v>1946</v>
      </c>
      <c r="D255" s="5">
        <v>1196.8</v>
      </c>
      <c r="E255" s="5">
        <v>745.1</v>
      </c>
      <c r="F255" s="5" t="s">
        <v>247</v>
      </c>
      <c r="G255" s="5">
        <v>16</v>
      </c>
      <c r="H255" s="5">
        <v>2</v>
      </c>
      <c r="I255" s="5">
        <v>2</v>
      </c>
      <c r="J255" s="5">
        <v>0</v>
      </c>
      <c r="K255" s="14" t="s">
        <v>768</v>
      </c>
      <c r="L255" s="111">
        <v>35</v>
      </c>
      <c r="M255" s="245" t="s">
        <v>2481</v>
      </c>
      <c r="N255" s="365" t="s">
        <v>648</v>
      </c>
      <c r="O255" s="366" t="s">
        <v>471</v>
      </c>
      <c r="P255" s="149" t="s">
        <v>6823</v>
      </c>
      <c r="Q255" s="49" t="s">
        <v>6720</v>
      </c>
      <c r="R255" s="367">
        <v>36692</v>
      </c>
      <c r="S255" s="369" t="s">
        <v>6308</v>
      </c>
      <c r="U255" s="221" t="s">
        <v>7635</v>
      </c>
    </row>
    <row r="256" spans="1:21" ht="31.5" x14ac:dyDescent="0.25">
      <c r="A256" s="5">
        <v>255</v>
      </c>
      <c r="B256" s="14" t="s">
        <v>1037</v>
      </c>
      <c r="C256" s="5">
        <v>1950</v>
      </c>
      <c r="D256" s="5">
        <v>4450.5</v>
      </c>
      <c r="E256" s="5">
        <v>2596.5</v>
      </c>
      <c r="F256" s="5" t="s">
        <v>5</v>
      </c>
      <c r="G256" s="5">
        <v>58</v>
      </c>
      <c r="H256" s="5">
        <v>3</v>
      </c>
      <c r="I256" s="5">
        <v>6</v>
      </c>
      <c r="J256" s="5">
        <v>0</v>
      </c>
      <c r="K256" s="14" t="s">
        <v>768</v>
      </c>
      <c r="L256" s="111">
        <v>109</v>
      </c>
      <c r="M256" s="245" t="s">
        <v>2506</v>
      </c>
      <c r="N256" s="365" t="s">
        <v>648</v>
      </c>
      <c r="O256" s="366" t="s">
        <v>471</v>
      </c>
      <c r="P256" s="149" t="s">
        <v>6824</v>
      </c>
      <c r="Q256" s="49" t="s">
        <v>6825</v>
      </c>
      <c r="R256" s="367">
        <v>36831</v>
      </c>
      <c r="S256" s="368" t="s">
        <v>6308</v>
      </c>
      <c r="U256" s="221" t="s">
        <v>7635</v>
      </c>
    </row>
    <row r="257" spans="1:21" ht="31.5" x14ac:dyDescent="0.25">
      <c r="A257" s="5">
        <v>256</v>
      </c>
      <c r="B257" s="14" t="s">
        <v>1038</v>
      </c>
      <c r="C257" s="5">
        <v>1947</v>
      </c>
      <c r="D257" s="5">
        <v>1076.4000000000001</v>
      </c>
      <c r="E257" s="5">
        <v>806.7</v>
      </c>
      <c r="F257" s="5" t="s">
        <v>247</v>
      </c>
      <c r="G257" s="5">
        <v>14</v>
      </c>
      <c r="H257" s="5">
        <v>2</v>
      </c>
      <c r="I257" s="5">
        <v>2</v>
      </c>
      <c r="J257" s="5">
        <v>0</v>
      </c>
      <c r="K257" s="14" t="s">
        <v>768</v>
      </c>
      <c r="L257" s="111">
        <v>31</v>
      </c>
      <c r="M257" s="245" t="s">
        <v>2512</v>
      </c>
      <c r="N257" s="365" t="s">
        <v>648</v>
      </c>
      <c r="O257" s="366" t="s">
        <v>471</v>
      </c>
      <c r="P257" s="149" t="s">
        <v>6826</v>
      </c>
      <c r="Q257" s="49" t="s">
        <v>6827</v>
      </c>
      <c r="R257" s="367">
        <v>36692</v>
      </c>
      <c r="S257" s="369" t="s">
        <v>6308</v>
      </c>
      <c r="U257" s="221" t="s">
        <v>7635</v>
      </c>
    </row>
    <row r="258" spans="1:21" ht="31.5" x14ac:dyDescent="0.25">
      <c r="A258" s="5">
        <v>257</v>
      </c>
      <c r="B258" s="14" t="s">
        <v>1039</v>
      </c>
      <c r="C258" s="5">
        <v>1946</v>
      </c>
      <c r="D258" s="5">
        <v>1053.3</v>
      </c>
      <c r="E258" s="5">
        <v>781.4</v>
      </c>
      <c r="F258" s="5" t="s">
        <v>247</v>
      </c>
      <c r="G258" s="5">
        <v>16</v>
      </c>
      <c r="H258" s="5">
        <v>2</v>
      </c>
      <c r="I258" s="5">
        <v>2</v>
      </c>
      <c r="J258" s="5">
        <v>0</v>
      </c>
      <c r="K258" s="14" t="s">
        <v>768</v>
      </c>
      <c r="L258" s="111">
        <v>30</v>
      </c>
      <c r="M258" s="245" t="s">
        <v>2513</v>
      </c>
      <c r="N258" s="365" t="s">
        <v>648</v>
      </c>
      <c r="O258" s="366" t="s">
        <v>471</v>
      </c>
      <c r="P258" s="149" t="s">
        <v>6828</v>
      </c>
      <c r="Q258" s="49" t="s">
        <v>6829</v>
      </c>
      <c r="R258" s="367">
        <v>36692</v>
      </c>
      <c r="S258" s="369" t="s">
        <v>6308</v>
      </c>
      <c r="U258" s="221" t="s">
        <v>7635</v>
      </c>
    </row>
    <row r="259" spans="1:21" ht="31.5" x14ac:dyDescent="0.25">
      <c r="A259" s="5">
        <v>258</v>
      </c>
      <c r="B259" s="14" t="s">
        <v>1040</v>
      </c>
      <c r="C259" s="5">
        <v>1948</v>
      </c>
      <c r="D259" s="5">
        <v>1136.2</v>
      </c>
      <c r="E259" s="5">
        <v>715.1</v>
      </c>
      <c r="F259" s="5" t="s">
        <v>247</v>
      </c>
      <c r="G259" s="5">
        <v>16</v>
      </c>
      <c r="H259" s="5">
        <v>2</v>
      </c>
      <c r="I259" s="5">
        <v>2</v>
      </c>
      <c r="J259" s="5">
        <v>0</v>
      </c>
      <c r="K259" s="14" t="s">
        <v>768</v>
      </c>
      <c r="L259" s="111">
        <v>32</v>
      </c>
      <c r="M259" s="245" t="s">
        <v>2514</v>
      </c>
      <c r="N259" s="365" t="s">
        <v>648</v>
      </c>
      <c r="O259" s="366" t="s">
        <v>471</v>
      </c>
      <c r="P259" s="149" t="s">
        <v>6830</v>
      </c>
      <c r="Q259" s="49" t="s">
        <v>6831</v>
      </c>
      <c r="R259" s="367">
        <v>36692</v>
      </c>
      <c r="S259" s="369" t="s">
        <v>6308</v>
      </c>
      <c r="U259" s="221" t="s">
        <v>7635</v>
      </c>
    </row>
    <row r="260" spans="1:21" ht="31.5" x14ac:dyDescent="0.25">
      <c r="A260" s="5">
        <v>259</v>
      </c>
      <c r="B260" s="14" t="s">
        <v>1041</v>
      </c>
      <c r="C260" s="5">
        <v>2006</v>
      </c>
      <c r="D260" s="5">
        <v>2295.9</v>
      </c>
      <c r="E260" s="5">
        <v>1628.7</v>
      </c>
      <c r="F260" s="5" t="s">
        <v>5</v>
      </c>
      <c r="G260" s="5">
        <v>11</v>
      </c>
      <c r="H260" s="5">
        <v>4</v>
      </c>
      <c r="I260" s="5">
        <v>2</v>
      </c>
      <c r="J260" s="5">
        <v>0</v>
      </c>
      <c r="K260" s="14" t="s">
        <v>768</v>
      </c>
      <c r="L260" s="111">
        <v>22</v>
      </c>
      <c r="M260" s="245" t="s">
        <v>2515</v>
      </c>
      <c r="N260" s="365" t="s">
        <v>648</v>
      </c>
      <c r="O260" s="366" t="s">
        <v>471</v>
      </c>
      <c r="P260" s="149" t="s">
        <v>6832</v>
      </c>
      <c r="Q260" s="49">
        <v>415.68</v>
      </c>
      <c r="R260" s="367">
        <v>38985</v>
      </c>
      <c r="S260" s="369" t="s">
        <v>6833</v>
      </c>
      <c r="U260" s="197" t="s">
        <v>648</v>
      </c>
    </row>
    <row r="261" spans="1:21" ht="31.5" x14ac:dyDescent="0.25">
      <c r="A261" s="5">
        <v>260</v>
      </c>
      <c r="B261" s="14" t="s">
        <v>1044</v>
      </c>
      <c r="C261" s="5">
        <v>1987</v>
      </c>
      <c r="D261" s="5">
        <v>1841.2</v>
      </c>
      <c r="E261" s="5">
        <v>1330.8</v>
      </c>
      <c r="F261" s="5" t="s">
        <v>247</v>
      </c>
      <c r="G261" s="5">
        <v>28</v>
      </c>
      <c r="H261" s="5">
        <v>5</v>
      </c>
      <c r="I261" s="5">
        <v>2</v>
      </c>
      <c r="J261" s="5">
        <v>0</v>
      </c>
      <c r="K261" s="14" t="s">
        <v>768</v>
      </c>
      <c r="L261" s="111">
        <v>81</v>
      </c>
      <c r="M261" s="245" t="s">
        <v>2516</v>
      </c>
      <c r="N261" s="365" t="s">
        <v>648</v>
      </c>
      <c r="O261" s="366" t="s">
        <v>471</v>
      </c>
      <c r="P261" s="370" t="s">
        <v>6836</v>
      </c>
      <c r="Q261" s="372" t="s">
        <v>6837</v>
      </c>
      <c r="R261" s="367">
        <v>40525</v>
      </c>
      <c r="S261" s="369" t="s">
        <v>5078</v>
      </c>
      <c r="U261" s="197" t="s">
        <v>648</v>
      </c>
    </row>
    <row r="262" spans="1:21" ht="31.5" x14ac:dyDescent="0.25">
      <c r="A262" s="5">
        <v>261</v>
      </c>
      <c r="B262" s="14" t="s">
        <v>1046</v>
      </c>
      <c r="C262" s="5">
        <v>1987</v>
      </c>
      <c r="D262" s="5">
        <v>3642.25</v>
      </c>
      <c r="E262" s="5">
        <v>2680.25</v>
      </c>
      <c r="F262" s="5" t="s">
        <v>5</v>
      </c>
      <c r="G262" s="5">
        <v>56</v>
      </c>
      <c r="H262" s="5">
        <v>5</v>
      </c>
      <c r="I262" s="5">
        <v>4</v>
      </c>
      <c r="J262" s="5">
        <v>0</v>
      </c>
      <c r="K262" s="14" t="s">
        <v>768</v>
      </c>
      <c r="L262" s="111">
        <v>135</v>
      </c>
      <c r="M262" s="245" t="s">
        <v>2517</v>
      </c>
      <c r="N262" s="365" t="s">
        <v>648</v>
      </c>
      <c r="O262" s="366" t="s">
        <v>471</v>
      </c>
      <c r="P262" s="149" t="s">
        <v>6840</v>
      </c>
      <c r="Q262" s="49" t="s">
        <v>6841</v>
      </c>
      <c r="R262" s="367">
        <v>36746</v>
      </c>
      <c r="S262" s="369" t="s">
        <v>5078</v>
      </c>
      <c r="U262" s="197" t="s">
        <v>648</v>
      </c>
    </row>
    <row r="263" spans="1:21" ht="31.5" x14ac:dyDescent="0.25">
      <c r="A263" s="5">
        <v>262</v>
      </c>
      <c r="B263" s="14" t="s">
        <v>1048</v>
      </c>
      <c r="C263" s="5">
        <v>1989</v>
      </c>
      <c r="D263" s="5">
        <v>3671.17</v>
      </c>
      <c r="E263" s="5">
        <v>2667.17</v>
      </c>
      <c r="F263" s="5" t="s">
        <v>5</v>
      </c>
      <c r="G263" s="5">
        <v>56</v>
      </c>
      <c r="H263" s="5">
        <v>5</v>
      </c>
      <c r="I263" s="5">
        <v>4</v>
      </c>
      <c r="J263" s="5">
        <v>0</v>
      </c>
      <c r="K263" s="14" t="s">
        <v>768</v>
      </c>
      <c r="L263" s="111">
        <v>147</v>
      </c>
      <c r="M263" s="245" t="s">
        <v>2439</v>
      </c>
      <c r="N263" s="365" t="s">
        <v>648</v>
      </c>
      <c r="O263" s="366" t="s">
        <v>471</v>
      </c>
      <c r="P263" s="370" t="s">
        <v>6844</v>
      </c>
      <c r="Q263" s="49" t="s">
        <v>6845</v>
      </c>
      <c r="R263" s="367">
        <v>36720</v>
      </c>
      <c r="S263" s="369" t="s">
        <v>6308</v>
      </c>
      <c r="U263" s="197" t="s">
        <v>648</v>
      </c>
    </row>
    <row r="264" spans="1:21" ht="31.5" x14ac:dyDescent="0.25">
      <c r="A264" s="5">
        <v>263</v>
      </c>
      <c r="B264" s="14" t="s">
        <v>1050</v>
      </c>
      <c r="C264" s="5">
        <v>1989</v>
      </c>
      <c r="D264" s="5">
        <v>1818.3</v>
      </c>
      <c r="E264" s="5">
        <v>1278</v>
      </c>
      <c r="F264" s="5" t="s">
        <v>5</v>
      </c>
      <c r="G264" s="5">
        <v>28</v>
      </c>
      <c r="H264" s="5">
        <v>5</v>
      </c>
      <c r="I264" s="5">
        <v>2</v>
      </c>
      <c r="J264" s="5">
        <v>0</v>
      </c>
      <c r="K264" s="14" t="s">
        <v>768</v>
      </c>
      <c r="L264" s="111">
        <v>68</v>
      </c>
      <c r="M264" s="245" t="s">
        <v>2458</v>
      </c>
      <c r="N264" s="365" t="s">
        <v>648</v>
      </c>
      <c r="O264" s="366" t="s">
        <v>471</v>
      </c>
      <c r="P264" s="370" t="s">
        <v>6849</v>
      </c>
      <c r="Q264" s="49" t="s">
        <v>6850</v>
      </c>
      <c r="R264" s="367">
        <v>40357</v>
      </c>
      <c r="S264" s="369" t="s">
        <v>6308</v>
      </c>
      <c r="U264" s="197" t="s">
        <v>648</v>
      </c>
    </row>
    <row r="265" spans="1:21" ht="31.5" x14ac:dyDescent="0.25">
      <c r="A265" s="5">
        <v>264</v>
      </c>
      <c r="B265" s="14" t="s">
        <v>1053</v>
      </c>
      <c r="C265" s="5">
        <v>1988</v>
      </c>
      <c r="D265" s="5">
        <v>3678.6</v>
      </c>
      <c r="E265" s="5">
        <v>2696.9</v>
      </c>
      <c r="F265" s="5" t="s">
        <v>5</v>
      </c>
      <c r="G265" s="5">
        <v>56</v>
      </c>
      <c r="H265" s="5">
        <v>5</v>
      </c>
      <c r="I265" s="5">
        <v>4</v>
      </c>
      <c r="J265" s="5">
        <v>0</v>
      </c>
      <c r="K265" s="14" t="s">
        <v>768</v>
      </c>
      <c r="L265" s="111">
        <v>150</v>
      </c>
      <c r="M265" s="245" t="s">
        <v>2442</v>
      </c>
      <c r="N265" s="365" t="s">
        <v>648</v>
      </c>
      <c r="O265" s="366" t="s">
        <v>471</v>
      </c>
      <c r="P265" s="370" t="s">
        <v>6856</v>
      </c>
      <c r="Q265" s="49" t="s">
        <v>6857</v>
      </c>
      <c r="R265" s="367">
        <v>40600</v>
      </c>
      <c r="S265" s="369" t="s">
        <v>5078</v>
      </c>
      <c r="U265" s="197" t="s">
        <v>648</v>
      </c>
    </row>
    <row r="266" spans="1:21" ht="31.5" x14ac:dyDescent="0.25">
      <c r="A266" s="5">
        <v>265</v>
      </c>
      <c r="B266" s="14" t="s">
        <v>1054</v>
      </c>
      <c r="C266" s="5">
        <v>1960</v>
      </c>
      <c r="D266" s="5">
        <v>562.29999999999995</v>
      </c>
      <c r="E266" s="5">
        <v>375.3</v>
      </c>
      <c r="F266" s="5" t="s">
        <v>247</v>
      </c>
      <c r="G266" s="5">
        <v>8</v>
      </c>
      <c r="H266" s="5">
        <v>2</v>
      </c>
      <c r="I266" s="5">
        <v>1</v>
      </c>
      <c r="J266" s="5">
        <v>0</v>
      </c>
      <c r="K266" s="14" t="s">
        <v>768</v>
      </c>
      <c r="L266" s="111">
        <v>28</v>
      </c>
      <c r="M266" s="245" t="s">
        <v>2519</v>
      </c>
      <c r="N266" s="365" t="s">
        <v>648</v>
      </c>
      <c r="O266" s="366" t="s">
        <v>471</v>
      </c>
      <c r="P266" s="370" t="s">
        <v>6858</v>
      </c>
      <c r="Q266" s="49" t="s">
        <v>6859</v>
      </c>
      <c r="R266" s="367">
        <v>36720</v>
      </c>
      <c r="S266" s="369" t="s">
        <v>6308</v>
      </c>
      <c r="U266" s="197" t="s">
        <v>648</v>
      </c>
    </row>
    <row r="267" spans="1:21" ht="31.5" x14ac:dyDescent="0.25">
      <c r="A267" s="5">
        <v>266</v>
      </c>
      <c r="B267" s="14" t="s">
        <v>1055</v>
      </c>
      <c r="C267" s="5">
        <v>1993</v>
      </c>
      <c r="D267" s="5">
        <v>4408.07</v>
      </c>
      <c r="E267" s="5">
        <v>3222.56</v>
      </c>
      <c r="F267" s="5" t="s">
        <v>5</v>
      </c>
      <c r="G267" s="5">
        <v>40</v>
      </c>
      <c r="H267" s="5">
        <v>5</v>
      </c>
      <c r="I267" s="5">
        <v>2</v>
      </c>
      <c r="J267" s="5">
        <v>0</v>
      </c>
      <c r="K267" s="14" t="s">
        <v>768</v>
      </c>
      <c r="L267" s="111">
        <v>144</v>
      </c>
      <c r="M267" s="245" t="s">
        <v>2472</v>
      </c>
      <c r="N267" s="365" t="s">
        <v>648</v>
      </c>
      <c r="O267" s="366" t="s">
        <v>471</v>
      </c>
      <c r="P267" s="370" t="s">
        <v>6860</v>
      </c>
      <c r="Q267" s="49" t="s">
        <v>6861</v>
      </c>
      <c r="R267" s="367">
        <v>36739</v>
      </c>
      <c r="S267" s="369" t="s">
        <v>6308</v>
      </c>
      <c r="U267" s="197" t="s">
        <v>648</v>
      </c>
    </row>
    <row r="268" spans="1:21" ht="31.5" x14ac:dyDescent="0.25">
      <c r="A268" s="5">
        <v>267</v>
      </c>
      <c r="B268" s="14" t="s">
        <v>1057</v>
      </c>
      <c r="C268" s="5">
        <v>1988</v>
      </c>
      <c r="D268" s="5">
        <v>3637.24</v>
      </c>
      <c r="E268" s="5">
        <v>2675.24</v>
      </c>
      <c r="F268" s="5" t="s">
        <v>5</v>
      </c>
      <c r="G268" s="5">
        <v>56</v>
      </c>
      <c r="H268" s="5">
        <v>5</v>
      </c>
      <c r="I268" s="5">
        <v>4</v>
      </c>
      <c r="J268" s="5">
        <v>0</v>
      </c>
      <c r="K268" s="14" t="s">
        <v>768</v>
      </c>
      <c r="L268" s="111">
        <v>150</v>
      </c>
      <c r="M268" s="245" t="s">
        <v>2449</v>
      </c>
      <c r="N268" s="365" t="s">
        <v>648</v>
      </c>
      <c r="O268" s="366" t="s">
        <v>471</v>
      </c>
      <c r="P268" s="370" t="s">
        <v>6864</v>
      </c>
      <c r="Q268" s="49" t="s">
        <v>6865</v>
      </c>
      <c r="R268" s="367">
        <v>40600</v>
      </c>
      <c r="S268" s="369" t="s">
        <v>5078</v>
      </c>
      <c r="U268" s="197" t="s">
        <v>648</v>
      </c>
    </row>
    <row r="269" spans="1:21" ht="31.5" x14ac:dyDescent="0.25">
      <c r="A269" s="5">
        <v>268</v>
      </c>
      <c r="B269" s="14" t="s">
        <v>1059</v>
      </c>
      <c r="C269" s="5">
        <v>1989</v>
      </c>
      <c r="D269" s="5">
        <v>7351.79</v>
      </c>
      <c r="E269" s="5">
        <v>5350.39</v>
      </c>
      <c r="F269" s="5" t="s">
        <v>5</v>
      </c>
      <c r="G269" s="5">
        <v>112</v>
      </c>
      <c r="H269" s="5">
        <v>5</v>
      </c>
      <c r="I269" s="5">
        <v>8</v>
      </c>
      <c r="J269" s="5">
        <v>0</v>
      </c>
      <c r="K269" s="14" t="s">
        <v>768</v>
      </c>
      <c r="L269" s="111">
        <v>263</v>
      </c>
      <c r="M269" s="245" t="s">
        <v>2442</v>
      </c>
      <c r="N269" s="365" t="s">
        <v>648</v>
      </c>
      <c r="O269" s="366" t="s">
        <v>471</v>
      </c>
      <c r="P269" s="370" t="s">
        <v>6868</v>
      </c>
      <c r="Q269" s="49" t="s">
        <v>6869</v>
      </c>
      <c r="R269" s="367">
        <v>36746</v>
      </c>
      <c r="S269" s="369" t="s">
        <v>6308</v>
      </c>
      <c r="U269" s="197" t="s">
        <v>648</v>
      </c>
    </row>
    <row r="270" spans="1:21" ht="31.5" x14ac:dyDescent="0.25">
      <c r="A270" s="5">
        <v>269</v>
      </c>
      <c r="B270" s="14" t="s">
        <v>1060</v>
      </c>
      <c r="C270" s="5">
        <v>1951</v>
      </c>
      <c r="D270" s="5">
        <v>995</v>
      </c>
      <c r="E270" s="5">
        <v>632.20000000000005</v>
      </c>
      <c r="F270" s="5" t="s">
        <v>247</v>
      </c>
      <c r="G270" s="5">
        <v>16</v>
      </c>
      <c r="H270" s="5">
        <v>2</v>
      </c>
      <c r="I270" s="5">
        <v>1</v>
      </c>
      <c r="J270" s="5">
        <v>0</v>
      </c>
      <c r="K270" s="14" t="s">
        <v>768</v>
      </c>
      <c r="L270" s="111">
        <v>53</v>
      </c>
      <c r="M270" s="245" t="s">
        <v>2520</v>
      </c>
      <c r="N270" s="365" t="s">
        <v>648</v>
      </c>
      <c r="O270" s="366" t="s">
        <v>471</v>
      </c>
      <c r="P270" s="370" t="s">
        <v>6870</v>
      </c>
      <c r="Q270" s="49" t="s">
        <v>6871</v>
      </c>
      <c r="R270" s="367">
        <v>38971</v>
      </c>
      <c r="S270" s="369" t="s">
        <v>6308</v>
      </c>
      <c r="U270" s="197" t="s">
        <v>648</v>
      </c>
    </row>
    <row r="271" spans="1:21" ht="31.5" x14ac:dyDescent="0.25">
      <c r="A271" s="5">
        <v>270</v>
      </c>
      <c r="B271" s="14" t="s">
        <v>1061</v>
      </c>
      <c r="C271" s="5">
        <v>1943</v>
      </c>
      <c r="D271" s="5">
        <v>1177.5</v>
      </c>
      <c r="E271" s="5">
        <v>856.1</v>
      </c>
      <c r="F271" s="5" t="s">
        <v>5</v>
      </c>
      <c r="G271" s="5">
        <v>18</v>
      </c>
      <c r="H271" s="5">
        <v>3</v>
      </c>
      <c r="I271" s="5">
        <v>2</v>
      </c>
      <c r="J271" s="5">
        <v>0</v>
      </c>
      <c r="K271" s="14" t="s">
        <v>768</v>
      </c>
      <c r="L271" s="111">
        <v>44</v>
      </c>
      <c r="M271" s="245" t="s">
        <v>2439</v>
      </c>
      <c r="N271" s="365" t="s">
        <v>648</v>
      </c>
      <c r="O271" s="366" t="s">
        <v>471</v>
      </c>
      <c r="P271" s="149" t="s">
        <v>6872</v>
      </c>
      <c r="Q271" s="49" t="s">
        <v>6873</v>
      </c>
      <c r="R271" s="367">
        <v>36692</v>
      </c>
      <c r="S271" s="369" t="s">
        <v>6308</v>
      </c>
      <c r="U271" s="221" t="s">
        <v>7635</v>
      </c>
    </row>
    <row r="272" spans="1:21" ht="31.5" x14ac:dyDescent="0.25">
      <c r="A272" s="5">
        <v>271</v>
      </c>
      <c r="B272" s="14" t="s">
        <v>1062</v>
      </c>
      <c r="C272" s="5">
        <v>1944</v>
      </c>
      <c r="D272" s="5">
        <v>1217.48</v>
      </c>
      <c r="E272" s="5">
        <v>865.88</v>
      </c>
      <c r="F272" s="5" t="s">
        <v>5</v>
      </c>
      <c r="G272" s="5">
        <v>18</v>
      </c>
      <c r="H272" s="5">
        <v>3</v>
      </c>
      <c r="I272" s="5">
        <v>2</v>
      </c>
      <c r="J272" s="5">
        <v>0</v>
      </c>
      <c r="K272" s="14" t="s">
        <v>768</v>
      </c>
      <c r="L272" s="111">
        <v>49</v>
      </c>
      <c r="M272" s="245" t="s">
        <v>2449</v>
      </c>
      <c r="N272" s="365" t="s">
        <v>648</v>
      </c>
      <c r="O272" s="366" t="s">
        <v>471</v>
      </c>
      <c r="P272" s="149" t="s">
        <v>6874</v>
      </c>
      <c r="Q272" s="49" t="s">
        <v>6875</v>
      </c>
      <c r="R272" s="367">
        <v>36692</v>
      </c>
      <c r="S272" s="369" t="s">
        <v>6308</v>
      </c>
      <c r="U272" s="221" t="s">
        <v>7635</v>
      </c>
    </row>
    <row r="273" spans="1:21" ht="31.5" x14ac:dyDescent="0.25">
      <c r="A273" s="5">
        <v>272</v>
      </c>
      <c r="B273" s="14" t="s">
        <v>1063</v>
      </c>
      <c r="C273" s="5">
        <v>1944</v>
      </c>
      <c r="D273" s="5">
        <v>1230.4000000000001</v>
      </c>
      <c r="E273" s="5">
        <v>856.4</v>
      </c>
      <c r="F273" s="5" t="s">
        <v>5</v>
      </c>
      <c r="G273" s="5">
        <v>18</v>
      </c>
      <c r="H273" s="5">
        <v>3</v>
      </c>
      <c r="I273" s="5">
        <v>2</v>
      </c>
      <c r="J273" s="5">
        <v>0</v>
      </c>
      <c r="K273" s="14" t="s">
        <v>768</v>
      </c>
      <c r="L273" s="111">
        <v>50</v>
      </c>
      <c r="M273" s="245" t="s">
        <v>2448</v>
      </c>
      <c r="N273" s="365" t="s">
        <v>648</v>
      </c>
      <c r="O273" s="366" t="s">
        <v>471</v>
      </c>
      <c r="P273" s="149" t="s">
        <v>6876</v>
      </c>
      <c r="Q273" s="49" t="s">
        <v>6877</v>
      </c>
      <c r="R273" s="367">
        <v>36692</v>
      </c>
      <c r="S273" s="369" t="s">
        <v>6308</v>
      </c>
      <c r="U273" s="221" t="s">
        <v>7635</v>
      </c>
    </row>
    <row r="274" spans="1:21" ht="31.5" x14ac:dyDescent="0.25">
      <c r="A274" s="5">
        <v>273</v>
      </c>
      <c r="B274" s="14" t="s">
        <v>1064</v>
      </c>
      <c r="C274" s="5">
        <v>1963</v>
      </c>
      <c r="D274" s="5">
        <v>1173.4100000000001</v>
      </c>
      <c r="E274" s="5">
        <v>853.11</v>
      </c>
      <c r="F274" s="5" t="s">
        <v>247</v>
      </c>
      <c r="G274" s="5">
        <v>15</v>
      </c>
      <c r="H274" s="5">
        <v>3</v>
      </c>
      <c r="I274" s="5">
        <v>2</v>
      </c>
      <c r="J274" s="5">
        <v>0</v>
      </c>
      <c r="K274" s="14" t="s">
        <v>768</v>
      </c>
      <c r="L274" s="111">
        <v>37</v>
      </c>
      <c r="M274" s="245" t="s">
        <v>2521</v>
      </c>
      <c r="N274" s="365" t="s">
        <v>648</v>
      </c>
      <c r="O274" s="366" t="s">
        <v>471</v>
      </c>
      <c r="P274" s="370" t="s">
        <v>6878</v>
      </c>
      <c r="Q274" s="49" t="s">
        <v>6879</v>
      </c>
      <c r="R274" s="367">
        <v>41250</v>
      </c>
      <c r="S274" s="368" t="s">
        <v>6308</v>
      </c>
      <c r="U274" s="197" t="s">
        <v>648</v>
      </c>
    </row>
    <row r="275" spans="1:21" ht="31.5" x14ac:dyDescent="0.25">
      <c r="A275" s="5">
        <v>274</v>
      </c>
      <c r="B275" s="14" t="s">
        <v>1065</v>
      </c>
      <c r="C275" s="5">
        <v>1943</v>
      </c>
      <c r="D275" s="5">
        <v>1210.98</v>
      </c>
      <c r="E275" s="5">
        <v>877.18</v>
      </c>
      <c r="F275" s="5" t="s">
        <v>5</v>
      </c>
      <c r="G275" s="5">
        <v>18</v>
      </c>
      <c r="H275" s="5">
        <v>3</v>
      </c>
      <c r="I275" s="5">
        <v>2</v>
      </c>
      <c r="J275" s="5">
        <v>0</v>
      </c>
      <c r="K275" s="14" t="s">
        <v>768</v>
      </c>
      <c r="L275" s="111">
        <v>41</v>
      </c>
      <c r="M275" s="245" t="s">
        <v>2438</v>
      </c>
      <c r="N275" s="365" t="s">
        <v>648</v>
      </c>
      <c r="O275" s="366" t="s">
        <v>471</v>
      </c>
      <c r="P275" s="149" t="s">
        <v>6880</v>
      </c>
      <c r="Q275" s="49" t="s">
        <v>6881</v>
      </c>
      <c r="R275" s="367">
        <v>36692</v>
      </c>
      <c r="S275" s="369" t="s">
        <v>6308</v>
      </c>
      <c r="U275" s="221" t="s">
        <v>7635</v>
      </c>
    </row>
    <row r="276" spans="1:21" ht="31.5" x14ac:dyDescent="0.25">
      <c r="A276" s="5">
        <v>275</v>
      </c>
      <c r="B276" s="14" t="s">
        <v>1066</v>
      </c>
      <c r="C276" s="5">
        <v>1943</v>
      </c>
      <c r="D276" s="5">
        <v>1159.4000000000001</v>
      </c>
      <c r="E276" s="5">
        <v>843.7</v>
      </c>
      <c r="F276" s="5" t="s">
        <v>5</v>
      </c>
      <c r="G276" s="5">
        <v>18</v>
      </c>
      <c r="H276" s="5">
        <v>3</v>
      </c>
      <c r="I276" s="5">
        <v>2</v>
      </c>
      <c r="J276" s="5">
        <v>0</v>
      </c>
      <c r="K276" s="14" t="s">
        <v>858</v>
      </c>
      <c r="L276" s="111">
        <v>38</v>
      </c>
      <c r="M276" s="245" t="s">
        <v>2506</v>
      </c>
      <c r="N276" s="365" t="s">
        <v>648</v>
      </c>
      <c r="O276" s="366" t="s">
        <v>471</v>
      </c>
      <c r="P276" s="149" t="s">
        <v>6882</v>
      </c>
      <c r="Q276" s="49" t="s">
        <v>6883</v>
      </c>
      <c r="R276" s="367">
        <v>36692</v>
      </c>
      <c r="S276" s="369" t="s">
        <v>6308</v>
      </c>
      <c r="U276" s="221" t="s">
        <v>7635</v>
      </c>
    </row>
    <row r="277" spans="1:21" ht="31.5" x14ac:dyDescent="0.25">
      <c r="A277" s="5">
        <v>276</v>
      </c>
      <c r="B277" s="14" t="s">
        <v>1067</v>
      </c>
      <c r="C277" s="5">
        <v>1943</v>
      </c>
      <c r="D277" s="5">
        <v>1157.5999999999999</v>
      </c>
      <c r="E277" s="5">
        <v>851.3</v>
      </c>
      <c r="F277" s="5" t="s">
        <v>5</v>
      </c>
      <c r="G277" s="5">
        <v>18</v>
      </c>
      <c r="H277" s="5">
        <v>3</v>
      </c>
      <c r="I277" s="5">
        <v>3</v>
      </c>
      <c r="J277" s="5">
        <v>0</v>
      </c>
      <c r="K277" s="14" t="s">
        <v>768</v>
      </c>
      <c r="L277" s="111">
        <v>59</v>
      </c>
      <c r="M277" s="245" t="s">
        <v>2440</v>
      </c>
      <c r="N277" s="365" t="s">
        <v>648</v>
      </c>
      <c r="O277" s="366" t="s">
        <v>471</v>
      </c>
      <c r="P277" s="149" t="s">
        <v>6884</v>
      </c>
      <c r="Q277" s="49" t="s">
        <v>6885</v>
      </c>
      <c r="R277" s="367">
        <v>36692</v>
      </c>
      <c r="S277" s="369" t="s">
        <v>6308</v>
      </c>
      <c r="U277" s="221" t="s">
        <v>7635</v>
      </c>
    </row>
    <row r="278" spans="1:21" ht="31.5" x14ac:dyDescent="0.25">
      <c r="A278" s="5">
        <v>277</v>
      </c>
      <c r="B278" s="14" t="s">
        <v>1068</v>
      </c>
      <c r="C278" s="5">
        <v>1941</v>
      </c>
      <c r="D278" s="5">
        <v>1841.3</v>
      </c>
      <c r="E278" s="5">
        <v>1173.8</v>
      </c>
      <c r="F278" s="5" t="s">
        <v>5</v>
      </c>
      <c r="G278" s="5">
        <v>22</v>
      </c>
      <c r="H278" s="5">
        <v>2</v>
      </c>
      <c r="I278" s="5">
        <v>4</v>
      </c>
      <c r="J278" s="5">
        <v>0</v>
      </c>
      <c r="K278" s="14" t="s">
        <v>768</v>
      </c>
      <c r="L278" s="111">
        <v>52</v>
      </c>
      <c r="M278" s="245" t="s">
        <v>2437</v>
      </c>
      <c r="N278" s="365" t="s">
        <v>648</v>
      </c>
      <c r="O278" s="366" t="s">
        <v>471</v>
      </c>
      <c r="P278" s="149" t="s">
        <v>6886</v>
      </c>
      <c r="Q278" s="49" t="s">
        <v>6887</v>
      </c>
      <c r="R278" s="367">
        <v>36692</v>
      </c>
      <c r="S278" s="369" t="s">
        <v>6308</v>
      </c>
      <c r="U278" s="221" t="s">
        <v>7635</v>
      </c>
    </row>
    <row r="279" spans="1:21" ht="31.5" x14ac:dyDescent="0.25">
      <c r="A279" s="5">
        <v>278</v>
      </c>
      <c r="B279" s="14" t="s">
        <v>1069</v>
      </c>
      <c r="C279" s="5">
        <v>1944</v>
      </c>
      <c r="D279" s="5">
        <v>1187.7</v>
      </c>
      <c r="E279" s="5">
        <v>869.6</v>
      </c>
      <c r="F279" s="5" t="s">
        <v>5</v>
      </c>
      <c r="G279" s="5">
        <v>18</v>
      </c>
      <c r="H279" s="5">
        <v>3</v>
      </c>
      <c r="I279" s="5">
        <v>2</v>
      </c>
      <c r="J279" s="5">
        <v>0</v>
      </c>
      <c r="K279" s="14" t="s">
        <v>768</v>
      </c>
      <c r="L279" s="111">
        <v>44</v>
      </c>
      <c r="M279" s="245" t="s">
        <v>2444</v>
      </c>
      <c r="N279" s="365" t="s">
        <v>648</v>
      </c>
      <c r="O279" s="366" t="s">
        <v>471</v>
      </c>
      <c r="P279" s="149" t="s">
        <v>6888</v>
      </c>
      <c r="Q279" s="49" t="s">
        <v>6889</v>
      </c>
      <c r="R279" s="367">
        <v>36692</v>
      </c>
      <c r="S279" s="369" t="s">
        <v>6308</v>
      </c>
      <c r="U279" s="221" t="s">
        <v>7635</v>
      </c>
    </row>
    <row r="280" spans="1:21" ht="31.5" x14ac:dyDescent="0.25">
      <c r="A280" s="5">
        <v>279</v>
      </c>
      <c r="B280" s="14" t="s">
        <v>1070</v>
      </c>
      <c r="C280" s="5">
        <v>1941</v>
      </c>
      <c r="D280" s="5">
        <v>9700.5</v>
      </c>
      <c r="E280" s="5">
        <v>5918.7</v>
      </c>
      <c r="F280" s="5" t="s">
        <v>5</v>
      </c>
      <c r="G280" s="5">
        <v>87</v>
      </c>
      <c r="H280" s="5">
        <v>4</v>
      </c>
      <c r="I280" s="5">
        <v>17</v>
      </c>
      <c r="J280" s="5">
        <v>0</v>
      </c>
      <c r="K280" s="14" t="s">
        <v>768</v>
      </c>
      <c r="L280" s="111">
        <v>206</v>
      </c>
      <c r="M280" s="245" t="s">
        <v>2472</v>
      </c>
      <c r="N280" s="365" t="s">
        <v>648</v>
      </c>
      <c r="O280" s="366" t="s">
        <v>471</v>
      </c>
      <c r="P280" s="149" t="s">
        <v>6890</v>
      </c>
      <c r="Q280" s="49" t="s">
        <v>6891</v>
      </c>
      <c r="R280" s="367">
        <v>36831</v>
      </c>
      <c r="S280" s="369" t="s">
        <v>6308</v>
      </c>
      <c r="U280" s="221" t="s">
        <v>7635</v>
      </c>
    </row>
    <row r="281" spans="1:21" ht="31.5" x14ac:dyDescent="0.25">
      <c r="A281" s="5">
        <v>280</v>
      </c>
      <c r="B281" s="14" t="s">
        <v>1071</v>
      </c>
      <c r="C281" s="5">
        <v>1938</v>
      </c>
      <c r="D281" s="5">
        <v>1440.8</v>
      </c>
      <c r="E281" s="5">
        <v>898.6</v>
      </c>
      <c r="F281" s="5" t="s">
        <v>247</v>
      </c>
      <c r="G281" s="5">
        <v>13</v>
      </c>
      <c r="H281" s="5">
        <v>2</v>
      </c>
      <c r="I281" s="5">
        <v>3</v>
      </c>
      <c r="J281" s="5">
        <v>0</v>
      </c>
      <c r="K281" s="14" t="s">
        <v>768</v>
      </c>
      <c r="L281" s="111">
        <v>33</v>
      </c>
      <c r="M281" s="245" t="s">
        <v>2477</v>
      </c>
      <c r="N281" s="365" t="s">
        <v>648</v>
      </c>
      <c r="O281" s="366" t="s">
        <v>471</v>
      </c>
      <c r="P281" s="149" t="s">
        <v>6892</v>
      </c>
      <c r="Q281" s="49" t="s">
        <v>6893</v>
      </c>
      <c r="R281" s="367">
        <v>36692</v>
      </c>
      <c r="S281" s="369" t="s">
        <v>6308</v>
      </c>
      <c r="U281" s="221" t="s">
        <v>7635</v>
      </c>
    </row>
    <row r="282" spans="1:21" ht="31.5" x14ac:dyDescent="0.25">
      <c r="A282" s="5">
        <v>281</v>
      </c>
      <c r="B282" s="14" t="s">
        <v>1072</v>
      </c>
      <c r="C282" s="5">
        <v>1949</v>
      </c>
      <c r="D282" s="5">
        <v>1460</v>
      </c>
      <c r="E282" s="5">
        <v>897.2</v>
      </c>
      <c r="F282" s="5" t="s">
        <v>247</v>
      </c>
      <c r="G282" s="5">
        <v>13</v>
      </c>
      <c r="H282" s="5">
        <v>2</v>
      </c>
      <c r="I282" s="5">
        <v>3</v>
      </c>
      <c r="J282" s="5">
        <v>0</v>
      </c>
      <c r="K282" s="14" t="s">
        <v>768</v>
      </c>
      <c r="L282" s="111">
        <v>27</v>
      </c>
      <c r="M282" s="245" t="s">
        <v>2513</v>
      </c>
      <c r="N282" s="365" t="s">
        <v>648</v>
      </c>
      <c r="O282" s="366" t="s">
        <v>471</v>
      </c>
      <c r="P282" s="149" t="s">
        <v>6894</v>
      </c>
      <c r="Q282" s="49" t="s">
        <v>6895</v>
      </c>
      <c r="R282" s="367">
        <v>36692</v>
      </c>
      <c r="S282" s="369" t="s">
        <v>6308</v>
      </c>
      <c r="U282" s="221" t="s">
        <v>7635</v>
      </c>
    </row>
    <row r="283" spans="1:21" ht="31.5" x14ac:dyDescent="0.25">
      <c r="A283" s="5">
        <v>282</v>
      </c>
      <c r="B283" s="14" t="s">
        <v>1073</v>
      </c>
      <c r="C283" s="5">
        <v>1938</v>
      </c>
      <c r="D283" s="5">
        <v>1431.3</v>
      </c>
      <c r="E283" s="5">
        <v>888.2</v>
      </c>
      <c r="F283" s="5" t="s">
        <v>247</v>
      </c>
      <c r="G283" s="5">
        <v>13</v>
      </c>
      <c r="H283" s="5">
        <v>2</v>
      </c>
      <c r="I283" s="5">
        <v>3</v>
      </c>
      <c r="J283" s="5">
        <v>0</v>
      </c>
      <c r="K283" s="14" t="s">
        <v>768</v>
      </c>
      <c r="L283" s="111">
        <v>32</v>
      </c>
      <c r="M283" s="245" t="s">
        <v>2463</v>
      </c>
      <c r="N283" s="365" t="s">
        <v>648</v>
      </c>
      <c r="O283" s="366" t="s">
        <v>471</v>
      </c>
      <c r="P283" s="149" t="s">
        <v>6896</v>
      </c>
      <c r="Q283" s="49" t="s">
        <v>6897</v>
      </c>
      <c r="R283" s="367">
        <v>36692</v>
      </c>
      <c r="S283" s="369" t="s">
        <v>6308</v>
      </c>
      <c r="U283" s="221" t="s">
        <v>7635</v>
      </c>
    </row>
    <row r="284" spans="1:21" ht="31.5" x14ac:dyDescent="0.25">
      <c r="A284" s="5">
        <v>283</v>
      </c>
      <c r="B284" s="14" t="s">
        <v>1074</v>
      </c>
      <c r="C284" s="5">
        <v>1942</v>
      </c>
      <c r="D284" s="5">
        <v>2804.6</v>
      </c>
      <c r="E284" s="5">
        <v>2186.6</v>
      </c>
      <c r="F284" s="5" t="s">
        <v>5</v>
      </c>
      <c r="G284" s="5">
        <v>42</v>
      </c>
      <c r="H284" s="5">
        <v>3</v>
      </c>
      <c r="I284" s="5">
        <v>5</v>
      </c>
      <c r="J284" s="5">
        <v>0</v>
      </c>
      <c r="K284" s="14" t="s">
        <v>768</v>
      </c>
      <c r="L284" s="111">
        <v>108</v>
      </c>
      <c r="M284" s="245" t="s">
        <v>2447</v>
      </c>
      <c r="N284" s="365" t="s">
        <v>648</v>
      </c>
      <c r="O284" s="366" t="s">
        <v>471</v>
      </c>
      <c r="P284" s="149" t="s">
        <v>6898</v>
      </c>
      <c r="Q284" s="49" t="s">
        <v>6899</v>
      </c>
      <c r="R284" s="367">
        <v>36831</v>
      </c>
      <c r="S284" s="369" t="s">
        <v>6308</v>
      </c>
      <c r="U284" s="221" t="s">
        <v>7635</v>
      </c>
    </row>
    <row r="285" spans="1:21" ht="31.5" x14ac:dyDescent="0.25">
      <c r="A285" s="5">
        <v>284</v>
      </c>
      <c r="B285" s="14" t="s">
        <v>1075</v>
      </c>
      <c r="C285" s="5">
        <v>1946</v>
      </c>
      <c r="D285" s="5">
        <v>2380.08</v>
      </c>
      <c r="E285" s="5">
        <v>1732.18</v>
      </c>
      <c r="F285" s="5" t="s">
        <v>5</v>
      </c>
      <c r="G285" s="5">
        <v>32</v>
      </c>
      <c r="H285" s="5">
        <v>4</v>
      </c>
      <c r="I285" s="5">
        <v>2</v>
      </c>
      <c r="J285" s="5">
        <v>0</v>
      </c>
      <c r="K285" s="14" t="s">
        <v>768</v>
      </c>
      <c r="L285" s="111">
        <v>92</v>
      </c>
      <c r="M285" s="245" t="s">
        <v>2472</v>
      </c>
      <c r="N285" s="365" t="s">
        <v>648</v>
      </c>
      <c r="O285" s="366" t="s">
        <v>471</v>
      </c>
      <c r="P285" s="149" t="s">
        <v>6900</v>
      </c>
      <c r="Q285" s="49" t="s">
        <v>6901</v>
      </c>
      <c r="R285" s="367">
        <v>36692</v>
      </c>
      <c r="S285" s="369" t="s">
        <v>6308</v>
      </c>
      <c r="U285" s="221" t="s">
        <v>7635</v>
      </c>
    </row>
    <row r="286" spans="1:21" ht="31.5" x14ac:dyDescent="0.25">
      <c r="A286" s="5">
        <v>285</v>
      </c>
      <c r="B286" s="14" t="s">
        <v>1076</v>
      </c>
      <c r="C286" s="5">
        <v>1946</v>
      </c>
      <c r="D286" s="5">
        <v>2757.4</v>
      </c>
      <c r="E286" s="5">
        <v>2168.3000000000002</v>
      </c>
      <c r="F286" s="5" t="s">
        <v>5</v>
      </c>
      <c r="G286" s="5">
        <v>36</v>
      </c>
      <c r="H286" s="5">
        <v>3</v>
      </c>
      <c r="I286" s="5">
        <v>3</v>
      </c>
      <c r="J286" s="5">
        <v>0</v>
      </c>
      <c r="K286" s="14" t="s">
        <v>768</v>
      </c>
      <c r="L286" s="111">
        <v>106</v>
      </c>
      <c r="M286" s="245" t="s">
        <v>2472</v>
      </c>
      <c r="N286" s="365" t="s">
        <v>648</v>
      </c>
      <c r="O286" s="366" t="s">
        <v>471</v>
      </c>
      <c r="P286" s="149" t="s">
        <v>6902</v>
      </c>
      <c r="Q286" s="49" t="s">
        <v>6903</v>
      </c>
      <c r="R286" s="367">
        <v>36831</v>
      </c>
      <c r="S286" s="369" t="s">
        <v>6308</v>
      </c>
      <c r="U286" s="221" t="s">
        <v>7635</v>
      </c>
    </row>
    <row r="287" spans="1:21" ht="31.5" x14ac:dyDescent="0.25">
      <c r="A287" s="5">
        <v>286</v>
      </c>
      <c r="B287" s="14" t="s">
        <v>1077</v>
      </c>
      <c r="C287" s="5">
        <v>1947</v>
      </c>
      <c r="D287" s="5">
        <v>4516.3</v>
      </c>
      <c r="E287" s="5">
        <v>2461.5</v>
      </c>
      <c r="F287" s="5" t="s">
        <v>5</v>
      </c>
      <c r="G287" s="5">
        <v>43</v>
      </c>
      <c r="H287" s="5">
        <v>3</v>
      </c>
      <c r="I287" s="5">
        <v>4</v>
      </c>
      <c r="J287" s="5">
        <v>0</v>
      </c>
      <c r="K287" s="14" t="s">
        <v>768</v>
      </c>
      <c r="L287" s="111">
        <v>97</v>
      </c>
      <c r="M287" s="245" t="s">
        <v>2472</v>
      </c>
      <c r="N287" s="365" t="s">
        <v>648</v>
      </c>
      <c r="O287" s="366" t="s">
        <v>471</v>
      </c>
      <c r="P287" s="149" t="s">
        <v>6904</v>
      </c>
      <c r="Q287" s="49" t="s">
        <v>6905</v>
      </c>
      <c r="R287" s="367">
        <v>36831</v>
      </c>
      <c r="S287" s="369" t="s">
        <v>6308</v>
      </c>
      <c r="U287" s="221" t="s">
        <v>7635</v>
      </c>
    </row>
    <row r="288" spans="1:21" ht="31.5" x14ac:dyDescent="0.25">
      <c r="A288" s="5">
        <v>287</v>
      </c>
      <c r="B288" s="14" t="s">
        <v>1078</v>
      </c>
      <c r="C288" s="5">
        <v>1947</v>
      </c>
      <c r="D288" s="5">
        <v>4676.1099999999997</v>
      </c>
      <c r="E288" s="5">
        <v>3259.61</v>
      </c>
      <c r="F288" s="5" t="s">
        <v>5</v>
      </c>
      <c r="G288" s="5">
        <v>54</v>
      </c>
      <c r="H288" s="5">
        <v>3</v>
      </c>
      <c r="I288" s="5">
        <v>6</v>
      </c>
      <c r="J288" s="5">
        <v>0</v>
      </c>
      <c r="K288" s="14" t="s">
        <v>768</v>
      </c>
      <c r="L288" s="111">
        <v>102</v>
      </c>
      <c r="M288" s="245" t="s">
        <v>2437</v>
      </c>
      <c r="N288" s="365" t="s">
        <v>648</v>
      </c>
      <c r="O288" s="366" t="s">
        <v>471</v>
      </c>
      <c r="P288" s="370" t="s">
        <v>6906</v>
      </c>
      <c r="Q288" s="49" t="s">
        <v>6907</v>
      </c>
      <c r="R288" s="367">
        <v>36720</v>
      </c>
      <c r="S288" s="369" t="s">
        <v>6308</v>
      </c>
      <c r="U288" s="221" t="s">
        <v>7635</v>
      </c>
    </row>
    <row r="289" spans="1:21" ht="31.5" x14ac:dyDescent="0.25">
      <c r="A289" s="5">
        <v>288</v>
      </c>
      <c r="B289" s="14" t="s">
        <v>1079</v>
      </c>
      <c r="C289" s="5">
        <v>1948</v>
      </c>
      <c r="D289" s="5">
        <v>1495.6</v>
      </c>
      <c r="E289" s="5">
        <v>984.2</v>
      </c>
      <c r="F289" s="5" t="s">
        <v>247</v>
      </c>
      <c r="G289" s="5">
        <v>16</v>
      </c>
      <c r="H289" s="5">
        <v>3</v>
      </c>
      <c r="I289" s="5">
        <v>2</v>
      </c>
      <c r="J289" s="5">
        <v>0</v>
      </c>
      <c r="K289" s="14" t="s">
        <v>768</v>
      </c>
      <c r="L289" s="111">
        <v>29</v>
      </c>
      <c r="M289" s="245" t="s">
        <v>2463</v>
      </c>
      <c r="N289" s="365" t="s">
        <v>648</v>
      </c>
      <c r="O289" s="366" t="s">
        <v>471</v>
      </c>
      <c r="P289" s="370" t="s">
        <v>6908</v>
      </c>
      <c r="Q289" s="49" t="s">
        <v>6909</v>
      </c>
      <c r="R289" s="367">
        <v>36720</v>
      </c>
      <c r="S289" s="369" t="s">
        <v>6308</v>
      </c>
      <c r="U289" s="221" t="s">
        <v>7635</v>
      </c>
    </row>
    <row r="290" spans="1:21" ht="31.5" x14ac:dyDescent="0.25">
      <c r="A290" s="5">
        <v>289</v>
      </c>
      <c r="B290" s="14" t="s">
        <v>1080</v>
      </c>
      <c r="C290" s="5">
        <v>1948</v>
      </c>
      <c r="D290" s="5">
        <v>2899.93</v>
      </c>
      <c r="E290" s="5">
        <v>1779.93</v>
      </c>
      <c r="F290" s="5" t="s">
        <v>5</v>
      </c>
      <c r="G290" s="5">
        <v>28</v>
      </c>
      <c r="H290" s="5">
        <v>3</v>
      </c>
      <c r="I290" s="5">
        <v>4</v>
      </c>
      <c r="J290" s="5">
        <v>0</v>
      </c>
      <c r="K290" s="14" t="s">
        <v>768</v>
      </c>
      <c r="L290" s="111">
        <v>53</v>
      </c>
      <c r="M290" s="245" t="s">
        <v>2442</v>
      </c>
      <c r="N290" s="365" t="s">
        <v>648</v>
      </c>
      <c r="O290" s="366" t="s">
        <v>471</v>
      </c>
      <c r="P290" s="370" t="s">
        <v>6910</v>
      </c>
      <c r="Q290" s="49" t="s">
        <v>6911</v>
      </c>
      <c r="R290" s="367">
        <v>40626</v>
      </c>
      <c r="S290" s="369" t="s">
        <v>5078</v>
      </c>
      <c r="U290" s="221" t="s">
        <v>7635</v>
      </c>
    </row>
    <row r="291" spans="1:21" ht="31.5" x14ac:dyDescent="0.25">
      <c r="A291" s="5">
        <v>290</v>
      </c>
      <c r="B291" s="14" t="s">
        <v>1081</v>
      </c>
      <c r="C291" s="5">
        <v>1951</v>
      </c>
      <c r="D291" s="5">
        <v>1534.4</v>
      </c>
      <c r="E291" s="5">
        <v>1183.5999999999999</v>
      </c>
      <c r="F291" s="5" t="s">
        <v>247</v>
      </c>
      <c r="G291" s="5">
        <v>18</v>
      </c>
      <c r="H291" s="5">
        <v>2</v>
      </c>
      <c r="I291" s="5">
        <v>3</v>
      </c>
      <c r="J291" s="5">
        <v>0</v>
      </c>
      <c r="K291" s="14" t="s">
        <v>768</v>
      </c>
      <c r="L291" s="111">
        <v>46</v>
      </c>
      <c r="M291" s="245" t="s">
        <v>2462</v>
      </c>
      <c r="N291" s="365" t="s">
        <v>648</v>
      </c>
      <c r="O291" s="366" t="s">
        <v>471</v>
      </c>
      <c r="P291" s="149" t="s">
        <v>6912</v>
      </c>
      <c r="Q291" s="49" t="s">
        <v>6913</v>
      </c>
      <c r="R291" s="367">
        <v>38412</v>
      </c>
      <c r="S291" s="369" t="s">
        <v>6308</v>
      </c>
      <c r="U291" s="221" t="s">
        <v>7635</v>
      </c>
    </row>
    <row r="292" spans="1:21" ht="31.5" x14ac:dyDescent="0.25">
      <c r="A292" s="5">
        <v>291</v>
      </c>
      <c r="B292" s="14" t="s">
        <v>1082</v>
      </c>
      <c r="C292" s="5">
        <v>1951</v>
      </c>
      <c r="D292" s="5">
        <v>979.8</v>
      </c>
      <c r="E292" s="5">
        <v>744.8</v>
      </c>
      <c r="F292" s="5" t="s">
        <v>247</v>
      </c>
      <c r="G292" s="5">
        <v>12</v>
      </c>
      <c r="H292" s="5">
        <v>2</v>
      </c>
      <c r="I292" s="5">
        <v>2</v>
      </c>
      <c r="J292" s="5">
        <v>0</v>
      </c>
      <c r="K292" s="14" t="s">
        <v>768</v>
      </c>
      <c r="L292" s="111">
        <v>26</v>
      </c>
      <c r="M292" s="245" t="s">
        <v>2477</v>
      </c>
      <c r="N292" s="365" t="s">
        <v>648</v>
      </c>
      <c r="O292" s="366" t="s">
        <v>471</v>
      </c>
      <c r="P292" s="149" t="s">
        <v>6914</v>
      </c>
      <c r="Q292" s="49" t="s">
        <v>6915</v>
      </c>
      <c r="R292" s="367">
        <v>38412</v>
      </c>
      <c r="S292" s="369" t="s">
        <v>6308</v>
      </c>
      <c r="U292" s="221" t="s">
        <v>7635</v>
      </c>
    </row>
    <row r="293" spans="1:21" ht="31.5" x14ac:dyDescent="0.25">
      <c r="A293" s="5">
        <v>292</v>
      </c>
      <c r="B293" s="14" t="s">
        <v>1083</v>
      </c>
      <c r="C293" s="5">
        <v>1951</v>
      </c>
      <c r="D293" s="5">
        <v>1532.95</v>
      </c>
      <c r="E293" s="5">
        <v>1172.55</v>
      </c>
      <c r="F293" s="5" t="s">
        <v>247</v>
      </c>
      <c r="G293" s="5">
        <v>18</v>
      </c>
      <c r="H293" s="5">
        <v>2</v>
      </c>
      <c r="I293" s="5">
        <v>3</v>
      </c>
      <c r="J293" s="5">
        <v>0</v>
      </c>
      <c r="K293" s="14" t="s">
        <v>768</v>
      </c>
      <c r="L293" s="111">
        <v>44</v>
      </c>
      <c r="M293" s="245" t="s">
        <v>2522</v>
      </c>
      <c r="N293" s="365" t="s">
        <v>648</v>
      </c>
      <c r="O293" s="366" t="s">
        <v>471</v>
      </c>
      <c r="P293" s="149" t="s">
        <v>6916</v>
      </c>
      <c r="Q293" s="49" t="s">
        <v>6917</v>
      </c>
      <c r="R293" s="367">
        <v>38412</v>
      </c>
      <c r="S293" s="369" t="s">
        <v>6308</v>
      </c>
      <c r="U293" s="221" t="s">
        <v>7635</v>
      </c>
    </row>
    <row r="294" spans="1:21" ht="31.5" x14ac:dyDescent="0.25">
      <c r="A294" s="5">
        <v>293</v>
      </c>
      <c r="B294" s="14" t="s">
        <v>1084</v>
      </c>
      <c r="C294" s="5">
        <v>1952</v>
      </c>
      <c r="D294" s="5">
        <v>1545.1</v>
      </c>
      <c r="E294" s="5">
        <v>1185.2</v>
      </c>
      <c r="F294" s="5" t="s">
        <v>247</v>
      </c>
      <c r="G294" s="5">
        <v>18</v>
      </c>
      <c r="H294" s="5">
        <v>2</v>
      </c>
      <c r="I294" s="5">
        <v>3</v>
      </c>
      <c r="J294" s="5">
        <v>0</v>
      </c>
      <c r="K294" s="14" t="s">
        <v>768</v>
      </c>
      <c r="L294" s="111">
        <v>40</v>
      </c>
      <c r="M294" s="245" t="s">
        <v>2502</v>
      </c>
      <c r="N294" s="365" t="s">
        <v>648</v>
      </c>
      <c r="O294" s="366" t="s">
        <v>471</v>
      </c>
      <c r="P294" s="149" t="s">
        <v>6918</v>
      </c>
      <c r="Q294" s="49" t="s">
        <v>6919</v>
      </c>
      <c r="R294" s="367">
        <v>38412</v>
      </c>
      <c r="S294" s="369" t="s">
        <v>6308</v>
      </c>
      <c r="U294" s="221" t="s">
        <v>7635</v>
      </c>
    </row>
    <row r="295" spans="1:21" ht="31.5" x14ac:dyDescent="0.25">
      <c r="A295" s="5">
        <v>294</v>
      </c>
      <c r="B295" s="14" t="s">
        <v>1085</v>
      </c>
      <c r="C295" s="5">
        <v>1951</v>
      </c>
      <c r="D295" s="5">
        <v>1108.0999999999999</v>
      </c>
      <c r="E295" s="5">
        <v>750.3</v>
      </c>
      <c r="F295" s="5" t="s">
        <v>247</v>
      </c>
      <c r="G295" s="5">
        <v>12</v>
      </c>
      <c r="H295" s="5">
        <v>2</v>
      </c>
      <c r="I295" s="5">
        <v>2</v>
      </c>
      <c r="J295" s="5">
        <v>0</v>
      </c>
      <c r="K295" s="14" t="s">
        <v>768</v>
      </c>
      <c r="L295" s="111">
        <v>29</v>
      </c>
      <c r="M295" s="245" t="s">
        <v>2485</v>
      </c>
      <c r="N295" s="365" t="s">
        <v>648</v>
      </c>
      <c r="O295" s="366" t="s">
        <v>471</v>
      </c>
      <c r="P295" s="149" t="s">
        <v>6920</v>
      </c>
      <c r="Q295" s="49" t="s">
        <v>6921</v>
      </c>
      <c r="R295" s="367">
        <v>38412</v>
      </c>
      <c r="S295" s="369" t="s">
        <v>6308</v>
      </c>
      <c r="U295" s="221" t="s">
        <v>7635</v>
      </c>
    </row>
    <row r="296" spans="1:21" ht="31.5" x14ac:dyDescent="0.25">
      <c r="A296" s="5">
        <v>295</v>
      </c>
      <c r="B296" s="14" t="s">
        <v>1086</v>
      </c>
      <c r="C296" s="5">
        <v>1951</v>
      </c>
      <c r="D296" s="5">
        <v>985</v>
      </c>
      <c r="E296" s="5">
        <v>750.6</v>
      </c>
      <c r="F296" s="5" t="s">
        <v>247</v>
      </c>
      <c r="G296" s="5">
        <v>12</v>
      </c>
      <c r="H296" s="5">
        <v>2</v>
      </c>
      <c r="I296" s="5">
        <v>2</v>
      </c>
      <c r="J296" s="5">
        <v>0</v>
      </c>
      <c r="K296" s="14" t="s">
        <v>768</v>
      </c>
      <c r="L296" s="111">
        <v>34</v>
      </c>
      <c r="M296" s="245" t="s">
        <v>2477</v>
      </c>
      <c r="N296" s="365" t="s">
        <v>648</v>
      </c>
      <c r="O296" s="366" t="s">
        <v>471</v>
      </c>
      <c r="P296" s="149" t="s">
        <v>6922</v>
      </c>
      <c r="Q296" s="49" t="s">
        <v>6923</v>
      </c>
      <c r="R296" s="367">
        <v>36706</v>
      </c>
      <c r="S296" s="369" t="s">
        <v>6308</v>
      </c>
      <c r="U296" s="221" t="s">
        <v>7635</v>
      </c>
    </row>
    <row r="297" spans="1:21" ht="31.5" x14ac:dyDescent="0.25">
      <c r="A297" s="5">
        <v>296</v>
      </c>
      <c r="B297" s="14" t="s">
        <v>1087</v>
      </c>
      <c r="C297" s="5">
        <v>1951</v>
      </c>
      <c r="D297" s="5">
        <v>1059.8</v>
      </c>
      <c r="E297" s="5">
        <v>795.1</v>
      </c>
      <c r="F297" s="5" t="s">
        <v>247</v>
      </c>
      <c r="G297" s="5">
        <v>12</v>
      </c>
      <c r="H297" s="5">
        <v>2</v>
      </c>
      <c r="I297" s="5">
        <v>2</v>
      </c>
      <c r="J297" s="5">
        <v>0</v>
      </c>
      <c r="K297" s="14" t="s">
        <v>768</v>
      </c>
      <c r="L297" s="111">
        <v>31</v>
      </c>
      <c r="M297" s="245" t="s">
        <v>2450</v>
      </c>
      <c r="N297" s="365" t="s">
        <v>648</v>
      </c>
      <c r="O297" s="366" t="s">
        <v>471</v>
      </c>
      <c r="P297" s="149" t="s">
        <v>6924</v>
      </c>
      <c r="Q297" s="49" t="s">
        <v>6925</v>
      </c>
      <c r="R297" s="367">
        <v>38412</v>
      </c>
      <c r="S297" s="369" t="s">
        <v>6308</v>
      </c>
      <c r="U297" s="221" t="s">
        <v>7635</v>
      </c>
    </row>
    <row r="298" spans="1:21" ht="31.5" x14ac:dyDescent="0.25">
      <c r="A298" s="5">
        <v>297</v>
      </c>
      <c r="B298" s="14" t="s">
        <v>1088</v>
      </c>
      <c r="C298" s="5">
        <v>1951</v>
      </c>
      <c r="D298" s="5">
        <v>1022.1</v>
      </c>
      <c r="E298" s="5">
        <v>563.20000000000005</v>
      </c>
      <c r="F298" s="5" t="s">
        <v>247</v>
      </c>
      <c r="G298" s="5">
        <v>9</v>
      </c>
      <c r="H298" s="5">
        <v>2</v>
      </c>
      <c r="I298" s="5">
        <v>2</v>
      </c>
      <c r="J298" s="5">
        <v>0</v>
      </c>
      <c r="K298" s="14" t="s">
        <v>1089</v>
      </c>
      <c r="L298" s="111">
        <v>22</v>
      </c>
      <c r="M298" s="245" t="s">
        <v>2450</v>
      </c>
      <c r="N298" s="365" t="s">
        <v>648</v>
      </c>
      <c r="O298" s="366" t="s">
        <v>471</v>
      </c>
      <c r="P298" s="149" t="s">
        <v>6926</v>
      </c>
      <c r="Q298" s="149">
        <v>591.20000000000005</v>
      </c>
      <c r="R298" s="367">
        <v>39653</v>
      </c>
      <c r="S298" s="369" t="s">
        <v>6308</v>
      </c>
      <c r="U298" s="221" t="s">
        <v>7635</v>
      </c>
    </row>
    <row r="299" spans="1:21" ht="31.5" x14ac:dyDescent="0.25">
      <c r="A299" s="5">
        <v>298</v>
      </c>
      <c r="B299" s="14" t="s">
        <v>1090</v>
      </c>
      <c r="C299" s="5">
        <v>1988</v>
      </c>
      <c r="D299" s="5">
        <v>5736.89</v>
      </c>
      <c r="E299" s="5">
        <v>4269.1899999999996</v>
      </c>
      <c r="F299" s="5" t="s">
        <v>5</v>
      </c>
      <c r="G299" s="5">
        <v>80</v>
      </c>
      <c r="H299" s="5">
        <v>5</v>
      </c>
      <c r="I299" s="5">
        <v>4</v>
      </c>
      <c r="J299" s="5">
        <v>0</v>
      </c>
      <c r="K299" s="14" t="s">
        <v>768</v>
      </c>
      <c r="L299" s="111">
        <v>199</v>
      </c>
      <c r="M299" s="245" t="s">
        <v>2449</v>
      </c>
      <c r="N299" s="365" t="s">
        <v>648</v>
      </c>
      <c r="O299" s="366" t="s">
        <v>471</v>
      </c>
      <c r="P299" s="370" t="s">
        <v>6927</v>
      </c>
      <c r="Q299" s="49" t="s">
        <v>6928</v>
      </c>
      <c r="R299" s="367">
        <v>39609</v>
      </c>
      <c r="S299" s="369" t="s">
        <v>6308</v>
      </c>
      <c r="U299" s="221" t="s">
        <v>7635</v>
      </c>
    </row>
    <row r="300" spans="1:21" ht="31.5" x14ac:dyDescent="0.25">
      <c r="A300" s="5">
        <v>299</v>
      </c>
      <c r="B300" s="14" t="s">
        <v>1091</v>
      </c>
      <c r="C300" s="5">
        <v>1993</v>
      </c>
      <c r="D300" s="5">
        <v>2874.2</v>
      </c>
      <c r="E300" s="5">
        <v>2139.3000000000002</v>
      </c>
      <c r="F300" s="5" t="s">
        <v>5</v>
      </c>
      <c r="G300" s="5">
        <v>40</v>
      </c>
      <c r="H300" s="5">
        <v>5</v>
      </c>
      <c r="I300" s="5">
        <v>2</v>
      </c>
      <c r="J300" s="5">
        <v>0</v>
      </c>
      <c r="K300" s="14" t="s">
        <v>768</v>
      </c>
      <c r="L300" s="111">
        <v>84</v>
      </c>
      <c r="M300" s="245" t="s">
        <v>2444</v>
      </c>
      <c r="N300" s="365" t="s">
        <v>648</v>
      </c>
      <c r="O300" s="366" t="s">
        <v>471</v>
      </c>
      <c r="P300" s="370" t="s">
        <v>6929</v>
      </c>
      <c r="Q300" s="49" t="s">
        <v>6930</v>
      </c>
      <c r="R300" s="367">
        <v>36706</v>
      </c>
      <c r="S300" s="369" t="s">
        <v>6308</v>
      </c>
      <c r="U300" s="221" t="s">
        <v>7635</v>
      </c>
    </row>
    <row r="301" spans="1:21" ht="31.5" x14ac:dyDescent="0.25">
      <c r="A301" s="5">
        <v>300</v>
      </c>
      <c r="B301" s="14" t="s">
        <v>1092</v>
      </c>
      <c r="C301" s="5">
        <v>1948</v>
      </c>
      <c r="D301" s="5">
        <v>1513.8</v>
      </c>
      <c r="E301" s="5">
        <v>1193.2</v>
      </c>
      <c r="F301" s="5" t="s">
        <v>5</v>
      </c>
      <c r="G301" s="5">
        <v>22</v>
      </c>
      <c r="H301" s="5">
        <v>2</v>
      </c>
      <c r="I301" s="5">
        <v>3</v>
      </c>
      <c r="J301" s="5">
        <v>0</v>
      </c>
      <c r="K301" s="14" t="s">
        <v>768</v>
      </c>
      <c r="L301" s="111">
        <v>65</v>
      </c>
      <c r="M301" s="245" t="s">
        <v>2449</v>
      </c>
      <c r="N301" s="365" t="s">
        <v>648</v>
      </c>
      <c r="O301" s="366" t="s">
        <v>471</v>
      </c>
      <c r="P301" s="149" t="s">
        <v>6931</v>
      </c>
      <c r="Q301" s="49" t="s">
        <v>6932</v>
      </c>
      <c r="R301" s="367">
        <v>38412</v>
      </c>
      <c r="S301" s="369" t="s">
        <v>6308</v>
      </c>
      <c r="U301" s="221" t="s">
        <v>7635</v>
      </c>
    </row>
    <row r="302" spans="1:21" ht="31.5" x14ac:dyDescent="0.25">
      <c r="A302" s="5">
        <v>301</v>
      </c>
      <c r="B302" s="14" t="s">
        <v>1093</v>
      </c>
      <c r="C302" s="5">
        <v>1947</v>
      </c>
      <c r="D302" s="5">
        <v>1802.3</v>
      </c>
      <c r="E302" s="5">
        <v>1102.9000000000001</v>
      </c>
      <c r="F302" s="5" t="s">
        <v>247</v>
      </c>
      <c r="G302" s="5">
        <v>27</v>
      </c>
      <c r="H302" s="5">
        <v>3</v>
      </c>
      <c r="I302" s="5">
        <v>2</v>
      </c>
      <c r="J302" s="5">
        <v>0</v>
      </c>
      <c r="K302" s="14" t="s">
        <v>768</v>
      </c>
      <c r="L302" s="111">
        <v>48</v>
      </c>
      <c r="M302" s="245" t="s">
        <v>2470</v>
      </c>
      <c r="N302" s="365" t="s">
        <v>648</v>
      </c>
      <c r="O302" s="366" t="s">
        <v>471</v>
      </c>
      <c r="P302" s="149" t="s">
        <v>6933</v>
      </c>
      <c r="Q302" s="49" t="s">
        <v>6934</v>
      </c>
      <c r="R302" s="367">
        <v>38412</v>
      </c>
      <c r="S302" s="369" t="s">
        <v>6308</v>
      </c>
      <c r="U302" s="221" t="s">
        <v>7635</v>
      </c>
    </row>
    <row r="303" spans="1:21" ht="31.5" x14ac:dyDescent="0.25">
      <c r="A303" s="5">
        <v>302</v>
      </c>
      <c r="B303" s="14" t="s">
        <v>1094</v>
      </c>
      <c r="C303" s="5">
        <v>1964</v>
      </c>
      <c r="D303" s="5">
        <v>3276.7</v>
      </c>
      <c r="E303" s="5">
        <v>2546.6999999999998</v>
      </c>
      <c r="F303" s="5" t="s">
        <v>5</v>
      </c>
      <c r="G303" s="5">
        <v>60</v>
      </c>
      <c r="H303" s="5">
        <v>5</v>
      </c>
      <c r="I303" s="5">
        <v>3</v>
      </c>
      <c r="J303" s="5">
        <v>0</v>
      </c>
      <c r="K303" s="14" t="s">
        <v>768</v>
      </c>
      <c r="L303" s="111">
        <v>142</v>
      </c>
      <c r="M303" s="245" t="s">
        <v>2449</v>
      </c>
      <c r="N303" s="365" t="s">
        <v>648</v>
      </c>
      <c r="O303" s="366" t="s">
        <v>471</v>
      </c>
      <c r="P303" s="257" t="s">
        <v>6935</v>
      </c>
      <c r="Q303" s="49" t="s">
        <v>6936</v>
      </c>
      <c r="R303" s="367">
        <v>36720</v>
      </c>
      <c r="S303" s="369" t="s">
        <v>6308</v>
      </c>
      <c r="U303" s="221" t="s">
        <v>7635</v>
      </c>
    </row>
    <row r="304" spans="1:21" ht="31.5" x14ac:dyDescent="0.25">
      <c r="A304" s="5">
        <v>303</v>
      </c>
      <c r="B304" s="14" t="s">
        <v>1095</v>
      </c>
      <c r="C304" s="5">
        <v>1964</v>
      </c>
      <c r="D304" s="5">
        <v>3295.7</v>
      </c>
      <c r="E304" s="5">
        <v>2566.3000000000002</v>
      </c>
      <c r="F304" s="5" t="s">
        <v>5</v>
      </c>
      <c r="G304" s="5">
        <v>60</v>
      </c>
      <c r="H304" s="5">
        <v>5</v>
      </c>
      <c r="I304" s="5">
        <v>3</v>
      </c>
      <c r="J304" s="5">
        <v>0</v>
      </c>
      <c r="K304" s="14" t="s">
        <v>768</v>
      </c>
      <c r="L304" s="111">
        <v>126</v>
      </c>
      <c r="M304" s="245" t="s">
        <v>2479</v>
      </c>
      <c r="N304" s="365" t="s">
        <v>648</v>
      </c>
      <c r="O304" s="366" t="s">
        <v>471</v>
      </c>
      <c r="P304" s="257" t="s">
        <v>6937</v>
      </c>
      <c r="Q304" s="49" t="s">
        <v>6938</v>
      </c>
      <c r="R304" s="367">
        <v>36720</v>
      </c>
      <c r="S304" s="369" t="s">
        <v>6308</v>
      </c>
      <c r="U304" s="221" t="s">
        <v>7635</v>
      </c>
    </row>
    <row r="305" spans="1:21" ht="31.5" x14ac:dyDescent="0.25">
      <c r="A305" s="5">
        <v>304</v>
      </c>
      <c r="B305" s="14" t="s">
        <v>1096</v>
      </c>
      <c r="C305" s="5">
        <v>1964</v>
      </c>
      <c r="D305" s="5">
        <v>3294</v>
      </c>
      <c r="E305" s="5">
        <v>2555.6999999999998</v>
      </c>
      <c r="F305" s="5" t="s">
        <v>5</v>
      </c>
      <c r="G305" s="5">
        <v>60</v>
      </c>
      <c r="H305" s="5">
        <v>5</v>
      </c>
      <c r="I305" s="5">
        <v>3</v>
      </c>
      <c r="J305" s="5">
        <v>0</v>
      </c>
      <c r="K305" s="14" t="s">
        <v>768</v>
      </c>
      <c r="L305" s="111">
        <v>135</v>
      </c>
      <c r="M305" s="245" t="s">
        <v>2437</v>
      </c>
      <c r="N305" s="365" t="s">
        <v>648</v>
      </c>
      <c r="O305" s="366" t="s">
        <v>471</v>
      </c>
      <c r="P305" s="257" t="s">
        <v>6939</v>
      </c>
      <c r="Q305" s="49" t="s">
        <v>6940</v>
      </c>
      <c r="R305" s="367">
        <v>36720</v>
      </c>
      <c r="S305" s="369" t="s">
        <v>5122</v>
      </c>
      <c r="U305" s="221" t="s">
        <v>7635</v>
      </c>
    </row>
    <row r="306" spans="1:21" x14ac:dyDescent="0.25">
      <c r="A306" s="5">
        <v>305</v>
      </c>
      <c r="B306" s="3" t="s">
        <v>96</v>
      </c>
      <c r="C306" s="8">
        <v>1993</v>
      </c>
      <c r="D306" s="8">
        <v>5164.6000000000004</v>
      </c>
      <c r="E306" s="8">
        <v>3424.3</v>
      </c>
      <c r="F306" s="5" t="s">
        <v>5</v>
      </c>
      <c r="G306" s="8">
        <v>72</v>
      </c>
      <c r="H306" s="8">
        <v>6</v>
      </c>
      <c r="I306" s="8">
        <v>4</v>
      </c>
      <c r="J306" s="8">
        <v>0</v>
      </c>
      <c r="K306" s="8">
        <v>0</v>
      </c>
      <c r="L306" s="108">
        <v>151</v>
      </c>
      <c r="M306" s="269" t="s">
        <v>4798</v>
      </c>
      <c r="N306" s="269" t="s">
        <v>471</v>
      </c>
      <c r="O306" s="421" t="s">
        <v>471</v>
      </c>
      <c r="P306" s="269" t="s">
        <v>4761</v>
      </c>
      <c r="Q306" s="269">
        <v>935.1</v>
      </c>
      <c r="R306" s="270">
        <v>39580</v>
      </c>
      <c r="S306" s="206" t="s">
        <v>4302</v>
      </c>
      <c r="U306" s="357" t="s">
        <v>7635</v>
      </c>
    </row>
    <row r="307" spans="1:21" x14ac:dyDescent="0.25">
      <c r="A307" s="5">
        <v>306</v>
      </c>
      <c r="B307" s="3" t="s">
        <v>97</v>
      </c>
      <c r="C307" s="8">
        <v>1992</v>
      </c>
      <c r="D307" s="8">
        <v>4447.5</v>
      </c>
      <c r="E307" s="8">
        <v>2807.3</v>
      </c>
      <c r="F307" s="5" t="s">
        <v>5</v>
      </c>
      <c r="G307" s="8">
        <v>60</v>
      </c>
      <c r="H307" s="8">
        <v>5</v>
      </c>
      <c r="I307" s="8">
        <v>4</v>
      </c>
      <c r="J307" s="8">
        <v>0</v>
      </c>
      <c r="K307" s="8">
        <v>0</v>
      </c>
      <c r="L307" s="108">
        <v>143</v>
      </c>
      <c r="M307" s="269" t="s">
        <v>4798</v>
      </c>
      <c r="N307" s="269" t="s">
        <v>471</v>
      </c>
      <c r="O307" s="421" t="s">
        <v>471</v>
      </c>
      <c r="P307" s="269" t="s">
        <v>4762</v>
      </c>
      <c r="Q307" s="269">
        <v>1214.8</v>
      </c>
      <c r="R307" s="270">
        <v>39580</v>
      </c>
      <c r="S307" s="206" t="s">
        <v>4302</v>
      </c>
      <c r="U307" s="357" t="s">
        <v>7635</v>
      </c>
    </row>
    <row r="308" spans="1:21" x14ac:dyDescent="0.25">
      <c r="A308" s="5">
        <v>307</v>
      </c>
      <c r="B308" s="3" t="s">
        <v>111</v>
      </c>
      <c r="C308" s="8">
        <v>1990</v>
      </c>
      <c r="D308" s="8">
        <v>4944.6000000000004</v>
      </c>
      <c r="E308" s="8">
        <v>3163.4</v>
      </c>
      <c r="F308" s="5" t="s">
        <v>5</v>
      </c>
      <c r="G308" s="8">
        <v>60</v>
      </c>
      <c r="H308" s="8">
        <v>5</v>
      </c>
      <c r="I308" s="8">
        <v>3</v>
      </c>
      <c r="J308" s="8">
        <v>0</v>
      </c>
      <c r="K308" s="8">
        <v>0</v>
      </c>
      <c r="L308" s="108">
        <v>142</v>
      </c>
      <c r="M308" s="269" t="s">
        <v>4798</v>
      </c>
      <c r="N308" s="269" t="s">
        <v>471</v>
      </c>
      <c r="O308" s="421" t="s">
        <v>471</v>
      </c>
      <c r="P308" s="269" t="s">
        <v>4777</v>
      </c>
      <c r="Q308" s="269">
        <v>1057.5</v>
      </c>
      <c r="R308" s="270">
        <v>39070</v>
      </c>
      <c r="S308" s="206" t="s">
        <v>4302</v>
      </c>
      <c r="U308" s="357" t="s">
        <v>7635</v>
      </c>
    </row>
    <row r="309" spans="1:21" x14ac:dyDescent="0.25">
      <c r="A309" s="5">
        <v>308</v>
      </c>
      <c r="B309" s="3" t="s">
        <v>113</v>
      </c>
      <c r="C309" s="8">
        <v>1991</v>
      </c>
      <c r="D309" s="8">
        <v>3335.2</v>
      </c>
      <c r="E309" s="8">
        <v>2132.1</v>
      </c>
      <c r="F309" s="5" t="s">
        <v>5</v>
      </c>
      <c r="G309" s="8">
        <v>40</v>
      </c>
      <c r="H309" s="8">
        <v>5</v>
      </c>
      <c r="I309" s="8">
        <v>2</v>
      </c>
      <c r="J309" s="8">
        <v>0</v>
      </c>
      <c r="K309" s="8">
        <v>0</v>
      </c>
      <c r="L309" s="108">
        <v>116</v>
      </c>
      <c r="M309" s="269" t="s">
        <v>4800</v>
      </c>
      <c r="N309" s="269" t="s">
        <v>471</v>
      </c>
      <c r="O309" s="421" t="s">
        <v>471</v>
      </c>
      <c r="P309" s="269" t="s">
        <v>4780</v>
      </c>
      <c r="Q309" s="269">
        <v>728.4</v>
      </c>
      <c r="R309" s="270">
        <v>39070</v>
      </c>
      <c r="S309" s="206" t="s">
        <v>4302</v>
      </c>
      <c r="U309" s="357" t="s">
        <v>7635</v>
      </c>
    </row>
    <row r="310" spans="1:21" x14ac:dyDescent="0.25">
      <c r="A310" s="5">
        <v>309</v>
      </c>
      <c r="B310" s="3" t="s">
        <v>116</v>
      </c>
      <c r="C310" s="8">
        <v>1993</v>
      </c>
      <c r="D310" s="8">
        <v>3326.9</v>
      </c>
      <c r="E310" s="8">
        <v>2093.1</v>
      </c>
      <c r="F310" s="5" t="s">
        <v>5</v>
      </c>
      <c r="G310" s="8">
        <v>45</v>
      </c>
      <c r="H310" s="8">
        <v>5</v>
      </c>
      <c r="I310" s="8">
        <v>3</v>
      </c>
      <c r="J310" s="8">
        <v>0</v>
      </c>
      <c r="K310" s="8">
        <v>0</v>
      </c>
      <c r="L310" s="108">
        <v>98</v>
      </c>
      <c r="M310" s="269" t="s">
        <v>4798</v>
      </c>
      <c r="N310" s="269" t="s">
        <v>471</v>
      </c>
      <c r="O310" s="421" t="s">
        <v>471</v>
      </c>
      <c r="P310" s="269" t="s">
        <v>4783</v>
      </c>
      <c r="Q310" s="269">
        <v>646.9</v>
      </c>
      <c r="R310" s="270">
        <v>39070</v>
      </c>
      <c r="S310" s="206" t="s">
        <v>4302</v>
      </c>
      <c r="U310" s="357" t="s">
        <v>648</v>
      </c>
    </row>
    <row r="311" spans="1:21" x14ac:dyDescent="0.25">
      <c r="A311" s="5">
        <v>310</v>
      </c>
      <c r="B311" s="3" t="s">
        <v>118</v>
      </c>
      <c r="C311" s="8">
        <v>1991</v>
      </c>
      <c r="D311" s="8">
        <v>3340</v>
      </c>
      <c r="E311" s="8">
        <v>2085.6999999999998</v>
      </c>
      <c r="F311" s="5" t="s">
        <v>5</v>
      </c>
      <c r="G311" s="8">
        <v>45</v>
      </c>
      <c r="H311" s="8">
        <v>5</v>
      </c>
      <c r="I311" s="8">
        <v>3</v>
      </c>
      <c r="J311" s="8">
        <v>0</v>
      </c>
      <c r="K311" s="8">
        <v>0</v>
      </c>
      <c r="L311" s="108">
        <v>106</v>
      </c>
      <c r="M311" s="269" t="s">
        <v>4796</v>
      </c>
      <c r="N311" s="269" t="s">
        <v>471</v>
      </c>
      <c r="O311" s="421" t="s">
        <v>471</v>
      </c>
      <c r="P311" s="269" t="s">
        <v>4785</v>
      </c>
      <c r="Q311" s="269">
        <v>649.9</v>
      </c>
      <c r="R311" s="270">
        <v>39070</v>
      </c>
      <c r="S311" s="206" t="s">
        <v>4302</v>
      </c>
      <c r="U311" s="357" t="s">
        <v>648</v>
      </c>
    </row>
    <row r="312" spans="1:21" x14ac:dyDescent="0.25">
      <c r="A312" s="5">
        <v>311</v>
      </c>
      <c r="B312" s="3" t="s">
        <v>123</v>
      </c>
      <c r="C312" s="8">
        <v>1990</v>
      </c>
      <c r="D312" s="8">
        <v>4377</v>
      </c>
      <c r="E312" s="8">
        <v>2773.6</v>
      </c>
      <c r="F312" s="5" t="s">
        <v>5</v>
      </c>
      <c r="G312" s="8">
        <v>60</v>
      </c>
      <c r="H312" s="8">
        <v>5</v>
      </c>
      <c r="I312" s="8">
        <v>4</v>
      </c>
      <c r="J312" s="8">
        <v>0</v>
      </c>
      <c r="K312" s="8">
        <v>0</v>
      </c>
      <c r="L312" s="108">
        <v>143</v>
      </c>
      <c r="M312" s="269" t="s">
        <v>4796</v>
      </c>
      <c r="N312" s="269" t="s">
        <v>471</v>
      </c>
      <c r="O312" s="421" t="s">
        <v>471</v>
      </c>
      <c r="P312" s="269" t="s">
        <v>4790</v>
      </c>
      <c r="Q312" s="269">
        <v>910.4</v>
      </c>
      <c r="R312" s="270">
        <v>39070</v>
      </c>
      <c r="S312" s="206" t="s">
        <v>4302</v>
      </c>
      <c r="U312" s="357" t="s">
        <v>7635</v>
      </c>
    </row>
    <row r="313" spans="1:21" x14ac:dyDescent="0.25">
      <c r="A313" s="5">
        <v>312</v>
      </c>
      <c r="B313" s="3" t="s">
        <v>125</v>
      </c>
      <c r="C313" s="8">
        <v>1989</v>
      </c>
      <c r="D313" s="8">
        <v>4366.3</v>
      </c>
      <c r="E313" s="8">
        <v>2775.8</v>
      </c>
      <c r="F313" s="5" t="s">
        <v>5</v>
      </c>
      <c r="G313" s="8">
        <v>60</v>
      </c>
      <c r="H313" s="8">
        <v>5</v>
      </c>
      <c r="I313" s="8">
        <v>4</v>
      </c>
      <c r="J313" s="8">
        <v>0</v>
      </c>
      <c r="K313" s="8">
        <v>0</v>
      </c>
      <c r="L313" s="108">
        <v>133</v>
      </c>
      <c r="M313" s="269" t="s">
        <v>4796</v>
      </c>
      <c r="N313" s="269" t="s">
        <v>471</v>
      </c>
      <c r="O313" s="421" t="s">
        <v>471</v>
      </c>
      <c r="P313" s="269" t="s">
        <v>4792</v>
      </c>
      <c r="Q313" s="269">
        <v>844</v>
      </c>
      <c r="R313" s="270">
        <v>39070</v>
      </c>
      <c r="S313" s="206" t="s">
        <v>4302</v>
      </c>
      <c r="U313" s="357" t="s">
        <v>7635</v>
      </c>
    </row>
    <row r="314" spans="1:21" ht="47.25" x14ac:dyDescent="0.25">
      <c r="A314" s="5">
        <v>313</v>
      </c>
      <c r="B314" s="14" t="s">
        <v>2252</v>
      </c>
      <c r="C314" s="5">
        <v>1975</v>
      </c>
      <c r="D314" s="5">
        <v>3223.6</v>
      </c>
      <c r="E314" s="5">
        <v>2709.2</v>
      </c>
      <c r="F314" s="5" t="s">
        <v>5</v>
      </c>
      <c r="G314" s="5">
        <v>56</v>
      </c>
      <c r="H314" s="5">
        <v>5</v>
      </c>
      <c r="I314" s="5">
        <v>4</v>
      </c>
      <c r="J314" s="5" t="s">
        <v>471</v>
      </c>
      <c r="K314" s="5" t="s">
        <v>471</v>
      </c>
      <c r="L314" s="111">
        <v>126</v>
      </c>
      <c r="M314" s="103" t="s">
        <v>5736</v>
      </c>
      <c r="N314" s="276" t="s">
        <v>471</v>
      </c>
      <c r="O314" s="422" t="s">
        <v>471</v>
      </c>
      <c r="P314" s="233" t="s">
        <v>5738</v>
      </c>
      <c r="Q314" s="343">
        <v>2144</v>
      </c>
      <c r="R314" s="233" t="s">
        <v>5739</v>
      </c>
      <c r="S314" s="423" t="s">
        <v>4302</v>
      </c>
      <c r="T314" s="233" t="s">
        <v>4303</v>
      </c>
      <c r="U314" s="357" t="s">
        <v>7635</v>
      </c>
    </row>
    <row r="315" spans="1:21" ht="47.25" x14ac:dyDescent="0.25">
      <c r="A315" s="5">
        <v>314</v>
      </c>
      <c r="B315" s="14" t="s">
        <v>2253</v>
      </c>
      <c r="C315" s="5">
        <v>1975</v>
      </c>
      <c r="D315" s="5">
        <v>3778.9</v>
      </c>
      <c r="E315" s="5">
        <v>2828.3</v>
      </c>
      <c r="F315" s="5" t="s">
        <v>5</v>
      </c>
      <c r="G315" s="5">
        <v>57</v>
      </c>
      <c r="H315" s="5">
        <v>5</v>
      </c>
      <c r="I315" s="5">
        <v>4</v>
      </c>
      <c r="J315" s="5" t="s">
        <v>471</v>
      </c>
      <c r="K315" s="5" t="s">
        <v>471</v>
      </c>
      <c r="L315" s="111">
        <v>137</v>
      </c>
      <c r="M315" s="103" t="s">
        <v>5736</v>
      </c>
      <c r="N315" s="276" t="s">
        <v>471</v>
      </c>
      <c r="O315" s="422" t="s">
        <v>471</v>
      </c>
      <c r="P315" s="233" t="s">
        <v>5741</v>
      </c>
      <c r="Q315" s="343">
        <v>1872.8</v>
      </c>
      <c r="R315" s="233" t="s">
        <v>5742</v>
      </c>
      <c r="S315" s="423" t="s">
        <v>4302</v>
      </c>
      <c r="T315" s="233" t="s">
        <v>4303</v>
      </c>
      <c r="U315" s="357" t="s">
        <v>7635</v>
      </c>
    </row>
    <row r="316" spans="1:21" ht="47.25" x14ac:dyDescent="0.25">
      <c r="A316" s="5">
        <v>315</v>
      </c>
      <c r="B316" s="14" t="s">
        <v>2254</v>
      </c>
      <c r="C316" s="5">
        <v>1975</v>
      </c>
      <c r="D316" s="5">
        <v>3555.4</v>
      </c>
      <c r="E316" s="5">
        <v>2589.8000000000002</v>
      </c>
      <c r="F316" s="5" t="s">
        <v>5</v>
      </c>
      <c r="G316" s="5">
        <v>58</v>
      </c>
      <c r="H316" s="5">
        <v>5</v>
      </c>
      <c r="I316" s="5">
        <v>4</v>
      </c>
      <c r="J316" s="5" t="s">
        <v>471</v>
      </c>
      <c r="K316" s="5" t="s">
        <v>471</v>
      </c>
      <c r="L316" s="111">
        <v>133</v>
      </c>
      <c r="M316" s="103" t="s">
        <v>5736</v>
      </c>
      <c r="N316" s="276" t="s">
        <v>471</v>
      </c>
      <c r="O316" s="422" t="s">
        <v>471</v>
      </c>
      <c r="P316" s="233" t="s">
        <v>5745</v>
      </c>
      <c r="Q316" s="343">
        <v>3836</v>
      </c>
      <c r="R316" s="233" t="s">
        <v>5746</v>
      </c>
      <c r="S316" s="423" t="s">
        <v>4302</v>
      </c>
      <c r="T316" s="233" t="s">
        <v>4303</v>
      </c>
      <c r="U316" s="357" t="s">
        <v>7635</v>
      </c>
    </row>
    <row r="317" spans="1:21" ht="47.25" x14ac:dyDescent="0.25">
      <c r="A317" s="5">
        <v>316</v>
      </c>
      <c r="B317" s="14" t="s">
        <v>2256</v>
      </c>
      <c r="C317" s="5">
        <v>1975</v>
      </c>
      <c r="D317" s="5">
        <v>3496</v>
      </c>
      <c r="E317" s="5">
        <v>2657.5</v>
      </c>
      <c r="F317" s="5" t="s">
        <v>5</v>
      </c>
      <c r="G317" s="5">
        <v>60</v>
      </c>
      <c r="H317" s="5">
        <v>5</v>
      </c>
      <c r="I317" s="5">
        <v>4</v>
      </c>
      <c r="J317" s="5" t="s">
        <v>471</v>
      </c>
      <c r="K317" s="5" t="s">
        <v>471</v>
      </c>
      <c r="L317" s="111">
        <v>128</v>
      </c>
      <c r="M317" s="103" t="s">
        <v>5736</v>
      </c>
      <c r="N317" s="276" t="s">
        <v>471</v>
      </c>
      <c r="O317" s="422" t="s">
        <v>471</v>
      </c>
      <c r="P317" s="233" t="s">
        <v>5750</v>
      </c>
      <c r="Q317" s="343">
        <v>3562</v>
      </c>
      <c r="R317" s="233" t="s">
        <v>5739</v>
      </c>
      <c r="S317" s="423" t="s">
        <v>4302</v>
      </c>
      <c r="T317" s="233" t="s">
        <v>4303</v>
      </c>
      <c r="U317" s="357" t="s">
        <v>7635</v>
      </c>
    </row>
    <row r="318" spans="1:21" ht="47.25" x14ac:dyDescent="0.25">
      <c r="A318" s="5">
        <v>317</v>
      </c>
      <c r="B318" s="14" t="s">
        <v>2257</v>
      </c>
      <c r="C318" s="5">
        <v>1976</v>
      </c>
      <c r="D318" s="5">
        <v>2892.6</v>
      </c>
      <c r="E318" s="5">
        <v>1847.44</v>
      </c>
      <c r="F318" s="5" t="s">
        <v>5</v>
      </c>
      <c r="G318" s="5">
        <v>10</v>
      </c>
      <c r="H318" s="5">
        <v>5</v>
      </c>
      <c r="I318" s="5">
        <v>1</v>
      </c>
      <c r="J318" s="5" t="s">
        <v>471</v>
      </c>
      <c r="K318" s="5" t="s">
        <v>471</v>
      </c>
      <c r="L318" s="111">
        <v>104</v>
      </c>
      <c r="M318" s="103" t="s">
        <v>5736</v>
      </c>
      <c r="N318" s="276" t="s">
        <v>471</v>
      </c>
      <c r="O318" s="422" t="s">
        <v>471</v>
      </c>
      <c r="P318" s="233" t="s">
        <v>5751</v>
      </c>
      <c r="Q318" s="343">
        <v>2828</v>
      </c>
      <c r="R318" s="233" t="s">
        <v>5746</v>
      </c>
      <c r="S318" s="423" t="s">
        <v>4302</v>
      </c>
      <c r="T318" s="233" t="s">
        <v>5749</v>
      </c>
      <c r="U318" s="357" t="s">
        <v>648</v>
      </c>
    </row>
    <row r="319" spans="1:21" ht="47.25" x14ac:dyDescent="0.25">
      <c r="A319" s="5">
        <v>318</v>
      </c>
      <c r="B319" s="14" t="s">
        <v>2273</v>
      </c>
      <c r="C319" s="5">
        <v>1974</v>
      </c>
      <c r="D319" s="5">
        <v>7551.1</v>
      </c>
      <c r="E319" s="5">
        <v>5195.8999999999996</v>
      </c>
      <c r="F319" s="5" t="s">
        <v>5</v>
      </c>
      <c r="G319" s="5">
        <v>116</v>
      </c>
      <c r="H319" s="5">
        <v>5</v>
      </c>
      <c r="I319" s="5">
        <v>8</v>
      </c>
      <c r="J319" s="5" t="s">
        <v>471</v>
      </c>
      <c r="K319" s="5" t="s">
        <v>471</v>
      </c>
      <c r="L319" s="111">
        <v>274</v>
      </c>
      <c r="M319" s="103" t="s">
        <v>5736</v>
      </c>
      <c r="N319" s="276" t="s">
        <v>471</v>
      </c>
      <c r="O319" s="422" t="s">
        <v>471</v>
      </c>
      <c r="P319" s="233" t="s">
        <v>5752</v>
      </c>
      <c r="Q319" s="343">
        <v>6401</v>
      </c>
      <c r="R319" s="233" t="s">
        <v>5746</v>
      </c>
      <c r="S319" s="423" t="s">
        <v>4302</v>
      </c>
      <c r="T319" s="233" t="s">
        <v>4303</v>
      </c>
      <c r="U319" s="357" t="s">
        <v>7635</v>
      </c>
    </row>
    <row r="320" spans="1:21" ht="47.25" x14ac:dyDescent="0.25">
      <c r="A320" s="5">
        <v>319</v>
      </c>
      <c r="B320" s="14" t="s">
        <v>2258</v>
      </c>
      <c r="C320" s="5">
        <v>1975</v>
      </c>
      <c r="D320" s="5">
        <v>7569.6</v>
      </c>
      <c r="E320" s="5">
        <v>5588.2</v>
      </c>
      <c r="F320" s="5" t="s">
        <v>5</v>
      </c>
      <c r="G320" s="5">
        <v>114</v>
      </c>
      <c r="H320" s="5">
        <v>5</v>
      </c>
      <c r="I320" s="5">
        <v>8</v>
      </c>
      <c r="J320" s="5" t="s">
        <v>471</v>
      </c>
      <c r="K320" s="5" t="s">
        <v>471</v>
      </c>
      <c r="L320" s="111">
        <v>269</v>
      </c>
      <c r="M320" s="103" t="s">
        <v>5736</v>
      </c>
      <c r="N320" s="276" t="s">
        <v>471</v>
      </c>
      <c r="O320" s="422" t="s">
        <v>471</v>
      </c>
      <c r="P320" s="233" t="s">
        <v>5753</v>
      </c>
      <c r="Q320" s="343">
        <v>4651</v>
      </c>
      <c r="R320" s="233" t="s">
        <v>5746</v>
      </c>
      <c r="S320" s="423" t="s">
        <v>4302</v>
      </c>
      <c r="T320" s="233" t="s">
        <v>4303</v>
      </c>
      <c r="U320" s="357" t="s">
        <v>7635</v>
      </c>
    </row>
    <row r="321" spans="1:21" ht="47.25" x14ac:dyDescent="0.25">
      <c r="A321" s="5">
        <v>320</v>
      </c>
      <c r="B321" s="14" t="s">
        <v>2259</v>
      </c>
      <c r="C321" s="5">
        <v>1990</v>
      </c>
      <c r="D321" s="5">
        <v>5627.9</v>
      </c>
      <c r="E321" s="5">
        <v>4297.7</v>
      </c>
      <c r="F321" s="5" t="s">
        <v>5</v>
      </c>
      <c r="G321" s="5">
        <v>85</v>
      </c>
      <c r="H321" s="5">
        <v>5</v>
      </c>
      <c r="I321" s="5">
        <v>6</v>
      </c>
      <c r="J321" s="5" t="s">
        <v>471</v>
      </c>
      <c r="K321" s="5" t="s">
        <v>471</v>
      </c>
      <c r="L321" s="111">
        <v>175</v>
      </c>
      <c r="M321" s="103" t="s">
        <v>5736</v>
      </c>
      <c r="N321" s="276" t="s">
        <v>471</v>
      </c>
      <c r="O321" s="422" t="s">
        <v>471</v>
      </c>
      <c r="P321" s="233" t="s">
        <v>5754</v>
      </c>
      <c r="Q321" s="343">
        <v>6856</v>
      </c>
      <c r="R321" s="233" t="s">
        <v>5755</v>
      </c>
      <c r="S321" s="423" t="s">
        <v>4302</v>
      </c>
      <c r="T321" s="233" t="s">
        <v>4339</v>
      </c>
      <c r="U321" s="357" t="s">
        <v>7635</v>
      </c>
    </row>
    <row r="322" spans="1:21" ht="47.25" x14ac:dyDescent="0.25">
      <c r="A322" s="5">
        <v>321</v>
      </c>
      <c r="B322" s="14" t="s">
        <v>2274</v>
      </c>
      <c r="C322" s="5">
        <v>1974</v>
      </c>
      <c r="D322" s="5">
        <v>5734.9</v>
      </c>
      <c r="E322" s="5">
        <v>4328.2</v>
      </c>
      <c r="F322" s="5" t="s">
        <v>5</v>
      </c>
      <c r="G322" s="5">
        <v>90</v>
      </c>
      <c r="H322" s="5">
        <v>5</v>
      </c>
      <c r="I322" s="5">
        <v>6</v>
      </c>
      <c r="J322" s="5" t="s">
        <v>471</v>
      </c>
      <c r="K322" s="5" t="s">
        <v>471</v>
      </c>
      <c r="L322" s="111">
        <v>208</v>
      </c>
      <c r="M322" s="103" t="s">
        <v>5736</v>
      </c>
      <c r="N322" s="276" t="s">
        <v>471</v>
      </c>
      <c r="O322" s="422" t="s">
        <v>471</v>
      </c>
      <c r="P322" s="233" t="s">
        <v>5756</v>
      </c>
      <c r="Q322" s="343">
        <v>3728.6</v>
      </c>
      <c r="R322" s="233" t="s">
        <v>5746</v>
      </c>
      <c r="S322" s="423" t="s">
        <v>4302</v>
      </c>
      <c r="T322" s="233" t="s">
        <v>4303</v>
      </c>
      <c r="U322" s="357" t="s">
        <v>7635</v>
      </c>
    </row>
    <row r="323" spans="1:21" ht="47.25" x14ac:dyDescent="0.25">
      <c r="A323" s="5">
        <v>322</v>
      </c>
      <c r="B323" s="3" t="s">
        <v>2287</v>
      </c>
      <c r="C323" s="5">
        <v>1979</v>
      </c>
      <c r="D323" s="5">
        <v>4423.5</v>
      </c>
      <c r="E323" s="5">
        <v>3164.3</v>
      </c>
      <c r="F323" s="5" t="s">
        <v>5</v>
      </c>
      <c r="G323" s="5">
        <v>68</v>
      </c>
      <c r="H323" s="5">
        <v>5</v>
      </c>
      <c r="I323" s="5">
        <v>4</v>
      </c>
      <c r="J323" s="5" t="s">
        <v>471</v>
      </c>
      <c r="K323" s="5" t="s">
        <v>471</v>
      </c>
      <c r="L323" s="111">
        <v>155</v>
      </c>
      <c r="M323" s="103" t="s">
        <v>5736</v>
      </c>
      <c r="N323" s="276" t="s">
        <v>471</v>
      </c>
      <c r="O323" s="422" t="s">
        <v>471</v>
      </c>
      <c r="P323" s="233" t="s">
        <v>5759</v>
      </c>
      <c r="Q323" s="233">
        <v>2624</v>
      </c>
      <c r="R323" s="233" t="s">
        <v>5760</v>
      </c>
      <c r="S323" s="423" t="s">
        <v>4302</v>
      </c>
      <c r="T323" s="233" t="s">
        <v>4339</v>
      </c>
      <c r="U323" s="357" t="s">
        <v>7635</v>
      </c>
    </row>
    <row r="324" spans="1:21" ht="47.25" x14ac:dyDescent="0.25">
      <c r="A324" s="5">
        <v>323</v>
      </c>
      <c r="B324" s="3" t="s">
        <v>2290</v>
      </c>
      <c r="C324" s="5">
        <v>1979</v>
      </c>
      <c r="D324" s="5">
        <v>4484.3999999999996</v>
      </c>
      <c r="E324" s="5">
        <v>3436.5</v>
      </c>
      <c r="F324" s="5" t="s">
        <v>5</v>
      </c>
      <c r="G324" s="5">
        <v>70</v>
      </c>
      <c r="H324" s="5">
        <v>5</v>
      </c>
      <c r="I324" s="5">
        <v>4</v>
      </c>
      <c r="J324" s="5" t="s">
        <v>471</v>
      </c>
      <c r="K324" s="5" t="s">
        <v>471</v>
      </c>
      <c r="L324" s="111">
        <v>173</v>
      </c>
      <c r="M324" s="103" t="s">
        <v>5736</v>
      </c>
      <c r="N324" s="276" t="s">
        <v>471</v>
      </c>
      <c r="O324" s="422" t="s">
        <v>471</v>
      </c>
      <c r="P324" s="233" t="s">
        <v>5763</v>
      </c>
      <c r="Q324" s="233">
        <v>3418</v>
      </c>
      <c r="R324" s="233" t="s">
        <v>5764</v>
      </c>
      <c r="S324" s="423" t="s">
        <v>4302</v>
      </c>
      <c r="T324" s="233" t="s">
        <v>4339</v>
      </c>
      <c r="U324" s="357" t="s">
        <v>7635</v>
      </c>
    </row>
    <row r="325" spans="1:21" ht="47.25" x14ac:dyDescent="0.25">
      <c r="A325" s="5">
        <v>324</v>
      </c>
      <c r="B325" s="3" t="s">
        <v>2291</v>
      </c>
      <c r="C325" s="5">
        <v>1980</v>
      </c>
      <c r="D325" s="5">
        <v>4462.6000000000004</v>
      </c>
      <c r="E325" s="5">
        <v>3430.1</v>
      </c>
      <c r="F325" s="5" t="s">
        <v>5</v>
      </c>
      <c r="G325" s="5">
        <v>70</v>
      </c>
      <c r="H325" s="5">
        <v>5</v>
      </c>
      <c r="I325" s="5">
        <v>4</v>
      </c>
      <c r="J325" s="5" t="s">
        <v>471</v>
      </c>
      <c r="K325" s="5" t="s">
        <v>471</v>
      </c>
      <c r="L325" s="111">
        <v>184</v>
      </c>
      <c r="M325" s="103" t="s">
        <v>5736</v>
      </c>
      <c r="N325" s="424" t="s">
        <v>471</v>
      </c>
      <c r="O325" s="425" t="s">
        <v>471</v>
      </c>
      <c r="P325" s="233" t="s">
        <v>5765</v>
      </c>
      <c r="Q325" s="233">
        <v>4579</v>
      </c>
      <c r="R325" s="233" t="s">
        <v>5764</v>
      </c>
      <c r="S325" s="233" t="s">
        <v>4302</v>
      </c>
      <c r="T325" s="233" t="s">
        <v>4339</v>
      </c>
      <c r="U325" s="357" t="s">
        <v>7635</v>
      </c>
    </row>
    <row r="326" spans="1:21" ht="47.25" x14ac:dyDescent="0.25">
      <c r="A326" s="5">
        <v>325</v>
      </c>
      <c r="B326" s="3" t="s">
        <v>2292</v>
      </c>
      <c r="C326" s="5">
        <v>1979</v>
      </c>
      <c r="D326" s="5">
        <v>4394.8</v>
      </c>
      <c r="E326" s="5">
        <v>3383.83</v>
      </c>
      <c r="F326" s="5" t="s">
        <v>5</v>
      </c>
      <c r="G326" s="5">
        <v>70</v>
      </c>
      <c r="H326" s="5">
        <v>5</v>
      </c>
      <c r="I326" s="5">
        <v>4</v>
      </c>
      <c r="J326" s="5" t="s">
        <v>471</v>
      </c>
      <c r="K326" s="5" t="s">
        <v>471</v>
      </c>
      <c r="L326" s="111">
        <v>175</v>
      </c>
      <c r="M326" s="103" t="s">
        <v>5736</v>
      </c>
      <c r="N326" s="424" t="s">
        <v>471</v>
      </c>
      <c r="O326" s="425" t="s">
        <v>471</v>
      </c>
      <c r="P326" s="233" t="s">
        <v>5766</v>
      </c>
      <c r="Q326" s="233">
        <v>4883</v>
      </c>
      <c r="R326" s="233" t="s">
        <v>5767</v>
      </c>
      <c r="S326" s="233" t="s">
        <v>4302</v>
      </c>
      <c r="T326" s="233" t="s">
        <v>4339</v>
      </c>
      <c r="U326" s="357" t="s">
        <v>7635</v>
      </c>
    </row>
    <row r="327" spans="1:21" ht="47.25" x14ac:dyDescent="0.25">
      <c r="A327" s="5">
        <v>326</v>
      </c>
      <c r="B327" s="3" t="s">
        <v>2294</v>
      </c>
      <c r="C327" s="5">
        <v>1978</v>
      </c>
      <c r="D327" s="5">
        <v>5902.1</v>
      </c>
      <c r="E327" s="5">
        <v>4294.47</v>
      </c>
      <c r="F327" s="5" t="s">
        <v>5</v>
      </c>
      <c r="G327" s="5">
        <v>97</v>
      </c>
      <c r="H327" s="5">
        <v>5</v>
      </c>
      <c r="I327" s="5">
        <v>6</v>
      </c>
      <c r="J327" s="5" t="s">
        <v>471</v>
      </c>
      <c r="K327" s="5" t="s">
        <v>471</v>
      </c>
      <c r="L327" s="111">
        <v>230</v>
      </c>
      <c r="M327" s="103" t="s">
        <v>5736</v>
      </c>
      <c r="N327" s="424" t="s">
        <v>471</v>
      </c>
      <c r="O327" s="425" t="s">
        <v>471</v>
      </c>
      <c r="P327" s="233" t="s">
        <v>5769</v>
      </c>
      <c r="Q327" s="233">
        <v>5305</v>
      </c>
      <c r="R327" s="233" t="s">
        <v>5770</v>
      </c>
      <c r="S327" s="233" t="s">
        <v>4302</v>
      </c>
      <c r="T327" s="233" t="s">
        <v>4339</v>
      </c>
      <c r="U327" s="357" t="s">
        <v>7635</v>
      </c>
    </row>
    <row r="328" spans="1:21" ht="47.25" x14ac:dyDescent="0.25">
      <c r="A328" s="5">
        <v>327</v>
      </c>
      <c r="B328" s="3" t="s">
        <v>2295</v>
      </c>
      <c r="C328" s="5">
        <v>1979</v>
      </c>
      <c r="D328" s="5">
        <v>5916.8</v>
      </c>
      <c r="E328" s="5">
        <v>4539.2</v>
      </c>
      <c r="F328" s="5" t="s">
        <v>5</v>
      </c>
      <c r="G328" s="5">
        <v>99</v>
      </c>
      <c r="H328" s="5">
        <v>5</v>
      </c>
      <c r="I328" s="5">
        <v>6</v>
      </c>
      <c r="J328" s="5" t="s">
        <v>471</v>
      </c>
      <c r="K328" s="5" t="s">
        <v>471</v>
      </c>
      <c r="L328" s="111">
        <v>243</v>
      </c>
      <c r="M328" s="103" t="s">
        <v>5736</v>
      </c>
      <c r="N328" s="424" t="s">
        <v>471</v>
      </c>
      <c r="O328" s="425" t="s">
        <v>471</v>
      </c>
      <c r="P328" s="233" t="s">
        <v>5771</v>
      </c>
      <c r="Q328" s="233">
        <v>4638</v>
      </c>
      <c r="R328" s="235">
        <v>40190</v>
      </c>
      <c r="S328" s="233" t="s">
        <v>4302</v>
      </c>
      <c r="T328" s="233" t="s">
        <v>4339</v>
      </c>
      <c r="U328" s="357" t="s">
        <v>7635</v>
      </c>
    </row>
    <row r="329" spans="1:21" ht="47.25" x14ac:dyDescent="0.25">
      <c r="A329" s="5">
        <v>328</v>
      </c>
      <c r="B329" s="3" t="s">
        <v>2156</v>
      </c>
      <c r="C329" s="5">
        <v>1974</v>
      </c>
      <c r="D329" s="5">
        <v>9028</v>
      </c>
      <c r="E329" s="5">
        <v>5562</v>
      </c>
      <c r="F329" s="5" t="s">
        <v>5</v>
      </c>
      <c r="G329" s="5">
        <v>113</v>
      </c>
      <c r="H329" s="5">
        <v>5</v>
      </c>
      <c r="I329" s="5">
        <v>9</v>
      </c>
      <c r="J329" s="5" t="s">
        <v>471</v>
      </c>
      <c r="K329" s="5" t="s">
        <v>471</v>
      </c>
      <c r="L329" s="111">
        <v>284</v>
      </c>
      <c r="M329" s="103" t="s">
        <v>5736</v>
      </c>
      <c r="N329" s="424" t="s">
        <v>471</v>
      </c>
      <c r="O329" s="425" t="s">
        <v>471</v>
      </c>
      <c r="P329" s="233" t="s">
        <v>5788</v>
      </c>
      <c r="Q329" s="233">
        <v>4067</v>
      </c>
      <c r="R329" s="235">
        <v>37572</v>
      </c>
      <c r="S329" s="233" t="s">
        <v>4302</v>
      </c>
      <c r="T329" s="233" t="s">
        <v>4339</v>
      </c>
      <c r="U329" s="357" t="s">
        <v>7635</v>
      </c>
    </row>
    <row r="330" spans="1:21" ht="47.25" x14ac:dyDescent="0.25">
      <c r="A330" s="5">
        <v>329</v>
      </c>
      <c r="B330" s="3" t="s">
        <v>2157</v>
      </c>
      <c r="C330" s="5">
        <v>1972</v>
      </c>
      <c r="D330" s="5">
        <v>7545.9</v>
      </c>
      <c r="E330" s="5">
        <v>5748.6</v>
      </c>
      <c r="F330" s="5" t="s">
        <v>5</v>
      </c>
      <c r="G330" s="5">
        <v>119</v>
      </c>
      <c r="H330" s="5">
        <v>5</v>
      </c>
      <c r="I330" s="5">
        <v>8</v>
      </c>
      <c r="J330" s="5" t="s">
        <v>471</v>
      </c>
      <c r="K330" s="5" t="s">
        <v>471</v>
      </c>
      <c r="L330" s="111">
        <v>261</v>
      </c>
      <c r="M330" s="103" t="s">
        <v>5736</v>
      </c>
      <c r="N330" s="424" t="s">
        <v>471</v>
      </c>
      <c r="O330" s="425" t="s">
        <v>471</v>
      </c>
      <c r="P330" s="233" t="s">
        <v>5789</v>
      </c>
      <c r="Q330" s="233">
        <v>7330</v>
      </c>
      <c r="R330" s="233" t="s">
        <v>5739</v>
      </c>
      <c r="S330" s="233" t="s">
        <v>4302</v>
      </c>
      <c r="T330" s="233" t="s">
        <v>4303</v>
      </c>
      <c r="U330" s="357" t="s">
        <v>7635</v>
      </c>
    </row>
    <row r="331" spans="1:21" ht="47.25" x14ac:dyDescent="0.25">
      <c r="A331" s="5">
        <v>330</v>
      </c>
      <c r="B331" s="3" t="s">
        <v>2158</v>
      </c>
      <c r="C331" s="5">
        <v>1972</v>
      </c>
      <c r="D331" s="5">
        <v>6301.7</v>
      </c>
      <c r="E331" s="5">
        <v>5733.4</v>
      </c>
      <c r="F331" s="5" t="s">
        <v>5</v>
      </c>
      <c r="G331" s="5">
        <v>119</v>
      </c>
      <c r="H331" s="5">
        <v>5</v>
      </c>
      <c r="I331" s="5">
        <v>8</v>
      </c>
      <c r="J331" s="5" t="s">
        <v>471</v>
      </c>
      <c r="K331" s="5" t="s">
        <v>471</v>
      </c>
      <c r="L331" s="111">
        <v>276</v>
      </c>
      <c r="M331" s="103" t="s">
        <v>5736</v>
      </c>
      <c r="N331" s="424" t="s">
        <v>471</v>
      </c>
      <c r="O331" s="425" t="s">
        <v>471</v>
      </c>
      <c r="P331" s="233" t="s">
        <v>5790</v>
      </c>
      <c r="Q331" s="233">
        <v>7183</v>
      </c>
      <c r="R331" s="233" t="s">
        <v>5739</v>
      </c>
      <c r="S331" s="233" t="s">
        <v>4302</v>
      </c>
      <c r="T331" s="233" t="s">
        <v>4303</v>
      </c>
      <c r="U331" s="357" t="s">
        <v>7635</v>
      </c>
    </row>
    <row r="332" spans="1:21" ht="47.25" x14ac:dyDescent="0.25">
      <c r="A332" s="5">
        <v>331</v>
      </c>
      <c r="B332" s="3" t="s">
        <v>2164</v>
      </c>
      <c r="C332" s="5">
        <v>1973</v>
      </c>
      <c r="D332" s="5">
        <v>7211.4</v>
      </c>
      <c r="E332" s="5">
        <v>5284.9</v>
      </c>
      <c r="F332" s="5" t="s">
        <v>5</v>
      </c>
      <c r="G332" s="5">
        <v>118</v>
      </c>
      <c r="H332" s="5">
        <v>5</v>
      </c>
      <c r="I332" s="5">
        <v>8</v>
      </c>
      <c r="J332" s="5" t="s">
        <v>471</v>
      </c>
      <c r="K332" s="5" t="s">
        <v>471</v>
      </c>
      <c r="L332" s="111">
        <v>248</v>
      </c>
      <c r="M332" s="103" t="s">
        <v>5736</v>
      </c>
      <c r="N332" s="424" t="s">
        <v>471</v>
      </c>
      <c r="O332" s="425" t="s">
        <v>471</v>
      </c>
      <c r="P332" s="233" t="s">
        <v>5791</v>
      </c>
      <c r="Q332" s="233">
        <v>4441.5</v>
      </c>
      <c r="R332" s="233" t="s">
        <v>5739</v>
      </c>
      <c r="S332" s="233" t="s">
        <v>4302</v>
      </c>
      <c r="T332" s="233" t="s">
        <v>4303</v>
      </c>
      <c r="U332" s="357" t="s">
        <v>7635</v>
      </c>
    </row>
    <row r="333" spans="1:21" ht="47.25" x14ac:dyDescent="0.25">
      <c r="A333" s="5">
        <v>332</v>
      </c>
      <c r="B333" s="3" t="s">
        <v>2165</v>
      </c>
      <c r="C333" s="5">
        <v>1973</v>
      </c>
      <c r="D333" s="5">
        <v>6376</v>
      </c>
      <c r="E333" s="5">
        <v>4396.3</v>
      </c>
      <c r="F333" s="5" t="s">
        <v>5</v>
      </c>
      <c r="G333" s="5">
        <v>90</v>
      </c>
      <c r="H333" s="5">
        <v>5</v>
      </c>
      <c r="I333" s="5">
        <v>6</v>
      </c>
      <c r="J333" s="5" t="s">
        <v>471</v>
      </c>
      <c r="K333" s="5" t="s">
        <v>471</v>
      </c>
      <c r="L333" s="111">
        <v>218</v>
      </c>
      <c r="M333" s="103" t="s">
        <v>5736</v>
      </c>
      <c r="N333" s="424" t="s">
        <v>471</v>
      </c>
      <c r="O333" s="425" t="s">
        <v>471</v>
      </c>
      <c r="P333" s="233" t="s">
        <v>5792</v>
      </c>
      <c r="Q333" s="233">
        <v>6612</v>
      </c>
      <c r="R333" s="233" t="s">
        <v>5767</v>
      </c>
      <c r="S333" s="233" t="s">
        <v>4302</v>
      </c>
      <c r="T333" s="233" t="s">
        <v>4303</v>
      </c>
      <c r="U333" s="357" t="s">
        <v>7635</v>
      </c>
    </row>
    <row r="334" spans="1:21" ht="47.25" x14ac:dyDescent="0.25">
      <c r="A334" s="5">
        <v>333</v>
      </c>
      <c r="B334" s="14" t="s">
        <v>2166</v>
      </c>
      <c r="C334" s="5">
        <v>1974</v>
      </c>
      <c r="D334" s="5">
        <v>5730.1</v>
      </c>
      <c r="E334" s="5">
        <v>4310.2</v>
      </c>
      <c r="F334" s="5" t="s">
        <v>5</v>
      </c>
      <c r="G334" s="5">
        <v>89</v>
      </c>
      <c r="H334" s="5">
        <v>5</v>
      </c>
      <c r="I334" s="5">
        <v>6</v>
      </c>
      <c r="J334" s="5" t="s">
        <v>471</v>
      </c>
      <c r="K334" s="5" t="s">
        <v>471</v>
      </c>
      <c r="L334" s="111">
        <v>201</v>
      </c>
      <c r="M334" s="103" t="s">
        <v>5736</v>
      </c>
      <c r="N334" s="424" t="s">
        <v>471</v>
      </c>
      <c r="O334" s="425" t="s">
        <v>471</v>
      </c>
      <c r="P334" s="233" t="s">
        <v>5793</v>
      </c>
      <c r="Q334" s="233">
        <v>8126.7</v>
      </c>
      <c r="R334" s="233" t="s">
        <v>5794</v>
      </c>
      <c r="S334" s="233" t="s">
        <v>4302</v>
      </c>
      <c r="T334" s="233" t="s">
        <v>4303</v>
      </c>
      <c r="U334" s="357" t="s">
        <v>7635</v>
      </c>
    </row>
    <row r="335" spans="1:21" ht="47.25" x14ac:dyDescent="0.25">
      <c r="A335" s="5">
        <v>334</v>
      </c>
      <c r="B335" s="14" t="s">
        <v>2167</v>
      </c>
      <c r="C335" s="5">
        <v>1974</v>
      </c>
      <c r="D335" s="5">
        <v>5748.5</v>
      </c>
      <c r="E335" s="5">
        <v>4403</v>
      </c>
      <c r="F335" s="5" t="s">
        <v>5</v>
      </c>
      <c r="G335" s="5">
        <v>90</v>
      </c>
      <c r="H335" s="5">
        <v>5</v>
      </c>
      <c r="I335" s="5">
        <v>6</v>
      </c>
      <c r="J335" s="5" t="s">
        <v>471</v>
      </c>
      <c r="K335" s="5" t="s">
        <v>471</v>
      </c>
      <c r="L335" s="111">
        <v>232</v>
      </c>
      <c r="M335" s="103" t="s">
        <v>5736</v>
      </c>
      <c r="N335" s="424" t="s">
        <v>471</v>
      </c>
      <c r="O335" s="425" t="s">
        <v>471</v>
      </c>
      <c r="P335" s="233" t="s">
        <v>5795</v>
      </c>
      <c r="Q335" s="233">
        <v>4949</v>
      </c>
      <c r="R335" s="233" t="s">
        <v>5767</v>
      </c>
      <c r="S335" s="233" t="s">
        <v>4302</v>
      </c>
      <c r="T335" s="233" t="s">
        <v>4303</v>
      </c>
      <c r="U335" s="357" t="s">
        <v>7635</v>
      </c>
    </row>
    <row r="336" spans="1:21" ht="47.25" x14ac:dyDescent="0.25">
      <c r="A336" s="5">
        <v>335</v>
      </c>
      <c r="B336" s="14" t="s">
        <v>2159</v>
      </c>
      <c r="C336" s="5">
        <v>1975</v>
      </c>
      <c r="D336" s="5">
        <v>7578.7</v>
      </c>
      <c r="E336" s="5">
        <v>5733.3</v>
      </c>
      <c r="F336" s="5" t="s">
        <v>5</v>
      </c>
      <c r="G336" s="5">
        <v>119</v>
      </c>
      <c r="H336" s="5">
        <v>5</v>
      </c>
      <c r="I336" s="5">
        <v>8</v>
      </c>
      <c r="J336" s="5" t="s">
        <v>471</v>
      </c>
      <c r="K336" s="5" t="s">
        <v>471</v>
      </c>
      <c r="L336" s="111">
        <v>284</v>
      </c>
      <c r="M336" s="103" t="s">
        <v>5736</v>
      </c>
      <c r="N336" s="424" t="s">
        <v>471</v>
      </c>
      <c r="O336" s="425" t="s">
        <v>471</v>
      </c>
      <c r="P336" s="233" t="s">
        <v>5796</v>
      </c>
      <c r="Q336" s="233">
        <v>3519</v>
      </c>
      <c r="R336" s="233" t="s">
        <v>5797</v>
      </c>
      <c r="S336" s="233" t="s">
        <v>4302</v>
      </c>
      <c r="T336" s="233" t="s">
        <v>4303</v>
      </c>
      <c r="U336" s="357" t="s">
        <v>7635</v>
      </c>
    </row>
    <row r="337" spans="1:21" ht="47.25" x14ac:dyDescent="0.25">
      <c r="A337" s="5">
        <v>336</v>
      </c>
      <c r="B337" s="14" t="s">
        <v>2160</v>
      </c>
      <c r="C337" s="5">
        <v>1973</v>
      </c>
      <c r="D337" s="5">
        <v>5995.3</v>
      </c>
      <c r="E337" s="5">
        <v>4373.2</v>
      </c>
      <c r="F337" s="5" t="s">
        <v>5</v>
      </c>
      <c r="G337" s="5">
        <v>90</v>
      </c>
      <c r="H337" s="5">
        <v>5</v>
      </c>
      <c r="I337" s="5">
        <v>6</v>
      </c>
      <c r="J337" s="5" t="s">
        <v>471</v>
      </c>
      <c r="K337" s="5" t="s">
        <v>471</v>
      </c>
      <c r="L337" s="111">
        <v>201</v>
      </c>
      <c r="M337" s="103" t="s">
        <v>5736</v>
      </c>
      <c r="N337" s="424" t="s">
        <v>471</v>
      </c>
      <c r="O337" s="425" t="s">
        <v>471</v>
      </c>
      <c r="P337" s="233" t="s">
        <v>5798</v>
      </c>
      <c r="Q337" s="233">
        <v>5537</v>
      </c>
      <c r="R337" s="233" t="s">
        <v>5767</v>
      </c>
      <c r="S337" s="233" t="s">
        <v>4302</v>
      </c>
      <c r="T337" s="233" t="s">
        <v>4303</v>
      </c>
      <c r="U337" s="357" t="s">
        <v>7635</v>
      </c>
    </row>
    <row r="338" spans="1:21" ht="47.25" x14ac:dyDescent="0.25">
      <c r="A338" s="5">
        <v>337</v>
      </c>
      <c r="B338" s="14" t="s">
        <v>2168</v>
      </c>
      <c r="C338" s="5">
        <v>1973</v>
      </c>
      <c r="D338" s="5">
        <v>3571.7</v>
      </c>
      <c r="E338" s="5">
        <v>2707.5</v>
      </c>
      <c r="F338" s="5" t="s">
        <v>5</v>
      </c>
      <c r="G338" s="5">
        <v>60</v>
      </c>
      <c r="H338" s="5">
        <v>5</v>
      </c>
      <c r="I338" s="5">
        <v>4</v>
      </c>
      <c r="J338" s="5" t="s">
        <v>471</v>
      </c>
      <c r="K338" s="5" t="s">
        <v>471</v>
      </c>
      <c r="L338" s="111">
        <v>142</v>
      </c>
      <c r="M338" s="103" t="s">
        <v>5736</v>
      </c>
      <c r="N338" s="424" t="s">
        <v>471</v>
      </c>
      <c r="O338" s="425" t="s">
        <v>471</v>
      </c>
      <c r="P338" s="233" t="s">
        <v>5799</v>
      </c>
      <c r="Q338" s="233">
        <v>2700</v>
      </c>
      <c r="R338" s="233" t="s">
        <v>5794</v>
      </c>
      <c r="S338" s="233" t="s">
        <v>4302</v>
      </c>
      <c r="T338" s="233" t="s">
        <v>4303</v>
      </c>
      <c r="U338" s="357" t="s">
        <v>7635</v>
      </c>
    </row>
    <row r="339" spans="1:21" ht="47.25" x14ac:dyDescent="0.25">
      <c r="A339" s="5">
        <v>338</v>
      </c>
      <c r="B339" s="14" t="s">
        <v>2169</v>
      </c>
      <c r="C339" s="5">
        <v>1989</v>
      </c>
      <c r="D339" s="5">
        <v>4327.3</v>
      </c>
      <c r="E339" s="5">
        <v>3254.5</v>
      </c>
      <c r="F339" s="5" t="s">
        <v>5</v>
      </c>
      <c r="G339" s="5">
        <v>59</v>
      </c>
      <c r="H339" s="5">
        <v>5</v>
      </c>
      <c r="I339" s="5">
        <v>3</v>
      </c>
      <c r="J339" s="5" t="s">
        <v>471</v>
      </c>
      <c r="K339" s="5" t="s">
        <v>471</v>
      </c>
      <c r="L339" s="111">
        <v>153</v>
      </c>
      <c r="M339" s="103" t="s">
        <v>5736</v>
      </c>
      <c r="N339" s="424" t="s">
        <v>471</v>
      </c>
      <c r="O339" s="425" t="s">
        <v>471</v>
      </c>
      <c r="P339" s="233" t="s">
        <v>5800</v>
      </c>
      <c r="Q339" s="233">
        <v>6691</v>
      </c>
      <c r="R339" s="233" t="s">
        <v>5801</v>
      </c>
      <c r="S339" s="233" t="s">
        <v>4302</v>
      </c>
      <c r="T339" s="233" t="s">
        <v>4303</v>
      </c>
      <c r="U339" s="357" t="s">
        <v>7635</v>
      </c>
    </row>
    <row r="340" spans="1:21" ht="47.25" x14ac:dyDescent="0.25">
      <c r="A340" s="5">
        <v>339</v>
      </c>
      <c r="B340" s="241" t="s">
        <v>2161</v>
      </c>
      <c r="C340" s="5">
        <v>1974</v>
      </c>
      <c r="D340" s="5">
        <v>7542.1</v>
      </c>
      <c r="E340" s="5">
        <v>5654.5</v>
      </c>
      <c r="F340" s="5" t="s">
        <v>5</v>
      </c>
      <c r="G340" s="5">
        <v>118</v>
      </c>
      <c r="H340" s="5">
        <v>5</v>
      </c>
      <c r="I340" s="5">
        <v>8</v>
      </c>
      <c r="J340" s="5" t="s">
        <v>471</v>
      </c>
      <c r="K340" s="5" t="s">
        <v>471</v>
      </c>
      <c r="L340" s="111">
        <v>276</v>
      </c>
      <c r="M340" s="103" t="s">
        <v>5736</v>
      </c>
      <c r="N340" s="424" t="s">
        <v>471</v>
      </c>
      <c r="O340" s="425" t="s">
        <v>471</v>
      </c>
      <c r="P340" s="233" t="s">
        <v>5802</v>
      </c>
      <c r="Q340" s="233">
        <v>4839</v>
      </c>
      <c r="R340" s="233" t="s">
        <v>5794</v>
      </c>
      <c r="S340" s="233" t="s">
        <v>4302</v>
      </c>
      <c r="T340" s="233" t="s">
        <v>4303</v>
      </c>
      <c r="U340" s="357" t="s">
        <v>7635</v>
      </c>
    </row>
    <row r="341" spans="1:21" ht="47.25" x14ac:dyDescent="0.25">
      <c r="A341" s="5">
        <v>340</v>
      </c>
      <c r="B341" s="14" t="s">
        <v>2162</v>
      </c>
      <c r="C341" s="5">
        <v>1994</v>
      </c>
      <c r="D341" s="5">
        <v>3831.6</v>
      </c>
      <c r="E341" s="5">
        <v>2681.5</v>
      </c>
      <c r="F341" s="5" t="s">
        <v>5</v>
      </c>
      <c r="G341" s="5">
        <v>57</v>
      </c>
      <c r="H341" s="5">
        <v>5</v>
      </c>
      <c r="I341" s="5">
        <v>4</v>
      </c>
      <c r="J341" s="5" t="s">
        <v>471</v>
      </c>
      <c r="K341" s="5" t="s">
        <v>471</v>
      </c>
      <c r="L341" s="111">
        <v>125</v>
      </c>
      <c r="M341" s="103" t="s">
        <v>5736</v>
      </c>
      <c r="N341" s="424" t="s">
        <v>471</v>
      </c>
      <c r="O341" s="425" t="s">
        <v>471</v>
      </c>
      <c r="P341" s="233" t="s">
        <v>5803</v>
      </c>
      <c r="Q341" s="233">
        <v>862</v>
      </c>
      <c r="R341" s="233" t="s">
        <v>5794</v>
      </c>
      <c r="S341" s="233" t="s">
        <v>4302</v>
      </c>
      <c r="T341" s="233" t="s">
        <v>4339</v>
      </c>
      <c r="U341" s="357" t="s">
        <v>7635</v>
      </c>
    </row>
    <row r="342" spans="1:21" ht="47.25" x14ac:dyDescent="0.25">
      <c r="A342" s="5">
        <v>341</v>
      </c>
      <c r="B342" s="14" t="s">
        <v>2170</v>
      </c>
      <c r="C342" s="5">
        <v>1974</v>
      </c>
      <c r="D342" s="5">
        <v>7495.6</v>
      </c>
      <c r="E342" s="5">
        <v>5650.2</v>
      </c>
      <c r="F342" s="5" t="s">
        <v>5</v>
      </c>
      <c r="G342" s="5">
        <v>119</v>
      </c>
      <c r="H342" s="5">
        <v>5</v>
      </c>
      <c r="I342" s="5">
        <v>8</v>
      </c>
      <c r="J342" s="5" t="s">
        <v>471</v>
      </c>
      <c r="K342" s="5" t="s">
        <v>471</v>
      </c>
      <c r="L342" s="111">
        <v>321</v>
      </c>
      <c r="M342" s="103" t="s">
        <v>5736</v>
      </c>
      <c r="N342" s="424" t="s">
        <v>471</v>
      </c>
      <c r="O342" s="425" t="s">
        <v>471</v>
      </c>
      <c r="P342" s="233" t="s">
        <v>5804</v>
      </c>
      <c r="Q342" s="233">
        <v>4560</v>
      </c>
      <c r="R342" s="233" t="s">
        <v>5767</v>
      </c>
      <c r="S342" s="233" t="s">
        <v>4302</v>
      </c>
      <c r="T342" s="233" t="s">
        <v>4303</v>
      </c>
      <c r="U342" s="357" t="s">
        <v>7635</v>
      </c>
    </row>
    <row r="343" spans="1:21" ht="47.25" x14ac:dyDescent="0.25">
      <c r="A343" s="5">
        <v>342</v>
      </c>
      <c r="B343" s="14" t="s">
        <v>2171</v>
      </c>
      <c r="C343" s="5">
        <v>1973</v>
      </c>
      <c r="D343" s="5">
        <v>3538.9</v>
      </c>
      <c r="E343" s="5">
        <v>4188</v>
      </c>
      <c r="F343" s="5" t="s">
        <v>5</v>
      </c>
      <c r="G343" s="5">
        <v>56</v>
      </c>
      <c r="H343" s="5">
        <v>5</v>
      </c>
      <c r="I343" s="5">
        <v>4</v>
      </c>
      <c r="J343" s="5" t="s">
        <v>471</v>
      </c>
      <c r="K343" s="5" t="s">
        <v>471</v>
      </c>
      <c r="L343" s="111">
        <v>122</v>
      </c>
      <c r="M343" s="103" t="s">
        <v>5736</v>
      </c>
      <c r="N343" s="424" t="s">
        <v>471</v>
      </c>
      <c r="O343" s="425" t="s">
        <v>471</v>
      </c>
      <c r="P343" s="233" t="s">
        <v>5805</v>
      </c>
      <c r="Q343" s="233">
        <v>3580</v>
      </c>
      <c r="R343" s="233" t="s">
        <v>5767</v>
      </c>
      <c r="S343" s="233" t="s">
        <v>4302</v>
      </c>
      <c r="T343" s="233" t="s">
        <v>4303</v>
      </c>
      <c r="U343" s="357" t="s">
        <v>7635</v>
      </c>
    </row>
    <row r="344" spans="1:21" ht="47.25" x14ac:dyDescent="0.25">
      <c r="A344" s="5">
        <v>343</v>
      </c>
      <c r="B344" s="14" t="s">
        <v>2163</v>
      </c>
      <c r="C344" s="5">
        <v>1973</v>
      </c>
      <c r="D344" s="5">
        <v>5802.4</v>
      </c>
      <c r="E344" s="5">
        <v>4434.1000000000004</v>
      </c>
      <c r="F344" s="5" t="s">
        <v>5</v>
      </c>
      <c r="G344" s="5">
        <v>90</v>
      </c>
      <c r="H344" s="5">
        <v>5</v>
      </c>
      <c r="I344" s="5">
        <v>6</v>
      </c>
      <c r="J344" s="5" t="s">
        <v>471</v>
      </c>
      <c r="K344" s="5" t="s">
        <v>471</v>
      </c>
      <c r="L344" s="111">
        <v>222</v>
      </c>
      <c r="M344" s="103" t="s">
        <v>5736</v>
      </c>
      <c r="N344" s="424" t="s">
        <v>471</v>
      </c>
      <c r="O344" s="425" t="s">
        <v>471</v>
      </c>
      <c r="P344" s="233" t="s">
        <v>5806</v>
      </c>
      <c r="Q344" s="233">
        <v>7727</v>
      </c>
      <c r="R344" s="233" t="s">
        <v>5767</v>
      </c>
      <c r="S344" s="233" t="s">
        <v>4302</v>
      </c>
      <c r="T344" s="233" t="s">
        <v>4303</v>
      </c>
      <c r="U344" s="357" t="s">
        <v>7635</v>
      </c>
    </row>
    <row r="345" spans="1:21" ht="47.25" x14ac:dyDescent="0.25">
      <c r="A345" s="5">
        <v>344</v>
      </c>
      <c r="B345" s="14" t="s">
        <v>2173</v>
      </c>
      <c r="C345" s="5">
        <v>1973</v>
      </c>
      <c r="D345" s="5">
        <v>3572.5</v>
      </c>
      <c r="E345" s="5">
        <v>4188</v>
      </c>
      <c r="F345" s="5" t="s">
        <v>5</v>
      </c>
      <c r="G345" s="5">
        <v>60</v>
      </c>
      <c r="H345" s="5">
        <v>5</v>
      </c>
      <c r="I345" s="5">
        <v>4</v>
      </c>
      <c r="J345" s="5" t="s">
        <v>471</v>
      </c>
      <c r="K345" s="5" t="s">
        <v>471</v>
      </c>
      <c r="L345" s="111">
        <v>152</v>
      </c>
      <c r="M345" s="103" t="s">
        <v>5736</v>
      </c>
      <c r="N345" s="424" t="s">
        <v>471</v>
      </c>
      <c r="O345" s="425" t="s">
        <v>471</v>
      </c>
      <c r="P345" s="233" t="s">
        <v>5810</v>
      </c>
      <c r="Q345" s="233">
        <v>3690</v>
      </c>
      <c r="R345" s="233" t="s">
        <v>5767</v>
      </c>
      <c r="S345" s="233" t="s">
        <v>4302</v>
      </c>
      <c r="T345" s="233" t="s">
        <v>4303</v>
      </c>
      <c r="U345" s="357" t="s">
        <v>7635</v>
      </c>
    </row>
    <row r="346" spans="1:21" ht="47.25" x14ac:dyDescent="0.25">
      <c r="A346" s="5">
        <v>345</v>
      </c>
      <c r="B346" s="14" t="s">
        <v>2207</v>
      </c>
      <c r="C346" s="5">
        <v>1978</v>
      </c>
      <c r="D346" s="5">
        <v>4439.3</v>
      </c>
      <c r="E346" s="5">
        <v>3401.5</v>
      </c>
      <c r="F346" s="5" t="s">
        <v>5</v>
      </c>
      <c r="G346" s="5">
        <v>70</v>
      </c>
      <c r="H346" s="5">
        <v>5</v>
      </c>
      <c r="I346" s="5">
        <v>4</v>
      </c>
      <c r="J346" s="5" t="s">
        <v>471</v>
      </c>
      <c r="K346" s="5" t="s">
        <v>471</v>
      </c>
      <c r="L346" s="111">
        <v>175</v>
      </c>
      <c r="M346" s="103" t="s">
        <v>5736</v>
      </c>
      <c r="N346" s="424" t="s">
        <v>471</v>
      </c>
      <c r="O346" s="425" t="s">
        <v>471</v>
      </c>
      <c r="P346" s="233" t="s">
        <v>5813</v>
      </c>
      <c r="Q346" s="233">
        <v>5438.5</v>
      </c>
      <c r="R346" s="233" t="s">
        <v>5767</v>
      </c>
      <c r="S346" s="233" t="s">
        <v>4302</v>
      </c>
      <c r="T346" s="233" t="s">
        <v>4339</v>
      </c>
      <c r="U346" s="357" t="s">
        <v>7635</v>
      </c>
    </row>
    <row r="347" spans="1:21" ht="47.25" x14ac:dyDescent="0.25">
      <c r="A347" s="5">
        <v>346</v>
      </c>
      <c r="B347" s="14" t="s">
        <v>2174</v>
      </c>
      <c r="C347" s="5">
        <v>1973</v>
      </c>
      <c r="D347" s="5">
        <v>3574.3</v>
      </c>
      <c r="E347" s="5">
        <v>4188</v>
      </c>
      <c r="F347" s="5" t="s">
        <v>5</v>
      </c>
      <c r="G347" s="5">
        <v>60</v>
      </c>
      <c r="H347" s="5">
        <v>5</v>
      </c>
      <c r="I347" s="5">
        <v>4</v>
      </c>
      <c r="J347" s="5" t="s">
        <v>471</v>
      </c>
      <c r="K347" s="5">
        <v>2</v>
      </c>
      <c r="L347" s="111">
        <v>119</v>
      </c>
      <c r="M347" s="103" t="s">
        <v>5736</v>
      </c>
      <c r="N347" s="424" t="s">
        <v>471</v>
      </c>
      <c r="O347" s="425" t="s">
        <v>471</v>
      </c>
      <c r="P347" s="233" t="s">
        <v>5814</v>
      </c>
      <c r="Q347" s="233">
        <v>4635</v>
      </c>
      <c r="R347" s="233" t="s">
        <v>5767</v>
      </c>
      <c r="S347" s="233" t="s">
        <v>4302</v>
      </c>
      <c r="T347" s="233" t="s">
        <v>4303</v>
      </c>
      <c r="U347" s="357" t="s">
        <v>7635</v>
      </c>
    </row>
    <row r="348" spans="1:21" ht="47.25" x14ac:dyDescent="0.25">
      <c r="A348" s="5">
        <v>347</v>
      </c>
      <c r="B348" s="14" t="s">
        <v>2175</v>
      </c>
      <c r="C348" s="5">
        <v>1974</v>
      </c>
      <c r="D348" s="5">
        <v>5765.5</v>
      </c>
      <c r="E348" s="5">
        <v>4188</v>
      </c>
      <c r="F348" s="5" t="s">
        <v>5</v>
      </c>
      <c r="G348" s="5">
        <v>90</v>
      </c>
      <c r="H348" s="5">
        <v>5</v>
      </c>
      <c r="I348" s="5">
        <v>6</v>
      </c>
      <c r="J348" s="5" t="s">
        <v>471</v>
      </c>
      <c r="K348" s="5" t="s">
        <v>471</v>
      </c>
      <c r="L348" s="111">
        <v>215</v>
      </c>
      <c r="M348" s="103" t="s">
        <v>5736</v>
      </c>
      <c r="N348" s="424" t="s">
        <v>471</v>
      </c>
      <c r="O348" s="425" t="s">
        <v>471</v>
      </c>
      <c r="P348" s="233" t="s">
        <v>5815</v>
      </c>
      <c r="Q348" s="233">
        <v>3926.5</v>
      </c>
      <c r="R348" s="233" t="s">
        <v>5748</v>
      </c>
      <c r="S348" s="233" t="s">
        <v>4302</v>
      </c>
      <c r="T348" s="233" t="s">
        <v>4303</v>
      </c>
      <c r="U348" s="357" t="s">
        <v>7635</v>
      </c>
    </row>
    <row r="349" spans="1:21" ht="47.25" x14ac:dyDescent="0.25">
      <c r="A349" s="5">
        <v>348</v>
      </c>
      <c r="B349" s="14" t="s">
        <v>2176</v>
      </c>
      <c r="C349" s="5">
        <v>1975</v>
      </c>
      <c r="D349" s="5">
        <v>3407.6</v>
      </c>
      <c r="E349" s="5">
        <v>2297.5</v>
      </c>
      <c r="F349" s="5" t="s">
        <v>5</v>
      </c>
      <c r="G349" s="5">
        <v>43</v>
      </c>
      <c r="H349" s="5">
        <v>5</v>
      </c>
      <c r="I349" s="5">
        <v>4</v>
      </c>
      <c r="J349" s="5" t="s">
        <v>471</v>
      </c>
      <c r="K349" s="5" t="s">
        <v>471</v>
      </c>
      <c r="L349" s="111">
        <v>98</v>
      </c>
      <c r="M349" s="103" t="s">
        <v>5736</v>
      </c>
      <c r="N349" s="424" t="s">
        <v>471</v>
      </c>
      <c r="O349" s="425" t="s">
        <v>471</v>
      </c>
      <c r="P349" s="233" t="s">
        <v>5816</v>
      </c>
      <c r="Q349" s="233">
        <v>936.8</v>
      </c>
      <c r="R349" s="233" t="s">
        <v>5755</v>
      </c>
      <c r="S349" s="233" t="s">
        <v>4302</v>
      </c>
      <c r="T349" s="346" t="s">
        <v>5749</v>
      </c>
      <c r="U349" s="357" t="s">
        <v>7635</v>
      </c>
    </row>
    <row r="350" spans="1:21" ht="47.25" x14ac:dyDescent="0.25">
      <c r="A350" s="5">
        <v>349</v>
      </c>
      <c r="B350" s="14" t="s">
        <v>2209</v>
      </c>
      <c r="C350" s="5">
        <v>1976</v>
      </c>
      <c r="D350" s="5">
        <v>3563.1</v>
      </c>
      <c r="E350" s="5">
        <v>2645.8</v>
      </c>
      <c r="F350" s="5" t="s">
        <v>5</v>
      </c>
      <c r="G350" s="5">
        <v>56</v>
      </c>
      <c r="H350" s="5">
        <v>5</v>
      </c>
      <c r="I350" s="5">
        <v>4</v>
      </c>
      <c r="J350" s="5" t="s">
        <v>471</v>
      </c>
      <c r="K350" s="5" t="s">
        <v>471</v>
      </c>
      <c r="L350" s="111">
        <v>120</v>
      </c>
      <c r="M350" s="103" t="s">
        <v>5736</v>
      </c>
      <c r="N350" s="424" t="s">
        <v>471</v>
      </c>
      <c r="O350" s="425" t="s">
        <v>471</v>
      </c>
      <c r="P350" s="233" t="s">
        <v>5818</v>
      </c>
      <c r="Q350" s="233">
        <v>1424</v>
      </c>
      <c r="R350" s="233" t="s">
        <v>5739</v>
      </c>
      <c r="S350" s="233" t="s">
        <v>4302</v>
      </c>
      <c r="T350" s="233" t="s">
        <v>4303</v>
      </c>
      <c r="U350" s="357" t="s">
        <v>7635</v>
      </c>
    </row>
    <row r="351" spans="1:21" ht="47.25" x14ac:dyDescent="0.25">
      <c r="A351" s="5">
        <v>350</v>
      </c>
      <c r="B351" s="14" t="s">
        <v>2210</v>
      </c>
      <c r="C351" s="5">
        <v>1975</v>
      </c>
      <c r="D351" s="5">
        <v>3540.5</v>
      </c>
      <c r="E351" s="5">
        <v>2462.9</v>
      </c>
      <c r="F351" s="5" t="s">
        <v>5</v>
      </c>
      <c r="G351" s="5">
        <v>60</v>
      </c>
      <c r="H351" s="5">
        <v>5</v>
      </c>
      <c r="I351" s="5">
        <v>4</v>
      </c>
      <c r="J351" s="5" t="s">
        <v>471</v>
      </c>
      <c r="K351" s="5" t="s">
        <v>471</v>
      </c>
      <c r="L351" s="111">
        <v>150</v>
      </c>
      <c r="M351" s="103" t="s">
        <v>5736</v>
      </c>
      <c r="N351" s="424" t="s">
        <v>471</v>
      </c>
      <c r="O351" s="425" t="s">
        <v>471</v>
      </c>
      <c r="P351" s="346" t="s">
        <v>5819</v>
      </c>
      <c r="Q351" s="346">
        <v>3826</v>
      </c>
      <c r="R351" s="346" t="s">
        <v>5755</v>
      </c>
      <c r="S351" s="233" t="s">
        <v>4302</v>
      </c>
      <c r="T351" s="233" t="s">
        <v>4303</v>
      </c>
      <c r="U351" s="357" t="s">
        <v>7635</v>
      </c>
    </row>
    <row r="352" spans="1:21" ht="47.25" x14ac:dyDescent="0.25">
      <c r="A352" s="5">
        <v>351</v>
      </c>
      <c r="B352" s="14" t="s">
        <v>2211</v>
      </c>
      <c r="C352" s="5">
        <v>1976</v>
      </c>
      <c r="D352" s="5">
        <v>3565.6</v>
      </c>
      <c r="E352" s="5">
        <v>2703.6</v>
      </c>
      <c r="F352" s="5" t="s">
        <v>5</v>
      </c>
      <c r="G352" s="5">
        <v>60</v>
      </c>
      <c r="H352" s="5">
        <v>5</v>
      </c>
      <c r="I352" s="5">
        <v>4</v>
      </c>
      <c r="J352" s="5" t="s">
        <v>471</v>
      </c>
      <c r="K352" s="5" t="s">
        <v>471</v>
      </c>
      <c r="L352" s="111">
        <v>154</v>
      </c>
      <c r="M352" s="103" t="s">
        <v>5736</v>
      </c>
      <c r="N352" s="424" t="s">
        <v>471</v>
      </c>
      <c r="O352" s="425" t="s">
        <v>471</v>
      </c>
      <c r="P352" s="346" t="s">
        <v>5820</v>
      </c>
      <c r="Q352" s="346">
        <v>3826</v>
      </c>
      <c r="R352" s="346" t="s">
        <v>5744</v>
      </c>
      <c r="S352" s="233" t="s">
        <v>4302</v>
      </c>
      <c r="T352" s="233" t="s">
        <v>4303</v>
      </c>
      <c r="U352" s="357" t="s">
        <v>7635</v>
      </c>
    </row>
    <row r="353" spans="1:21" ht="47.25" x14ac:dyDescent="0.25">
      <c r="A353" s="5">
        <v>352</v>
      </c>
      <c r="B353" s="14" t="s">
        <v>2212</v>
      </c>
      <c r="C353" s="5">
        <v>1979</v>
      </c>
      <c r="D353" s="5">
        <v>7213</v>
      </c>
      <c r="E353" s="5">
        <v>5341.4</v>
      </c>
      <c r="F353" s="5" t="s">
        <v>5</v>
      </c>
      <c r="G353" s="5">
        <v>112</v>
      </c>
      <c r="H353" s="5">
        <v>5</v>
      </c>
      <c r="I353" s="5">
        <v>7</v>
      </c>
      <c r="J353" s="5" t="s">
        <v>471</v>
      </c>
      <c r="K353" s="5" t="s">
        <v>471</v>
      </c>
      <c r="L353" s="111">
        <v>248</v>
      </c>
      <c r="M353" s="103" t="s">
        <v>5736</v>
      </c>
      <c r="N353" s="424" t="s">
        <v>471</v>
      </c>
      <c r="O353" s="425" t="s">
        <v>471</v>
      </c>
      <c r="P353" s="233" t="s">
        <v>5821</v>
      </c>
      <c r="Q353" s="233">
        <v>1996.6</v>
      </c>
      <c r="R353" s="233" t="s">
        <v>5742</v>
      </c>
      <c r="S353" s="233" t="s">
        <v>4302</v>
      </c>
      <c r="T353" s="233" t="s">
        <v>4339</v>
      </c>
      <c r="U353" s="357" t="s">
        <v>7635</v>
      </c>
    </row>
    <row r="354" spans="1:21" ht="47.25" x14ac:dyDescent="0.25">
      <c r="A354" s="5">
        <v>353</v>
      </c>
      <c r="B354" s="14" t="s">
        <v>2213</v>
      </c>
      <c r="C354" s="5">
        <v>1977</v>
      </c>
      <c r="D354" s="5">
        <v>5980.6</v>
      </c>
      <c r="E354" s="5">
        <v>4535.8999999999996</v>
      </c>
      <c r="F354" s="5" t="s">
        <v>5</v>
      </c>
      <c r="G354" s="5">
        <v>100</v>
      </c>
      <c r="H354" s="5">
        <v>5</v>
      </c>
      <c r="I354" s="5">
        <v>6</v>
      </c>
      <c r="J354" s="5" t="s">
        <v>471</v>
      </c>
      <c r="K354" s="5" t="s">
        <v>471</v>
      </c>
      <c r="L354" s="111">
        <v>231</v>
      </c>
      <c r="M354" s="103" t="s">
        <v>5736</v>
      </c>
      <c r="N354" s="424" t="s">
        <v>471</v>
      </c>
      <c r="O354" s="425" t="s">
        <v>471</v>
      </c>
      <c r="P354" s="233" t="s">
        <v>5822</v>
      </c>
      <c r="Q354" s="233">
        <v>5017</v>
      </c>
      <c r="R354" s="233" t="s">
        <v>5755</v>
      </c>
      <c r="S354" s="233" t="s">
        <v>4302</v>
      </c>
      <c r="T354" s="233" t="s">
        <v>4339</v>
      </c>
      <c r="U354" s="357" t="s">
        <v>7635</v>
      </c>
    </row>
    <row r="355" spans="1:21" ht="47.25" x14ac:dyDescent="0.25">
      <c r="A355" s="5">
        <v>354</v>
      </c>
      <c r="B355" s="14" t="s">
        <v>2214</v>
      </c>
      <c r="C355" s="5">
        <v>1977</v>
      </c>
      <c r="D355" s="5">
        <v>4415</v>
      </c>
      <c r="E355" s="5">
        <v>3392.7</v>
      </c>
      <c r="F355" s="5" t="s">
        <v>5</v>
      </c>
      <c r="G355" s="5">
        <v>70</v>
      </c>
      <c r="H355" s="5">
        <v>5</v>
      </c>
      <c r="I355" s="5">
        <v>4</v>
      </c>
      <c r="J355" s="5" t="s">
        <v>471</v>
      </c>
      <c r="K355" s="5" t="s">
        <v>471</v>
      </c>
      <c r="L355" s="111">
        <v>165</v>
      </c>
      <c r="M355" s="103" t="s">
        <v>5736</v>
      </c>
      <c r="N355" s="424" t="s">
        <v>471</v>
      </c>
      <c r="O355" s="425" t="s">
        <v>471</v>
      </c>
      <c r="P355" s="233" t="s">
        <v>5823</v>
      </c>
      <c r="Q355" s="233">
        <v>3808.5</v>
      </c>
      <c r="R355" s="233" t="s">
        <v>5739</v>
      </c>
      <c r="S355" s="233" t="s">
        <v>4302</v>
      </c>
      <c r="T355" s="233" t="s">
        <v>4339</v>
      </c>
      <c r="U355" s="357" t="s">
        <v>7635</v>
      </c>
    </row>
    <row r="356" spans="1:21" ht="47.25" x14ac:dyDescent="0.25">
      <c r="A356" s="5">
        <v>355</v>
      </c>
      <c r="B356" s="14" t="s">
        <v>2215</v>
      </c>
      <c r="C356" s="5">
        <v>1976</v>
      </c>
      <c r="D356" s="5">
        <v>4466.3</v>
      </c>
      <c r="E356" s="5">
        <v>3422.7</v>
      </c>
      <c r="F356" s="5" t="s">
        <v>5</v>
      </c>
      <c r="G356" s="5">
        <v>70</v>
      </c>
      <c r="H356" s="5">
        <v>5</v>
      </c>
      <c r="I356" s="5">
        <v>4</v>
      </c>
      <c r="J356" s="5" t="s">
        <v>471</v>
      </c>
      <c r="K356" s="5" t="s">
        <v>471</v>
      </c>
      <c r="L356" s="111">
        <v>179</v>
      </c>
      <c r="M356" s="103" t="s">
        <v>5736</v>
      </c>
      <c r="N356" s="424" t="s">
        <v>471</v>
      </c>
      <c r="O356" s="425" t="s">
        <v>471</v>
      </c>
      <c r="P356" s="233" t="s">
        <v>5824</v>
      </c>
      <c r="Q356" s="233">
        <v>3660</v>
      </c>
      <c r="R356" s="233" t="s">
        <v>5739</v>
      </c>
      <c r="S356" s="233" t="s">
        <v>4302</v>
      </c>
      <c r="T356" s="233" t="s">
        <v>4339</v>
      </c>
      <c r="U356" s="357" t="s">
        <v>7635</v>
      </c>
    </row>
    <row r="357" spans="1:21" ht="47.25" x14ac:dyDescent="0.25">
      <c r="A357" s="5">
        <v>356</v>
      </c>
      <c r="B357" s="14" t="s">
        <v>2216</v>
      </c>
      <c r="C357" s="5">
        <v>1976</v>
      </c>
      <c r="D357" s="5">
        <v>5979.6</v>
      </c>
      <c r="E357" s="5">
        <v>4544.6000000000004</v>
      </c>
      <c r="F357" s="5" t="s">
        <v>5</v>
      </c>
      <c r="G357" s="5">
        <v>100</v>
      </c>
      <c r="H357" s="5">
        <v>5</v>
      </c>
      <c r="I357" s="5">
        <v>6</v>
      </c>
      <c r="J357" s="5" t="s">
        <v>471</v>
      </c>
      <c r="K357" s="5" t="s">
        <v>471</v>
      </c>
      <c r="L357" s="111">
        <v>240</v>
      </c>
      <c r="M357" s="103" t="s">
        <v>5736</v>
      </c>
      <c r="N357" s="424" t="s">
        <v>471</v>
      </c>
      <c r="O357" s="425" t="s">
        <v>471</v>
      </c>
      <c r="P357" s="233" t="s">
        <v>5825</v>
      </c>
      <c r="Q357" s="233">
        <v>7446</v>
      </c>
      <c r="R357" s="233" t="s">
        <v>5739</v>
      </c>
      <c r="S357" s="233" t="s">
        <v>4302</v>
      </c>
      <c r="T357" s="233" t="s">
        <v>4339</v>
      </c>
      <c r="U357" s="357" t="s">
        <v>7635</v>
      </c>
    </row>
    <row r="358" spans="1:21" ht="47.25" x14ac:dyDescent="0.25">
      <c r="A358" s="5">
        <v>357</v>
      </c>
      <c r="B358" s="14" t="s">
        <v>2217</v>
      </c>
      <c r="C358" s="5">
        <v>1977</v>
      </c>
      <c r="D358" s="5">
        <v>4462.7</v>
      </c>
      <c r="E358" s="5">
        <v>3434.2</v>
      </c>
      <c r="F358" s="5" t="s">
        <v>5</v>
      </c>
      <c r="G358" s="5">
        <v>70</v>
      </c>
      <c r="H358" s="5">
        <v>5</v>
      </c>
      <c r="I358" s="5">
        <v>4</v>
      </c>
      <c r="J358" s="5" t="s">
        <v>471</v>
      </c>
      <c r="K358" s="5" t="s">
        <v>471</v>
      </c>
      <c r="L358" s="111">
        <v>188</v>
      </c>
      <c r="M358" s="103" t="s">
        <v>5736</v>
      </c>
      <c r="N358" s="424" t="s">
        <v>471</v>
      </c>
      <c r="O358" s="425" t="s">
        <v>471</v>
      </c>
      <c r="P358" s="233" t="s">
        <v>5826</v>
      </c>
      <c r="Q358" s="233">
        <v>5112</v>
      </c>
      <c r="R358" s="233" t="s">
        <v>5739</v>
      </c>
      <c r="S358" s="233" t="s">
        <v>4302</v>
      </c>
      <c r="T358" s="233" t="s">
        <v>4339</v>
      </c>
      <c r="U358" s="357" t="s">
        <v>7635</v>
      </c>
    </row>
    <row r="359" spans="1:21" ht="47.25" x14ac:dyDescent="0.25">
      <c r="A359" s="5">
        <v>358</v>
      </c>
      <c r="B359" s="14" t="s">
        <v>5808</v>
      </c>
      <c r="C359" s="5">
        <v>1977</v>
      </c>
      <c r="D359" s="5">
        <v>8048.5</v>
      </c>
      <c r="E359" s="5">
        <v>6086.8</v>
      </c>
      <c r="F359" s="5" t="s">
        <v>5</v>
      </c>
      <c r="G359" s="5">
        <v>129</v>
      </c>
      <c r="H359" s="5">
        <v>5</v>
      </c>
      <c r="I359" s="5">
        <v>8</v>
      </c>
      <c r="J359" s="5" t="s">
        <v>471</v>
      </c>
      <c r="K359" s="5" t="s">
        <v>471</v>
      </c>
      <c r="L359" s="111">
        <v>310</v>
      </c>
      <c r="M359" s="103" t="s">
        <v>5736</v>
      </c>
      <c r="N359" s="424" t="s">
        <v>471</v>
      </c>
      <c r="O359" s="425" t="s">
        <v>471</v>
      </c>
      <c r="P359" s="233" t="s">
        <v>5827</v>
      </c>
      <c r="Q359" s="233">
        <v>8500</v>
      </c>
      <c r="R359" s="233" t="s">
        <v>5744</v>
      </c>
      <c r="S359" s="233" t="s">
        <v>4302</v>
      </c>
      <c r="T359" s="233" t="s">
        <v>4339</v>
      </c>
      <c r="U359" s="357" t="s">
        <v>7635</v>
      </c>
    </row>
    <row r="360" spans="1:21" ht="47.25" x14ac:dyDescent="0.25">
      <c r="A360" s="5">
        <v>359</v>
      </c>
      <c r="B360" s="14" t="s">
        <v>2181</v>
      </c>
      <c r="C360" s="5">
        <v>1972</v>
      </c>
      <c r="D360" s="5">
        <v>6095.1</v>
      </c>
      <c r="E360" s="5">
        <v>4093.8</v>
      </c>
      <c r="F360" s="5" t="s">
        <v>5</v>
      </c>
      <c r="G360" s="5">
        <v>93</v>
      </c>
      <c r="H360" s="5">
        <v>5</v>
      </c>
      <c r="I360" s="5">
        <v>6</v>
      </c>
      <c r="J360" s="5" t="s">
        <v>471</v>
      </c>
      <c r="K360" s="5" t="s">
        <v>471</v>
      </c>
      <c r="L360" s="111">
        <v>198</v>
      </c>
      <c r="M360" s="103" t="s">
        <v>5736</v>
      </c>
      <c r="N360" s="424" t="s">
        <v>471</v>
      </c>
      <c r="O360" s="425" t="s">
        <v>471</v>
      </c>
      <c r="P360" s="233" t="s">
        <v>5828</v>
      </c>
      <c r="Q360" s="233">
        <v>2831</v>
      </c>
      <c r="R360" s="233" t="s">
        <v>5744</v>
      </c>
      <c r="S360" s="233" t="s">
        <v>4302</v>
      </c>
      <c r="T360" s="233" t="s">
        <v>4339</v>
      </c>
      <c r="U360" s="357" t="s">
        <v>7635</v>
      </c>
    </row>
    <row r="361" spans="1:21" ht="47.25" x14ac:dyDescent="0.25">
      <c r="A361" s="5">
        <v>360</v>
      </c>
      <c r="B361" s="14" t="s">
        <v>2182</v>
      </c>
      <c r="C361" s="5">
        <v>1972</v>
      </c>
      <c r="D361" s="5">
        <v>5652</v>
      </c>
      <c r="E361" s="5">
        <v>2887.4</v>
      </c>
      <c r="F361" s="5" t="s">
        <v>5</v>
      </c>
      <c r="G361" s="5">
        <v>60</v>
      </c>
      <c r="H361" s="5">
        <v>5</v>
      </c>
      <c r="I361" s="5">
        <v>4</v>
      </c>
      <c r="J361" s="5" t="s">
        <v>471</v>
      </c>
      <c r="K361" s="5" t="s">
        <v>471</v>
      </c>
      <c r="L361" s="111">
        <v>151</v>
      </c>
      <c r="M361" s="103" t="s">
        <v>5736</v>
      </c>
      <c r="N361" s="424" t="s">
        <v>471</v>
      </c>
      <c r="O361" s="425" t="s">
        <v>471</v>
      </c>
      <c r="P361" s="233" t="s">
        <v>5829</v>
      </c>
      <c r="Q361" s="233">
        <v>3734</v>
      </c>
      <c r="R361" s="233" t="s">
        <v>5739</v>
      </c>
      <c r="S361" s="233" t="s">
        <v>4302</v>
      </c>
      <c r="T361" s="233" t="s">
        <v>4339</v>
      </c>
      <c r="U361" s="357" t="s">
        <v>7635</v>
      </c>
    </row>
    <row r="362" spans="1:21" ht="47.25" x14ac:dyDescent="0.25">
      <c r="A362" s="5">
        <v>361</v>
      </c>
      <c r="B362" s="14" t="s">
        <v>2183</v>
      </c>
      <c r="C362" s="5">
        <v>1972</v>
      </c>
      <c r="D362" s="5">
        <v>6747.8</v>
      </c>
      <c r="E362" s="5">
        <v>4529.6000000000004</v>
      </c>
      <c r="F362" s="5" t="s">
        <v>5</v>
      </c>
      <c r="G362" s="5">
        <v>95</v>
      </c>
      <c r="H362" s="5">
        <v>5</v>
      </c>
      <c r="I362" s="5">
        <v>6</v>
      </c>
      <c r="J362" s="5" t="s">
        <v>471</v>
      </c>
      <c r="K362" s="5" t="s">
        <v>471</v>
      </c>
      <c r="L362" s="111">
        <v>227</v>
      </c>
      <c r="M362" s="103" t="s">
        <v>5736</v>
      </c>
      <c r="N362" s="424" t="s">
        <v>471</v>
      </c>
      <c r="O362" s="425" t="s">
        <v>471</v>
      </c>
      <c r="P362" s="233" t="s">
        <v>5830</v>
      </c>
      <c r="Q362" s="233">
        <v>4580</v>
      </c>
      <c r="R362" s="233" t="s">
        <v>5755</v>
      </c>
      <c r="S362" s="233" t="s">
        <v>4302</v>
      </c>
      <c r="T362" s="233" t="s">
        <v>4339</v>
      </c>
      <c r="U362" s="357" t="s">
        <v>7635</v>
      </c>
    </row>
    <row r="363" spans="1:21" ht="47.25" x14ac:dyDescent="0.25">
      <c r="A363" s="5">
        <v>362</v>
      </c>
      <c r="B363" s="14" t="s">
        <v>2184</v>
      </c>
      <c r="C363" s="5">
        <v>1972</v>
      </c>
      <c r="D363" s="5">
        <v>4177.5</v>
      </c>
      <c r="E363" s="5">
        <v>2979</v>
      </c>
      <c r="F363" s="5" t="s">
        <v>5</v>
      </c>
      <c r="G363" s="5">
        <v>66</v>
      </c>
      <c r="H363" s="5">
        <v>5</v>
      </c>
      <c r="I363" s="5">
        <v>4</v>
      </c>
      <c r="J363" s="5" t="s">
        <v>471</v>
      </c>
      <c r="K363" s="5" t="s">
        <v>471</v>
      </c>
      <c r="L363" s="111">
        <v>145</v>
      </c>
      <c r="M363" s="103" t="s">
        <v>5736</v>
      </c>
      <c r="N363" s="424" t="s">
        <v>471</v>
      </c>
      <c r="O363" s="425" t="s">
        <v>471</v>
      </c>
      <c r="P363" s="233" t="s">
        <v>5831</v>
      </c>
      <c r="Q363" s="233">
        <v>3339</v>
      </c>
      <c r="R363" s="233" t="s">
        <v>5832</v>
      </c>
      <c r="S363" s="233" t="s">
        <v>4302</v>
      </c>
      <c r="T363" s="233" t="s">
        <v>4339</v>
      </c>
      <c r="U363" s="357" t="s">
        <v>7635</v>
      </c>
    </row>
    <row r="364" spans="1:21" ht="47.25" x14ac:dyDescent="0.25">
      <c r="A364" s="5">
        <v>363</v>
      </c>
      <c r="B364" s="3" t="s">
        <v>2185</v>
      </c>
      <c r="C364" s="5">
        <v>1972</v>
      </c>
      <c r="D364" s="5">
        <v>7608.5</v>
      </c>
      <c r="E364" s="5">
        <v>5743.8</v>
      </c>
      <c r="F364" s="5" t="s">
        <v>5</v>
      </c>
      <c r="G364" s="5">
        <v>119</v>
      </c>
      <c r="H364" s="5">
        <v>5</v>
      </c>
      <c r="I364" s="5">
        <v>8</v>
      </c>
      <c r="J364" s="5" t="s">
        <v>471</v>
      </c>
      <c r="K364" s="5" t="s">
        <v>471</v>
      </c>
      <c r="L364" s="111">
        <v>280</v>
      </c>
      <c r="M364" s="103" t="s">
        <v>5736</v>
      </c>
      <c r="N364" s="424" t="s">
        <v>471</v>
      </c>
      <c r="O364" s="425" t="s">
        <v>471</v>
      </c>
      <c r="P364" s="233" t="s">
        <v>5833</v>
      </c>
      <c r="Q364" s="233">
        <v>5346</v>
      </c>
      <c r="R364" s="233" t="s">
        <v>5834</v>
      </c>
      <c r="S364" s="233" t="s">
        <v>4302</v>
      </c>
      <c r="T364" s="233" t="s">
        <v>4303</v>
      </c>
      <c r="U364" s="357" t="s">
        <v>7635</v>
      </c>
    </row>
    <row r="365" spans="1:21" ht="47.25" x14ac:dyDescent="0.25">
      <c r="A365" s="5">
        <v>364</v>
      </c>
      <c r="B365" s="3" t="s">
        <v>2186</v>
      </c>
      <c r="C365" s="5">
        <v>1973</v>
      </c>
      <c r="D365" s="5">
        <v>8987.6</v>
      </c>
      <c r="E365" s="5">
        <v>5923.7</v>
      </c>
      <c r="F365" s="5" t="s">
        <v>5</v>
      </c>
      <c r="G365" s="5">
        <v>124</v>
      </c>
      <c r="H365" s="5">
        <v>5</v>
      </c>
      <c r="I365" s="5">
        <v>8</v>
      </c>
      <c r="J365" s="5" t="s">
        <v>471</v>
      </c>
      <c r="K365" s="5" t="s">
        <v>471</v>
      </c>
      <c r="L365" s="111">
        <v>296</v>
      </c>
      <c r="M365" s="103" t="s">
        <v>5736</v>
      </c>
      <c r="N365" s="424" t="s">
        <v>471</v>
      </c>
      <c r="O365" s="425" t="s">
        <v>471</v>
      </c>
      <c r="P365" s="233" t="s">
        <v>5835</v>
      </c>
      <c r="Q365" s="233">
        <v>6774</v>
      </c>
      <c r="R365" s="233" t="s">
        <v>5834</v>
      </c>
      <c r="S365" s="233" t="s">
        <v>4302</v>
      </c>
      <c r="T365" s="233" t="s">
        <v>4339</v>
      </c>
      <c r="U365" s="357" t="s">
        <v>7635</v>
      </c>
    </row>
    <row r="366" spans="1:21" ht="47.25" x14ac:dyDescent="0.25">
      <c r="A366" s="5">
        <v>365</v>
      </c>
      <c r="B366" s="3" t="s">
        <v>2187</v>
      </c>
      <c r="C366" s="5">
        <v>1973</v>
      </c>
      <c r="D366" s="5">
        <v>4974.3</v>
      </c>
      <c r="E366" s="5">
        <v>3597.7</v>
      </c>
      <c r="F366" s="5" t="s">
        <v>5</v>
      </c>
      <c r="G366" s="5">
        <v>120</v>
      </c>
      <c r="H366" s="5">
        <v>5</v>
      </c>
      <c r="I366" s="5">
        <v>3</v>
      </c>
      <c r="J366" s="5" t="s">
        <v>471</v>
      </c>
      <c r="K366" s="5" t="s">
        <v>471</v>
      </c>
      <c r="L366" s="111">
        <v>188</v>
      </c>
      <c r="M366" s="103" t="s">
        <v>5736</v>
      </c>
      <c r="N366" s="424" t="s">
        <v>471</v>
      </c>
      <c r="O366" s="425" t="s">
        <v>471</v>
      </c>
      <c r="P366" s="233" t="s">
        <v>5836</v>
      </c>
      <c r="Q366" s="233">
        <v>4791</v>
      </c>
      <c r="R366" s="233" t="s">
        <v>5742</v>
      </c>
      <c r="S366" s="233" t="s">
        <v>4302</v>
      </c>
      <c r="T366" s="233" t="s">
        <v>4339</v>
      </c>
      <c r="U366" s="357" t="s">
        <v>7635</v>
      </c>
    </row>
    <row r="367" spans="1:21" ht="47.25" x14ac:dyDescent="0.25">
      <c r="A367" s="5">
        <v>366</v>
      </c>
      <c r="B367" s="3" t="s">
        <v>2188</v>
      </c>
      <c r="C367" s="5">
        <v>1972</v>
      </c>
      <c r="D367" s="5">
        <v>5709.1</v>
      </c>
      <c r="E367" s="5">
        <v>4231.3999999999996</v>
      </c>
      <c r="F367" s="5" t="s">
        <v>5</v>
      </c>
      <c r="G367" s="5">
        <v>86</v>
      </c>
      <c r="H367" s="5">
        <v>5</v>
      </c>
      <c r="I367" s="5">
        <v>6</v>
      </c>
      <c r="J367" s="5" t="s">
        <v>471</v>
      </c>
      <c r="K367" s="5" t="s">
        <v>471</v>
      </c>
      <c r="L367" s="111">
        <v>225</v>
      </c>
      <c r="M367" s="103" t="s">
        <v>5736</v>
      </c>
      <c r="N367" s="424" t="s">
        <v>471</v>
      </c>
      <c r="O367" s="425" t="s">
        <v>471</v>
      </c>
      <c r="P367" s="233" t="s">
        <v>5837</v>
      </c>
      <c r="Q367" s="233">
        <v>2774</v>
      </c>
      <c r="R367" s="233" t="s">
        <v>5742</v>
      </c>
      <c r="S367" s="233" t="s">
        <v>4302</v>
      </c>
      <c r="T367" s="233" t="s">
        <v>4303</v>
      </c>
      <c r="U367" s="357" t="s">
        <v>7635</v>
      </c>
    </row>
    <row r="368" spans="1:21" ht="47.25" x14ac:dyDescent="0.25">
      <c r="A368" s="5">
        <v>367</v>
      </c>
      <c r="B368" s="3" t="s">
        <v>2189</v>
      </c>
      <c r="C368" s="5">
        <v>1973</v>
      </c>
      <c r="D368" s="5">
        <v>7569.8</v>
      </c>
      <c r="E368" s="5">
        <v>5779.2</v>
      </c>
      <c r="F368" s="5" t="s">
        <v>5</v>
      </c>
      <c r="G368" s="5">
        <v>119</v>
      </c>
      <c r="H368" s="5">
        <v>5</v>
      </c>
      <c r="I368" s="5">
        <v>8</v>
      </c>
      <c r="J368" s="5" t="s">
        <v>471</v>
      </c>
      <c r="K368" s="5" t="s">
        <v>471</v>
      </c>
      <c r="L368" s="111">
        <v>279</v>
      </c>
      <c r="M368" s="103" t="s">
        <v>5736</v>
      </c>
      <c r="N368" s="424" t="s">
        <v>471</v>
      </c>
      <c r="O368" s="425" t="s">
        <v>471</v>
      </c>
      <c r="P368" s="233" t="s">
        <v>5838</v>
      </c>
      <c r="Q368" s="233">
        <v>6300</v>
      </c>
      <c r="R368" s="233" t="s">
        <v>5834</v>
      </c>
      <c r="S368" s="233" t="s">
        <v>4302</v>
      </c>
      <c r="T368" s="233" t="s">
        <v>4303</v>
      </c>
      <c r="U368" s="357" t="s">
        <v>7635</v>
      </c>
    </row>
    <row r="369" spans="1:21" ht="47.25" x14ac:dyDescent="0.25">
      <c r="A369" s="5">
        <v>368</v>
      </c>
      <c r="B369" s="3" t="s">
        <v>2190</v>
      </c>
      <c r="C369" s="5">
        <v>1972</v>
      </c>
      <c r="D369" s="5">
        <v>6175.7</v>
      </c>
      <c r="E369" s="5">
        <v>4614.7</v>
      </c>
      <c r="F369" s="5" t="s">
        <v>5</v>
      </c>
      <c r="G369" s="5">
        <v>100</v>
      </c>
      <c r="H369" s="5">
        <v>5</v>
      </c>
      <c r="I369" s="5">
        <v>7</v>
      </c>
      <c r="J369" s="5" t="s">
        <v>471</v>
      </c>
      <c r="K369" s="5" t="s">
        <v>471</v>
      </c>
      <c r="L369" s="111">
        <v>206</v>
      </c>
      <c r="M369" s="103" t="s">
        <v>5736</v>
      </c>
      <c r="N369" s="424" t="s">
        <v>471</v>
      </c>
      <c r="O369" s="425" t="s">
        <v>471</v>
      </c>
      <c r="P369" s="233" t="s">
        <v>5839</v>
      </c>
      <c r="Q369" s="233">
        <v>4162</v>
      </c>
      <c r="R369" s="233" t="s">
        <v>5739</v>
      </c>
      <c r="S369" s="233" t="s">
        <v>4302</v>
      </c>
      <c r="T369" s="233" t="s">
        <v>4303</v>
      </c>
      <c r="U369" s="357" t="s">
        <v>7635</v>
      </c>
    </row>
    <row r="370" spans="1:21" ht="47.25" x14ac:dyDescent="0.25">
      <c r="A370" s="5">
        <v>369</v>
      </c>
      <c r="B370" s="3" t="s">
        <v>2191</v>
      </c>
      <c r="C370" s="5">
        <v>1990</v>
      </c>
      <c r="D370" s="5">
        <v>6834.5</v>
      </c>
      <c r="E370" s="5">
        <v>4929.3</v>
      </c>
      <c r="F370" s="5" t="s">
        <v>5</v>
      </c>
      <c r="G370" s="5">
        <v>93</v>
      </c>
      <c r="H370" s="5">
        <v>5</v>
      </c>
      <c r="I370" s="5">
        <v>7</v>
      </c>
      <c r="J370" s="5" t="s">
        <v>471</v>
      </c>
      <c r="K370" s="5" t="s">
        <v>471</v>
      </c>
      <c r="L370" s="111">
        <v>215</v>
      </c>
      <c r="M370" s="103" t="s">
        <v>5736</v>
      </c>
      <c r="N370" s="424" t="s">
        <v>471</v>
      </c>
      <c r="O370" s="425" t="s">
        <v>471</v>
      </c>
      <c r="P370" s="233" t="s">
        <v>5840</v>
      </c>
      <c r="Q370" s="233">
        <v>6619</v>
      </c>
      <c r="R370" s="233" t="s">
        <v>5739</v>
      </c>
      <c r="S370" s="233" t="s">
        <v>4302</v>
      </c>
      <c r="T370" s="233" t="s">
        <v>4339</v>
      </c>
      <c r="U370" s="357" t="s">
        <v>7635</v>
      </c>
    </row>
    <row r="371" spans="1:21" ht="47.25" x14ac:dyDescent="0.25">
      <c r="A371" s="5">
        <v>370</v>
      </c>
      <c r="B371" s="3" t="s">
        <v>2192</v>
      </c>
      <c r="C371" s="5">
        <v>1972</v>
      </c>
      <c r="D371" s="5">
        <v>3663.7</v>
      </c>
      <c r="E371" s="5">
        <v>2521</v>
      </c>
      <c r="F371" s="5" t="s">
        <v>5</v>
      </c>
      <c r="G371" s="5">
        <v>59</v>
      </c>
      <c r="H371" s="5">
        <v>5</v>
      </c>
      <c r="I371" s="5">
        <v>4</v>
      </c>
      <c r="J371" s="5" t="s">
        <v>471</v>
      </c>
      <c r="K371" s="5" t="s">
        <v>471</v>
      </c>
      <c r="L371" s="111">
        <v>140</v>
      </c>
      <c r="M371" s="103" t="s">
        <v>5736</v>
      </c>
      <c r="N371" s="424" t="s">
        <v>471</v>
      </c>
      <c r="O371" s="425" t="s">
        <v>471</v>
      </c>
      <c r="P371" s="233" t="s">
        <v>5841</v>
      </c>
      <c r="Q371" s="233">
        <v>4626</v>
      </c>
      <c r="R371" s="233" t="s">
        <v>5739</v>
      </c>
      <c r="S371" s="233" t="s">
        <v>4302</v>
      </c>
      <c r="T371" s="233" t="s">
        <v>4303</v>
      </c>
      <c r="U371" s="357" t="s">
        <v>7635</v>
      </c>
    </row>
    <row r="372" spans="1:21" ht="47.25" x14ac:dyDescent="0.25">
      <c r="A372" s="5">
        <v>371</v>
      </c>
      <c r="B372" s="3" t="s">
        <v>2193</v>
      </c>
      <c r="C372" s="5">
        <v>1974</v>
      </c>
      <c r="D372" s="5">
        <v>5743.9</v>
      </c>
      <c r="E372" s="5">
        <v>4350.1000000000004</v>
      </c>
      <c r="F372" s="5" t="s">
        <v>5</v>
      </c>
      <c r="G372" s="5">
        <v>86</v>
      </c>
      <c r="H372" s="5">
        <v>5</v>
      </c>
      <c r="I372" s="5">
        <v>6</v>
      </c>
      <c r="J372" s="5" t="s">
        <v>471</v>
      </c>
      <c r="K372" s="5" t="s">
        <v>471</v>
      </c>
      <c r="L372" s="111">
        <v>234</v>
      </c>
      <c r="M372" s="103" t="s">
        <v>5736</v>
      </c>
      <c r="N372" s="424" t="s">
        <v>471</v>
      </c>
      <c r="O372" s="425" t="s">
        <v>471</v>
      </c>
      <c r="P372" s="233" t="s">
        <v>5842</v>
      </c>
      <c r="Q372" s="233">
        <v>6219</v>
      </c>
      <c r="R372" s="233" t="s">
        <v>5785</v>
      </c>
      <c r="S372" s="233" t="s">
        <v>4302</v>
      </c>
      <c r="T372" s="233" t="s">
        <v>4303</v>
      </c>
      <c r="U372" s="357" t="s">
        <v>7635</v>
      </c>
    </row>
    <row r="373" spans="1:21" ht="47.25" x14ac:dyDescent="0.25">
      <c r="A373" s="5">
        <v>372</v>
      </c>
      <c r="B373" s="3" t="s">
        <v>2194</v>
      </c>
      <c r="C373" s="5">
        <v>1976</v>
      </c>
      <c r="D373" s="5">
        <v>3288.8</v>
      </c>
      <c r="E373" s="5">
        <v>2093.1999999999998</v>
      </c>
      <c r="F373" s="5" t="s">
        <v>5</v>
      </c>
      <c r="G373" s="5">
        <v>40</v>
      </c>
      <c r="H373" s="5">
        <v>5</v>
      </c>
      <c r="I373" s="5">
        <v>3</v>
      </c>
      <c r="J373" s="5" t="s">
        <v>471</v>
      </c>
      <c r="K373" s="5" t="s">
        <v>471</v>
      </c>
      <c r="L373" s="111">
        <v>99</v>
      </c>
      <c r="M373" s="103" t="s">
        <v>5736</v>
      </c>
      <c r="N373" s="424" t="s">
        <v>471</v>
      </c>
      <c r="O373" s="425" t="s">
        <v>471</v>
      </c>
      <c r="P373" s="233" t="s">
        <v>5843</v>
      </c>
      <c r="Q373" s="233">
        <v>352</v>
      </c>
      <c r="R373" s="233" t="s">
        <v>5844</v>
      </c>
      <c r="S373" s="233" t="s">
        <v>4302</v>
      </c>
      <c r="T373" s="233" t="s">
        <v>5749</v>
      </c>
      <c r="U373" s="357" t="s">
        <v>7635</v>
      </c>
    </row>
    <row r="374" spans="1:21" ht="47.25" x14ac:dyDescent="0.25">
      <c r="A374" s="5">
        <v>373</v>
      </c>
      <c r="B374" s="3" t="s">
        <v>2195</v>
      </c>
      <c r="C374" s="5">
        <v>1973</v>
      </c>
      <c r="D374" s="5">
        <v>5718.3</v>
      </c>
      <c r="E374" s="5">
        <v>4235.8</v>
      </c>
      <c r="F374" s="5" t="s">
        <v>5</v>
      </c>
      <c r="G374" s="5">
        <v>89</v>
      </c>
      <c r="H374" s="5">
        <v>5</v>
      </c>
      <c r="I374" s="5">
        <v>6</v>
      </c>
      <c r="J374" s="5" t="s">
        <v>471</v>
      </c>
      <c r="K374" s="5" t="s">
        <v>471</v>
      </c>
      <c r="L374" s="111">
        <v>211</v>
      </c>
      <c r="M374" s="103" t="s">
        <v>5736</v>
      </c>
      <c r="N374" s="424" t="s">
        <v>471</v>
      </c>
      <c r="O374" s="425" t="s">
        <v>471</v>
      </c>
      <c r="P374" s="233" t="s">
        <v>5845</v>
      </c>
      <c r="Q374" s="233">
        <v>5450</v>
      </c>
      <c r="R374" s="233" t="s">
        <v>471</v>
      </c>
      <c r="S374" s="233" t="s">
        <v>4302</v>
      </c>
      <c r="T374" s="233" t="s">
        <v>4339</v>
      </c>
      <c r="U374" s="357" t="s">
        <v>7635</v>
      </c>
    </row>
    <row r="375" spans="1:21" ht="47.25" x14ac:dyDescent="0.25">
      <c r="A375" s="5">
        <v>374</v>
      </c>
      <c r="B375" s="3" t="s">
        <v>2196</v>
      </c>
      <c r="C375" s="5">
        <v>1976</v>
      </c>
      <c r="D375" s="5">
        <v>5696.2</v>
      </c>
      <c r="E375" s="5">
        <v>4176.37</v>
      </c>
      <c r="F375" s="5" t="s">
        <v>5</v>
      </c>
      <c r="G375" s="5">
        <v>86</v>
      </c>
      <c r="H375" s="5">
        <v>5</v>
      </c>
      <c r="I375" s="5">
        <v>6</v>
      </c>
      <c r="J375" s="5" t="s">
        <v>471</v>
      </c>
      <c r="K375" s="5" t="s">
        <v>471</v>
      </c>
      <c r="L375" s="111">
        <v>195</v>
      </c>
      <c r="M375" s="103" t="s">
        <v>5736</v>
      </c>
      <c r="N375" s="424" t="s">
        <v>471</v>
      </c>
      <c r="O375" s="425" t="s">
        <v>471</v>
      </c>
      <c r="P375" s="233" t="s">
        <v>5846</v>
      </c>
      <c r="Q375" s="233">
        <v>2630</v>
      </c>
      <c r="R375" s="233" t="s">
        <v>5767</v>
      </c>
      <c r="S375" s="233" t="s">
        <v>4302</v>
      </c>
      <c r="T375" s="233" t="s">
        <v>4303</v>
      </c>
      <c r="U375" s="357" t="s">
        <v>7635</v>
      </c>
    </row>
    <row r="376" spans="1:21" ht="47.25" x14ac:dyDescent="0.25">
      <c r="A376" s="5">
        <v>375</v>
      </c>
      <c r="B376" s="3" t="s">
        <v>2197</v>
      </c>
      <c r="C376" s="5">
        <v>1973</v>
      </c>
      <c r="D376" s="5">
        <v>5765.4</v>
      </c>
      <c r="E376" s="5">
        <v>4402.6000000000004</v>
      </c>
      <c r="F376" s="5" t="s">
        <v>5</v>
      </c>
      <c r="G376" s="5">
        <v>90</v>
      </c>
      <c r="H376" s="5">
        <v>5</v>
      </c>
      <c r="I376" s="5">
        <v>6</v>
      </c>
      <c r="J376" s="5" t="s">
        <v>471</v>
      </c>
      <c r="K376" s="5" t="s">
        <v>471</v>
      </c>
      <c r="L376" s="111">
        <v>270</v>
      </c>
      <c r="M376" s="103" t="s">
        <v>5736</v>
      </c>
      <c r="N376" s="424" t="s">
        <v>471</v>
      </c>
      <c r="O376" s="425" t="s">
        <v>471</v>
      </c>
      <c r="P376" s="233" t="s">
        <v>5847</v>
      </c>
      <c r="Q376" s="233">
        <v>5719.1</v>
      </c>
      <c r="R376" s="233" t="s">
        <v>5764</v>
      </c>
      <c r="S376" s="233" t="s">
        <v>4302</v>
      </c>
      <c r="T376" s="233" t="s">
        <v>4303</v>
      </c>
      <c r="U376" s="357" t="s">
        <v>7635</v>
      </c>
    </row>
    <row r="377" spans="1:21" ht="47.25" x14ac:dyDescent="0.25">
      <c r="A377" s="5">
        <v>376</v>
      </c>
      <c r="B377" s="3" t="s">
        <v>2198</v>
      </c>
      <c r="C377" s="5">
        <v>1974</v>
      </c>
      <c r="D377" s="5">
        <v>5057.8</v>
      </c>
      <c r="E377" s="5">
        <v>3582.7</v>
      </c>
      <c r="F377" s="5" t="s">
        <v>5</v>
      </c>
      <c r="G377" s="5">
        <v>120</v>
      </c>
      <c r="H377" s="5">
        <v>5</v>
      </c>
      <c r="I377" s="5">
        <v>3</v>
      </c>
      <c r="J377" s="5" t="s">
        <v>471</v>
      </c>
      <c r="K377" s="5" t="s">
        <v>471</v>
      </c>
      <c r="L377" s="111">
        <v>176</v>
      </c>
      <c r="M377" s="103" t="s">
        <v>5736</v>
      </c>
      <c r="N377" s="424" t="s">
        <v>471</v>
      </c>
      <c r="O377" s="425" t="s">
        <v>471</v>
      </c>
      <c r="P377" s="233" t="s">
        <v>5848</v>
      </c>
      <c r="Q377" s="233">
        <v>3376</v>
      </c>
      <c r="R377" s="233" t="s">
        <v>5764</v>
      </c>
      <c r="S377" s="233" t="s">
        <v>4302</v>
      </c>
      <c r="T377" s="233" t="s">
        <v>4339</v>
      </c>
      <c r="U377" s="357" t="s">
        <v>7635</v>
      </c>
    </row>
    <row r="378" spans="1:21" ht="47.25" x14ac:dyDescent="0.25">
      <c r="A378" s="5">
        <v>377</v>
      </c>
      <c r="B378" s="3" t="s">
        <v>2199</v>
      </c>
      <c r="C378" s="5">
        <v>1974</v>
      </c>
      <c r="D378" s="5">
        <v>10327.700000000001</v>
      </c>
      <c r="E378" s="5">
        <v>5202</v>
      </c>
      <c r="F378" s="5" t="s">
        <v>5</v>
      </c>
      <c r="G378" s="5">
        <v>112</v>
      </c>
      <c r="H378" s="5">
        <v>5</v>
      </c>
      <c r="I378" s="5">
        <v>8</v>
      </c>
      <c r="J378" s="5" t="s">
        <v>471</v>
      </c>
      <c r="K378" s="5" t="s">
        <v>471</v>
      </c>
      <c r="L378" s="111">
        <v>241</v>
      </c>
      <c r="M378" s="103" t="s">
        <v>5736</v>
      </c>
      <c r="N378" s="424" t="s">
        <v>471</v>
      </c>
      <c r="O378" s="425" t="s">
        <v>471</v>
      </c>
      <c r="P378" s="233" t="s">
        <v>5849</v>
      </c>
      <c r="Q378" s="233">
        <v>7025</v>
      </c>
      <c r="R378" s="233" t="s">
        <v>5785</v>
      </c>
      <c r="S378" s="233" t="s">
        <v>4302</v>
      </c>
      <c r="T378" s="233" t="s">
        <v>4339</v>
      </c>
      <c r="U378" s="357" t="s">
        <v>7635</v>
      </c>
    </row>
    <row r="379" spans="1:21" ht="47.25" x14ac:dyDescent="0.25">
      <c r="A379" s="5">
        <v>378</v>
      </c>
      <c r="B379" s="3" t="s">
        <v>2200</v>
      </c>
      <c r="C379" s="5">
        <v>1976</v>
      </c>
      <c r="D379" s="5">
        <v>5948.6</v>
      </c>
      <c r="E379" s="5">
        <v>4495.7</v>
      </c>
      <c r="F379" s="5" t="s">
        <v>5</v>
      </c>
      <c r="G379" s="5">
        <v>96</v>
      </c>
      <c r="H379" s="5">
        <v>5</v>
      </c>
      <c r="I379" s="5">
        <v>6</v>
      </c>
      <c r="J379" s="5" t="s">
        <v>471</v>
      </c>
      <c r="K379" s="5" t="s">
        <v>471</v>
      </c>
      <c r="L379" s="111">
        <v>222</v>
      </c>
      <c r="M379" s="103" t="s">
        <v>5736</v>
      </c>
      <c r="N379" s="424" t="s">
        <v>471</v>
      </c>
      <c r="O379" s="425" t="s">
        <v>471</v>
      </c>
      <c r="P379" s="233" t="s">
        <v>5850</v>
      </c>
      <c r="Q379" s="233">
        <v>3469</v>
      </c>
      <c r="R379" s="233" t="s">
        <v>5742</v>
      </c>
      <c r="S379" s="233" t="s">
        <v>4302</v>
      </c>
      <c r="T379" s="233" t="s">
        <v>4339</v>
      </c>
      <c r="U379" s="357" t="s">
        <v>7635</v>
      </c>
    </row>
    <row r="380" spans="1:21" ht="47.25" x14ac:dyDescent="0.25">
      <c r="A380" s="5">
        <v>379</v>
      </c>
      <c r="B380" s="3" t="s">
        <v>2201</v>
      </c>
      <c r="C380" s="5">
        <v>1973</v>
      </c>
      <c r="D380" s="5">
        <v>5809.4</v>
      </c>
      <c r="E380" s="5">
        <v>4324.3999999999996</v>
      </c>
      <c r="F380" s="5" t="s">
        <v>5</v>
      </c>
      <c r="G380" s="5">
        <v>86</v>
      </c>
      <c r="H380" s="5">
        <v>5</v>
      </c>
      <c r="I380" s="5">
        <v>6</v>
      </c>
      <c r="J380" s="5" t="s">
        <v>471</v>
      </c>
      <c r="K380" s="5" t="s">
        <v>471</v>
      </c>
      <c r="L380" s="111">
        <v>234</v>
      </c>
      <c r="M380" s="103" t="s">
        <v>5736</v>
      </c>
      <c r="N380" s="424" t="s">
        <v>471</v>
      </c>
      <c r="O380" s="425" t="s">
        <v>471</v>
      </c>
      <c r="P380" s="233" t="s">
        <v>5851</v>
      </c>
      <c r="Q380" s="233">
        <v>4075</v>
      </c>
      <c r="R380" s="233" t="s">
        <v>5739</v>
      </c>
      <c r="S380" s="233" t="s">
        <v>4302</v>
      </c>
      <c r="T380" s="233" t="s">
        <v>4303</v>
      </c>
      <c r="U380" s="357" t="s">
        <v>7635</v>
      </c>
    </row>
    <row r="381" spans="1:21" ht="47.25" x14ac:dyDescent="0.25">
      <c r="A381" s="5">
        <v>380</v>
      </c>
      <c r="B381" s="3" t="s">
        <v>2202</v>
      </c>
      <c r="C381" s="5">
        <v>1973</v>
      </c>
      <c r="D381" s="5">
        <v>3564.1</v>
      </c>
      <c r="E381" s="5">
        <v>2704.8</v>
      </c>
      <c r="F381" s="5" t="s">
        <v>5</v>
      </c>
      <c r="G381" s="5">
        <v>60</v>
      </c>
      <c r="H381" s="5">
        <v>5</v>
      </c>
      <c r="I381" s="5">
        <v>4</v>
      </c>
      <c r="J381" s="5" t="s">
        <v>471</v>
      </c>
      <c r="K381" s="5" t="s">
        <v>471</v>
      </c>
      <c r="L381" s="111">
        <v>123</v>
      </c>
      <c r="M381" s="103" t="s">
        <v>5736</v>
      </c>
      <c r="N381" s="424" t="s">
        <v>471</v>
      </c>
      <c r="O381" s="425" t="s">
        <v>471</v>
      </c>
      <c r="P381" s="233" t="s">
        <v>5852</v>
      </c>
      <c r="Q381" s="233">
        <v>3033</v>
      </c>
      <c r="R381" s="233" t="s">
        <v>5853</v>
      </c>
      <c r="S381" s="233" t="s">
        <v>4302</v>
      </c>
      <c r="T381" s="233" t="s">
        <v>4339</v>
      </c>
      <c r="U381" s="357" t="s">
        <v>7635</v>
      </c>
    </row>
    <row r="382" spans="1:21" ht="47.25" x14ac:dyDescent="0.25">
      <c r="A382" s="5">
        <v>381</v>
      </c>
      <c r="B382" s="3" t="s">
        <v>2203</v>
      </c>
      <c r="C382" s="5">
        <v>1991</v>
      </c>
      <c r="D382" s="5">
        <v>3740.1</v>
      </c>
      <c r="E382" s="5">
        <v>2782</v>
      </c>
      <c r="F382" s="5" t="s">
        <v>5</v>
      </c>
      <c r="G382" s="5">
        <v>60</v>
      </c>
      <c r="H382" s="5">
        <v>5</v>
      </c>
      <c r="I382" s="5">
        <v>4</v>
      </c>
      <c r="J382" s="5" t="s">
        <v>471</v>
      </c>
      <c r="K382" s="5" t="s">
        <v>471</v>
      </c>
      <c r="L382" s="111">
        <v>144</v>
      </c>
      <c r="M382" s="103" t="s">
        <v>5736</v>
      </c>
      <c r="N382" s="424" t="s">
        <v>471</v>
      </c>
      <c r="O382" s="425" t="s">
        <v>471</v>
      </c>
      <c r="P382" s="233" t="s">
        <v>5854</v>
      </c>
      <c r="Q382" s="233">
        <v>5500</v>
      </c>
      <c r="R382" s="233" t="s">
        <v>5785</v>
      </c>
      <c r="S382" s="233" t="s">
        <v>4302</v>
      </c>
      <c r="T382" s="233" t="s">
        <v>4339</v>
      </c>
      <c r="U382" s="357" t="s">
        <v>7635</v>
      </c>
    </row>
    <row r="383" spans="1:21" ht="47.25" x14ac:dyDescent="0.25">
      <c r="A383" s="5">
        <v>382</v>
      </c>
      <c r="B383" s="3" t="s">
        <v>2204</v>
      </c>
      <c r="C383" s="5">
        <v>1976</v>
      </c>
      <c r="D383" s="5">
        <v>4478</v>
      </c>
      <c r="E383" s="5">
        <v>3405.2</v>
      </c>
      <c r="F383" s="5" t="s">
        <v>5</v>
      </c>
      <c r="G383" s="5">
        <v>70</v>
      </c>
      <c r="H383" s="5">
        <v>5</v>
      </c>
      <c r="I383" s="5">
        <v>4</v>
      </c>
      <c r="J383" s="5" t="s">
        <v>471</v>
      </c>
      <c r="K383" s="5" t="s">
        <v>471</v>
      </c>
      <c r="L383" s="111">
        <v>184</v>
      </c>
      <c r="M383" s="103" t="s">
        <v>5736</v>
      </c>
      <c r="N383" s="424" t="s">
        <v>471</v>
      </c>
      <c r="O383" s="425" t="s">
        <v>471</v>
      </c>
      <c r="P383" s="233" t="s">
        <v>5855</v>
      </c>
      <c r="Q383" s="233">
        <v>3180</v>
      </c>
      <c r="R383" s="233" t="s">
        <v>5764</v>
      </c>
      <c r="S383" s="233" t="s">
        <v>4302</v>
      </c>
      <c r="T383" s="233" t="s">
        <v>4339</v>
      </c>
      <c r="U383" s="357" t="s">
        <v>7635</v>
      </c>
    </row>
    <row r="384" spans="1:21" ht="47.25" x14ac:dyDescent="0.25">
      <c r="A384" s="5">
        <v>383</v>
      </c>
      <c r="B384" s="3" t="s">
        <v>2205</v>
      </c>
      <c r="C384" s="5">
        <v>1973</v>
      </c>
      <c r="D384" s="5">
        <v>5775.5</v>
      </c>
      <c r="E384" s="5">
        <v>4297.1899999999996</v>
      </c>
      <c r="F384" s="5" t="s">
        <v>5</v>
      </c>
      <c r="G384" s="5">
        <v>90</v>
      </c>
      <c r="H384" s="5">
        <v>5</v>
      </c>
      <c r="I384" s="5">
        <v>6</v>
      </c>
      <c r="J384" s="5" t="s">
        <v>471</v>
      </c>
      <c r="K384" s="5" t="s">
        <v>471</v>
      </c>
      <c r="L384" s="111">
        <v>220</v>
      </c>
      <c r="M384" s="103" t="s">
        <v>5736</v>
      </c>
      <c r="N384" s="424" t="s">
        <v>471</v>
      </c>
      <c r="O384" s="425" t="s">
        <v>471</v>
      </c>
      <c r="P384" s="233" t="s">
        <v>5856</v>
      </c>
      <c r="Q384" s="233">
        <v>2649</v>
      </c>
      <c r="R384" s="233" t="s">
        <v>5764</v>
      </c>
      <c r="S384" s="233" t="s">
        <v>4302</v>
      </c>
      <c r="T384" s="233" t="s">
        <v>4303</v>
      </c>
      <c r="U384" s="357" t="s">
        <v>7635</v>
      </c>
    </row>
    <row r="385" spans="1:21" ht="47.25" x14ac:dyDescent="0.25">
      <c r="A385" s="5">
        <v>384</v>
      </c>
      <c r="B385" s="347" t="s">
        <v>5807</v>
      </c>
      <c r="C385" s="49">
        <v>1978</v>
      </c>
      <c r="D385" s="49">
        <v>4406.3999999999996</v>
      </c>
      <c r="E385" s="49">
        <v>3296.6</v>
      </c>
      <c r="F385" s="49" t="s">
        <v>5</v>
      </c>
      <c r="G385" s="49">
        <v>68</v>
      </c>
      <c r="H385" s="49">
        <v>5</v>
      </c>
      <c r="I385" s="49">
        <v>4</v>
      </c>
      <c r="J385" s="49" t="s">
        <v>471</v>
      </c>
      <c r="K385" s="49" t="s">
        <v>471</v>
      </c>
      <c r="L385" s="116">
        <v>147</v>
      </c>
      <c r="M385" s="345" t="s">
        <v>5736</v>
      </c>
      <c r="N385" s="424" t="s">
        <v>471</v>
      </c>
      <c r="O385" s="425" t="s">
        <v>471</v>
      </c>
      <c r="P385" s="233" t="s">
        <v>5857</v>
      </c>
      <c r="Q385" s="233">
        <v>4667</v>
      </c>
      <c r="R385" s="233" t="s">
        <v>5785</v>
      </c>
      <c r="S385" s="233" t="s">
        <v>4302</v>
      </c>
      <c r="T385" s="233" t="s">
        <v>4339</v>
      </c>
      <c r="U385" s="357" t="s">
        <v>7635</v>
      </c>
    </row>
    <row r="386" spans="1:21" ht="47.25" x14ac:dyDescent="0.25">
      <c r="A386" s="5">
        <v>385</v>
      </c>
      <c r="B386" s="3" t="s">
        <v>2179</v>
      </c>
      <c r="C386" s="5">
        <v>1973</v>
      </c>
      <c r="D386" s="5">
        <v>3543.5</v>
      </c>
      <c r="E386" s="5">
        <v>2587.6999999999998</v>
      </c>
      <c r="F386" s="5" t="s">
        <v>5</v>
      </c>
      <c r="G386" s="5">
        <v>56</v>
      </c>
      <c r="H386" s="5">
        <v>5</v>
      </c>
      <c r="I386" s="5">
        <v>4</v>
      </c>
      <c r="J386" s="5" t="s">
        <v>471</v>
      </c>
      <c r="K386" s="5" t="s">
        <v>471</v>
      </c>
      <c r="L386" s="111">
        <v>145</v>
      </c>
      <c r="M386" s="103" t="s">
        <v>5736</v>
      </c>
      <c r="N386" s="424" t="s">
        <v>471</v>
      </c>
      <c r="O386" s="425" t="s">
        <v>471</v>
      </c>
      <c r="P386" s="233" t="s">
        <v>5866</v>
      </c>
      <c r="Q386" s="233">
        <v>2920</v>
      </c>
      <c r="R386" s="233" t="s">
        <v>5739</v>
      </c>
      <c r="S386" s="233" t="s">
        <v>4302</v>
      </c>
      <c r="T386" s="233" t="s">
        <v>4303</v>
      </c>
      <c r="U386" s="357" t="s">
        <v>7635</v>
      </c>
    </row>
    <row r="387" spans="1:21" ht="47.25" x14ac:dyDescent="0.25">
      <c r="A387" s="5">
        <v>386</v>
      </c>
      <c r="B387" s="3" t="s">
        <v>2180</v>
      </c>
      <c r="C387" s="5">
        <v>1974</v>
      </c>
      <c r="D387" s="5">
        <v>5561.7</v>
      </c>
      <c r="E387" s="5">
        <v>4188</v>
      </c>
      <c r="F387" s="5" t="s">
        <v>5</v>
      </c>
      <c r="G387" s="5">
        <v>82</v>
      </c>
      <c r="H387" s="5">
        <v>5</v>
      </c>
      <c r="I387" s="5">
        <v>6</v>
      </c>
      <c r="J387" s="5" t="s">
        <v>471</v>
      </c>
      <c r="K387" s="5" t="s">
        <v>471</v>
      </c>
      <c r="L387" s="111">
        <v>192</v>
      </c>
      <c r="M387" s="103" t="s">
        <v>5736</v>
      </c>
      <c r="N387" s="424" t="s">
        <v>471</v>
      </c>
      <c r="O387" s="425" t="s">
        <v>471</v>
      </c>
      <c r="P387" s="233" t="s">
        <v>5867</v>
      </c>
      <c r="Q387" s="233">
        <v>2269.6</v>
      </c>
      <c r="R387" s="233" t="s">
        <v>5739</v>
      </c>
      <c r="S387" s="233" t="s">
        <v>4302</v>
      </c>
      <c r="T387" s="233" t="s">
        <v>5749</v>
      </c>
      <c r="U387" s="357" t="s">
        <v>7635</v>
      </c>
    </row>
    <row r="388" spans="1:21" ht="47.25" x14ac:dyDescent="0.25">
      <c r="A388" s="5">
        <v>387</v>
      </c>
      <c r="B388" s="3" t="s">
        <v>2222</v>
      </c>
      <c r="C388" s="5">
        <v>1975</v>
      </c>
      <c r="D388" s="5">
        <v>5742.4</v>
      </c>
      <c r="E388" s="5">
        <v>4382.3999999999996</v>
      </c>
      <c r="F388" s="5" t="s">
        <v>5</v>
      </c>
      <c r="G388" s="5">
        <v>90</v>
      </c>
      <c r="H388" s="5">
        <v>5</v>
      </c>
      <c r="I388" s="5">
        <v>6</v>
      </c>
      <c r="J388" s="5" t="s">
        <v>471</v>
      </c>
      <c r="K388" s="5" t="s">
        <v>471</v>
      </c>
      <c r="L388" s="111">
        <v>220</v>
      </c>
      <c r="M388" s="103" t="s">
        <v>5736</v>
      </c>
      <c r="N388" s="424" t="s">
        <v>471</v>
      </c>
      <c r="O388" s="425" t="s">
        <v>471</v>
      </c>
      <c r="P388" s="233" t="s">
        <v>5884</v>
      </c>
      <c r="Q388" s="233">
        <v>5932.5</v>
      </c>
      <c r="R388" s="233" t="s">
        <v>5885</v>
      </c>
      <c r="S388" s="233" t="s">
        <v>4302</v>
      </c>
      <c r="T388" s="233" t="s">
        <v>4303</v>
      </c>
      <c r="U388" s="357" t="s">
        <v>7635</v>
      </c>
    </row>
    <row r="389" spans="1:21" ht="47.25" x14ac:dyDescent="0.25">
      <c r="A389" s="5">
        <v>388</v>
      </c>
      <c r="B389" s="3" t="s">
        <v>2223</v>
      </c>
      <c r="C389" s="5">
        <v>1990</v>
      </c>
      <c r="D389" s="5">
        <v>4345.6000000000004</v>
      </c>
      <c r="E389" s="5">
        <v>3276.6</v>
      </c>
      <c r="F389" s="5" t="s">
        <v>5</v>
      </c>
      <c r="G389" s="5">
        <v>59</v>
      </c>
      <c r="H389" s="5">
        <v>5</v>
      </c>
      <c r="I389" s="5">
        <v>3</v>
      </c>
      <c r="J389" s="5" t="s">
        <v>471</v>
      </c>
      <c r="K389" s="5" t="s">
        <v>471</v>
      </c>
      <c r="L389" s="111">
        <v>168</v>
      </c>
      <c r="M389" s="103" t="s">
        <v>5736</v>
      </c>
      <c r="N389" s="424" t="s">
        <v>471</v>
      </c>
      <c r="O389" s="425" t="s">
        <v>471</v>
      </c>
      <c r="P389" s="233" t="s">
        <v>5886</v>
      </c>
      <c r="Q389" s="233">
        <v>4694</v>
      </c>
      <c r="R389" s="233" t="s">
        <v>5755</v>
      </c>
      <c r="S389" s="233" t="s">
        <v>4302</v>
      </c>
      <c r="T389" s="233" t="s">
        <v>4303</v>
      </c>
      <c r="U389" s="357" t="s">
        <v>648</v>
      </c>
    </row>
    <row r="390" spans="1:21" ht="47.25" x14ac:dyDescent="0.25">
      <c r="A390" s="5">
        <v>389</v>
      </c>
      <c r="B390" s="3" t="s">
        <v>2224</v>
      </c>
      <c r="C390" s="5">
        <v>1988</v>
      </c>
      <c r="D390" s="5">
        <v>4325.5</v>
      </c>
      <c r="E390" s="5">
        <v>3272.71</v>
      </c>
      <c r="F390" s="5" t="s">
        <v>5</v>
      </c>
      <c r="G390" s="5">
        <v>59</v>
      </c>
      <c r="H390" s="5">
        <v>5</v>
      </c>
      <c r="I390" s="5">
        <v>3</v>
      </c>
      <c r="J390" s="5" t="s">
        <v>471</v>
      </c>
      <c r="K390" s="5" t="s">
        <v>471</v>
      </c>
      <c r="L390" s="111">
        <v>142</v>
      </c>
      <c r="M390" s="103" t="s">
        <v>5736</v>
      </c>
      <c r="N390" s="424" t="s">
        <v>471</v>
      </c>
      <c r="O390" s="425" t="s">
        <v>471</v>
      </c>
      <c r="P390" s="233" t="s">
        <v>5887</v>
      </c>
      <c r="Q390" s="233">
        <v>5099</v>
      </c>
      <c r="R390" s="233" t="s">
        <v>5755</v>
      </c>
      <c r="S390" s="233" t="s">
        <v>4302</v>
      </c>
      <c r="T390" s="233" t="s">
        <v>4303</v>
      </c>
      <c r="U390" s="357" t="s">
        <v>648</v>
      </c>
    </row>
    <row r="391" spans="1:21" ht="47.25" x14ac:dyDescent="0.25">
      <c r="A391" s="5">
        <v>390</v>
      </c>
      <c r="B391" s="3" t="s">
        <v>2228</v>
      </c>
      <c r="C391" s="5">
        <v>1987</v>
      </c>
      <c r="D391" s="5">
        <v>4305</v>
      </c>
      <c r="E391" s="5">
        <v>3190.3</v>
      </c>
      <c r="F391" s="5" t="s">
        <v>5</v>
      </c>
      <c r="G391" s="5">
        <v>60</v>
      </c>
      <c r="H391" s="5">
        <v>5</v>
      </c>
      <c r="I391" s="5">
        <v>13</v>
      </c>
      <c r="J391" s="5" t="s">
        <v>471</v>
      </c>
      <c r="K391" s="5" t="s">
        <v>471</v>
      </c>
      <c r="L391" s="111">
        <v>137</v>
      </c>
      <c r="M391" s="103" t="s">
        <v>5736</v>
      </c>
      <c r="N391" s="424" t="s">
        <v>471</v>
      </c>
      <c r="O391" s="425" t="s">
        <v>471</v>
      </c>
      <c r="P391" s="233" t="s">
        <v>5894</v>
      </c>
      <c r="Q391" s="233" t="s">
        <v>2116</v>
      </c>
      <c r="R391" s="233" t="s">
        <v>5853</v>
      </c>
      <c r="S391" s="233" t="s">
        <v>4302</v>
      </c>
      <c r="T391" s="233" t="s">
        <v>4303</v>
      </c>
      <c r="U391" s="357" t="s">
        <v>7635</v>
      </c>
    </row>
    <row r="392" spans="1:21" ht="47.25" x14ac:dyDescent="0.25">
      <c r="A392" s="5">
        <v>391</v>
      </c>
      <c r="B392" s="3" t="s">
        <v>2229</v>
      </c>
      <c r="C392" s="5">
        <v>1998</v>
      </c>
      <c r="D392" s="5">
        <v>4823.5</v>
      </c>
      <c r="E392" s="5">
        <v>4265.8999999999996</v>
      </c>
      <c r="F392" s="5" t="s">
        <v>5</v>
      </c>
      <c r="G392" s="5">
        <v>70</v>
      </c>
      <c r="H392" s="5">
        <v>5</v>
      </c>
      <c r="I392" s="5">
        <v>4</v>
      </c>
      <c r="J392" s="5" t="s">
        <v>471</v>
      </c>
      <c r="K392" s="5" t="s">
        <v>471</v>
      </c>
      <c r="L392" s="111">
        <v>157</v>
      </c>
      <c r="M392" s="103" t="s">
        <v>5736</v>
      </c>
      <c r="N392" s="424" t="s">
        <v>471</v>
      </c>
      <c r="O392" s="425" t="s">
        <v>471</v>
      </c>
      <c r="P392" s="233" t="s">
        <v>5895</v>
      </c>
      <c r="Q392" s="233">
        <v>3419</v>
      </c>
      <c r="R392" s="233" t="s">
        <v>5785</v>
      </c>
      <c r="S392" s="233" t="s">
        <v>4302</v>
      </c>
      <c r="T392" s="233" t="s">
        <v>5749</v>
      </c>
      <c r="U392" s="357" t="s">
        <v>7635</v>
      </c>
    </row>
    <row r="393" spans="1:21" ht="47.25" x14ac:dyDescent="0.25">
      <c r="A393" s="5">
        <v>392</v>
      </c>
      <c r="B393" s="3" t="s">
        <v>2235</v>
      </c>
      <c r="C393" s="5">
        <v>1976</v>
      </c>
      <c r="D393" s="5">
        <v>5320</v>
      </c>
      <c r="E393" s="5">
        <v>4568.47</v>
      </c>
      <c r="F393" s="5" t="s">
        <v>5</v>
      </c>
      <c r="G393" s="5">
        <v>100</v>
      </c>
      <c r="H393" s="5">
        <v>5</v>
      </c>
      <c r="I393" s="5">
        <v>6</v>
      </c>
      <c r="J393" s="5" t="s">
        <v>471</v>
      </c>
      <c r="K393" s="5" t="s">
        <v>471</v>
      </c>
      <c r="L393" s="111">
        <v>236</v>
      </c>
      <c r="M393" s="103" t="s">
        <v>5736</v>
      </c>
      <c r="N393" s="424" t="s">
        <v>471</v>
      </c>
      <c r="O393" s="425" t="s">
        <v>471</v>
      </c>
      <c r="P393" s="233" t="s">
        <v>5902</v>
      </c>
      <c r="Q393" s="233">
        <v>7587</v>
      </c>
      <c r="R393" s="233" t="s">
        <v>5785</v>
      </c>
      <c r="S393" s="233" t="s">
        <v>4302</v>
      </c>
      <c r="T393" s="233" t="s">
        <v>4339</v>
      </c>
      <c r="U393" s="357" t="s">
        <v>7635</v>
      </c>
    </row>
    <row r="394" spans="1:21" ht="47.25" x14ac:dyDescent="0.25">
      <c r="A394" s="5">
        <v>393</v>
      </c>
      <c r="B394" s="3" t="s">
        <v>2247</v>
      </c>
      <c r="C394" s="5">
        <v>1975</v>
      </c>
      <c r="D394" s="5">
        <v>5774.8</v>
      </c>
      <c r="E394" s="5">
        <v>4226.05</v>
      </c>
      <c r="F394" s="5" t="s">
        <v>5</v>
      </c>
      <c r="G394" s="5">
        <v>90</v>
      </c>
      <c r="H394" s="5">
        <v>5</v>
      </c>
      <c r="I394" s="5">
        <v>6</v>
      </c>
      <c r="J394" s="5" t="s">
        <v>471</v>
      </c>
      <c r="K394" s="5" t="s">
        <v>471</v>
      </c>
      <c r="L394" s="111">
        <v>216</v>
      </c>
      <c r="M394" s="103" t="s">
        <v>5736</v>
      </c>
      <c r="N394" s="424" t="s">
        <v>471</v>
      </c>
      <c r="O394" s="425" t="s">
        <v>471</v>
      </c>
      <c r="P394" s="233" t="s">
        <v>5908</v>
      </c>
      <c r="Q394" s="233">
        <v>2998</v>
      </c>
      <c r="R394" s="233" t="s">
        <v>5739</v>
      </c>
      <c r="S394" s="233" t="s">
        <v>4302</v>
      </c>
      <c r="T394" s="233" t="s">
        <v>4303</v>
      </c>
      <c r="U394" s="357" t="s">
        <v>7635</v>
      </c>
    </row>
    <row r="395" spans="1:21" ht="47.25" x14ac:dyDescent="0.25">
      <c r="A395" s="5">
        <v>394</v>
      </c>
      <c r="B395" s="3" t="s">
        <v>2248</v>
      </c>
      <c r="C395" s="5">
        <v>1975</v>
      </c>
      <c r="D395" s="5">
        <v>4429.1000000000004</v>
      </c>
      <c r="E395" s="5">
        <v>3014.3</v>
      </c>
      <c r="F395" s="5" t="s">
        <v>5</v>
      </c>
      <c r="G395" s="5">
        <v>70</v>
      </c>
      <c r="H395" s="5">
        <v>5</v>
      </c>
      <c r="I395" s="5">
        <v>4</v>
      </c>
      <c r="J395" s="5" t="s">
        <v>471</v>
      </c>
      <c r="K395" s="5" t="s">
        <v>471</v>
      </c>
      <c r="L395" s="111">
        <v>157</v>
      </c>
      <c r="M395" s="103" t="s">
        <v>5736</v>
      </c>
      <c r="N395" s="424" t="s">
        <v>471</v>
      </c>
      <c r="O395" s="425" t="s">
        <v>471</v>
      </c>
      <c r="P395" s="233" t="s">
        <v>5780</v>
      </c>
      <c r="Q395" s="233">
        <v>2616</v>
      </c>
      <c r="R395" s="233" t="s">
        <v>5781</v>
      </c>
      <c r="S395" s="233" t="s">
        <v>4302</v>
      </c>
      <c r="T395" s="233" t="s">
        <v>4339</v>
      </c>
      <c r="U395" s="357" t="s">
        <v>7635</v>
      </c>
    </row>
    <row r="396" spans="1:21" ht="47.25" x14ac:dyDescent="0.25">
      <c r="A396" s="5">
        <v>395</v>
      </c>
      <c r="B396" s="3" t="s">
        <v>2249</v>
      </c>
      <c r="C396" s="5">
        <v>1975</v>
      </c>
      <c r="D396" s="5">
        <v>4435.8999999999996</v>
      </c>
      <c r="E396" s="5">
        <v>3344.7</v>
      </c>
      <c r="F396" s="5" t="s">
        <v>5</v>
      </c>
      <c r="G396" s="5">
        <v>69</v>
      </c>
      <c r="H396" s="5">
        <v>5</v>
      </c>
      <c r="I396" s="5">
        <v>4</v>
      </c>
      <c r="J396" s="5" t="s">
        <v>471</v>
      </c>
      <c r="K396" s="5" t="s">
        <v>471</v>
      </c>
      <c r="L396" s="111">
        <v>196</v>
      </c>
      <c r="M396" s="103" t="s">
        <v>5736</v>
      </c>
      <c r="N396" s="424" t="s">
        <v>471</v>
      </c>
      <c r="O396" s="425" t="s">
        <v>471</v>
      </c>
      <c r="P396" s="233" t="s">
        <v>5909</v>
      </c>
      <c r="Q396" s="233">
        <v>2949</v>
      </c>
      <c r="R396" s="233" t="s">
        <v>5781</v>
      </c>
      <c r="S396" s="233" t="s">
        <v>4302</v>
      </c>
      <c r="T396" s="233" t="s">
        <v>4339</v>
      </c>
      <c r="U396" s="357" t="s">
        <v>7635</v>
      </c>
    </row>
    <row r="397" spans="1:21" ht="47.25" x14ac:dyDescent="0.25">
      <c r="A397" s="5">
        <v>396</v>
      </c>
      <c r="B397" s="3" t="s">
        <v>2250</v>
      </c>
      <c r="C397" s="5">
        <v>1977</v>
      </c>
      <c r="D397" s="5">
        <v>5990</v>
      </c>
      <c r="E397" s="5">
        <v>4564.3999999999996</v>
      </c>
      <c r="F397" s="5" t="s">
        <v>5</v>
      </c>
      <c r="G397" s="5">
        <v>100</v>
      </c>
      <c r="H397" s="5">
        <v>5</v>
      </c>
      <c r="I397" s="5">
        <v>6</v>
      </c>
      <c r="J397" s="5" t="s">
        <v>471</v>
      </c>
      <c r="K397" s="5" t="s">
        <v>471</v>
      </c>
      <c r="L397" s="111">
        <v>221</v>
      </c>
      <c r="M397" s="103" t="s">
        <v>5736</v>
      </c>
      <c r="N397" s="424" t="s">
        <v>471</v>
      </c>
      <c r="O397" s="425" t="s">
        <v>471</v>
      </c>
      <c r="P397" s="233" t="s">
        <v>5910</v>
      </c>
      <c r="Q397" s="233">
        <v>5833</v>
      </c>
      <c r="R397" s="233" t="s">
        <v>5781</v>
      </c>
      <c r="S397" s="233" t="s">
        <v>4302</v>
      </c>
      <c r="T397" s="233" t="s">
        <v>4339</v>
      </c>
      <c r="U397" s="357" t="s">
        <v>7635</v>
      </c>
    </row>
    <row r="398" spans="1:21" ht="47.25" x14ac:dyDescent="0.25">
      <c r="A398" s="5">
        <v>397</v>
      </c>
      <c r="B398" s="3" t="s">
        <v>2251</v>
      </c>
      <c r="C398" s="5">
        <v>1976</v>
      </c>
      <c r="D398" s="5">
        <v>6013.2</v>
      </c>
      <c r="E398" s="5">
        <v>4593.3</v>
      </c>
      <c r="F398" s="5" t="s">
        <v>5</v>
      </c>
      <c r="G398" s="5">
        <v>100</v>
      </c>
      <c r="H398" s="5">
        <v>5</v>
      </c>
      <c r="I398" s="5">
        <v>6</v>
      </c>
      <c r="J398" s="5" t="s">
        <v>471</v>
      </c>
      <c r="K398" s="5" t="s">
        <v>471</v>
      </c>
      <c r="L398" s="111">
        <v>250</v>
      </c>
      <c r="M398" s="103" t="s">
        <v>5736</v>
      </c>
      <c r="N398" s="424" t="s">
        <v>471</v>
      </c>
      <c r="O398" s="425" t="s">
        <v>471</v>
      </c>
      <c r="P398" s="233" t="s">
        <v>5911</v>
      </c>
      <c r="Q398" s="233">
        <v>6183</v>
      </c>
      <c r="R398" s="233" t="s">
        <v>5742</v>
      </c>
      <c r="S398" s="233" t="s">
        <v>4302</v>
      </c>
      <c r="T398" s="233" t="s">
        <v>4339</v>
      </c>
      <c r="U398" s="357" t="s">
        <v>7635</v>
      </c>
    </row>
    <row r="399" spans="1:21" ht="47.25" x14ac:dyDescent="0.25">
      <c r="A399" s="5">
        <v>398</v>
      </c>
      <c r="B399" s="3" t="s">
        <v>2275</v>
      </c>
      <c r="C399" s="5">
        <v>1982</v>
      </c>
      <c r="D399" s="5">
        <v>4389</v>
      </c>
      <c r="E399" s="5">
        <v>2905</v>
      </c>
      <c r="F399" s="5" t="s">
        <v>5</v>
      </c>
      <c r="G399" s="5">
        <v>65</v>
      </c>
      <c r="H399" s="5">
        <v>5</v>
      </c>
      <c r="I399" s="5">
        <v>4</v>
      </c>
      <c r="J399" s="5" t="s">
        <v>471</v>
      </c>
      <c r="K399" s="5" t="s">
        <v>471</v>
      </c>
      <c r="L399" s="111">
        <v>141</v>
      </c>
      <c r="M399" s="103" t="s">
        <v>5736</v>
      </c>
      <c r="N399" s="424" t="s">
        <v>471</v>
      </c>
      <c r="O399" s="425" t="s">
        <v>471</v>
      </c>
      <c r="P399" s="233" t="s">
        <v>5912</v>
      </c>
      <c r="Q399" s="233">
        <v>3352</v>
      </c>
      <c r="R399" s="233" t="s">
        <v>5794</v>
      </c>
      <c r="S399" s="233" t="s">
        <v>4302</v>
      </c>
      <c r="T399" s="233" t="s">
        <v>4339</v>
      </c>
      <c r="U399" s="357" t="s">
        <v>7635</v>
      </c>
    </row>
    <row r="400" spans="1:21" ht="47.25" x14ac:dyDescent="0.25">
      <c r="A400" s="5">
        <v>399</v>
      </c>
      <c r="B400" s="3" t="s">
        <v>2276</v>
      </c>
      <c r="C400" s="5">
        <v>1981</v>
      </c>
      <c r="D400" s="5">
        <v>5454.8</v>
      </c>
      <c r="E400" s="5">
        <v>2738.8</v>
      </c>
      <c r="F400" s="5" t="s">
        <v>5</v>
      </c>
      <c r="G400" s="5">
        <v>56</v>
      </c>
      <c r="H400" s="5">
        <v>5</v>
      </c>
      <c r="I400" s="5">
        <v>4</v>
      </c>
      <c r="J400" s="5" t="s">
        <v>471</v>
      </c>
      <c r="K400" s="5" t="s">
        <v>471</v>
      </c>
      <c r="L400" s="111">
        <v>129</v>
      </c>
      <c r="M400" s="103" t="s">
        <v>5736</v>
      </c>
      <c r="N400" s="424" t="s">
        <v>471</v>
      </c>
      <c r="O400" s="425" t="s">
        <v>471</v>
      </c>
      <c r="P400" s="233" t="s">
        <v>5913</v>
      </c>
      <c r="Q400" s="233">
        <v>2931</v>
      </c>
      <c r="R400" s="233" t="s">
        <v>5760</v>
      </c>
      <c r="S400" s="233" t="s">
        <v>4302</v>
      </c>
      <c r="T400" s="233" t="s">
        <v>4339</v>
      </c>
      <c r="U400" s="357" t="s">
        <v>7635</v>
      </c>
    </row>
    <row r="401" spans="1:21" ht="47.25" x14ac:dyDescent="0.25">
      <c r="A401" s="5">
        <v>400</v>
      </c>
      <c r="B401" s="3" t="s">
        <v>2280</v>
      </c>
      <c r="C401" s="5">
        <v>1977</v>
      </c>
      <c r="D401" s="5">
        <v>4774.6000000000004</v>
      </c>
      <c r="E401" s="5">
        <v>3430.5</v>
      </c>
      <c r="F401" s="5" t="s">
        <v>5</v>
      </c>
      <c r="G401" s="5">
        <v>70</v>
      </c>
      <c r="H401" s="5">
        <v>5</v>
      </c>
      <c r="I401" s="5">
        <v>4</v>
      </c>
      <c r="J401" s="5" t="s">
        <v>471</v>
      </c>
      <c r="K401" s="5" t="s">
        <v>471</v>
      </c>
      <c r="L401" s="111">
        <v>157</v>
      </c>
      <c r="M401" s="103" t="s">
        <v>5736</v>
      </c>
      <c r="N401" s="424" t="s">
        <v>471</v>
      </c>
      <c r="O401" s="425" t="s">
        <v>471</v>
      </c>
      <c r="P401" s="233" t="s">
        <v>5918</v>
      </c>
      <c r="Q401" s="233">
        <v>6233</v>
      </c>
      <c r="R401" s="233" t="s">
        <v>5739</v>
      </c>
      <c r="S401" s="233" t="s">
        <v>4302</v>
      </c>
      <c r="T401" s="233" t="s">
        <v>4339</v>
      </c>
      <c r="U401" s="357" t="s">
        <v>7635</v>
      </c>
    </row>
    <row r="402" spans="1:21" ht="47.25" x14ac:dyDescent="0.25">
      <c r="A402" s="5">
        <v>401</v>
      </c>
      <c r="B402" s="3" t="s">
        <v>2284</v>
      </c>
      <c r="C402" s="5">
        <v>1985</v>
      </c>
      <c r="D402" s="5">
        <v>7228.4</v>
      </c>
      <c r="E402" s="5">
        <v>5160.2</v>
      </c>
      <c r="F402" s="5" t="s">
        <v>5</v>
      </c>
      <c r="G402" s="5">
        <v>96</v>
      </c>
      <c r="H402" s="5">
        <v>9</v>
      </c>
      <c r="I402" s="5">
        <v>3</v>
      </c>
      <c r="J402" s="5">
        <v>3</v>
      </c>
      <c r="K402" s="5">
        <v>3</v>
      </c>
      <c r="L402" s="111">
        <v>262</v>
      </c>
      <c r="M402" s="103" t="s">
        <v>5736</v>
      </c>
      <c r="N402" s="424" t="s">
        <v>471</v>
      </c>
      <c r="O402" s="425" t="s">
        <v>471</v>
      </c>
      <c r="P402" s="233" t="s">
        <v>5922</v>
      </c>
      <c r="Q402" s="233">
        <v>2513</v>
      </c>
      <c r="R402" s="233" t="s">
        <v>5781</v>
      </c>
      <c r="S402" s="233" t="s">
        <v>4302</v>
      </c>
      <c r="T402" s="233" t="s">
        <v>4303</v>
      </c>
      <c r="U402" s="357" t="s">
        <v>7635</v>
      </c>
    </row>
    <row r="403" spans="1:21" ht="47.25" x14ac:dyDescent="0.25">
      <c r="A403" s="5">
        <v>402</v>
      </c>
      <c r="B403" s="3" t="s">
        <v>2271</v>
      </c>
      <c r="C403" s="5">
        <v>1983</v>
      </c>
      <c r="D403" s="5">
        <v>4808.8999999999996</v>
      </c>
      <c r="E403" s="5">
        <v>3405.1</v>
      </c>
      <c r="F403" s="5" t="s">
        <v>5</v>
      </c>
      <c r="G403" s="5">
        <v>70</v>
      </c>
      <c r="H403" s="5">
        <v>5</v>
      </c>
      <c r="I403" s="5">
        <v>4</v>
      </c>
      <c r="J403" s="5" t="s">
        <v>471</v>
      </c>
      <c r="K403" s="5" t="s">
        <v>471</v>
      </c>
      <c r="L403" s="111">
        <v>193</v>
      </c>
      <c r="M403" s="103" t="s">
        <v>5736</v>
      </c>
      <c r="N403" s="424" t="s">
        <v>471</v>
      </c>
      <c r="O403" s="425" t="s">
        <v>471</v>
      </c>
      <c r="P403" s="233" t="s">
        <v>5924</v>
      </c>
      <c r="Q403" s="233">
        <v>4563</v>
      </c>
      <c r="R403" s="233" t="s">
        <v>5853</v>
      </c>
      <c r="S403" s="233" t="s">
        <v>4302</v>
      </c>
      <c r="T403" s="233" t="s">
        <v>4339</v>
      </c>
      <c r="U403" s="357" t="s">
        <v>7635</v>
      </c>
    </row>
    <row r="404" spans="1:21" ht="47.25" x14ac:dyDescent="0.25">
      <c r="A404" s="5">
        <v>403</v>
      </c>
      <c r="B404" s="3" t="s">
        <v>2263</v>
      </c>
      <c r="C404" s="5">
        <v>2006</v>
      </c>
      <c r="D404" s="5">
        <v>3875.1</v>
      </c>
      <c r="E404" s="5">
        <v>2874</v>
      </c>
      <c r="F404" s="5" t="s">
        <v>5</v>
      </c>
      <c r="G404" s="5">
        <v>60</v>
      </c>
      <c r="H404" s="5">
        <v>5</v>
      </c>
      <c r="I404" s="5">
        <v>4</v>
      </c>
      <c r="J404" s="5" t="s">
        <v>471</v>
      </c>
      <c r="K404" s="5" t="s">
        <v>471</v>
      </c>
      <c r="L404" s="111">
        <v>168</v>
      </c>
      <c r="M404" s="103" t="s">
        <v>5736</v>
      </c>
      <c r="N404" s="424" t="s">
        <v>471</v>
      </c>
      <c r="O404" s="425" t="s">
        <v>471</v>
      </c>
      <c r="P404" s="233" t="s">
        <v>471</v>
      </c>
      <c r="Q404" s="233">
        <v>4410</v>
      </c>
      <c r="R404" s="233" t="s">
        <v>471</v>
      </c>
      <c r="S404" s="233" t="s">
        <v>4302</v>
      </c>
      <c r="T404" s="233" t="s">
        <v>4339</v>
      </c>
      <c r="U404" s="357" t="s">
        <v>7635</v>
      </c>
    </row>
    <row r="405" spans="1:21" ht="31.5" x14ac:dyDescent="0.25">
      <c r="A405" s="5">
        <v>404</v>
      </c>
      <c r="B405" s="14" t="s">
        <v>1651</v>
      </c>
      <c r="C405" s="8">
        <v>1958</v>
      </c>
      <c r="D405" s="11">
        <v>6176.66</v>
      </c>
      <c r="E405" s="11">
        <v>3439.16</v>
      </c>
      <c r="F405" s="8" t="s">
        <v>5</v>
      </c>
      <c r="G405" s="31">
        <v>69</v>
      </c>
      <c r="H405" s="31">
        <v>5</v>
      </c>
      <c r="I405" s="31">
        <v>6</v>
      </c>
      <c r="J405" s="31">
        <v>0</v>
      </c>
      <c r="K405" s="31">
        <v>0</v>
      </c>
      <c r="L405" s="120">
        <v>117</v>
      </c>
      <c r="M405" s="126" t="s">
        <v>2540</v>
      </c>
      <c r="N405" s="426" t="s">
        <v>471</v>
      </c>
      <c r="O405" s="426" t="s">
        <v>471</v>
      </c>
      <c r="P405" s="375" t="s">
        <v>6941</v>
      </c>
      <c r="Q405" s="376">
        <v>37656</v>
      </c>
      <c r="R405" s="374" t="s">
        <v>6942</v>
      </c>
      <c r="S405" s="377">
        <v>40145</v>
      </c>
      <c r="T405" s="378" t="s">
        <v>5105</v>
      </c>
      <c r="U405" s="208" t="s">
        <v>7635</v>
      </c>
    </row>
    <row r="406" spans="1:21" ht="47.25" x14ac:dyDescent="0.25">
      <c r="A406" s="5">
        <v>405</v>
      </c>
      <c r="B406" s="14" t="s">
        <v>1652</v>
      </c>
      <c r="C406" s="8">
        <v>1959</v>
      </c>
      <c r="D406" s="11">
        <v>6625.02</v>
      </c>
      <c r="E406" s="11">
        <v>3375.4900000000002</v>
      </c>
      <c r="F406" s="8" t="s">
        <v>5</v>
      </c>
      <c r="G406" s="31">
        <v>69</v>
      </c>
      <c r="H406" s="31">
        <v>5</v>
      </c>
      <c r="I406" s="31">
        <v>6</v>
      </c>
      <c r="J406" s="31">
        <v>0</v>
      </c>
      <c r="K406" s="31">
        <v>0</v>
      </c>
      <c r="L406" s="120">
        <v>132</v>
      </c>
      <c r="M406" s="126" t="s">
        <v>2541</v>
      </c>
      <c r="N406" s="426" t="s">
        <v>471</v>
      </c>
      <c r="O406" s="426" t="s">
        <v>471</v>
      </c>
      <c r="P406" s="375" t="s">
        <v>6943</v>
      </c>
      <c r="Q406" s="376">
        <v>38996</v>
      </c>
      <c r="R406" s="374" t="s">
        <v>6944</v>
      </c>
      <c r="S406" s="377">
        <v>40145</v>
      </c>
      <c r="T406" s="378" t="s">
        <v>6945</v>
      </c>
      <c r="U406" s="208" t="s">
        <v>7635</v>
      </c>
    </row>
    <row r="407" spans="1:21" ht="47.25" x14ac:dyDescent="0.25">
      <c r="A407" s="5">
        <v>406</v>
      </c>
      <c r="B407" s="14" t="s">
        <v>1653</v>
      </c>
      <c r="C407" s="8">
        <v>1960</v>
      </c>
      <c r="D407" s="11">
        <v>3824.6799999999994</v>
      </c>
      <c r="E407" s="11">
        <v>2102.9699999999998</v>
      </c>
      <c r="F407" s="8" t="s">
        <v>5</v>
      </c>
      <c r="G407" s="31">
        <v>60</v>
      </c>
      <c r="H407" s="31">
        <v>5</v>
      </c>
      <c r="I407" s="31">
        <v>3</v>
      </c>
      <c r="J407" s="31">
        <v>0</v>
      </c>
      <c r="K407" s="31">
        <v>0</v>
      </c>
      <c r="L407" s="120">
        <v>94</v>
      </c>
      <c r="M407" s="126" t="s">
        <v>2542</v>
      </c>
      <c r="N407" s="426" t="s">
        <v>471</v>
      </c>
      <c r="O407" s="426" t="s">
        <v>471</v>
      </c>
      <c r="P407" s="375" t="s">
        <v>6946</v>
      </c>
      <c r="Q407" s="376">
        <v>37606</v>
      </c>
      <c r="R407" s="374" t="s">
        <v>6947</v>
      </c>
      <c r="S407" s="377">
        <v>40145</v>
      </c>
      <c r="T407" s="378" t="s">
        <v>5329</v>
      </c>
      <c r="U407" s="208" t="s">
        <v>7635</v>
      </c>
    </row>
    <row r="408" spans="1:21" ht="31.5" x14ac:dyDescent="0.25">
      <c r="A408" s="5">
        <v>407</v>
      </c>
      <c r="B408" s="14" t="s">
        <v>1654</v>
      </c>
      <c r="C408" s="8">
        <v>1960</v>
      </c>
      <c r="D408" s="11">
        <v>3879.7</v>
      </c>
      <c r="E408" s="11">
        <v>2454.8999999999996</v>
      </c>
      <c r="F408" s="8" t="s">
        <v>5</v>
      </c>
      <c r="G408" s="31">
        <v>60</v>
      </c>
      <c r="H408" s="31">
        <v>5</v>
      </c>
      <c r="I408" s="31">
        <v>3</v>
      </c>
      <c r="J408" s="31">
        <v>0</v>
      </c>
      <c r="K408" s="31">
        <v>0</v>
      </c>
      <c r="L408" s="120">
        <v>117</v>
      </c>
      <c r="M408" s="126" t="s">
        <v>2543</v>
      </c>
      <c r="N408" s="426" t="s">
        <v>471</v>
      </c>
      <c r="O408" s="426" t="s">
        <v>471</v>
      </c>
      <c r="P408" s="375" t="s">
        <v>6948</v>
      </c>
      <c r="Q408" s="376">
        <v>36907</v>
      </c>
      <c r="R408" s="374" t="s">
        <v>6542</v>
      </c>
      <c r="S408" s="377">
        <v>40221</v>
      </c>
      <c r="T408" s="378" t="s">
        <v>5122</v>
      </c>
      <c r="U408" s="208" t="s">
        <v>7635</v>
      </c>
    </row>
    <row r="409" spans="1:21" ht="31.5" x14ac:dyDescent="0.25">
      <c r="A409" s="5">
        <v>408</v>
      </c>
      <c r="B409" s="14" t="s">
        <v>1655</v>
      </c>
      <c r="C409" s="8">
        <v>1960</v>
      </c>
      <c r="D409" s="11">
        <v>4880.97</v>
      </c>
      <c r="E409" s="11">
        <v>2826.39</v>
      </c>
      <c r="F409" s="8" t="s">
        <v>5</v>
      </c>
      <c r="G409" s="31">
        <v>78</v>
      </c>
      <c r="H409" s="31">
        <v>5</v>
      </c>
      <c r="I409" s="31">
        <v>4</v>
      </c>
      <c r="J409" s="31">
        <v>0</v>
      </c>
      <c r="K409" s="31">
        <v>0</v>
      </c>
      <c r="L409" s="120">
        <v>134</v>
      </c>
      <c r="M409" s="126" t="s">
        <v>2540</v>
      </c>
      <c r="N409" s="426" t="s">
        <v>471</v>
      </c>
      <c r="O409" s="426" t="s">
        <v>471</v>
      </c>
      <c r="P409" s="375" t="s">
        <v>6949</v>
      </c>
      <c r="Q409" s="376">
        <v>36907</v>
      </c>
      <c r="R409" s="374" t="s">
        <v>6950</v>
      </c>
      <c r="S409" s="377">
        <v>40221</v>
      </c>
      <c r="T409" s="378" t="s">
        <v>5122</v>
      </c>
      <c r="U409" s="208" t="s">
        <v>7635</v>
      </c>
    </row>
    <row r="410" spans="1:21" ht="63" x14ac:dyDescent="0.25">
      <c r="A410" s="5">
        <v>409</v>
      </c>
      <c r="B410" s="14" t="s">
        <v>1656</v>
      </c>
      <c r="C410" s="8">
        <v>1969</v>
      </c>
      <c r="D410" s="11">
        <v>3120.11</v>
      </c>
      <c r="E410" s="11">
        <v>2023.3</v>
      </c>
      <c r="F410" s="8" t="s">
        <v>5</v>
      </c>
      <c r="G410" s="31">
        <v>45</v>
      </c>
      <c r="H410" s="31">
        <v>3</v>
      </c>
      <c r="I410" s="31">
        <v>5</v>
      </c>
      <c r="J410" s="31">
        <v>0</v>
      </c>
      <c r="K410" s="31">
        <v>0</v>
      </c>
      <c r="L410" s="120">
        <v>98</v>
      </c>
      <c r="M410" s="126" t="s">
        <v>2544</v>
      </c>
      <c r="N410" s="426" t="s">
        <v>471</v>
      </c>
      <c r="O410" s="426" t="s">
        <v>471</v>
      </c>
      <c r="P410" s="375" t="s">
        <v>6951</v>
      </c>
      <c r="Q410" s="376">
        <v>38996</v>
      </c>
      <c r="R410" s="374" t="s">
        <v>6952</v>
      </c>
      <c r="S410" s="377">
        <v>40145</v>
      </c>
      <c r="T410" s="378" t="s">
        <v>6953</v>
      </c>
      <c r="U410" s="208" t="s">
        <v>7635</v>
      </c>
    </row>
    <row r="411" spans="1:21" ht="63" x14ac:dyDescent="0.25">
      <c r="A411" s="5">
        <v>410</v>
      </c>
      <c r="B411" s="14" t="s">
        <v>1658</v>
      </c>
      <c r="C411" s="8">
        <v>1960</v>
      </c>
      <c r="D411" s="11">
        <v>2758.45</v>
      </c>
      <c r="E411" s="11">
        <v>1506.7</v>
      </c>
      <c r="F411" s="8" t="s">
        <v>5</v>
      </c>
      <c r="G411" s="31">
        <v>36</v>
      </c>
      <c r="H411" s="31">
        <v>3</v>
      </c>
      <c r="I411" s="31">
        <v>3</v>
      </c>
      <c r="J411" s="31">
        <v>0</v>
      </c>
      <c r="K411" s="31">
        <v>0</v>
      </c>
      <c r="L411" s="120">
        <v>69</v>
      </c>
      <c r="M411" s="126" t="s">
        <v>2546</v>
      </c>
      <c r="N411" s="426" t="s">
        <v>471</v>
      </c>
      <c r="O411" s="426" t="s">
        <v>471</v>
      </c>
      <c r="P411" s="375" t="s">
        <v>6958</v>
      </c>
      <c r="Q411" s="376">
        <v>40760</v>
      </c>
      <c r="R411" s="374" t="s">
        <v>6959</v>
      </c>
      <c r="S411" s="377">
        <v>40771</v>
      </c>
      <c r="T411" s="378" t="s">
        <v>6957</v>
      </c>
      <c r="U411" s="208" t="s">
        <v>7635</v>
      </c>
    </row>
    <row r="412" spans="1:21" ht="63" x14ac:dyDescent="0.25">
      <c r="A412" s="5">
        <v>411</v>
      </c>
      <c r="B412" s="14" t="s">
        <v>1659</v>
      </c>
      <c r="C412" s="8">
        <v>1960</v>
      </c>
      <c r="D412" s="11">
        <v>2752.7200000000003</v>
      </c>
      <c r="E412" s="11">
        <v>1506.1</v>
      </c>
      <c r="F412" s="8" t="s">
        <v>5</v>
      </c>
      <c r="G412" s="31">
        <v>36</v>
      </c>
      <c r="H412" s="31">
        <v>3</v>
      </c>
      <c r="I412" s="31">
        <v>3</v>
      </c>
      <c r="J412" s="31">
        <v>0</v>
      </c>
      <c r="K412" s="31">
        <v>0</v>
      </c>
      <c r="L412" s="120">
        <v>70</v>
      </c>
      <c r="M412" s="126" t="s">
        <v>2547</v>
      </c>
      <c r="N412" s="426" t="s">
        <v>471</v>
      </c>
      <c r="O412" s="426" t="s">
        <v>471</v>
      </c>
      <c r="P412" s="375" t="s">
        <v>6960</v>
      </c>
      <c r="Q412" s="376">
        <v>40760</v>
      </c>
      <c r="R412" s="374" t="s">
        <v>6961</v>
      </c>
      <c r="S412" s="377">
        <v>40771</v>
      </c>
      <c r="T412" s="378" t="s">
        <v>6957</v>
      </c>
      <c r="U412" s="208" t="s">
        <v>7635</v>
      </c>
    </row>
    <row r="413" spans="1:21" ht="31.5" x14ac:dyDescent="0.25">
      <c r="A413" s="5">
        <v>412</v>
      </c>
      <c r="B413" s="14" t="s">
        <v>1660</v>
      </c>
      <c r="C413" s="8">
        <v>1947</v>
      </c>
      <c r="D413" s="11">
        <v>1068.7</v>
      </c>
      <c r="E413" s="11">
        <v>524</v>
      </c>
      <c r="F413" s="8" t="s">
        <v>247</v>
      </c>
      <c r="G413" s="31">
        <v>16</v>
      </c>
      <c r="H413" s="31">
        <v>2</v>
      </c>
      <c r="I413" s="31">
        <v>2</v>
      </c>
      <c r="J413" s="31">
        <v>0</v>
      </c>
      <c r="K413" s="31">
        <v>0</v>
      </c>
      <c r="L413" s="120">
        <v>23</v>
      </c>
      <c r="M413" s="126" t="s">
        <v>2548</v>
      </c>
      <c r="N413" s="426" t="s">
        <v>471</v>
      </c>
      <c r="O413" s="426" t="s">
        <v>471</v>
      </c>
      <c r="P413" s="375" t="s">
        <v>6963</v>
      </c>
      <c r="Q413" s="376">
        <v>39616</v>
      </c>
      <c r="R413" s="374">
        <v>464.8</v>
      </c>
      <c r="S413" s="377">
        <v>40145</v>
      </c>
      <c r="T413" s="378" t="s">
        <v>5122</v>
      </c>
      <c r="U413" s="208" t="s">
        <v>7635</v>
      </c>
    </row>
    <row r="414" spans="1:21" ht="31.5" x14ac:dyDescent="0.25">
      <c r="A414" s="5">
        <v>413</v>
      </c>
      <c r="B414" s="14" t="s">
        <v>1673</v>
      </c>
      <c r="C414" s="8">
        <v>1947</v>
      </c>
      <c r="D414" s="11">
        <v>1070.25</v>
      </c>
      <c r="E414" s="11">
        <v>522.1</v>
      </c>
      <c r="F414" s="8" t="s">
        <v>247</v>
      </c>
      <c r="G414" s="31">
        <v>16</v>
      </c>
      <c r="H414" s="31">
        <v>2</v>
      </c>
      <c r="I414" s="31">
        <v>2</v>
      </c>
      <c r="J414" s="31">
        <v>0</v>
      </c>
      <c r="K414" s="31">
        <v>0</v>
      </c>
      <c r="L414" s="120">
        <v>29</v>
      </c>
      <c r="M414" s="126" t="s">
        <v>2562</v>
      </c>
      <c r="N414" s="426" t="s">
        <v>471</v>
      </c>
      <c r="O414" s="426" t="s">
        <v>471</v>
      </c>
      <c r="P414" s="375" t="s">
        <v>6964</v>
      </c>
      <c r="Q414" s="376">
        <v>36706</v>
      </c>
      <c r="R414" s="374">
        <v>469.4</v>
      </c>
      <c r="S414" s="377">
        <v>40145</v>
      </c>
      <c r="T414" s="378" t="s">
        <v>5122</v>
      </c>
      <c r="U414" s="208" t="s">
        <v>7635</v>
      </c>
    </row>
    <row r="415" spans="1:21" ht="31.5" x14ac:dyDescent="0.25">
      <c r="A415" s="5">
        <v>414</v>
      </c>
      <c r="B415" s="14" t="s">
        <v>1675</v>
      </c>
      <c r="C415" s="8">
        <v>1946</v>
      </c>
      <c r="D415" s="11">
        <v>1298.1099999999999</v>
      </c>
      <c r="E415" s="11">
        <v>765.9</v>
      </c>
      <c r="F415" s="8" t="s">
        <v>247</v>
      </c>
      <c r="G415" s="31">
        <v>16</v>
      </c>
      <c r="H415" s="31">
        <v>2</v>
      </c>
      <c r="I415" s="31">
        <v>2</v>
      </c>
      <c r="J415" s="31">
        <v>0</v>
      </c>
      <c r="K415" s="31">
        <v>0</v>
      </c>
      <c r="L415" s="120">
        <v>31</v>
      </c>
      <c r="M415" s="126" t="s">
        <v>2562</v>
      </c>
      <c r="N415" s="426" t="s">
        <v>471</v>
      </c>
      <c r="O415" s="426" t="s">
        <v>471</v>
      </c>
      <c r="P415" s="375" t="s">
        <v>6965</v>
      </c>
      <c r="Q415" s="376">
        <v>39616</v>
      </c>
      <c r="R415" s="374">
        <v>482.9</v>
      </c>
      <c r="S415" s="377">
        <v>40145</v>
      </c>
      <c r="T415" s="378" t="s">
        <v>5122</v>
      </c>
      <c r="U415" s="208" t="s">
        <v>7635</v>
      </c>
    </row>
    <row r="416" spans="1:21" ht="31.5" x14ac:dyDescent="0.25">
      <c r="A416" s="5">
        <v>415</v>
      </c>
      <c r="B416" s="14" t="s">
        <v>1671</v>
      </c>
      <c r="C416" s="8">
        <v>1948</v>
      </c>
      <c r="D416" s="11">
        <v>1702.92</v>
      </c>
      <c r="E416" s="11">
        <v>691.7</v>
      </c>
      <c r="F416" s="8" t="s">
        <v>247</v>
      </c>
      <c r="G416" s="31">
        <v>16</v>
      </c>
      <c r="H416" s="31">
        <v>2</v>
      </c>
      <c r="I416" s="31">
        <v>2</v>
      </c>
      <c r="J416" s="31">
        <v>0</v>
      </c>
      <c r="K416" s="31">
        <v>0</v>
      </c>
      <c r="L416" s="120">
        <v>39</v>
      </c>
      <c r="M416" s="126" t="s">
        <v>2560</v>
      </c>
      <c r="N416" s="426" t="s">
        <v>471</v>
      </c>
      <c r="O416" s="426" t="s">
        <v>471</v>
      </c>
      <c r="P416" s="375" t="s">
        <v>6966</v>
      </c>
      <c r="Q416" s="376">
        <v>36907</v>
      </c>
      <c r="R416" s="374">
        <v>613.9</v>
      </c>
      <c r="S416" s="377">
        <v>40227</v>
      </c>
      <c r="T416" s="378" t="s">
        <v>5122</v>
      </c>
      <c r="U416" s="208" t="s">
        <v>7635</v>
      </c>
    </row>
    <row r="417" spans="1:21" ht="31.5" x14ac:dyDescent="0.25">
      <c r="A417" s="5">
        <v>416</v>
      </c>
      <c r="B417" s="14" t="s">
        <v>1672</v>
      </c>
      <c r="C417" s="8">
        <v>1948</v>
      </c>
      <c r="D417" s="11">
        <v>1745.4</v>
      </c>
      <c r="E417" s="11">
        <v>719.7</v>
      </c>
      <c r="F417" s="8" t="s">
        <v>247</v>
      </c>
      <c r="G417" s="31">
        <v>16</v>
      </c>
      <c r="H417" s="31">
        <v>2</v>
      </c>
      <c r="I417" s="31">
        <v>2</v>
      </c>
      <c r="J417" s="31">
        <v>0</v>
      </c>
      <c r="K417" s="31">
        <v>0</v>
      </c>
      <c r="L417" s="120">
        <v>24</v>
      </c>
      <c r="M417" s="126" t="s">
        <v>2561</v>
      </c>
      <c r="N417" s="426" t="s">
        <v>471</v>
      </c>
      <c r="O417" s="426" t="s">
        <v>471</v>
      </c>
      <c r="P417" s="375" t="s">
        <v>6967</v>
      </c>
      <c r="Q417" s="376">
        <v>36907</v>
      </c>
      <c r="R417" s="374">
        <v>582.6</v>
      </c>
      <c r="S417" s="377">
        <v>40227</v>
      </c>
      <c r="T417" s="378" t="s">
        <v>5122</v>
      </c>
      <c r="U417" s="208" t="s">
        <v>7635</v>
      </c>
    </row>
    <row r="418" spans="1:21" ht="31.5" x14ac:dyDescent="0.25">
      <c r="A418" s="5">
        <v>417</v>
      </c>
      <c r="B418" s="14" t="s">
        <v>1674</v>
      </c>
      <c r="C418" s="8">
        <v>1950</v>
      </c>
      <c r="D418" s="11">
        <v>1595.3000000000002</v>
      </c>
      <c r="E418" s="11">
        <v>524.4</v>
      </c>
      <c r="F418" s="8" t="s">
        <v>5</v>
      </c>
      <c r="G418" s="31">
        <v>24</v>
      </c>
      <c r="H418" s="31">
        <v>3</v>
      </c>
      <c r="I418" s="31">
        <v>2</v>
      </c>
      <c r="J418" s="31">
        <v>0</v>
      </c>
      <c r="K418" s="31">
        <v>0</v>
      </c>
      <c r="L418" s="120">
        <v>26</v>
      </c>
      <c r="M418" s="126" t="s">
        <v>2549</v>
      </c>
      <c r="N418" s="426" t="s">
        <v>471</v>
      </c>
      <c r="O418" s="426" t="s">
        <v>471</v>
      </c>
      <c r="P418" s="375"/>
      <c r="Q418" s="376"/>
      <c r="R418" s="374"/>
      <c r="S418" s="374"/>
      <c r="T418" s="380"/>
      <c r="U418" s="208" t="s">
        <v>7635</v>
      </c>
    </row>
    <row r="419" spans="1:21" ht="31.5" x14ac:dyDescent="0.25">
      <c r="A419" s="5">
        <v>418</v>
      </c>
      <c r="B419" s="14" t="s">
        <v>1661</v>
      </c>
      <c r="C419" s="8">
        <v>1950</v>
      </c>
      <c r="D419" s="11">
        <v>2292.5</v>
      </c>
      <c r="E419" s="11">
        <v>1186.5</v>
      </c>
      <c r="F419" s="8" t="s">
        <v>5</v>
      </c>
      <c r="G419" s="31">
        <v>21</v>
      </c>
      <c r="H419" s="31">
        <v>3</v>
      </c>
      <c r="I419" s="31">
        <v>2</v>
      </c>
      <c r="J419" s="31">
        <v>0</v>
      </c>
      <c r="K419" s="31">
        <v>0</v>
      </c>
      <c r="L419" s="120">
        <v>42</v>
      </c>
      <c r="M419" s="126" t="s">
        <v>2549</v>
      </c>
      <c r="N419" s="426" t="s">
        <v>471</v>
      </c>
      <c r="O419" s="426" t="s">
        <v>471</v>
      </c>
      <c r="P419" s="375" t="s">
        <v>6968</v>
      </c>
      <c r="Q419" s="376">
        <v>36907</v>
      </c>
      <c r="R419" s="374">
        <v>595.5</v>
      </c>
      <c r="S419" s="377">
        <v>40227</v>
      </c>
      <c r="T419" s="378" t="s">
        <v>5122</v>
      </c>
      <c r="U419" s="208" t="s">
        <v>7635</v>
      </c>
    </row>
    <row r="420" spans="1:21" ht="31.5" x14ac:dyDescent="0.25">
      <c r="A420" s="5">
        <v>419</v>
      </c>
      <c r="B420" s="14" t="s">
        <v>1662</v>
      </c>
      <c r="C420" s="8">
        <v>1950</v>
      </c>
      <c r="D420" s="11">
        <v>3244.1000000000004</v>
      </c>
      <c r="E420" s="11">
        <v>1744.4</v>
      </c>
      <c r="F420" s="8" t="s">
        <v>5</v>
      </c>
      <c r="G420" s="31">
        <v>30</v>
      </c>
      <c r="H420" s="31">
        <v>3</v>
      </c>
      <c r="I420" s="31">
        <v>3</v>
      </c>
      <c r="J420" s="31">
        <v>0</v>
      </c>
      <c r="K420" s="31">
        <v>0</v>
      </c>
      <c r="L420" s="120">
        <v>51</v>
      </c>
      <c r="M420" s="126" t="s">
        <v>2550</v>
      </c>
      <c r="N420" s="426" t="s">
        <v>471</v>
      </c>
      <c r="O420" s="426" t="s">
        <v>471</v>
      </c>
      <c r="P420" s="375" t="s">
        <v>6969</v>
      </c>
      <c r="Q420" s="376">
        <v>36907</v>
      </c>
      <c r="R420" s="374">
        <v>946.8</v>
      </c>
      <c r="S420" s="377">
        <v>40227</v>
      </c>
      <c r="T420" s="378" t="s">
        <v>5122</v>
      </c>
      <c r="U420" s="208" t="s">
        <v>7635</v>
      </c>
    </row>
    <row r="421" spans="1:21" ht="31.5" x14ac:dyDescent="0.25">
      <c r="A421" s="5">
        <v>420</v>
      </c>
      <c r="B421" s="14" t="s">
        <v>1663</v>
      </c>
      <c r="C421" s="8">
        <v>1952</v>
      </c>
      <c r="D421" s="11">
        <v>3174.5000000000005</v>
      </c>
      <c r="E421" s="11">
        <v>1659.9</v>
      </c>
      <c r="F421" s="8" t="s">
        <v>5</v>
      </c>
      <c r="G421" s="31">
        <v>32</v>
      </c>
      <c r="H421" s="31">
        <v>4</v>
      </c>
      <c r="I421" s="31">
        <v>2</v>
      </c>
      <c r="J421" s="31">
        <v>0</v>
      </c>
      <c r="K421" s="31">
        <v>0</v>
      </c>
      <c r="L421" s="120">
        <v>68</v>
      </c>
      <c r="M421" s="126" t="s">
        <v>2551</v>
      </c>
      <c r="N421" s="426" t="s">
        <v>471</v>
      </c>
      <c r="O421" s="426" t="s">
        <v>471</v>
      </c>
      <c r="P421" s="375" t="s">
        <v>6970</v>
      </c>
      <c r="Q421" s="376">
        <v>36907</v>
      </c>
      <c r="R421" s="374">
        <v>727.4</v>
      </c>
      <c r="S421" s="377">
        <v>40227</v>
      </c>
      <c r="T421" s="378" t="s">
        <v>5122</v>
      </c>
      <c r="U421" s="208" t="s">
        <v>7635</v>
      </c>
    </row>
    <row r="422" spans="1:21" ht="31.5" x14ac:dyDescent="0.25">
      <c r="A422" s="5">
        <v>421</v>
      </c>
      <c r="B422" s="14" t="s">
        <v>1664</v>
      </c>
      <c r="C422" s="8">
        <v>1952</v>
      </c>
      <c r="D422" s="11">
        <v>3715.7999999999997</v>
      </c>
      <c r="E422" s="11">
        <v>2073.6999999999998</v>
      </c>
      <c r="F422" s="8" t="s">
        <v>5</v>
      </c>
      <c r="G422" s="31">
        <v>40</v>
      </c>
      <c r="H422" s="31">
        <v>4</v>
      </c>
      <c r="I422" s="31">
        <v>3</v>
      </c>
      <c r="J422" s="31">
        <v>0</v>
      </c>
      <c r="K422" s="31">
        <v>0</v>
      </c>
      <c r="L422" s="120">
        <v>76</v>
      </c>
      <c r="M422" s="126" t="s">
        <v>2552</v>
      </c>
      <c r="N422" s="426" t="s">
        <v>471</v>
      </c>
      <c r="O422" s="426" t="s">
        <v>471</v>
      </c>
      <c r="P422" s="375" t="s">
        <v>6971</v>
      </c>
      <c r="Q422" s="376">
        <v>36907</v>
      </c>
      <c r="R422" s="374">
        <v>937.1</v>
      </c>
      <c r="S422" s="377">
        <v>40227</v>
      </c>
      <c r="T422" s="378" t="s">
        <v>5122</v>
      </c>
      <c r="U422" s="208" t="s">
        <v>7635</v>
      </c>
    </row>
    <row r="423" spans="1:21" ht="31.5" x14ac:dyDescent="0.25">
      <c r="A423" s="5">
        <v>422</v>
      </c>
      <c r="B423" s="14" t="s">
        <v>1665</v>
      </c>
      <c r="C423" s="8">
        <v>1952</v>
      </c>
      <c r="D423" s="11">
        <v>4726.7700000000004</v>
      </c>
      <c r="E423" s="11">
        <v>2073.6999999999998</v>
      </c>
      <c r="F423" s="8" t="s">
        <v>5</v>
      </c>
      <c r="G423" s="31">
        <v>39</v>
      </c>
      <c r="H423" s="31">
        <v>4</v>
      </c>
      <c r="I423" s="31">
        <v>3</v>
      </c>
      <c r="J423" s="31">
        <v>0</v>
      </c>
      <c r="K423" s="31">
        <v>0</v>
      </c>
      <c r="L423" s="120">
        <v>91</v>
      </c>
      <c r="M423" s="126" t="s">
        <v>2553</v>
      </c>
      <c r="N423" s="426" t="s">
        <v>471</v>
      </c>
      <c r="O423" s="426" t="s">
        <v>471</v>
      </c>
      <c r="P423" s="375" t="s">
        <v>6972</v>
      </c>
      <c r="Q423" s="376">
        <v>36907</v>
      </c>
      <c r="R423" s="374">
        <v>1058.9000000000001</v>
      </c>
      <c r="S423" s="377">
        <v>40227</v>
      </c>
      <c r="T423" s="378" t="s">
        <v>5122</v>
      </c>
      <c r="U423" s="208" t="s">
        <v>7635</v>
      </c>
    </row>
    <row r="424" spans="1:21" ht="31.5" x14ac:dyDescent="0.25">
      <c r="A424" s="5">
        <v>423</v>
      </c>
      <c r="B424" s="14" t="s">
        <v>1666</v>
      </c>
      <c r="C424" s="8">
        <v>1952</v>
      </c>
      <c r="D424" s="11">
        <v>3668.77</v>
      </c>
      <c r="E424" s="11">
        <v>1991.3</v>
      </c>
      <c r="F424" s="8" t="s">
        <v>5</v>
      </c>
      <c r="G424" s="31">
        <v>40</v>
      </c>
      <c r="H424" s="31">
        <v>4</v>
      </c>
      <c r="I424" s="31">
        <v>3</v>
      </c>
      <c r="J424" s="31">
        <v>0</v>
      </c>
      <c r="K424" s="31">
        <v>0</v>
      </c>
      <c r="L424" s="120">
        <v>68</v>
      </c>
      <c r="M424" s="126" t="s">
        <v>2554</v>
      </c>
      <c r="N424" s="426" t="s">
        <v>471</v>
      </c>
      <c r="O424" s="426" t="s">
        <v>471</v>
      </c>
      <c r="P424" s="375" t="s">
        <v>6973</v>
      </c>
      <c r="Q424" s="376">
        <v>36907</v>
      </c>
      <c r="R424" s="374">
        <v>883.5</v>
      </c>
      <c r="S424" s="377">
        <v>40227</v>
      </c>
      <c r="T424" s="378" t="s">
        <v>5122</v>
      </c>
      <c r="U424" s="208" t="s">
        <v>7635</v>
      </c>
    </row>
    <row r="425" spans="1:21" ht="47.25" x14ac:dyDescent="0.25">
      <c r="A425" s="5">
        <v>424</v>
      </c>
      <c r="B425" s="14" t="s">
        <v>6979</v>
      </c>
      <c r="C425" s="8">
        <v>1954</v>
      </c>
      <c r="D425" s="11">
        <v>5901.5</v>
      </c>
      <c r="E425" s="11">
        <v>3316.1</v>
      </c>
      <c r="F425" s="8" t="s">
        <v>5</v>
      </c>
      <c r="G425" s="31">
        <v>60</v>
      </c>
      <c r="H425" s="31">
        <v>4</v>
      </c>
      <c r="I425" s="31">
        <v>4</v>
      </c>
      <c r="J425" s="31">
        <v>0</v>
      </c>
      <c r="K425" s="31">
        <v>0</v>
      </c>
      <c r="L425" s="120">
        <v>115</v>
      </c>
      <c r="M425" s="126" t="s">
        <v>2554</v>
      </c>
      <c r="N425" s="426" t="s">
        <v>471</v>
      </c>
      <c r="O425" s="426" t="s">
        <v>471</v>
      </c>
      <c r="P425" s="381" t="s">
        <v>6974</v>
      </c>
      <c r="Q425" s="382">
        <v>36907</v>
      </c>
      <c r="R425" s="383">
        <v>5223.1000000000004</v>
      </c>
      <c r="S425" s="377">
        <v>40227</v>
      </c>
      <c r="T425" s="378" t="s">
        <v>5122</v>
      </c>
      <c r="U425" s="208" t="s">
        <v>7635</v>
      </c>
    </row>
    <row r="426" spans="1:21" ht="47.25" x14ac:dyDescent="0.25">
      <c r="A426" s="5">
        <v>425</v>
      </c>
      <c r="B426" s="14" t="s">
        <v>6978</v>
      </c>
      <c r="C426" s="8">
        <v>1954</v>
      </c>
      <c r="D426" s="11">
        <v>5631.7999999999993</v>
      </c>
      <c r="E426" s="11">
        <v>3239.9</v>
      </c>
      <c r="F426" s="8" t="s">
        <v>5</v>
      </c>
      <c r="G426" s="31">
        <v>60</v>
      </c>
      <c r="H426" s="31">
        <v>4</v>
      </c>
      <c r="I426" s="31">
        <v>4</v>
      </c>
      <c r="J426" s="31">
        <v>0</v>
      </c>
      <c r="K426" s="31">
        <v>0</v>
      </c>
      <c r="L426" s="120">
        <v>104</v>
      </c>
      <c r="M426" s="126" t="s">
        <v>2555</v>
      </c>
      <c r="N426" s="426" t="s">
        <v>471</v>
      </c>
      <c r="O426" s="426" t="s">
        <v>471</v>
      </c>
      <c r="P426" s="381" t="s">
        <v>6975</v>
      </c>
      <c r="Q426" s="382">
        <v>40211</v>
      </c>
      <c r="R426" s="383">
        <v>4901.8999999999996</v>
      </c>
      <c r="S426" s="377">
        <v>40227</v>
      </c>
      <c r="T426" s="378" t="s">
        <v>5122</v>
      </c>
      <c r="U426" s="208" t="s">
        <v>7635</v>
      </c>
    </row>
    <row r="427" spans="1:21" ht="31.5" x14ac:dyDescent="0.25">
      <c r="A427" s="5">
        <v>426</v>
      </c>
      <c r="B427" s="14" t="s">
        <v>1667</v>
      </c>
      <c r="C427" s="8">
        <v>1954</v>
      </c>
      <c r="D427" s="11">
        <v>2543.54</v>
      </c>
      <c r="E427" s="11">
        <v>1711.4</v>
      </c>
      <c r="F427" s="8" t="s">
        <v>5</v>
      </c>
      <c r="G427" s="31">
        <v>28</v>
      </c>
      <c r="H427" s="31">
        <v>4</v>
      </c>
      <c r="I427" s="31">
        <v>2</v>
      </c>
      <c r="J427" s="31">
        <v>0</v>
      </c>
      <c r="K427" s="31">
        <v>0</v>
      </c>
      <c r="L427" s="120">
        <v>62</v>
      </c>
      <c r="M427" s="126" t="s">
        <v>2556</v>
      </c>
      <c r="N427" s="426" t="s">
        <v>471</v>
      </c>
      <c r="O427" s="426" t="s">
        <v>471</v>
      </c>
      <c r="P427" s="381" t="s">
        <v>6974</v>
      </c>
      <c r="Q427" s="382">
        <v>36907</v>
      </c>
      <c r="R427" s="383">
        <v>5223.1000000000004</v>
      </c>
      <c r="S427" s="377">
        <v>40227</v>
      </c>
      <c r="T427" s="378" t="s">
        <v>5122</v>
      </c>
      <c r="U427" s="208" t="s">
        <v>7635</v>
      </c>
    </row>
    <row r="428" spans="1:21" ht="47.25" x14ac:dyDescent="0.25">
      <c r="A428" s="5">
        <v>427</v>
      </c>
      <c r="B428" s="14" t="s">
        <v>1668</v>
      </c>
      <c r="C428" s="8">
        <v>1954</v>
      </c>
      <c r="D428" s="11">
        <v>2599.6</v>
      </c>
      <c r="E428" s="11">
        <v>1623.3</v>
      </c>
      <c r="F428" s="8" t="s">
        <v>5</v>
      </c>
      <c r="G428" s="31">
        <v>32</v>
      </c>
      <c r="H428" s="31">
        <v>4</v>
      </c>
      <c r="I428" s="31">
        <v>2</v>
      </c>
      <c r="J428" s="31">
        <v>0</v>
      </c>
      <c r="K428" s="31">
        <v>0</v>
      </c>
      <c r="L428" s="120">
        <v>53</v>
      </c>
      <c r="M428" s="126" t="s">
        <v>2557</v>
      </c>
      <c r="N428" s="426" t="s">
        <v>471</v>
      </c>
      <c r="O428" s="426" t="s">
        <v>471</v>
      </c>
      <c r="P428" s="375" t="s">
        <v>6976</v>
      </c>
      <c r="Q428" s="376">
        <v>37848</v>
      </c>
      <c r="R428" s="374">
        <v>761.84</v>
      </c>
      <c r="S428" s="377">
        <v>40145</v>
      </c>
      <c r="T428" s="378" t="s">
        <v>6977</v>
      </c>
      <c r="U428" s="208" t="s">
        <v>7635</v>
      </c>
    </row>
    <row r="429" spans="1:21" ht="31.5" x14ac:dyDescent="0.25">
      <c r="A429" s="5">
        <v>428</v>
      </c>
      <c r="B429" s="14" t="s">
        <v>1669</v>
      </c>
      <c r="C429" s="8">
        <v>1954</v>
      </c>
      <c r="D429" s="11">
        <v>6655.38</v>
      </c>
      <c r="E429" s="11">
        <v>3808.14</v>
      </c>
      <c r="F429" s="8" t="s">
        <v>5</v>
      </c>
      <c r="G429" s="31">
        <v>62</v>
      </c>
      <c r="H429" s="31">
        <v>5</v>
      </c>
      <c r="I429" s="31">
        <v>4</v>
      </c>
      <c r="J429" s="31">
        <v>0</v>
      </c>
      <c r="K429" s="31">
        <v>0</v>
      </c>
      <c r="L429" s="120">
        <v>105</v>
      </c>
      <c r="M429" s="126" t="s">
        <v>2558</v>
      </c>
      <c r="N429" s="426" t="s">
        <v>471</v>
      </c>
      <c r="O429" s="426" t="s">
        <v>471</v>
      </c>
      <c r="P429" s="381" t="s">
        <v>6974</v>
      </c>
      <c r="Q429" s="382">
        <v>36907</v>
      </c>
      <c r="R429" s="383">
        <v>5223.1000000000004</v>
      </c>
      <c r="S429" s="377">
        <v>40227</v>
      </c>
      <c r="T429" s="378" t="s">
        <v>5122</v>
      </c>
      <c r="U429" s="208" t="s">
        <v>7635</v>
      </c>
    </row>
    <row r="430" spans="1:21" ht="31.5" x14ac:dyDescent="0.25">
      <c r="A430" s="5">
        <v>429</v>
      </c>
      <c r="B430" s="14" t="s">
        <v>1670</v>
      </c>
      <c r="C430" s="8">
        <v>1954</v>
      </c>
      <c r="D430" s="11">
        <v>6767.65</v>
      </c>
      <c r="E430" s="11">
        <v>3557.25</v>
      </c>
      <c r="F430" s="8" t="s">
        <v>5</v>
      </c>
      <c r="G430" s="31">
        <v>58</v>
      </c>
      <c r="H430" s="31">
        <v>4</v>
      </c>
      <c r="I430" s="31">
        <v>4</v>
      </c>
      <c r="J430" s="31">
        <v>0</v>
      </c>
      <c r="K430" s="31">
        <v>0</v>
      </c>
      <c r="L430" s="120">
        <v>122</v>
      </c>
      <c r="M430" s="126" t="s">
        <v>2559</v>
      </c>
      <c r="N430" s="426" t="s">
        <v>471</v>
      </c>
      <c r="O430" s="426" t="s">
        <v>471</v>
      </c>
      <c r="P430" s="381" t="s">
        <v>6975</v>
      </c>
      <c r="Q430" s="382">
        <v>40211</v>
      </c>
      <c r="R430" s="383">
        <v>4901.8999999999996</v>
      </c>
      <c r="S430" s="377">
        <v>40227</v>
      </c>
      <c r="T430" s="378" t="s">
        <v>5122</v>
      </c>
      <c r="U430" s="208" t="s">
        <v>7635</v>
      </c>
    </row>
    <row r="431" spans="1:21" ht="31.5" x14ac:dyDescent="0.25">
      <c r="A431" s="5">
        <v>430</v>
      </c>
      <c r="B431" s="14" t="s">
        <v>1690</v>
      </c>
      <c r="C431" s="8">
        <v>1955</v>
      </c>
      <c r="D431" s="11">
        <v>9102.14</v>
      </c>
      <c r="E431" s="11">
        <v>5656.57</v>
      </c>
      <c r="F431" s="8" t="s">
        <v>5</v>
      </c>
      <c r="G431" s="31">
        <v>84</v>
      </c>
      <c r="H431" s="31">
        <v>4</v>
      </c>
      <c r="I431" s="31">
        <v>6</v>
      </c>
      <c r="J431" s="31">
        <v>0</v>
      </c>
      <c r="K431" s="31">
        <v>0</v>
      </c>
      <c r="L431" s="120">
        <v>177</v>
      </c>
      <c r="M431" s="126" t="s">
        <v>2573</v>
      </c>
      <c r="N431" s="426" t="s">
        <v>471</v>
      </c>
      <c r="O431" s="426" t="s">
        <v>471</v>
      </c>
      <c r="P431" s="375" t="s">
        <v>6980</v>
      </c>
      <c r="Q431" s="376">
        <v>36921</v>
      </c>
      <c r="R431" s="374" t="s">
        <v>6982</v>
      </c>
      <c r="S431" s="384">
        <v>40226</v>
      </c>
      <c r="T431" s="378" t="s">
        <v>5122</v>
      </c>
      <c r="U431" s="208" t="s">
        <v>7635</v>
      </c>
    </row>
    <row r="432" spans="1:21" ht="31.5" x14ac:dyDescent="0.25">
      <c r="A432" s="5">
        <v>431</v>
      </c>
      <c r="B432" s="14" t="s">
        <v>1691</v>
      </c>
      <c r="C432" s="8">
        <v>1954</v>
      </c>
      <c r="D432" s="11">
        <v>5939.5999999999995</v>
      </c>
      <c r="E432" s="11">
        <v>3540.6</v>
      </c>
      <c r="F432" s="8" t="s">
        <v>5</v>
      </c>
      <c r="G432" s="31">
        <v>53</v>
      </c>
      <c r="H432" s="31">
        <v>4</v>
      </c>
      <c r="I432" s="31">
        <v>4</v>
      </c>
      <c r="J432" s="31">
        <v>0</v>
      </c>
      <c r="K432" s="31">
        <v>0</v>
      </c>
      <c r="L432" s="120">
        <v>136</v>
      </c>
      <c r="M432" s="126" t="s">
        <v>2574</v>
      </c>
      <c r="N432" s="426" t="s">
        <v>471</v>
      </c>
      <c r="O432" s="426" t="s">
        <v>471</v>
      </c>
      <c r="P432" s="375" t="s">
        <v>6983</v>
      </c>
      <c r="Q432" s="376">
        <v>36907</v>
      </c>
      <c r="R432" s="374" t="s">
        <v>6984</v>
      </c>
      <c r="S432" s="377">
        <v>40224</v>
      </c>
      <c r="T432" s="378" t="s">
        <v>5122</v>
      </c>
      <c r="U432" s="208" t="s">
        <v>7635</v>
      </c>
    </row>
    <row r="433" spans="1:21" ht="31.5" x14ac:dyDescent="0.25">
      <c r="A433" s="5">
        <v>432</v>
      </c>
      <c r="B433" s="14" t="s">
        <v>1692</v>
      </c>
      <c r="C433" s="8">
        <v>1954</v>
      </c>
      <c r="D433" s="11">
        <v>5672.48</v>
      </c>
      <c r="E433" s="11">
        <v>3568.8</v>
      </c>
      <c r="F433" s="8" t="s">
        <v>5</v>
      </c>
      <c r="G433" s="31">
        <v>54</v>
      </c>
      <c r="H433" s="31">
        <v>4</v>
      </c>
      <c r="I433" s="31">
        <v>4</v>
      </c>
      <c r="J433" s="31">
        <v>0</v>
      </c>
      <c r="K433" s="31">
        <v>0</v>
      </c>
      <c r="L433" s="120">
        <v>119</v>
      </c>
      <c r="M433" s="126" t="s">
        <v>2573</v>
      </c>
      <c r="N433" s="426" t="s">
        <v>471</v>
      </c>
      <c r="O433" s="426" t="s">
        <v>471</v>
      </c>
      <c r="P433" s="375" t="s">
        <v>6985</v>
      </c>
      <c r="Q433" s="376">
        <v>36916</v>
      </c>
      <c r="R433" s="374" t="s">
        <v>6986</v>
      </c>
      <c r="S433" s="377">
        <v>40226</v>
      </c>
      <c r="T433" s="378" t="s">
        <v>5122</v>
      </c>
      <c r="U433" s="208" t="s">
        <v>7635</v>
      </c>
    </row>
    <row r="434" spans="1:21" ht="63" x14ac:dyDescent="0.25">
      <c r="A434" s="5">
        <v>433</v>
      </c>
      <c r="B434" s="14" t="s">
        <v>1693</v>
      </c>
      <c r="C434" s="8">
        <v>1951</v>
      </c>
      <c r="D434" s="11">
        <v>3415.4</v>
      </c>
      <c r="E434" s="11">
        <v>1885.3</v>
      </c>
      <c r="F434" s="8" t="s">
        <v>5</v>
      </c>
      <c r="G434" s="31">
        <v>39</v>
      </c>
      <c r="H434" s="31">
        <v>4</v>
      </c>
      <c r="I434" s="31">
        <v>3</v>
      </c>
      <c r="J434" s="31">
        <v>0</v>
      </c>
      <c r="K434" s="31">
        <v>0</v>
      </c>
      <c r="L434" s="120">
        <v>75</v>
      </c>
      <c r="M434" s="126" t="s">
        <v>2575</v>
      </c>
      <c r="N434" s="426" t="s">
        <v>471</v>
      </c>
      <c r="O434" s="426" t="s">
        <v>471</v>
      </c>
      <c r="P434" s="375" t="s">
        <v>6987</v>
      </c>
      <c r="Q434" s="376">
        <v>37557</v>
      </c>
      <c r="R434" s="374" t="s">
        <v>6988</v>
      </c>
      <c r="S434" s="377">
        <v>40145</v>
      </c>
      <c r="T434" s="378" t="s">
        <v>6989</v>
      </c>
      <c r="U434" s="208" t="s">
        <v>7635</v>
      </c>
    </row>
    <row r="435" spans="1:21" ht="31.5" x14ac:dyDescent="0.25">
      <c r="A435" s="5">
        <v>434</v>
      </c>
      <c r="B435" s="14" t="s">
        <v>1694</v>
      </c>
      <c r="C435" s="8">
        <v>1951</v>
      </c>
      <c r="D435" s="11">
        <v>2536.7000000000003</v>
      </c>
      <c r="E435" s="11">
        <v>1393</v>
      </c>
      <c r="F435" s="8" t="s">
        <v>5</v>
      </c>
      <c r="G435" s="31">
        <v>24</v>
      </c>
      <c r="H435" s="31">
        <v>3</v>
      </c>
      <c r="I435" s="31">
        <v>2</v>
      </c>
      <c r="J435" s="31">
        <v>0</v>
      </c>
      <c r="K435" s="31">
        <v>0</v>
      </c>
      <c r="L435" s="120">
        <v>57</v>
      </c>
      <c r="M435" s="126" t="s">
        <v>2576</v>
      </c>
      <c r="N435" s="426" t="s">
        <v>471</v>
      </c>
      <c r="O435" s="426" t="s">
        <v>471</v>
      </c>
      <c r="P435" s="375" t="s">
        <v>6990</v>
      </c>
      <c r="Q435" s="376">
        <v>36907</v>
      </c>
      <c r="R435" s="374" t="s">
        <v>6991</v>
      </c>
      <c r="S435" s="377">
        <v>40224</v>
      </c>
      <c r="T435" s="378" t="s">
        <v>5122</v>
      </c>
      <c r="U435" s="208" t="s">
        <v>7635</v>
      </c>
    </row>
    <row r="436" spans="1:21" ht="31.5" x14ac:dyDescent="0.25">
      <c r="A436" s="5">
        <v>435</v>
      </c>
      <c r="B436" s="14" t="s">
        <v>1695</v>
      </c>
      <c r="C436" s="8">
        <v>1954</v>
      </c>
      <c r="D436" s="11">
        <v>5847.88</v>
      </c>
      <c r="E436" s="11">
        <v>3627.6</v>
      </c>
      <c r="F436" s="8" t="s">
        <v>5</v>
      </c>
      <c r="G436" s="31">
        <v>56</v>
      </c>
      <c r="H436" s="31">
        <v>4</v>
      </c>
      <c r="I436" s="31">
        <v>4</v>
      </c>
      <c r="J436" s="31">
        <v>0</v>
      </c>
      <c r="K436" s="31">
        <v>0</v>
      </c>
      <c r="L436" s="120">
        <v>114</v>
      </c>
      <c r="M436" s="126" t="s">
        <v>2542</v>
      </c>
      <c r="N436" s="426" t="s">
        <v>471</v>
      </c>
      <c r="O436" s="426" t="s">
        <v>471</v>
      </c>
      <c r="P436" s="375" t="s">
        <v>6992</v>
      </c>
      <c r="Q436" s="376">
        <v>36907</v>
      </c>
      <c r="R436" s="374" t="s">
        <v>6993</v>
      </c>
      <c r="S436" s="377">
        <v>40224</v>
      </c>
      <c r="T436" s="378" t="s">
        <v>5122</v>
      </c>
      <c r="U436" s="208" t="s">
        <v>7635</v>
      </c>
    </row>
    <row r="437" spans="1:21" ht="31.5" x14ac:dyDescent="0.25">
      <c r="A437" s="5">
        <v>436</v>
      </c>
      <c r="B437" s="14" t="s">
        <v>1678</v>
      </c>
      <c r="C437" s="8">
        <v>1952</v>
      </c>
      <c r="D437" s="11">
        <v>2485.21</v>
      </c>
      <c r="E437" s="11">
        <v>1230.9000000000001</v>
      </c>
      <c r="F437" s="8" t="s">
        <v>5</v>
      </c>
      <c r="G437" s="31">
        <v>26</v>
      </c>
      <c r="H437" s="31">
        <v>3</v>
      </c>
      <c r="I437" s="31">
        <v>3</v>
      </c>
      <c r="J437" s="31">
        <v>0</v>
      </c>
      <c r="K437" s="31">
        <v>0</v>
      </c>
      <c r="L437" s="120">
        <v>48</v>
      </c>
      <c r="M437" s="126" t="s">
        <v>2564</v>
      </c>
      <c r="N437" s="426" t="s">
        <v>471</v>
      </c>
      <c r="O437" s="426" t="s">
        <v>471</v>
      </c>
      <c r="P437" s="375" t="s">
        <v>6994</v>
      </c>
      <c r="Q437" s="376">
        <v>36907</v>
      </c>
      <c r="R437" s="374" t="s">
        <v>6995</v>
      </c>
      <c r="S437" s="377">
        <v>40224</v>
      </c>
      <c r="T437" s="378" t="s">
        <v>5122</v>
      </c>
      <c r="U437" s="208" t="s">
        <v>7635</v>
      </c>
    </row>
    <row r="438" spans="1:21" ht="31.5" x14ac:dyDescent="0.25">
      <c r="A438" s="5">
        <v>437</v>
      </c>
      <c r="B438" s="14" t="s">
        <v>1679</v>
      </c>
      <c r="C438" s="8">
        <v>1954</v>
      </c>
      <c r="D438" s="11">
        <v>5601</v>
      </c>
      <c r="E438" s="11">
        <v>3376.2</v>
      </c>
      <c r="F438" s="8" t="s">
        <v>5</v>
      </c>
      <c r="G438" s="31">
        <v>52</v>
      </c>
      <c r="H438" s="31">
        <v>4</v>
      </c>
      <c r="I438" s="31">
        <v>4</v>
      </c>
      <c r="J438" s="31">
        <v>0</v>
      </c>
      <c r="K438" s="31">
        <v>0</v>
      </c>
      <c r="L438" s="120">
        <v>97</v>
      </c>
      <c r="M438" s="126" t="s">
        <v>2565</v>
      </c>
      <c r="N438" s="426" t="s">
        <v>471</v>
      </c>
      <c r="O438" s="426" t="s">
        <v>471</v>
      </c>
      <c r="P438" s="375" t="s">
        <v>6996</v>
      </c>
      <c r="Q438" s="376">
        <v>36907</v>
      </c>
      <c r="R438" s="374" t="s">
        <v>6997</v>
      </c>
      <c r="S438" s="377">
        <v>40224</v>
      </c>
      <c r="T438" s="378" t="s">
        <v>5122</v>
      </c>
      <c r="U438" s="208" t="s">
        <v>7635</v>
      </c>
    </row>
    <row r="439" spans="1:21" ht="31.5" x14ac:dyDescent="0.25">
      <c r="A439" s="5">
        <v>438</v>
      </c>
      <c r="B439" s="14" t="s">
        <v>1680</v>
      </c>
      <c r="C439" s="8">
        <v>1952</v>
      </c>
      <c r="D439" s="11">
        <v>4166.09</v>
      </c>
      <c r="E439" s="11">
        <v>2343.1</v>
      </c>
      <c r="F439" s="8" t="s">
        <v>5</v>
      </c>
      <c r="G439" s="31">
        <v>46</v>
      </c>
      <c r="H439" s="31">
        <v>4</v>
      </c>
      <c r="I439" s="31">
        <v>4</v>
      </c>
      <c r="J439" s="31">
        <v>0</v>
      </c>
      <c r="K439" s="31">
        <v>0</v>
      </c>
      <c r="L439" s="120">
        <v>70</v>
      </c>
      <c r="M439" s="126" t="s">
        <v>2566</v>
      </c>
      <c r="N439" s="426" t="s">
        <v>471</v>
      </c>
      <c r="O439" s="426" t="s">
        <v>471</v>
      </c>
      <c r="P439" s="375" t="s">
        <v>6998</v>
      </c>
      <c r="Q439" s="376">
        <v>36907</v>
      </c>
      <c r="R439" s="374" t="s">
        <v>6999</v>
      </c>
      <c r="S439" s="377">
        <v>40224</v>
      </c>
      <c r="T439" s="378" t="s">
        <v>5122</v>
      </c>
      <c r="U439" s="208" t="s">
        <v>7635</v>
      </c>
    </row>
    <row r="440" spans="1:21" ht="31.5" x14ac:dyDescent="0.25">
      <c r="A440" s="5">
        <v>439</v>
      </c>
      <c r="B440" s="14" t="s">
        <v>1681</v>
      </c>
      <c r="C440" s="8">
        <v>1952</v>
      </c>
      <c r="D440" s="11">
        <v>2534.36</v>
      </c>
      <c r="E440" s="11">
        <v>1087.7</v>
      </c>
      <c r="F440" s="8" t="s">
        <v>5</v>
      </c>
      <c r="G440" s="31">
        <v>26</v>
      </c>
      <c r="H440" s="31">
        <v>3</v>
      </c>
      <c r="I440" s="31">
        <v>3</v>
      </c>
      <c r="J440" s="31">
        <v>0</v>
      </c>
      <c r="K440" s="31">
        <v>0</v>
      </c>
      <c r="L440" s="120">
        <v>41</v>
      </c>
      <c r="M440" s="126" t="s">
        <v>2567</v>
      </c>
      <c r="N440" s="426" t="s">
        <v>471</v>
      </c>
      <c r="O440" s="426" t="s">
        <v>471</v>
      </c>
      <c r="P440" s="375" t="s">
        <v>7000</v>
      </c>
      <c r="Q440" s="376">
        <v>36907</v>
      </c>
      <c r="R440" s="374" t="s">
        <v>7001</v>
      </c>
      <c r="S440" s="377">
        <v>40224</v>
      </c>
      <c r="T440" s="378" t="s">
        <v>5122</v>
      </c>
      <c r="U440" s="208" t="s">
        <v>7635</v>
      </c>
    </row>
    <row r="441" spans="1:21" ht="31.5" x14ac:dyDescent="0.25">
      <c r="A441" s="5">
        <v>440</v>
      </c>
      <c r="B441" s="14" t="s">
        <v>1682</v>
      </c>
      <c r="C441" s="8">
        <v>1954</v>
      </c>
      <c r="D441" s="11">
        <v>4235.6000000000004</v>
      </c>
      <c r="E441" s="11">
        <v>2540.6999999999998</v>
      </c>
      <c r="F441" s="8" t="s">
        <v>5</v>
      </c>
      <c r="G441" s="31">
        <v>44</v>
      </c>
      <c r="H441" s="31">
        <v>4</v>
      </c>
      <c r="I441" s="31">
        <v>3</v>
      </c>
      <c r="J441" s="31">
        <v>0</v>
      </c>
      <c r="K441" s="31">
        <v>0</v>
      </c>
      <c r="L441" s="120">
        <v>86</v>
      </c>
      <c r="M441" s="126" t="s">
        <v>2553</v>
      </c>
      <c r="N441" s="426" t="s">
        <v>471</v>
      </c>
      <c r="O441" s="426" t="s">
        <v>471</v>
      </c>
      <c r="P441" s="375" t="s">
        <v>7002</v>
      </c>
      <c r="Q441" s="376">
        <v>36907</v>
      </c>
      <c r="R441" s="374" t="s">
        <v>7003</v>
      </c>
      <c r="S441" s="377">
        <v>40224</v>
      </c>
      <c r="T441" s="378" t="s">
        <v>5122</v>
      </c>
      <c r="U441" s="208" t="s">
        <v>7635</v>
      </c>
    </row>
    <row r="442" spans="1:21" ht="31.5" x14ac:dyDescent="0.25">
      <c r="A442" s="5">
        <v>441</v>
      </c>
      <c r="B442" s="14" t="s">
        <v>1683</v>
      </c>
      <c r="C442" s="8">
        <v>1954</v>
      </c>
      <c r="D442" s="11">
        <v>5455.5</v>
      </c>
      <c r="E442" s="11">
        <v>3637</v>
      </c>
      <c r="F442" s="8" t="s">
        <v>5</v>
      </c>
      <c r="G442" s="31">
        <v>56</v>
      </c>
      <c r="H442" s="31">
        <v>4</v>
      </c>
      <c r="I442" s="31">
        <v>4</v>
      </c>
      <c r="J442" s="31">
        <v>0</v>
      </c>
      <c r="K442" s="31">
        <v>0</v>
      </c>
      <c r="L442" s="120">
        <v>147</v>
      </c>
      <c r="M442" s="126" t="s">
        <v>2568</v>
      </c>
      <c r="N442" s="426" t="s">
        <v>471</v>
      </c>
      <c r="O442" s="426" t="s">
        <v>471</v>
      </c>
      <c r="P442" s="375" t="s">
        <v>7004</v>
      </c>
      <c r="Q442" s="376">
        <v>36907</v>
      </c>
      <c r="R442" s="374" t="s">
        <v>7005</v>
      </c>
      <c r="S442" s="377">
        <v>40226</v>
      </c>
      <c r="T442" s="378" t="s">
        <v>5122</v>
      </c>
      <c r="U442" s="208" t="s">
        <v>7635</v>
      </c>
    </row>
    <row r="443" spans="1:21" ht="31.5" x14ac:dyDescent="0.25">
      <c r="A443" s="5">
        <v>442</v>
      </c>
      <c r="B443" s="14" t="s">
        <v>1684</v>
      </c>
      <c r="C443" s="8">
        <v>1952</v>
      </c>
      <c r="D443" s="11">
        <v>3975.82</v>
      </c>
      <c r="E443" s="11">
        <v>2926.92</v>
      </c>
      <c r="F443" s="8" t="s">
        <v>5</v>
      </c>
      <c r="G443" s="31">
        <v>52</v>
      </c>
      <c r="H443" s="31">
        <v>4</v>
      </c>
      <c r="I443" s="31">
        <v>4</v>
      </c>
      <c r="J443" s="31">
        <v>0</v>
      </c>
      <c r="K443" s="31">
        <v>0</v>
      </c>
      <c r="L443" s="120">
        <v>120</v>
      </c>
      <c r="M443" s="126" t="s">
        <v>2569</v>
      </c>
      <c r="N443" s="426" t="s">
        <v>471</v>
      </c>
      <c r="O443" s="426" t="s">
        <v>471</v>
      </c>
      <c r="P443" s="375" t="s">
        <v>7006</v>
      </c>
      <c r="Q443" s="376">
        <v>36907</v>
      </c>
      <c r="R443" s="374" t="s">
        <v>7007</v>
      </c>
      <c r="S443" s="377">
        <v>40226</v>
      </c>
      <c r="T443" s="378" t="s">
        <v>5122</v>
      </c>
      <c r="U443" s="208" t="s">
        <v>7635</v>
      </c>
    </row>
    <row r="444" spans="1:21" ht="63" x14ac:dyDescent="0.25">
      <c r="A444" s="5">
        <v>443</v>
      </c>
      <c r="B444" s="14" t="s">
        <v>1685</v>
      </c>
      <c r="C444" s="8">
        <v>1955</v>
      </c>
      <c r="D444" s="11">
        <v>10599.519999999999</v>
      </c>
      <c r="E444" s="11">
        <v>6017.2</v>
      </c>
      <c r="F444" s="8" t="s">
        <v>5</v>
      </c>
      <c r="G444" s="31">
        <v>114</v>
      </c>
      <c r="H444" s="31">
        <v>5</v>
      </c>
      <c r="I444" s="31">
        <v>6</v>
      </c>
      <c r="J444" s="31">
        <v>0</v>
      </c>
      <c r="K444" s="31">
        <v>0</v>
      </c>
      <c r="L444" s="120">
        <v>217</v>
      </c>
      <c r="M444" s="126" t="s">
        <v>2570</v>
      </c>
      <c r="N444" s="426" t="s">
        <v>471</v>
      </c>
      <c r="O444" s="426" t="s">
        <v>471</v>
      </c>
      <c r="P444" s="375" t="s">
        <v>7008</v>
      </c>
      <c r="Q444" s="376">
        <v>37817</v>
      </c>
      <c r="R444" s="374" t="s">
        <v>7009</v>
      </c>
      <c r="S444" s="377">
        <v>40145</v>
      </c>
      <c r="T444" s="378" t="s">
        <v>6989</v>
      </c>
      <c r="U444" s="208" t="s">
        <v>7635</v>
      </c>
    </row>
    <row r="445" spans="1:21" ht="31.5" x14ac:dyDescent="0.25">
      <c r="A445" s="5">
        <v>444</v>
      </c>
      <c r="B445" s="14" t="s">
        <v>1686</v>
      </c>
      <c r="C445" s="8">
        <v>1952</v>
      </c>
      <c r="D445" s="11">
        <v>3777.5</v>
      </c>
      <c r="E445" s="11">
        <v>1871.9</v>
      </c>
      <c r="F445" s="8" t="s">
        <v>5</v>
      </c>
      <c r="G445" s="31">
        <v>39</v>
      </c>
      <c r="H445" s="31" t="s">
        <v>1687</v>
      </c>
      <c r="I445" s="31">
        <v>3</v>
      </c>
      <c r="J445" s="31">
        <v>0</v>
      </c>
      <c r="K445" s="31">
        <v>0</v>
      </c>
      <c r="L445" s="120">
        <v>64</v>
      </c>
      <c r="M445" s="126" t="s">
        <v>2571</v>
      </c>
      <c r="N445" s="426" t="s">
        <v>471</v>
      </c>
      <c r="O445" s="426" t="s">
        <v>471</v>
      </c>
      <c r="P445" s="375" t="s">
        <v>7010</v>
      </c>
      <c r="Q445" s="376">
        <v>36921</v>
      </c>
      <c r="R445" s="374" t="s">
        <v>7011</v>
      </c>
      <c r="S445" s="377">
        <v>40224</v>
      </c>
      <c r="T445" s="380" t="s">
        <v>5122</v>
      </c>
      <c r="U445" s="208" t="s">
        <v>7635</v>
      </c>
    </row>
    <row r="446" spans="1:21" ht="31.5" x14ac:dyDescent="0.25">
      <c r="A446" s="5">
        <v>445</v>
      </c>
      <c r="B446" s="14" t="s">
        <v>1688</v>
      </c>
      <c r="C446" s="8">
        <v>1955</v>
      </c>
      <c r="D446" s="11">
        <v>4195.3599999999997</v>
      </c>
      <c r="E446" s="11">
        <v>2490.6999999999998</v>
      </c>
      <c r="F446" s="8" t="s">
        <v>5</v>
      </c>
      <c r="G446" s="31">
        <v>44</v>
      </c>
      <c r="H446" s="31">
        <v>4</v>
      </c>
      <c r="I446" s="31">
        <v>3</v>
      </c>
      <c r="J446" s="31">
        <v>0</v>
      </c>
      <c r="K446" s="31">
        <v>0</v>
      </c>
      <c r="L446" s="120">
        <v>98</v>
      </c>
      <c r="M446" s="126" t="s">
        <v>2572</v>
      </c>
      <c r="N446" s="426" t="s">
        <v>471</v>
      </c>
      <c r="O446" s="426" t="s">
        <v>471</v>
      </c>
      <c r="P446" s="375" t="s">
        <v>7012</v>
      </c>
      <c r="Q446" s="376">
        <v>36928</v>
      </c>
      <c r="R446" s="374" t="s">
        <v>7013</v>
      </c>
      <c r="S446" s="377">
        <v>40226</v>
      </c>
      <c r="T446" s="378" t="s">
        <v>5122</v>
      </c>
      <c r="U446" s="208" t="s">
        <v>7635</v>
      </c>
    </row>
    <row r="447" spans="1:21" ht="31.5" x14ac:dyDescent="0.25">
      <c r="A447" s="5">
        <v>446</v>
      </c>
      <c r="B447" s="14" t="s">
        <v>1689</v>
      </c>
      <c r="C447" s="8">
        <v>1955</v>
      </c>
      <c r="D447" s="11">
        <v>4197.74</v>
      </c>
      <c r="E447" s="11">
        <v>2450.9</v>
      </c>
      <c r="F447" s="8" t="s">
        <v>5</v>
      </c>
      <c r="G447" s="31">
        <v>44</v>
      </c>
      <c r="H447" s="31">
        <v>4</v>
      </c>
      <c r="I447" s="31">
        <v>3</v>
      </c>
      <c r="J447" s="31">
        <v>0</v>
      </c>
      <c r="K447" s="31">
        <v>0</v>
      </c>
      <c r="L447" s="120">
        <v>88</v>
      </c>
      <c r="M447" s="126" t="s">
        <v>2540</v>
      </c>
      <c r="N447" s="426" t="s">
        <v>471</v>
      </c>
      <c r="O447" s="426" t="s">
        <v>471</v>
      </c>
      <c r="P447" s="375" t="s">
        <v>7014</v>
      </c>
      <c r="Q447" s="376">
        <v>36928</v>
      </c>
      <c r="R447" s="374" t="s">
        <v>7015</v>
      </c>
      <c r="S447" s="377">
        <v>40226</v>
      </c>
      <c r="T447" s="378" t="s">
        <v>5122</v>
      </c>
      <c r="U447" s="208" t="s">
        <v>7635</v>
      </c>
    </row>
    <row r="448" spans="1:21" ht="31.5" x14ac:dyDescent="0.25">
      <c r="A448" s="5">
        <v>447</v>
      </c>
      <c r="B448" s="14" t="s">
        <v>1696</v>
      </c>
      <c r="C448" s="8">
        <v>1956</v>
      </c>
      <c r="D448" s="11">
        <v>8998.8000000000011</v>
      </c>
      <c r="E448" s="11">
        <v>5525</v>
      </c>
      <c r="F448" s="8" t="s">
        <v>5</v>
      </c>
      <c r="G448" s="31">
        <v>97</v>
      </c>
      <c r="H448" s="31" t="s">
        <v>1687</v>
      </c>
      <c r="I448" s="31">
        <v>6</v>
      </c>
      <c r="J448" s="31">
        <v>0</v>
      </c>
      <c r="K448" s="31">
        <v>0</v>
      </c>
      <c r="L448" s="120">
        <v>241</v>
      </c>
      <c r="M448" s="126" t="s">
        <v>2577</v>
      </c>
      <c r="N448" s="426" t="s">
        <v>471</v>
      </c>
      <c r="O448" s="426" t="s">
        <v>471</v>
      </c>
      <c r="P448" s="375" t="s">
        <v>7016</v>
      </c>
      <c r="Q448" s="376">
        <v>36907</v>
      </c>
      <c r="R448" s="374" t="s">
        <v>7017</v>
      </c>
      <c r="S448" s="377">
        <v>40221</v>
      </c>
      <c r="T448" s="378" t="s">
        <v>5122</v>
      </c>
      <c r="U448" s="208" t="s">
        <v>7635</v>
      </c>
    </row>
    <row r="449" spans="1:21" ht="31.5" x14ac:dyDescent="0.25">
      <c r="A449" s="5">
        <v>448</v>
      </c>
      <c r="B449" s="14" t="s">
        <v>1697</v>
      </c>
      <c r="C449" s="8">
        <v>1952</v>
      </c>
      <c r="D449" s="11">
        <v>4219.8</v>
      </c>
      <c r="E449" s="11">
        <v>1608.9</v>
      </c>
      <c r="F449" s="8" t="s">
        <v>5</v>
      </c>
      <c r="G449" s="31">
        <v>39</v>
      </c>
      <c r="H449" s="31">
        <v>3</v>
      </c>
      <c r="I449" s="31">
        <v>4</v>
      </c>
      <c r="J449" s="31">
        <v>0</v>
      </c>
      <c r="K449" s="31">
        <v>0</v>
      </c>
      <c r="L449" s="120">
        <v>49</v>
      </c>
      <c r="M449" s="126" t="s">
        <v>2574</v>
      </c>
      <c r="N449" s="426" t="s">
        <v>471</v>
      </c>
      <c r="O449" s="426" t="s">
        <v>471</v>
      </c>
      <c r="P449" s="375" t="s">
        <v>7018</v>
      </c>
      <c r="Q449" s="376">
        <v>36907</v>
      </c>
      <c r="R449" s="374" t="s">
        <v>7019</v>
      </c>
      <c r="S449" s="377">
        <v>40221</v>
      </c>
      <c r="T449" s="378" t="s">
        <v>5122</v>
      </c>
      <c r="U449" s="208" t="s">
        <v>7635</v>
      </c>
    </row>
    <row r="450" spans="1:21" ht="31.5" x14ac:dyDescent="0.25">
      <c r="A450" s="5">
        <v>449</v>
      </c>
      <c r="B450" s="14" t="s">
        <v>1698</v>
      </c>
      <c r="C450" s="8">
        <v>1978</v>
      </c>
      <c r="D450" s="11">
        <v>4118.8</v>
      </c>
      <c r="E450" s="11">
        <v>2639.4</v>
      </c>
      <c r="F450" s="8" t="s">
        <v>5</v>
      </c>
      <c r="G450" s="31">
        <v>60</v>
      </c>
      <c r="H450" s="31">
        <v>5</v>
      </c>
      <c r="I450" s="31">
        <v>4</v>
      </c>
      <c r="J450" s="31">
        <v>0</v>
      </c>
      <c r="K450" s="31">
        <v>0</v>
      </c>
      <c r="L450" s="120">
        <v>105</v>
      </c>
      <c r="M450" s="126" t="s">
        <v>2578</v>
      </c>
      <c r="N450" s="426" t="s">
        <v>471</v>
      </c>
      <c r="O450" s="426" t="s">
        <v>471</v>
      </c>
      <c r="P450" s="375" t="s">
        <v>7020</v>
      </c>
      <c r="Q450" s="376">
        <v>36907</v>
      </c>
      <c r="R450" s="374" t="s">
        <v>7021</v>
      </c>
      <c r="S450" s="377">
        <v>40221</v>
      </c>
      <c r="T450" s="378" t="s">
        <v>5122</v>
      </c>
      <c r="U450" s="208" t="s">
        <v>7635</v>
      </c>
    </row>
    <row r="451" spans="1:21" ht="31.5" x14ac:dyDescent="0.25">
      <c r="A451" s="5">
        <v>450</v>
      </c>
      <c r="B451" s="14" t="s">
        <v>1699</v>
      </c>
      <c r="C451" s="8">
        <v>1953</v>
      </c>
      <c r="D451" s="11">
        <v>1572.1</v>
      </c>
      <c r="E451" s="11">
        <v>845.5</v>
      </c>
      <c r="F451" s="8" t="s">
        <v>247</v>
      </c>
      <c r="G451" s="31">
        <v>12</v>
      </c>
      <c r="H451" s="31">
        <v>4</v>
      </c>
      <c r="I451" s="31">
        <v>2</v>
      </c>
      <c r="J451" s="31">
        <v>0</v>
      </c>
      <c r="K451" s="31">
        <v>0</v>
      </c>
      <c r="L451" s="120">
        <v>29</v>
      </c>
      <c r="M451" s="126" t="s">
        <v>2579</v>
      </c>
      <c r="N451" s="426" t="s">
        <v>471</v>
      </c>
      <c r="O451" s="426" t="s">
        <v>471</v>
      </c>
      <c r="P451" s="375" t="s">
        <v>7018</v>
      </c>
      <c r="Q451" s="376">
        <v>36907</v>
      </c>
      <c r="R451" s="374" t="s">
        <v>7019</v>
      </c>
      <c r="S451" s="377">
        <v>40221</v>
      </c>
      <c r="T451" s="378" t="s">
        <v>5122</v>
      </c>
      <c r="U451" s="208" t="s">
        <v>7635</v>
      </c>
    </row>
    <row r="452" spans="1:21" ht="31.5" x14ac:dyDescent="0.25">
      <c r="A452" s="5">
        <v>451</v>
      </c>
      <c r="B452" s="14" t="s">
        <v>1700</v>
      </c>
      <c r="C452" s="8">
        <v>1953</v>
      </c>
      <c r="D452" s="11">
        <v>4024.1000000000004</v>
      </c>
      <c r="E452" s="11">
        <v>1872.2</v>
      </c>
      <c r="F452" s="8" t="s">
        <v>5</v>
      </c>
      <c r="G452" s="31">
        <v>39</v>
      </c>
      <c r="H452" s="31">
        <v>3</v>
      </c>
      <c r="I452" s="31">
        <v>4</v>
      </c>
      <c r="J452" s="31">
        <v>0</v>
      </c>
      <c r="K452" s="31">
        <v>0</v>
      </c>
      <c r="L452" s="120">
        <v>77</v>
      </c>
      <c r="M452" s="126" t="s">
        <v>2550</v>
      </c>
      <c r="N452" s="426" t="s">
        <v>471</v>
      </c>
      <c r="O452" s="426" t="s">
        <v>471</v>
      </c>
      <c r="P452" s="375" t="s">
        <v>7018</v>
      </c>
      <c r="Q452" s="376">
        <v>36907</v>
      </c>
      <c r="R452" s="374" t="s">
        <v>7019</v>
      </c>
      <c r="S452" s="377">
        <v>40221</v>
      </c>
      <c r="T452" s="378" t="s">
        <v>5122</v>
      </c>
      <c r="U452" s="208" t="s">
        <v>7635</v>
      </c>
    </row>
    <row r="453" spans="1:21" ht="31.5" x14ac:dyDescent="0.25">
      <c r="A453" s="5">
        <v>452</v>
      </c>
      <c r="B453" s="14" t="s">
        <v>1701</v>
      </c>
      <c r="C453" s="8">
        <v>1955</v>
      </c>
      <c r="D453" s="11">
        <v>5968.8</v>
      </c>
      <c r="E453" s="11">
        <v>3090.5</v>
      </c>
      <c r="F453" s="8" t="s">
        <v>5</v>
      </c>
      <c r="G453" s="31">
        <v>60</v>
      </c>
      <c r="H453" s="31">
        <v>4</v>
      </c>
      <c r="I453" s="31">
        <v>4</v>
      </c>
      <c r="J453" s="31">
        <v>0</v>
      </c>
      <c r="K453" s="31">
        <v>0</v>
      </c>
      <c r="L453" s="120">
        <v>98</v>
      </c>
      <c r="M453" s="126" t="s">
        <v>2543</v>
      </c>
      <c r="N453" s="426" t="s">
        <v>471</v>
      </c>
      <c r="O453" s="426" t="s">
        <v>471</v>
      </c>
      <c r="P453" s="375" t="s">
        <v>7022</v>
      </c>
      <c r="Q453" s="376">
        <v>38517</v>
      </c>
      <c r="R453" s="374" t="s">
        <v>7023</v>
      </c>
      <c r="S453" s="377">
        <v>40145</v>
      </c>
      <c r="T453" s="378" t="s">
        <v>5105</v>
      </c>
      <c r="U453" s="208" t="s">
        <v>7635</v>
      </c>
    </row>
    <row r="454" spans="1:21" ht="31.5" x14ac:dyDescent="0.25">
      <c r="A454" s="5">
        <v>453</v>
      </c>
      <c r="B454" s="14" t="s">
        <v>1702</v>
      </c>
      <c r="C454" s="8">
        <v>1955</v>
      </c>
      <c r="D454" s="11">
        <v>4342.84</v>
      </c>
      <c r="E454" s="11">
        <v>2375.6</v>
      </c>
      <c r="F454" s="8" t="s">
        <v>5</v>
      </c>
      <c r="G454" s="31">
        <v>48</v>
      </c>
      <c r="H454" s="31">
        <v>4</v>
      </c>
      <c r="I454" s="31">
        <v>3</v>
      </c>
      <c r="J454" s="31">
        <v>0</v>
      </c>
      <c r="K454" s="31">
        <v>0</v>
      </c>
      <c r="L454" s="120">
        <v>100</v>
      </c>
      <c r="M454" s="126" t="s">
        <v>2540</v>
      </c>
      <c r="N454" s="426" t="s">
        <v>471</v>
      </c>
      <c r="O454" s="426" t="s">
        <v>471</v>
      </c>
      <c r="P454" s="375" t="s">
        <v>7024</v>
      </c>
      <c r="Q454" s="376">
        <v>36914</v>
      </c>
      <c r="R454" s="374" t="s">
        <v>7025</v>
      </c>
      <c r="S454" s="377">
        <v>40221</v>
      </c>
      <c r="T454" s="378" t="s">
        <v>5122</v>
      </c>
      <c r="U454" s="208" t="s">
        <v>7635</v>
      </c>
    </row>
    <row r="455" spans="1:21" ht="31.5" x14ac:dyDescent="0.25">
      <c r="A455" s="5">
        <v>454</v>
      </c>
      <c r="B455" s="14" t="s">
        <v>1703</v>
      </c>
      <c r="C455" s="8">
        <v>1959</v>
      </c>
      <c r="D455" s="11">
        <v>2400.3000000000002</v>
      </c>
      <c r="E455" s="11">
        <v>1575</v>
      </c>
      <c r="F455" s="8" t="s">
        <v>5</v>
      </c>
      <c r="G455" s="31">
        <v>40</v>
      </c>
      <c r="H455" s="31">
        <v>5</v>
      </c>
      <c r="I455" s="31">
        <v>2</v>
      </c>
      <c r="J455" s="31">
        <v>0</v>
      </c>
      <c r="K455" s="31">
        <v>0</v>
      </c>
      <c r="L455" s="120">
        <v>75</v>
      </c>
      <c r="M455" s="126" t="s">
        <v>2580</v>
      </c>
      <c r="N455" s="426" t="s">
        <v>471</v>
      </c>
      <c r="O455" s="426" t="s">
        <v>471</v>
      </c>
      <c r="P455" s="375" t="s">
        <v>7026</v>
      </c>
      <c r="Q455" s="376">
        <v>36914</v>
      </c>
      <c r="R455" s="374" t="s">
        <v>7027</v>
      </c>
      <c r="S455" s="377">
        <v>40221</v>
      </c>
      <c r="T455" s="378" t="s">
        <v>5122</v>
      </c>
      <c r="U455" s="208" t="s">
        <v>7635</v>
      </c>
    </row>
    <row r="456" spans="1:21" ht="31.5" x14ac:dyDescent="0.25">
      <c r="A456" s="5">
        <v>455</v>
      </c>
      <c r="B456" s="14" t="s">
        <v>1704</v>
      </c>
      <c r="C456" s="8">
        <v>1958</v>
      </c>
      <c r="D456" s="11">
        <v>2633.98</v>
      </c>
      <c r="E456" s="11">
        <v>1696.44</v>
      </c>
      <c r="F456" s="8" t="s">
        <v>5</v>
      </c>
      <c r="G456" s="31">
        <v>30</v>
      </c>
      <c r="H456" s="31">
        <v>5</v>
      </c>
      <c r="I456" s="31">
        <v>2</v>
      </c>
      <c r="J456" s="31">
        <v>0</v>
      </c>
      <c r="K456" s="31">
        <v>0</v>
      </c>
      <c r="L456" s="120">
        <v>56</v>
      </c>
      <c r="M456" s="126" t="s">
        <v>2541</v>
      </c>
      <c r="N456" s="426" t="s">
        <v>471</v>
      </c>
      <c r="O456" s="426" t="s">
        <v>471</v>
      </c>
      <c r="P456" s="375" t="s">
        <v>7028</v>
      </c>
      <c r="Q456" s="376">
        <v>36907</v>
      </c>
      <c r="R456" s="374" t="s">
        <v>7029</v>
      </c>
      <c r="S456" s="377">
        <v>40221</v>
      </c>
      <c r="T456" s="378" t="s">
        <v>5122</v>
      </c>
      <c r="U456" s="208" t="s">
        <v>7635</v>
      </c>
    </row>
    <row r="457" spans="1:21" ht="31.5" x14ac:dyDescent="0.25">
      <c r="A457" s="5">
        <v>456</v>
      </c>
      <c r="B457" s="14" t="s">
        <v>1705</v>
      </c>
      <c r="C457" s="8">
        <v>1959</v>
      </c>
      <c r="D457" s="11">
        <v>3336.4699999999993</v>
      </c>
      <c r="E457" s="11">
        <v>1839.6999999999998</v>
      </c>
      <c r="F457" s="8" t="s">
        <v>5</v>
      </c>
      <c r="G457" s="31">
        <v>48</v>
      </c>
      <c r="H457" s="31">
        <v>4</v>
      </c>
      <c r="I457" s="31">
        <v>3</v>
      </c>
      <c r="J457" s="31">
        <v>0</v>
      </c>
      <c r="K457" s="31">
        <v>0</v>
      </c>
      <c r="L457" s="120">
        <v>93</v>
      </c>
      <c r="M457" s="126" t="s">
        <v>2544</v>
      </c>
      <c r="N457" s="426" t="s">
        <v>471</v>
      </c>
      <c r="O457" s="426" t="s">
        <v>471</v>
      </c>
      <c r="P457" s="375" t="s">
        <v>7030</v>
      </c>
      <c r="Q457" s="376">
        <v>36907</v>
      </c>
      <c r="R457" s="374" t="s">
        <v>7031</v>
      </c>
      <c r="S457" s="377">
        <v>40221</v>
      </c>
      <c r="T457" s="378" t="s">
        <v>5122</v>
      </c>
      <c r="U457" s="208" t="s">
        <v>7635</v>
      </c>
    </row>
    <row r="458" spans="1:21" ht="31.5" x14ac:dyDescent="0.25">
      <c r="A458" s="5">
        <v>457</v>
      </c>
      <c r="B458" s="14" t="s">
        <v>1706</v>
      </c>
      <c r="C458" s="8">
        <v>1958</v>
      </c>
      <c r="D458" s="11">
        <v>5504.63</v>
      </c>
      <c r="E458" s="11">
        <v>3667.4</v>
      </c>
      <c r="F458" s="8" t="s">
        <v>5</v>
      </c>
      <c r="G458" s="31">
        <v>60</v>
      </c>
      <c r="H458" s="31">
        <v>5</v>
      </c>
      <c r="I458" s="31">
        <v>4</v>
      </c>
      <c r="J458" s="31">
        <v>0</v>
      </c>
      <c r="K458" s="31">
        <v>0</v>
      </c>
      <c r="L458" s="120">
        <v>131</v>
      </c>
      <c r="M458" s="126" t="s">
        <v>2541</v>
      </c>
      <c r="N458" s="426" t="s">
        <v>471</v>
      </c>
      <c r="O458" s="426" t="s">
        <v>471</v>
      </c>
      <c r="P458" s="375"/>
      <c r="Q458" s="385"/>
      <c r="R458" s="374"/>
      <c r="S458" s="374"/>
      <c r="T458" s="380"/>
      <c r="U458" s="208" t="s">
        <v>7635</v>
      </c>
    </row>
    <row r="459" spans="1:21" ht="31.5" x14ac:dyDescent="0.25">
      <c r="A459" s="5">
        <v>458</v>
      </c>
      <c r="B459" s="14" t="s">
        <v>1707</v>
      </c>
      <c r="C459" s="8">
        <v>1959</v>
      </c>
      <c r="D459" s="11">
        <v>2496.9</v>
      </c>
      <c r="E459" s="11">
        <v>1464.5</v>
      </c>
      <c r="F459" s="8" t="s">
        <v>5</v>
      </c>
      <c r="G459" s="31">
        <v>40</v>
      </c>
      <c r="H459" s="31">
        <v>5</v>
      </c>
      <c r="I459" s="31">
        <v>2</v>
      </c>
      <c r="J459" s="31">
        <v>0</v>
      </c>
      <c r="K459" s="31">
        <v>0</v>
      </c>
      <c r="L459" s="120">
        <v>69</v>
      </c>
      <c r="M459" s="126" t="s">
        <v>2544</v>
      </c>
      <c r="N459" s="426" t="s">
        <v>471</v>
      </c>
      <c r="O459" s="426" t="s">
        <v>471</v>
      </c>
      <c r="P459" s="375" t="s">
        <v>7030</v>
      </c>
      <c r="Q459" s="376">
        <v>36907</v>
      </c>
      <c r="R459" s="374" t="s">
        <v>7031</v>
      </c>
      <c r="S459" s="377">
        <v>40221</v>
      </c>
      <c r="T459" s="378" t="s">
        <v>5122</v>
      </c>
      <c r="U459" s="208" t="s">
        <v>7635</v>
      </c>
    </row>
    <row r="460" spans="1:21" ht="31.5" x14ac:dyDescent="0.25">
      <c r="A460" s="5">
        <v>459</v>
      </c>
      <c r="B460" s="14" t="s">
        <v>1708</v>
      </c>
      <c r="C460" s="8">
        <v>1958</v>
      </c>
      <c r="D460" s="11">
        <v>4207.6000000000004</v>
      </c>
      <c r="E460" s="11">
        <v>2118.9</v>
      </c>
      <c r="F460" s="8" t="s">
        <v>5</v>
      </c>
      <c r="G460" s="31">
        <v>40</v>
      </c>
      <c r="H460" s="31">
        <v>5</v>
      </c>
      <c r="I460" s="31">
        <v>4</v>
      </c>
      <c r="J460" s="31">
        <v>0</v>
      </c>
      <c r="K460" s="31">
        <v>0</v>
      </c>
      <c r="L460" s="120">
        <v>90</v>
      </c>
      <c r="M460" s="126" t="s">
        <v>2581</v>
      </c>
      <c r="N460" s="426" t="s">
        <v>471</v>
      </c>
      <c r="O460" s="426" t="s">
        <v>471</v>
      </c>
      <c r="P460" s="375" t="s">
        <v>7032</v>
      </c>
      <c r="Q460" s="376">
        <v>36921</v>
      </c>
      <c r="R460" s="374" t="s">
        <v>7033</v>
      </c>
      <c r="S460" s="377">
        <v>40224</v>
      </c>
      <c r="T460" s="378" t="s">
        <v>5122</v>
      </c>
      <c r="U460" s="208" t="s">
        <v>7635</v>
      </c>
    </row>
    <row r="461" spans="1:21" ht="31.5" x14ac:dyDescent="0.25">
      <c r="A461" s="5">
        <v>460</v>
      </c>
      <c r="B461" s="14" t="s">
        <v>1709</v>
      </c>
      <c r="C461" s="8">
        <v>1959</v>
      </c>
      <c r="D461" s="11">
        <v>3268.55</v>
      </c>
      <c r="E461" s="11">
        <v>1651.8</v>
      </c>
      <c r="F461" s="8" t="s">
        <v>5</v>
      </c>
      <c r="G461" s="31">
        <v>48</v>
      </c>
      <c r="H461" s="31">
        <v>4</v>
      </c>
      <c r="I461" s="31">
        <v>3</v>
      </c>
      <c r="J461" s="31">
        <v>0</v>
      </c>
      <c r="K461" s="31">
        <v>0</v>
      </c>
      <c r="L461" s="120">
        <v>73</v>
      </c>
      <c r="M461" s="126" t="s">
        <v>2582</v>
      </c>
      <c r="N461" s="426" t="s">
        <v>471</v>
      </c>
      <c r="O461" s="426" t="s">
        <v>471</v>
      </c>
      <c r="P461" s="375" t="s">
        <v>7030</v>
      </c>
      <c r="Q461" s="376">
        <v>36907</v>
      </c>
      <c r="R461" s="374" t="s">
        <v>7031</v>
      </c>
      <c r="S461" s="377">
        <v>40221</v>
      </c>
      <c r="T461" s="378" t="s">
        <v>5122</v>
      </c>
      <c r="U461" s="208" t="s">
        <v>7635</v>
      </c>
    </row>
    <row r="462" spans="1:21" ht="47.25" x14ac:dyDescent="0.25">
      <c r="A462" s="5">
        <v>461</v>
      </c>
      <c r="B462" s="14" t="s">
        <v>1710</v>
      </c>
      <c r="C462" s="8">
        <v>1958</v>
      </c>
      <c r="D462" s="11">
        <v>4218.4799999999996</v>
      </c>
      <c r="E462" s="11">
        <v>2123.1</v>
      </c>
      <c r="F462" s="8" t="s">
        <v>5</v>
      </c>
      <c r="G462" s="31">
        <v>40</v>
      </c>
      <c r="H462" s="31">
        <v>5</v>
      </c>
      <c r="I462" s="31">
        <v>4</v>
      </c>
      <c r="J462" s="31">
        <v>0</v>
      </c>
      <c r="K462" s="31">
        <v>0</v>
      </c>
      <c r="L462" s="120">
        <v>91</v>
      </c>
      <c r="M462" s="126" t="s">
        <v>2541</v>
      </c>
      <c r="N462" s="426" t="s">
        <v>471</v>
      </c>
      <c r="O462" s="426" t="s">
        <v>471</v>
      </c>
      <c r="P462" s="375" t="s">
        <v>7034</v>
      </c>
      <c r="Q462" s="376">
        <v>38995</v>
      </c>
      <c r="R462" s="374" t="s">
        <v>7035</v>
      </c>
      <c r="S462" s="377">
        <v>40145</v>
      </c>
      <c r="T462" s="378" t="s">
        <v>6945</v>
      </c>
      <c r="U462" s="208" t="s">
        <v>7635</v>
      </c>
    </row>
    <row r="463" spans="1:21" ht="31.5" x14ac:dyDescent="0.25">
      <c r="A463" s="5">
        <v>462</v>
      </c>
      <c r="B463" s="14" t="s">
        <v>1711</v>
      </c>
      <c r="C463" s="8">
        <v>1958</v>
      </c>
      <c r="D463" s="11">
        <v>4380.88</v>
      </c>
      <c r="E463" s="11">
        <v>2521.4</v>
      </c>
      <c r="F463" s="8" t="s">
        <v>5</v>
      </c>
      <c r="G463" s="31">
        <v>38</v>
      </c>
      <c r="H463" s="31">
        <v>5</v>
      </c>
      <c r="I463" s="31">
        <v>4</v>
      </c>
      <c r="J463" s="31">
        <v>0</v>
      </c>
      <c r="K463" s="31">
        <v>0</v>
      </c>
      <c r="L463" s="120">
        <v>92</v>
      </c>
      <c r="M463" s="126" t="s">
        <v>2541</v>
      </c>
      <c r="N463" s="426" t="s">
        <v>471</v>
      </c>
      <c r="O463" s="426" t="s">
        <v>471</v>
      </c>
      <c r="P463" s="375" t="s">
        <v>7036</v>
      </c>
      <c r="Q463" s="376">
        <v>40784</v>
      </c>
      <c r="R463" s="374" t="s">
        <v>7037</v>
      </c>
      <c r="S463" s="377">
        <v>40791</v>
      </c>
      <c r="T463" s="380" t="s">
        <v>5122</v>
      </c>
      <c r="U463" s="208" t="s">
        <v>7635</v>
      </c>
    </row>
    <row r="464" spans="1:21" ht="63" x14ac:dyDescent="0.25">
      <c r="A464" s="5">
        <v>463</v>
      </c>
      <c r="B464" s="14" t="s">
        <v>1712</v>
      </c>
      <c r="C464" s="8">
        <v>1963</v>
      </c>
      <c r="D464" s="11">
        <v>2489.12</v>
      </c>
      <c r="E464" s="11">
        <v>1213.3</v>
      </c>
      <c r="F464" s="8" t="s">
        <v>5</v>
      </c>
      <c r="G464" s="31">
        <v>40</v>
      </c>
      <c r="H464" s="31">
        <v>5</v>
      </c>
      <c r="I464" s="31">
        <v>2</v>
      </c>
      <c r="J464" s="31">
        <v>0</v>
      </c>
      <c r="K464" s="31">
        <v>0</v>
      </c>
      <c r="L464" s="120">
        <v>56</v>
      </c>
      <c r="M464" s="126" t="s">
        <v>2583</v>
      </c>
      <c r="N464" s="426" t="s">
        <v>471</v>
      </c>
      <c r="O464" s="426" t="s">
        <v>471</v>
      </c>
      <c r="P464" s="375" t="s">
        <v>7038</v>
      </c>
      <c r="Q464" s="376">
        <v>40760</v>
      </c>
      <c r="R464" s="374" t="s">
        <v>7039</v>
      </c>
      <c r="S464" s="377">
        <v>40771</v>
      </c>
      <c r="T464" s="380" t="s">
        <v>6957</v>
      </c>
      <c r="U464" s="208" t="s">
        <v>7635</v>
      </c>
    </row>
    <row r="465" spans="1:21" ht="47.25" x14ac:dyDescent="0.25">
      <c r="A465" s="5">
        <v>464</v>
      </c>
      <c r="B465" s="14" t="s">
        <v>1713</v>
      </c>
      <c r="C465" s="8">
        <v>1958</v>
      </c>
      <c r="D465" s="11">
        <v>6722.2000000000007</v>
      </c>
      <c r="E465" s="11">
        <v>3436.1</v>
      </c>
      <c r="F465" s="8" t="s">
        <v>5</v>
      </c>
      <c r="G465" s="31">
        <v>69</v>
      </c>
      <c r="H465" s="31">
        <v>5</v>
      </c>
      <c r="I465" s="31">
        <v>6</v>
      </c>
      <c r="J465" s="31">
        <v>0</v>
      </c>
      <c r="K465" s="31">
        <v>0</v>
      </c>
      <c r="L465" s="120">
        <v>122</v>
      </c>
      <c r="M465" s="126" t="s">
        <v>2540</v>
      </c>
      <c r="N465" s="426" t="s">
        <v>471</v>
      </c>
      <c r="O465" s="426" t="s">
        <v>471</v>
      </c>
      <c r="P465" s="375" t="s">
        <v>7040</v>
      </c>
      <c r="Q465" s="376">
        <v>38995</v>
      </c>
      <c r="R465" s="374" t="s">
        <v>7041</v>
      </c>
      <c r="S465" s="377">
        <v>40145</v>
      </c>
      <c r="T465" s="380" t="s">
        <v>6945</v>
      </c>
      <c r="U465" s="208" t="s">
        <v>7635</v>
      </c>
    </row>
    <row r="466" spans="1:21" ht="31.5" x14ac:dyDescent="0.25">
      <c r="A466" s="5">
        <v>465</v>
      </c>
      <c r="B466" s="14" t="s">
        <v>1714</v>
      </c>
      <c r="C466" s="8">
        <v>1958</v>
      </c>
      <c r="D466" s="11">
        <v>9824.94</v>
      </c>
      <c r="E466" s="11">
        <v>6183.8</v>
      </c>
      <c r="F466" s="8" t="s">
        <v>5</v>
      </c>
      <c r="G466" s="31">
        <v>99</v>
      </c>
      <c r="H466" s="31">
        <v>5</v>
      </c>
      <c r="I466" s="31">
        <v>8</v>
      </c>
      <c r="J466" s="31">
        <v>0</v>
      </c>
      <c r="K466" s="31">
        <v>0</v>
      </c>
      <c r="L466" s="120">
        <v>227</v>
      </c>
      <c r="M466" s="126" t="s">
        <v>2540</v>
      </c>
      <c r="N466" s="426" t="s">
        <v>471</v>
      </c>
      <c r="O466" s="426" t="s">
        <v>471</v>
      </c>
      <c r="P466" s="375" t="s">
        <v>7042</v>
      </c>
      <c r="Q466" s="376">
        <v>36907</v>
      </c>
      <c r="R466" s="374" t="s">
        <v>7043</v>
      </c>
      <c r="S466" s="377">
        <v>40224</v>
      </c>
      <c r="T466" s="380" t="s">
        <v>5122</v>
      </c>
      <c r="U466" s="208" t="s">
        <v>7635</v>
      </c>
    </row>
    <row r="467" spans="1:21" ht="31.5" x14ac:dyDescent="0.25">
      <c r="A467" s="5">
        <v>466</v>
      </c>
      <c r="B467" s="14" t="s">
        <v>1715</v>
      </c>
      <c r="C467" s="8">
        <v>1963</v>
      </c>
      <c r="D467" s="11">
        <v>4511.9799999999996</v>
      </c>
      <c r="E467" s="11">
        <v>2637.5</v>
      </c>
      <c r="F467" s="8" t="s">
        <v>5</v>
      </c>
      <c r="G467" s="31">
        <v>128</v>
      </c>
      <c r="H467" s="31">
        <v>5</v>
      </c>
      <c r="I467" s="31">
        <v>3</v>
      </c>
      <c r="J467" s="31">
        <v>0</v>
      </c>
      <c r="K467" s="31">
        <v>0</v>
      </c>
      <c r="L467" s="120">
        <v>195</v>
      </c>
      <c r="M467" s="126" t="s">
        <v>2584</v>
      </c>
      <c r="N467" s="426" t="s">
        <v>471</v>
      </c>
      <c r="O467" s="426" t="s">
        <v>471</v>
      </c>
      <c r="P467" s="375" t="s">
        <v>7044</v>
      </c>
      <c r="Q467" s="376">
        <v>36907</v>
      </c>
      <c r="R467" s="374" t="s">
        <v>7045</v>
      </c>
      <c r="S467" s="377">
        <v>40224</v>
      </c>
      <c r="T467" s="380" t="s">
        <v>5122</v>
      </c>
      <c r="U467" s="208" t="s">
        <v>7635</v>
      </c>
    </row>
    <row r="468" spans="1:21" ht="31.5" x14ac:dyDescent="0.25">
      <c r="A468" s="5">
        <v>467</v>
      </c>
      <c r="B468" s="14" t="s">
        <v>1716</v>
      </c>
      <c r="C468" s="8">
        <v>1963</v>
      </c>
      <c r="D468" s="11">
        <v>6556.02</v>
      </c>
      <c r="E468" s="11">
        <v>4040.7</v>
      </c>
      <c r="F468" s="8" t="s">
        <v>5</v>
      </c>
      <c r="G468" s="31">
        <v>82</v>
      </c>
      <c r="H468" s="31">
        <v>5</v>
      </c>
      <c r="I468" s="31">
        <v>6</v>
      </c>
      <c r="J468" s="31">
        <v>0</v>
      </c>
      <c r="K468" s="31">
        <v>0</v>
      </c>
      <c r="L468" s="120">
        <v>158</v>
      </c>
      <c r="M468" s="126" t="s">
        <v>2544</v>
      </c>
      <c r="N468" s="426" t="s">
        <v>471</v>
      </c>
      <c r="O468" s="426" t="s">
        <v>471</v>
      </c>
      <c r="P468" s="375" t="s">
        <v>7046</v>
      </c>
      <c r="Q468" s="376">
        <v>36907</v>
      </c>
      <c r="R468" s="374" t="s">
        <v>7047</v>
      </c>
      <c r="S468" s="377">
        <v>40224</v>
      </c>
      <c r="T468" s="380" t="s">
        <v>5122</v>
      </c>
      <c r="U468" s="208" t="s">
        <v>7635</v>
      </c>
    </row>
    <row r="469" spans="1:21" ht="31.5" x14ac:dyDescent="0.25">
      <c r="A469" s="5">
        <v>468</v>
      </c>
      <c r="B469" s="14" t="s">
        <v>1717</v>
      </c>
      <c r="C469" s="8">
        <v>1961</v>
      </c>
      <c r="D469" s="11">
        <v>2442.75</v>
      </c>
      <c r="E469" s="11">
        <v>1286.3</v>
      </c>
      <c r="F469" s="8" t="s">
        <v>5</v>
      </c>
      <c r="G469" s="31">
        <v>32</v>
      </c>
      <c r="H469" s="31">
        <v>5</v>
      </c>
      <c r="I469" s="31">
        <v>2</v>
      </c>
      <c r="J469" s="31">
        <v>0</v>
      </c>
      <c r="K469" s="31">
        <v>0</v>
      </c>
      <c r="L469" s="120">
        <v>52</v>
      </c>
      <c r="M469" s="126" t="s">
        <v>2541</v>
      </c>
      <c r="N469" s="426" t="s">
        <v>471</v>
      </c>
      <c r="O469" s="426" t="s">
        <v>471</v>
      </c>
      <c r="P469" s="375" t="s">
        <v>7048</v>
      </c>
      <c r="Q469" s="376">
        <v>38524</v>
      </c>
      <c r="R469" s="374" t="s">
        <v>7049</v>
      </c>
      <c r="S469" s="377">
        <v>40145</v>
      </c>
      <c r="T469" s="380" t="s">
        <v>5105</v>
      </c>
      <c r="U469" s="208" t="s">
        <v>7635</v>
      </c>
    </row>
    <row r="470" spans="1:21" ht="47.25" x14ac:dyDescent="0.25">
      <c r="A470" s="5">
        <v>469</v>
      </c>
      <c r="B470" s="14" t="s">
        <v>1718</v>
      </c>
      <c r="C470" s="8">
        <v>1959</v>
      </c>
      <c r="D470" s="11">
        <v>2566.92</v>
      </c>
      <c r="E470" s="11">
        <v>1391.8200000000002</v>
      </c>
      <c r="F470" s="8" t="s">
        <v>5</v>
      </c>
      <c r="G470" s="31">
        <v>30</v>
      </c>
      <c r="H470" s="31">
        <v>5</v>
      </c>
      <c r="I470" s="31">
        <v>2</v>
      </c>
      <c r="J470" s="31">
        <v>0</v>
      </c>
      <c r="K470" s="31">
        <v>0</v>
      </c>
      <c r="L470" s="120">
        <v>52</v>
      </c>
      <c r="M470" s="126" t="s">
        <v>2541</v>
      </c>
      <c r="N470" s="426" t="s">
        <v>471</v>
      </c>
      <c r="O470" s="426" t="s">
        <v>471</v>
      </c>
      <c r="P470" s="375" t="s">
        <v>7050</v>
      </c>
      <c r="Q470" s="376">
        <v>38995</v>
      </c>
      <c r="R470" s="374" t="s">
        <v>7051</v>
      </c>
      <c r="S470" s="377">
        <v>40145</v>
      </c>
      <c r="T470" s="380" t="s">
        <v>6945</v>
      </c>
      <c r="U470" s="208" t="s">
        <v>7635</v>
      </c>
    </row>
    <row r="471" spans="1:21" ht="31.5" x14ac:dyDescent="0.25">
      <c r="A471" s="5">
        <v>470</v>
      </c>
      <c r="B471" s="14" t="s">
        <v>1719</v>
      </c>
      <c r="C471" s="8">
        <v>1958</v>
      </c>
      <c r="D471" s="11">
        <v>4081.85</v>
      </c>
      <c r="E471" s="11">
        <v>2590.1</v>
      </c>
      <c r="F471" s="8" t="s">
        <v>5</v>
      </c>
      <c r="G471" s="31">
        <v>40</v>
      </c>
      <c r="H471" s="31">
        <v>5</v>
      </c>
      <c r="I471" s="31">
        <v>4</v>
      </c>
      <c r="J471" s="31">
        <v>0</v>
      </c>
      <c r="K471" s="31">
        <v>0</v>
      </c>
      <c r="L471" s="120">
        <v>105</v>
      </c>
      <c r="M471" s="126" t="s">
        <v>2541</v>
      </c>
      <c r="N471" s="426" t="s">
        <v>471</v>
      </c>
      <c r="O471" s="426" t="s">
        <v>471</v>
      </c>
      <c r="P471" s="375" t="s">
        <v>7052</v>
      </c>
      <c r="Q471" s="376">
        <v>36907</v>
      </c>
      <c r="R471" s="374" t="s">
        <v>7053</v>
      </c>
      <c r="S471" s="377">
        <v>40224</v>
      </c>
      <c r="T471" s="380" t="s">
        <v>5122</v>
      </c>
      <c r="U471" s="208" t="s">
        <v>7635</v>
      </c>
    </row>
    <row r="472" spans="1:21" ht="31.5" x14ac:dyDescent="0.25">
      <c r="A472" s="5">
        <v>471</v>
      </c>
      <c r="B472" s="14" t="s">
        <v>1720</v>
      </c>
      <c r="C472" s="8">
        <v>1958</v>
      </c>
      <c r="D472" s="11">
        <v>4206.04</v>
      </c>
      <c r="E472" s="11">
        <v>2504.9</v>
      </c>
      <c r="F472" s="8" t="s">
        <v>5</v>
      </c>
      <c r="G472" s="31">
        <v>38</v>
      </c>
      <c r="H472" s="31">
        <v>5</v>
      </c>
      <c r="I472" s="31">
        <v>4</v>
      </c>
      <c r="J472" s="31">
        <v>0</v>
      </c>
      <c r="K472" s="31">
        <v>0</v>
      </c>
      <c r="L472" s="120">
        <v>88</v>
      </c>
      <c r="M472" s="126" t="s">
        <v>2541</v>
      </c>
      <c r="N472" s="426" t="s">
        <v>471</v>
      </c>
      <c r="O472" s="426" t="s">
        <v>471</v>
      </c>
      <c r="P472" s="375" t="s">
        <v>7054</v>
      </c>
      <c r="Q472" s="376">
        <v>36907</v>
      </c>
      <c r="R472" s="374" t="s">
        <v>7055</v>
      </c>
      <c r="S472" s="377">
        <v>40224</v>
      </c>
      <c r="T472" s="380" t="s">
        <v>5122</v>
      </c>
      <c r="U472" s="208" t="s">
        <v>7635</v>
      </c>
    </row>
    <row r="473" spans="1:21" ht="47.25" x14ac:dyDescent="0.25">
      <c r="A473" s="5">
        <v>472</v>
      </c>
      <c r="B473" s="14" t="s">
        <v>1721</v>
      </c>
      <c r="C473" s="8">
        <v>1963</v>
      </c>
      <c r="D473" s="11">
        <v>4573.1100000000006</v>
      </c>
      <c r="E473" s="11">
        <v>2718.09</v>
      </c>
      <c r="F473" s="8" t="s">
        <v>5</v>
      </c>
      <c r="G473" s="31">
        <v>131</v>
      </c>
      <c r="H473" s="31">
        <v>5</v>
      </c>
      <c r="I473" s="31">
        <v>3</v>
      </c>
      <c r="J473" s="31">
        <v>0</v>
      </c>
      <c r="K473" s="31">
        <v>0</v>
      </c>
      <c r="L473" s="120">
        <v>198</v>
      </c>
      <c r="M473" s="126" t="s">
        <v>2585</v>
      </c>
      <c r="N473" s="426" t="s">
        <v>471</v>
      </c>
      <c r="O473" s="426" t="s">
        <v>471</v>
      </c>
      <c r="P473" s="375" t="s">
        <v>7056</v>
      </c>
      <c r="Q473" s="376">
        <v>38995</v>
      </c>
      <c r="R473" s="374" t="s">
        <v>7057</v>
      </c>
      <c r="S473" s="377">
        <v>40145</v>
      </c>
      <c r="T473" s="380" t="s">
        <v>6945</v>
      </c>
      <c r="U473" s="208" t="s">
        <v>7635</v>
      </c>
    </row>
    <row r="474" spans="1:21" ht="31.5" x14ac:dyDescent="0.25">
      <c r="A474" s="5">
        <v>473</v>
      </c>
      <c r="B474" s="14" t="s">
        <v>1722</v>
      </c>
      <c r="C474" s="8">
        <v>1963</v>
      </c>
      <c r="D474" s="11">
        <v>3818.5299999999997</v>
      </c>
      <c r="E474" s="11">
        <v>2049</v>
      </c>
      <c r="F474" s="8" t="s">
        <v>5</v>
      </c>
      <c r="G474" s="31">
        <v>48</v>
      </c>
      <c r="H474" s="31">
        <v>5</v>
      </c>
      <c r="I474" s="31">
        <v>3</v>
      </c>
      <c r="J474" s="31">
        <v>0</v>
      </c>
      <c r="K474" s="31">
        <v>0</v>
      </c>
      <c r="L474" s="120">
        <v>100</v>
      </c>
      <c r="M474" s="126" t="s">
        <v>2580</v>
      </c>
      <c r="N474" s="426" t="s">
        <v>471</v>
      </c>
      <c r="O474" s="426" t="s">
        <v>471</v>
      </c>
      <c r="P474" s="375" t="s">
        <v>7058</v>
      </c>
      <c r="Q474" s="376">
        <v>36951</v>
      </c>
      <c r="R474" s="374" t="s">
        <v>7059</v>
      </c>
      <c r="S474" s="377">
        <v>40224</v>
      </c>
      <c r="T474" s="380" t="s">
        <v>5122</v>
      </c>
      <c r="U474" s="208" t="s">
        <v>7635</v>
      </c>
    </row>
    <row r="475" spans="1:21" ht="31.5" x14ac:dyDescent="0.25">
      <c r="A475" s="5">
        <v>474</v>
      </c>
      <c r="B475" s="14" t="s">
        <v>1723</v>
      </c>
      <c r="C475" s="8">
        <v>1959</v>
      </c>
      <c r="D475" s="11">
        <v>2555.9399999999996</v>
      </c>
      <c r="E475" s="11">
        <v>1320.2</v>
      </c>
      <c r="F475" s="8" t="s">
        <v>5</v>
      </c>
      <c r="G475" s="31">
        <v>30</v>
      </c>
      <c r="H475" s="31">
        <v>5</v>
      </c>
      <c r="I475" s="31">
        <v>2</v>
      </c>
      <c r="J475" s="31">
        <v>0</v>
      </c>
      <c r="K475" s="31">
        <v>0</v>
      </c>
      <c r="L475" s="120">
        <v>52</v>
      </c>
      <c r="M475" s="126" t="s">
        <v>2540</v>
      </c>
      <c r="N475" s="426" t="s">
        <v>471</v>
      </c>
      <c r="O475" s="426" t="s">
        <v>471</v>
      </c>
      <c r="P475" s="375" t="s">
        <v>7060</v>
      </c>
      <c r="Q475" s="376">
        <v>36907</v>
      </c>
      <c r="R475" s="374" t="s">
        <v>7061</v>
      </c>
      <c r="S475" s="377">
        <v>40224</v>
      </c>
      <c r="T475" s="380" t="s">
        <v>5122</v>
      </c>
      <c r="U475" s="208" t="s">
        <v>7635</v>
      </c>
    </row>
    <row r="476" spans="1:21" ht="31.5" x14ac:dyDescent="0.25">
      <c r="A476" s="5">
        <v>475</v>
      </c>
      <c r="B476" s="14" t="s">
        <v>1724</v>
      </c>
      <c r="C476" s="8">
        <v>1958</v>
      </c>
      <c r="D476" s="11">
        <v>5574.38</v>
      </c>
      <c r="E476" s="11">
        <v>3684.5</v>
      </c>
      <c r="F476" s="8" t="s">
        <v>5</v>
      </c>
      <c r="G476" s="31">
        <v>59</v>
      </c>
      <c r="H476" s="31">
        <v>5</v>
      </c>
      <c r="I476" s="31">
        <v>4</v>
      </c>
      <c r="J476" s="31">
        <v>0</v>
      </c>
      <c r="K476" s="31">
        <v>0</v>
      </c>
      <c r="L476" s="120">
        <v>128</v>
      </c>
      <c r="M476" s="126" t="s">
        <v>2541</v>
      </c>
      <c r="N476" s="426" t="s">
        <v>471</v>
      </c>
      <c r="O476" s="426" t="s">
        <v>471</v>
      </c>
      <c r="P476" s="375" t="s">
        <v>7062</v>
      </c>
      <c r="Q476" s="376">
        <v>36907</v>
      </c>
      <c r="R476" s="374" t="s">
        <v>7063</v>
      </c>
      <c r="S476" s="377">
        <v>40224</v>
      </c>
      <c r="T476" s="380" t="s">
        <v>5122</v>
      </c>
      <c r="U476" s="208" t="s">
        <v>7635</v>
      </c>
    </row>
    <row r="477" spans="1:21" ht="31.5" x14ac:dyDescent="0.25">
      <c r="A477" s="5">
        <v>476</v>
      </c>
      <c r="B477" s="14" t="s">
        <v>1725</v>
      </c>
      <c r="C477" s="8">
        <v>1959</v>
      </c>
      <c r="D477" s="11">
        <v>4123.9800000000005</v>
      </c>
      <c r="E477" s="11">
        <v>2577.0800000000004</v>
      </c>
      <c r="F477" s="8" t="s">
        <v>5</v>
      </c>
      <c r="G477" s="31">
        <v>40</v>
      </c>
      <c r="H477" s="31">
        <v>5</v>
      </c>
      <c r="I477" s="31">
        <v>4</v>
      </c>
      <c r="J477" s="31">
        <v>0</v>
      </c>
      <c r="K477" s="31">
        <v>0</v>
      </c>
      <c r="L477" s="120">
        <v>99</v>
      </c>
      <c r="M477" s="126" t="s">
        <v>2541</v>
      </c>
      <c r="N477" s="426" t="s">
        <v>471</v>
      </c>
      <c r="O477" s="426" t="s">
        <v>471</v>
      </c>
      <c r="P477" s="375" t="s">
        <v>7064</v>
      </c>
      <c r="Q477" s="376">
        <v>36907</v>
      </c>
      <c r="R477" s="374" t="s">
        <v>7065</v>
      </c>
      <c r="S477" s="377">
        <v>40224</v>
      </c>
      <c r="T477" s="380" t="s">
        <v>5122</v>
      </c>
      <c r="U477" s="208" t="s">
        <v>7635</v>
      </c>
    </row>
    <row r="478" spans="1:21" ht="31.5" x14ac:dyDescent="0.25">
      <c r="A478" s="5">
        <v>477</v>
      </c>
      <c r="B478" s="14" t="s">
        <v>1726</v>
      </c>
      <c r="C478" s="8">
        <v>1963</v>
      </c>
      <c r="D478" s="11">
        <v>3876.6000000000004</v>
      </c>
      <c r="E478" s="11">
        <v>2588.3000000000002</v>
      </c>
      <c r="F478" s="8" t="s">
        <v>5</v>
      </c>
      <c r="G478" s="31">
        <v>60</v>
      </c>
      <c r="H478" s="31">
        <v>5</v>
      </c>
      <c r="I478" s="31">
        <v>3</v>
      </c>
      <c r="J478" s="31">
        <v>0</v>
      </c>
      <c r="K478" s="31">
        <v>0</v>
      </c>
      <c r="L478" s="120">
        <v>123</v>
      </c>
      <c r="M478" s="126" t="s">
        <v>2586</v>
      </c>
      <c r="N478" s="426" t="s">
        <v>471</v>
      </c>
      <c r="O478" s="426" t="s">
        <v>471</v>
      </c>
      <c r="P478" s="375" t="s">
        <v>7066</v>
      </c>
      <c r="Q478" s="376">
        <v>36907</v>
      </c>
      <c r="R478" s="374" t="s">
        <v>7067</v>
      </c>
      <c r="S478" s="377">
        <v>40224</v>
      </c>
      <c r="T478" s="380" t="s">
        <v>5122</v>
      </c>
      <c r="U478" s="208" t="s">
        <v>7635</v>
      </c>
    </row>
    <row r="479" spans="1:21" ht="31.5" x14ac:dyDescent="0.25">
      <c r="A479" s="5">
        <v>478</v>
      </c>
      <c r="B479" s="14" t="s">
        <v>1727</v>
      </c>
      <c r="C479" s="8">
        <v>1961</v>
      </c>
      <c r="D479" s="11">
        <v>2457.23</v>
      </c>
      <c r="E479" s="11">
        <v>1280.4000000000001</v>
      </c>
      <c r="F479" s="8" t="s">
        <v>5</v>
      </c>
      <c r="G479" s="31">
        <v>32</v>
      </c>
      <c r="H479" s="31">
        <v>5</v>
      </c>
      <c r="I479" s="31">
        <v>2</v>
      </c>
      <c r="J479" s="31">
        <v>0</v>
      </c>
      <c r="K479" s="31">
        <v>0</v>
      </c>
      <c r="L479" s="120">
        <v>59</v>
      </c>
      <c r="M479" s="126" t="s">
        <v>2541</v>
      </c>
      <c r="N479" s="426" t="s">
        <v>471</v>
      </c>
      <c r="O479" s="426" t="s">
        <v>471</v>
      </c>
      <c r="P479" s="375" t="s">
        <v>7068</v>
      </c>
      <c r="Q479" s="376">
        <v>36907</v>
      </c>
      <c r="R479" s="374" t="s">
        <v>7069</v>
      </c>
      <c r="S479" s="377">
        <v>40224</v>
      </c>
      <c r="T479" s="380" t="s">
        <v>5122</v>
      </c>
      <c r="U479" s="208" t="s">
        <v>7635</v>
      </c>
    </row>
    <row r="480" spans="1:21" ht="31.5" x14ac:dyDescent="0.25">
      <c r="A480" s="5">
        <v>479</v>
      </c>
      <c r="B480" s="14" t="s">
        <v>1728</v>
      </c>
      <c r="C480" s="8">
        <v>1959</v>
      </c>
      <c r="D480" s="11">
        <v>4111.54</v>
      </c>
      <c r="E480" s="11">
        <v>2500.06</v>
      </c>
      <c r="F480" s="8" t="s">
        <v>5</v>
      </c>
      <c r="G480" s="31">
        <v>40</v>
      </c>
      <c r="H480" s="31">
        <v>5</v>
      </c>
      <c r="I480" s="31">
        <v>4</v>
      </c>
      <c r="J480" s="31">
        <v>0</v>
      </c>
      <c r="K480" s="31">
        <v>0</v>
      </c>
      <c r="L480" s="120">
        <v>89</v>
      </c>
      <c r="M480" s="126" t="s">
        <v>2541</v>
      </c>
      <c r="N480" s="426" t="s">
        <v>471</v>
      </c>
      <c r="O480" s="426" t="s">
        <v>471</v>
      </c>
      <c r="P480" s="375" t="s">
        <v>7070</v>
      </c>
      <c r="Q480" s="376">
        <v>36907</v>
      </c>
      <c r="R480" s="374" t="s">
        <v>7071</v>
      </c>
      <c r="S480" s="377">
        <v>40224</v>
      </c>
      <c r="T480" s="380" t="s">
        <v>5122</v>
      </c>
      <c r="U480" s="208" t="s">
        <v>7635</v>
      </c>
    </row>
    <row r="481" spans="1:21" ht="31.5" x14ac:dyDescent="0.25">
      <c r="A481" s="5">
        <v>480</v>
      </c>
      <c r="B481" s="14" t="s">
        <v>1729</v>
      </c>
      <c r="C481" s="8">
        <v>1959</v>
      </c>
      <c r="D481" s="11">
        <v>5662.0499999999993</v>
      </c>
      <c r="E481" s="11">
        <v>2904.16</v>
      </c>
      <c r="F481" s="8" t="s">
        <v>5</v>
      </c>
      <c r="G481" s="31">
        <v>60</v>
      </c>
      <c r="H481" s="31">
        <v>5</v>
      </c>
      <c r="I481" s="31">
        <v>4</v>
      </c>
      <c r="J481" s="31">
        <v>0</v>
      </c>
      <c r="K481" s="31">
        <v>0</v>
      </c>
      <c r="L481" s="120">
        <v>106</v>
      </c>
      <c r="M481" s="126" t="s">
        <v>2540</v>
      </c>
      <c r="N481" s="426" t="s">
        <v>471</v>
      </c>
      <c r="O481" s="426" t="s">
        <v>471</v>
      </c>
      <c r="P481" s="375" t="s">
        <v>7072</v>
      </c>
      <c r="Q481" s="376">
        <v>37823</v>
      </c>
      <c r="R481" s="374" t="s">
        <v>7073</v>
      </c>
      <c r="S481" s="377">
        <v>40145</v>
      </c>
      <c r="T481" s="380" t="s">
        <v>5105</v>
      </c>
      <c r="U481" s="208" t="s">
        <v>7635</v>
      </c>
    </row>
    <row r="482" spans="1:21" ht="31.5" x14ac:dyDescent="0.25">
      <c r="A482" s="5">
        <v>481</v>
      </c>
      <c r="B482" s="14" t="s">
        <v>1730</v>
      </c>
      <c r="C482" s="8">
        <v>1961</v>
      </c>
      <c r="D482" s="11">
        <v>3350.79</v>
      </c>
      <c r="E482" s="11">
        <v>1489.5</v>
      </c>
      <c r="F482" s="8" t="s">
        <v>5</v>
      </c>
      <c r="G482" s="31">
        <v>36</v>
      </c>
      <c r="H482" s="31">
        <v>4</v>
      </c>
      <c r="I482" s="31">
        <v>3</v>
      </c>
      <c r="J482" s="31">
        <v>0</v>
      </c>
      <c r="K482" s="31">
        <v>0</v>
      </c>
      <c r="L482" s="120">
        <v>85</v>
      </c>
      <c r="M482" s="126" t="s">
        <v>2558</v>
      </c>
      <c r="N482" s="426" t="s">
        <v>471</v>
      </c>
      <c r="O482" s="426" t="s">
        <v>471</v>
      </c>
      <c r="P482" s="375" t="s">
        <v>7074</v>
      </c>
      <c r="Q482" s="376">
        <v>36907</v>
      </c>
      <c r="R482" s="374" t="s">
        <v>7075</v>
      </c>
      <c r="S482" s="377">
        <v>40224</v>
      </c>
      <c r="T482" s="380" t="s">
        <v>5122</v>
      </c>
      <c r="U482" s="208" t="s">
        <v>7635</v>
      </c>
    </row>
    <row r="483" spans="1:21" ht="63" x14ac:dyDescent="0.25">
      <c r="A483" s="5">
        <v>482</v>
      </c>
      <c r="B483" s="14" t="s">
        <v>1731</v>
      </c>
      <c r="C483" s="8">
        <v>1960</v>
      </c>
      <c r="D483" s="11">
        <v>3879.08</v>
      </c>
      <c r="E483" s="11">
        <v>2222.5</v>
      </c>
      <c r="F483" s="8" t="s">
        <v>5</v>
      </c>
      <c r="G483" s="31">
        <v>60</v>
      </c>
      <c r="H483" s="31">
        <v>5</v>
      </c>
      <c r="I483" s="31">
        <v>3</v>
      </c>
      <c r="J483" s="31">
        <v>0</v>
      </c>
      <c r="K483" s="31">
        <v>0</v>
      </c>
      <c r="L483" s="120">
        <v>124</v>
      </c>
      <c r="M483" s="126" t="s">
        <v>2587</v>
      </c>
      <c r="N483" s="426" t="s">
        <v>471</v>
      </c>
      <c r="O483" s="426" t="s">
        <v>471</v>
      </c>
      <c r="P483" s="375" t="s">
        <v>7076</v>
      </c>
      <c r="Q483" s="376">
        <v>37424</v>
      </c>
      <c r="R483" s="374" t="s">
        <v>7077</v>
      </c>
      <c r="S483" s="377">
        <v>40145</v>
      </c>
      <c r="T483" s="380" t="s">
        <v>7078</v>
      </c>
      <c r="U483" s="208" t="s">
        <v>7635</v>
      </c>
    </row>
    <row r="484" spans="1:21" ht="31.5" x14ac:dyDescent="0.25">
      <c r="A484" s="5">
        <v>483</v>
      </c>
      <c r="B484" s="14" t="s">
        <v>1732</v>
      </c>
      <c r="C484" s="8">
        <v>1960</v>
      </c>
      <c r="D484" s="11">
        <v>3291.6400000000003</v>
      </c>
      <c r="E484" s="11">
        <v>2462.5</v>
      </c>
      <c r="F484" s="8" t="s">
        <v>5</v>
      </c>
      <c r="G484" s="31">
        <v>60</v>
      </c>
      <c r="H484" s="31">
        <v>5</v>
      </c>
      <c r="I484" s="31">
        <v>3</v>
      </c>
      <c r="J484" s="31">
        <v>0</v>
      </c>
      <c r="K484" s="31">
        <v>0</v>
      </c>
      <c r="L484" s="120">
        <v>118</v>
      </c>
      <c r="M484" s="126" t="s">
        <v>2588</v>
      </c>
      <c r="N484" s="426" t="s">
        <v>471</v>
      </c>
      <c r="O484" s="426" t="s">
        <v>471</v>
      </c>
      <c r="P484" s="375" t="s">
        <v>7079</v>
      </c>
      <c r="Q484" s="376">
        <v>36907</v>
      </c>
      <c r="R484" s="374" t="s">
        <v>7080</v>
      </c>
      <c r="S484" s="377">
        <v>40224</v>
      </c>
      <c r="T484" s="380" t="s">
        <v>5122</v>
      </c>
      <c r="U484" s="208" t="s">
        <v>7635</v>
      </c>
    </row>
    <row r="485" spans="1:21" ht="31.5" x14ac:dyDescent="0.25">
      <c r="A485" s="5">
        <v>484</v>
      </c>
      <c r="B485" s="14" t="s">
        <v>1733</v>
      </c>
      <c r="C485" s="8">
        <v>1959</v>
      </c>
      <c r="D485" s="11">
        <v>3930.0000000000005</v>
      </c>
      <c r="E485" s="11">
        <v>2158.8000000000002</v>
      </c>
      <c r="F485" s="8" t="s">
        <v>5</v>
      </c>
      <c r="G485" s="31">
        <v>60</v>
      </c>
      <c r="H485" s="31">
        <v>5</v>
      </c>
      <c r="I485" s="31">
        <v>3</v>
      </c>
      <c r="J485" s="31">
        <v>0</v>
      </c>
      <c r="K485" s="31">
        <v>0</v>
      </c>
      <c r="L485" s="120">
        <v>115</v>
      </c>
      <c r="M485" s="126" t="s">
        <v>2547</v>
      </c>
      <c r="N485" s="426" t="s">
        <v>471</v>
      </c>
      <c r="O485" s="426" t="s">
        <v>471</v>
      </c>
      <c r="P485" s="375" t="s">
        <v>7081</v>
      </c>
      <c r="Q485" s="376">
        <v>37642</v>
      </c>
      <c r="R485" s="374" t="s">
        <v>7082</v>
      </c>
      <c r="S485" s="377">
        <v>40145</v>
      </c>
      <c r="T485" s="380" t="s">
        <v>5105</v>
      </c>
      <c r="U485" s="208" t="s">
        <v>7635</v>
      </c>
    </row>
    <row r="486" spans="1:21" ht="31.5" x14ac:dyDescent="0.25">
      <c r="A486" s="5">
        <v>485</v>
      </c>
      <c r="B486" s="14" t="s">
        <v>1734</v>
      </c>
      <c r="C486" s="8">
        <v>1960</v>
      </c>
      <c r="D486" s="11">
        <v>5142.2199999999993</v>
      </c>
      <c r="E486" s="11">
        <v>2790.29</v>
      </c>
      <c r="F486" s="8" t="s">
        <v>5</v>
      </c>
      <c r="G486" s="31">
        <v>74</v>
      </c>
      <c r="H486" s="31">
        <v>5</v>
      </c>
      <c r="I486" s="31">
        <v>4</v>
      </c>
      <c r="J486" s="31">
        <v>0</v>
      </c>
      <c r="K486" s="31">
        <v>0</v>
      </c>
      <c r="L486" s="120">
        <v>148</v>
      </c>
      <c r="M486" s="126" t="s">
        <v>2589</v>
      </c>
      <c r="N486" s="426" t="s">
        <v>471</v>
      </c>
      <c r="O486" s="426" t="s">
        <v>471</v>
      </c>
      <c r="P486" s="375" t="s">
        <v>7083</v>
      </c>
      <c r="Q486" s="376">
        <v>38005</v>
      </c>
      <c r="R486" s="374" t="s">
        <v>7084</v>
      </c>
      <c r="S486" s="377">
        <v>40145</v>
      </c>
      <c r="T486" s="380" t="s">
        <v>7085</v>
      </c>
      <c r="U486" s="208" t="s">
        <v>7635</v>
      </c>
    </row>
    <row r="487" spans="1:21" ht="31.5" x14ac:dyDescent="0.25">
      <c r="A487" s="5">
        <v>486</v>
      </c>
      <c r="B487" s="14" t="s">
        <v>1735</v>
      </c>
      <c r="C487" s="8">
        <v>1960</v>
      </c>
      <c r="D487" s="11">
        <v>4887.6900000000005</v>
      </c>
      <c r="E487" s="11">
        <v>3116.87</v>
      </c>
      <c r="F487" s="8" t="s">
        <v>5</v>
      </c>
      <c r="G487" s="31">
        <v>80</v>
      </c>
      <c r="H487" s="31">
        <v>5</v>
      </c>
      <c r="I487" s="31">
        <v>4</v>
      </c>
      <c r="J487" s="31">
        <v>0</v>
      </c>
      <c r="K487" s="31">
        <v>0</v>
      </c>
      <c r="L487" s="120">
        <v>150</v>
      </c>
      <c r="M487" s="126" t="s">
        <v>2547</v>
      </c>
      <c r="N487" s="426" t="s">
        <v>471</v>
      </c>
      <c r="O487" s="426" t="s">
        <v>471</v>
      </c>
      <c r="P487" s="375" t="s">
        <v>7086</v>
      </c>
      <c r="Q487" s="376">
        <v>36907</v>
      </c>
      <c r="R487" s="374" t="s">
        <v>7087</v>
      </c>
      <c r="S487" s="377">
        <v>40224</v>
      </c>
      <c r="T487" s="380" t="s">
        <v>5122</v>
      </c>
      <c r="U487" s="208" t="s">
        <v>7635</v>
      </c>
    </row>
    <row r="488" spans="1:21" ht="31.5" x14ac:dyDescent="0.25">
      <c r="A488" s="5">
        <v>487</v>
      </c>
      <c r="B488" s="14" t="s">
        <v>1736</v>
      </c>
      <c r="C488" s="8">
        <v>1960</v>
      </c>
      <c r="D488" s="11">
        <v>4579.8799999999992</v>
      </c>
      <c r="E488" s="11">
        <v>3054.5499999999997</v>
      </c>
      <c r="F488" s="8" t="s">
        <v>5</v>
      </c>
      <c r="G488" s="31">
        <v>78</v>
      </c>
      <c r="H488" s="31">
        <v>5</v>
      </c>
      <c r="I488" s="31">
        <v>4</v>
      </c>
      <c r="J488" s="31">
        <v>0</v>
      </c>
      <c r="K488" s="31">
        <v>0</v>
      </c>
      <c r="L488" s="120">
        <v>147</v>
      </c>
      <c r="M488" s="126" t="s">
        <v>2590</v>
      </c>
      <c r="N488" s="426" t="s">
        <v>471</v>
      </c>
      <c r="O488" s="426" t="s">
        <v>471</v>
      </c>
      <c r="P488" s="375" t="s">
        <v>7088</v>
      </c>
      <c r="Q488" s="376">
        <v>36907</v>
      </c>
      <c r="R488" s="374" t="s">
        <v>7089</v>
      </c>
      <c r="S488" s="377">
        <v>40224</v>
      </c>
      <c r="T488" s="380" t="s">
        <v>5122</v>
      </c>
      <c r="U488" s="208" t="s">
        <v>7635</v>
      </c>
    </row>
    <row r="489" spans="1:21" ht="63" x14ac:dyDescent="0.25">
      <c r="A489" s="5">
        <v>488</v>
      </c>
      <c r="B489" s="14" t="s">
        <v>1737</v>
      </c>
      <c r="C489" s="8">
        <v>1949</v>
      </c>
      <c r="D489" s="11">
        <v>3928.5</v>
      </c>
      <c r="E489" s="11">
        <v>1787.7</v>
      </c>
      <c r="F489" s="8" t="s">
        <v>5</v>
      </c>
      <c r="G489" s="31">
        <v>31</v>
      </c>
      <c r="H489" s="31">
        <v>3</v>
      </c>
      <c r="I489" s="31">
        <v>4</v>
      </c>
      <c r="J489" s="31">
        <v>0</v>
      </c>
      <c r="K489" s="31">
        <v>0</v>
      </c>
      <c r="L489" s="120">
        <v>61</v>
      </c>
      <c r="M489" s="126" t="s">
        <v>2581</v>
      </c>
      <c r="N489" s="426" t="s">
        <v>471</v>
      </c>
      <c r="O489" s="426" t="s">
        <v>471</v>
      </c>
      <c r="P489" s="375" t="s">
        <v>7090</v>
      </c>
      <c r="Q489" s="376">
        <v>39072</v>
      </c>
      <c r="R489" s="374" t="s">
        <v>6470</v>
      </c>
      <c r="S489" s="377">
        <v>40145</v>
      </c>
      <c r="T489" s="380" t="s">
        <v>7078</v>
      </c>
      <c r="U489" s="208" t="s">
        <v>7635</v>
      </c>
    </row>
    <row r="490" spans="1:21" ht="63" x14ac:dyDescent="0.25">
      <c r="A490" s="5">
        <v>489</v>
      </c>
      <c r="B490" s="14" t="s">
        <v>1747</v>
      </c>
      <c r="C490" s="8">
        <v>1949</v>
      </c>
      <c r="D490" s="11">
        <v>2411.9</v>
      </c>
      <c r="E490" s="11">
        <v>989.1</v>
      </c>
      <c r="F490" s="8" t="s">
        <v>247</v>
      </c>
      <c r="G490" s="31">
        <v>16</v>
      </c>
      <c r="H490" s="31">
        <v>3</v>
      </c>
      <c r="I490" s="31">
        <v>2</v>
      </c>
      <c r="J490" s="31">
        <v>0</v>
      </c>
      <c r="K490" s="31">
        <v>0</v>
      </c>
      <c r="L490" s="120">
        <v>42</v>
      </c>
      <c r="M490" s="126" t="s">
        <v>2595</v>
      </c>
      <c r="N490" s="426" t="s">
        <v>471</v>
      </c>
      <c r="O490" s="426" t="s">
        <v>471</v>
      </c>
      <c r="P490" s="375" t="s">
        <v>7091</v>
      </c>
      <c r="Q490" s="376">
        <v>36907</v>
      </c>
      <c r="R490" s="374" t="s">
        <v>7092</v>
      </c>
      <c r="S490" s="377">
        <v>40145</v>
      </c>
      <c r="T490" s="380" t="s">
        <v>7078</v>
      </c>
      <c r="U490" s="208" t="s">
        <v>7635</v>
      </c>
    </row>
    <row r="491" spans="1:21" ht="31.5" x14ac:dyDescent="0.25">
      <c r="A491" s="5">
        <v>490</v>
      </c>
      <c r="B491" s="14" t="s">
        <v>1748</v>
      </c>
      <c r="C491" s="8">
        <v>1949</v>
      </c>
      <c r="D491" s="11">
        <v>2380.4</v>
      </c>
      <c r="E491" s="11">
        <v>1128.4000000000001</v>
      </c>
      <c r="F491" s="8" t="s">
        <v>5</v>
      </c>
      <c r="G491" s="31">
        <v>18</v>
      </c>
      <c r="H491" s="31">
        <v>2</v>
      </c>
      <c r="I491" s="31">
        <v>3</v>
      </c>
      <c r="J491" s="31">
        <v>0</v>
      </c>
      <c r="K491" s="31">
        <v>0</v>
      </c>
      <c r="L491" s="120">
        <v>43</v>
      </c>
      <c r="M491" s="126" t="s">
        <v>2571</v>
      </c>
      <c r="N491" s="426" t="s">
        <v>471</v>
      </c>
      <c r="O491" s="426" t="s">
        <v>471</v>
      </c>
      <c r="P491" s="375" t="s">
        <v>7093</v>
      </c>
      <c r="Q491" s="376">
        <v>36907</v>
      </c>
      <c r="R491" s="374" t="s">
        <v>7094</v>
      </c>
      <c r="S491" s="377">
        <v>40224</v>
      </c>
      <c r="T491" s="380" t="s">
        <v>5122</v>
      </c>
      <c r="U491" s="208" t="s">
        <v>7635</v>
      </c>
    </row>
    <row r="492" spans="1:21" ht="31.5" x14ac:dyDescent="0.25">
      <c r="A492" s="5">
        <v>491</v>
      </c>
      <c r="B492" s="14" t="s">
        <v>1750</v>
      </c>
      <c r="C492" s="8">
        <v>1949</v>
      </c>
      <c r="D492" s="11">
        <v>2156.3000000000002</v>
      </c>
      <c r="E492" s="11">
        <v>1094.2</v>
      </c>
      <c r="F492" s="8" t="s">
        <v>5</v>
      </c>
      <c r="G492" s="31">
        <v>21</v>
      </c>
      <c r="H492" s="31">
        <v>3</v>
      </c>
      <c r="I492" s="31">
        <v>2</v>
      </c>
      <c r="J492" s="31">
        <v>0</v>
      </c>
      <c r="K492" s="31">
        <v>0</v>
      </c>
      <c r="L492" s="120">
        <v>39</v>
      </c>
      <c r="M492" s="126" t="s">
        <v>2597</v>
      </c>
      <c r="N492" s="426" t="s">
        <v>471</v>
      </c>
      <c r="O492" s="426" t="s">
        <v>471</v>
      </c>
      <c r="P492" s="375" t="s">
        <v>7095</v>
      </c>
      <c r="Q492" s="376">
        <v>36907</v>
      </c>
      <c r="R492" s="374" t="s">
        <v>7096</v>
      </c>
      <c r="S492" s="377">
        <v>40224</v>
      </c>
      <c r="T492" s="380" t="s">
        <v>5122</v>
      </c>
      <c r="U492" s="208" t="s">
        <v>7635</v>
      </c>
    </row>
    <row r="493" spans="1:21" ht="47.25" x14ac:dyDescent="0.25">
      <c r="A493" s="5">
        <v>492</v>
      </c>
      <c r="B493" s="14" t="s">
        <v>1751</v>
      </c>
      <c r="C493" s="8">
        <v>1948</v>
      </c>
      <c r="D493" s="11">
        <v>3725</v>
      </c>
      <c r="E493" s="11">
        <v>1827.7</v>
      </c>
      <c r="F493" s="8" t="s">
        <v>5</v>
      </c>
      <c r="G493" s="31">
        <v>30</v>
      </c>
      <c r="H493" s="31">
        <v>3</v>
      </c>
      <c r="I493" s="31">
        <v>4</v>
      </c>
      <c r="J493" s="31">
        <v>0</v>
      </c>
      <c r="K493" s="31">
        <v>0</v>
      </c>
      <c r="L493" s="120">
        <v>61</v>
      </c>
      <c r="M493" s="126" t="s">
        <v>2598</v>
      </c>
      <c r="N493" s="426" t="s">
        <v>471</v>
      </c>
      <c r="O493" s="426" t="s">
        <v>471</v>
      </c>
      <c r="P493" s="375" t="s">
        <v>7097</v>
      </c>
      <c r="Q493" s="376">
        <v>39048</v>
      </c>
      <c r="R493" s="374" t="s">
        <v>7098</v>
      </c>
      <c r="S493" s="377">
        <v>40145</v>
      </c>
      <c r="T493" s="380" t="s">
        <v>6945</v>
      </c>
      <c r="U493" s="208" t="s">
        <v>7635</v>
      </c>
    </row>
    <row r="494" spans="1:21" ht="31.5" x14ac:dyDescent="0.25">
      <c r="A494" s="5">
        <v>493</v>
      </c>
      <c r="B494" s="14" t="s">
        <v>1752</v>
      </c>
      <c r="C494" s="8">
        <v>1948</v>
      </c>
      <c r="D494" s="11">
        <v>1861.1</v>
      </c>
      <c r="E494" s="11">
        <v>1063</v>
      </c>
      <c r="F494" s="8" t="s">
        <v>247</v>
      </c>
      <c r="G494" s="31">
        <v>16</v>
      </c>
      <c r="H494" s="31">
        <v>3</v>
      </c>
      <c r="I494" s="31">
        <v>2</v>
      </c>
      <c r="J494" s="31">
        <v>0</v>
      </c>
      <c r="K494" s="31">
        <v>0</v>
      </c>
      <c r="L494" s="120">
        <v>46</v>
      </c>
      <c r="M494" s="126" t="s">
        <v>2591</v>
      </c>
      <c r="N494" s="426" t="s">
        <v>471</v>
      </c>
      <c r="O494" s="426" t="s">
        <v>471</v>
      </c>
      <c r="P494" s="375" t="s">
        <v>7099</v>
      </c>
      <c r="Q494" s="376">
        <v>36907</v>
      </c>
      <c r="R494" s="374" t="s">
        <v>7100</v>
      </c>
      <c r="S494" s="377">
        <v>40224</v>
      </c>
      <c r="T494" s="380" t="s">
        <v>5122</v>
      </c>
      <c r="U494" s="208" t="s">
        <v>7635</v>
      </c>
    </row>
    <row r="495" spans="1:21" ht="31.5" x14ac:dyDescent="0.25">
      <c r="A495" s="5">
        <v>494</v>
      </c>
      <c r="B495" s="14" t="s">
        <v>1738</v>
      </c>
      <c r="C495" s="8">
        <v>1948</v>
      </c>
      <c r="D495" s="11">
        <v>1704</v>
      </c>
      <c r="E495" s="11">
        <v>707.9</v>
      </c>
      <c r="F495" s="8" t="s">
        <v>247</v>
      </c>
      <c r="G495" s="31">
        <v>16</v>
      </c>
      <c r="H495" s="31">
        <v>2</v>
      </c>
      <c r="I495" s="31">
        <v>2</v>
      </c>
      <c r="J495" s="31">
        <v>0</v>
      </c>
      <c r="K495" s="31">
        <v>0</v>
      </c>
      <c r="L495" s="120">
        <v>26</v>
      </c>
      <c r="M495" s="126" t="s">
        <v>2591</v>
      </c>
      <c r="N495" s="426" t="s">
        <v>471</v>
      </c>
      <c r="O495" s="426" t="s">
        <v>471</v>
      </c>
      <c r="P495" s="375" t="s">
        <v>7101</v>
      </c>
      <c r="Q495" s="376">
        <v>36907</v>
      </c>
      <c r="R495" s="374" t="s">
        <v>7102</v>
      </c>
      <c r="S495" s="377">
        <v>40224</v>
      </c>
      <c r="T495" s="380" t="s">
        <v>5122</v>
      </c>
      <c r="U495" s="208" t="s">
        <v>7635</v>
      </c>
    </row>
    <row r="496" spans="1:21" ht="31.5" x14ac:dyDescent="0.25">
      <c r="A496" s="5">
        <v>495</v>
      </c>
      <c r="B496" s="14" t="s">
        <v>1739</v>
      </c>
      <c r="C496" s="8">
        <v>1948</v>
      </c>
      <c r="D496" s="11">
        <v>1915.8</v>
      </c>
      <c r="E496" s="11">
        <v>1079</v>
      </c>
      <c r="F496" s="8" t="s">
        <v>5</v>
      </c>
      <c r="G496" s="31">
        <v>16</v>
      </c>
      <c r="H496" s="31">
        <v>3</v>
      </c>
      <c r="I496" s="31">
        <v>2</v>
      </c>
      <c r="J496" s="31">
        <v>0</v>
      </c>
      <c r="K496" s="31">
        <v>0</v>
      </c>
      <c r="L496" s="120">
        <v>35</v>
      </c>
      <c r="M496" s="126" t="s">
        <v>2554</v>
      </c>
      <c r="N496" s="374" t="s">
        <v>471</v>
      </c>
      <c r="O496" s="374" t="s">
        <v>471</v>
      </c>
      <c r="P496" s="375" t="s">
        <v>7103</v>
      </c>
      <c r="Q496" s="376">
        <v>36907</v>
      </c>
      <c r="R496" s="374" t="s">
        <v>7104</v>
      </c>
      <c r="S496" s="377">
        <v>40224</v>
      </c>
      <c r="T496" s="380" t="s">
        <v>5122</v>
      </c>
      <c r="U496" s="208" t="s">
        <v>7635</v>
      </c>
    </row>
    <row r="497" spans="1:21" ht="31.5" x14ac:dyDescent="0.25">
      <c r="A497" s="5">
        <v>496</v>
      </c>
      <c r="B497" s="14" t="s">
        <v>1740</v>
      </c>
      <c r="C497" s="8">
        <v>1948</v>
      </c>
      <c r="D497" s="11">
        <v>1768.9</v>
      </c>
      <c r="E497" s="11">
        <v>752.1</v>
      </c>
      <c r="F497" s="8" t="s">
        <v>247</v>
      </c>
      <c r="G497" s="31">
        <v>16</v>
      </c>
      <c r="H497" s="31">
        <v>2</v>
      </c>
      <c r="I497" s="31">
        <v>2</v>
      </c>
      <c r="J497" s="31">
        <v>0</v>
      </c>
      <c r="K497" s="31">
        <v>0</v>
      </c>
      <c r="L497" s="120">
        <v>38</v>
      </c>
      <c r="M497" s="126" t="s">
        <v>2591</v>
      </c>
      <c r="N497" s="374" t="s">
        <v>471</v>
      </c>
      <c r="O497" s="374" t="s">
        <v>471</v>
      </c>
      <c r="P497" s="375" t="s">
        <v>7105</v>
      </c>
      <c r="Q497" s="376">
        <v>36907</v>
      </c>
      <c r="R497" s="374" t="s">
        <v>7106</v>
      </c>
      <c r="S497" s="377">
        <v>40224</v>
      </c>
      <c r="T497" s="380" t="s">
        <v>5122</v>
      </c>
      <c r="U497" s="208" t="s">
        <v>7635</v>
      </c>
    </row>
    <row r="498" spans="1:21" ht="31.5" x14ac:dyDescent="0.25">
      <c r="A498" s="5">
        <v>497</v>
      </c>
      <c r="B498" s="14" t="s">
        <v>1741</v>
      </c>
      <c r="C498" s="8">
        <v>1948</v>
      </c>
      <c r="D498" s="11">
        <v>1884.6</v>
      </c>
      <c r="E498" s="11">
        <v>816.3</v>
      </c>
      <c r="F498" s="8" t="s">
        <v>247</v>
      </c>
      <c r="G498" s="31">
        <v>16</v>
      </c>
      <c r="H498" s="31">
        <v>3</v>
      </c>
      <c r="I498" s="31">
        <v>2</v>
      </c>
      <c r="J498" s="31">
        <v>0</v>
      </c>
      <c r="K498" s="31">
        <v>0</v>
      </c>
      <c r="L498" s="120">
        <v>22</v>
      </c>
      <c r="M498" s="126" t="s">
        <v>2592</v>
      </c>
      <c r="N498" s="374" t="s">
        <v>471</v>
      </c>
      <c r="O498" s="374" t="s">
        <v>471</v>
      </c>
      <c r="P498" s="375" t="s">
        <v>7107</v>
      </c>
      <c r="Q498" s="376">
        <v>36907</v>
      </c>
      <c r="R498" s="374" t="s">
        <v>7108</v>
      </c>
      <c r="S498" s="377">
        <v>40224</v>
      </c>
      <c r="T498" s="380" t="s">
        <v>5122</v>
      </c>
      <c r="U498" s="208" t="s">
        <v>7635</v>
      </c>
    </row>
    <row r="499" spans="1:21" ht="31.5" x14ac:dyDescent="0.25">
      <c r="A499" s="5">
        <v>498</v>
      </c>
      <c r="B499" s="14" t="s">
        <v>1742</v>
      </c>
      <c r="C499" s="8">
        <v>1949</v>
      </c>
      <c r="D499" s="11">
        <v>3910.9000000000005</v>
      </c>
      <c r="E499" s="11">
        <v>1424.4</v>
      </c>
      <c r="F499" s="8" t="s">
        <v>5</v>
      </c>
      <c r="G499" s="31">
        <v>21</v>
      </c>
      <c r="H499" s="31">
        <v>3</v>
      </c>
      <c r="I499" s="31">
        <v>4</v>
      </c>
      <c r="J499" s="31">
        <v>0</v>
      </c>
      <c r="K499" s="31">
        <v>0</v>
      </c>
      <c r="L499" s="120">
        <v>43</v>
      </c>
      <c r="M499" s="126" t="s">
        <v>2583</v>
      </c>
      <c r="N499" s="374" t="s">
        <v>471</v>
      </c>
      <c r="O499" s="374" t="s">
        <v>471</v>
      </c>
      <c r="P499" s="375" t="s">
        <v>7109</v>
      </c>
      <c r="Q499" s="376">
        <v>36928</v>
      </c>
      <c r="R499" s="374" t="s">
        <v>7110</v>
      </c>
      <c r="S499" s="377">
        <v>40224</v>
      </c>
      <c r="T499" s="380" t="s">
        <v>5122</v>
      </c>
      <c r="U499" s="208" t="s">
        <v>7635</v>
      </c>
    </row>
    <row r="500" spans="1:21" ht="31.5" x14ac:dyDescent="0.25">
      <c r="A500" s="5">
        <v>499</v>
      </c>
      <c r="B500" s="14" t="s">
        <v>1743</v>
      </c>
      <c r="C500" s="8">
        <v>1948</v>
      </c>
      <c r="D500" s="11">
        <v>5041.21</v>
      </c>
      <c r="E500" s="11">
        <v>1925.81</v>
      </c>
      <c r="F500" s="8" t="s">
        <v>5</v>
      </c>
      <c r="G500" s="31">
        <v>30</v>
      </c>
      <c r="H500" s="31">
        <v>3</v>
      </c>
      <c r="I500" s="31">
        <v>5</v>
      </c>
      <c r="J500" s="31">
        <v>0</v>
      </c>
      <c r="K500" s="31">
        <v>0</v>
      </c>
      <c r="L500" s="120">
        <v>52</v>
      </c>
      <c r="M500" s="126" t="s">
        <v>2593</v>
      </c>
      <c r="N500" s="374" t="s">
        <v>471</v>
      </c>
      <c r="O500" s="374" t="s">
        <v>471</v>
      </c>
      <c r="P500" s="375" t="s">
        <v>7111</v>
      </c>
      <c r="Q500" s="376">
        <v>36928</v>
      </c>
      <c r="R500" s="374" t="s">
        <v>7112</v>
      </c>
      <c r="S500" s="377">
        <v>40224</v>
      </c>
      <c r="T500" s="380" t="s">
        <v>5122</v>
      </c>
      <c r="U500" s="208" t="s">
        <v>7635</v>
      </c>
    </row>
    <row r="501" spans="1:21" ht="31.5" x14ac:dyDescent="0.25">
      <c r="A501" s="5">
        <v>500</v>
      </c>
      <c r="B501" s="14" t="s">
        <v>1744</v>
      </c>
      <c r="C501" s="8">
        <v>1948</v>
      </c>
      <c r="D501" s="11">
        <v>3840.3999999999996</v>
      </c>
      <c r="E501" s="11">
        <v>1652.4</v>
      </c>
      <c r="F501" s="8" t="s">
        <v>5</v>
      </c>
      <c r="G501" s="31">
        <v>36</v>
      </c>
      <c r="H501" s="31">
        <v>3</v>
      </c>
      <c r="I501" s="31">
        <v>4</v>
      </c>
      <c r="J501" s="31">
        <v>0</v>
      </c>
      <c r="K501" s="31">
        <v>0</v>
      </c>
      <c r="L501" s="120">
        <v>65</v>
      </c>
      <c r="M501" s="126" t="s">
        <v>2550</v>
      </c>
      <c r="N501" s="374" t="s">
        <v>471</v>
      </c>
      <c r="O501" s="374" t="s">
        <v>471</v>
      </c>
      <c r="P501" s="375" t="s">
        <v>7113</v>
      </c>
      <c r="Q501" s="376">
        <v>36907</v>
      </c>
      <c r="R501" s="374" t="s">
        <v>7114</v>
      </c>
      <c r="S501" s="377">
        <v>40224</v>
      </c>
      <c r="T501" s="380" t="s">
        <v>5122</v>
      </c>
      <c r="U501" s="208" t="s">
        <v>7635</v>
      </c>
    </row>
    <row r="502" spans="1:21" ht="47.25" x14ac:dyDescent="0.25">
      <c r="A502" s="5">
        <v>501</v>
      </c>
      <c r="B502" s="14" t="s">
        <v>1745</v>
      </c>
      <c r="C502" s="8">
        <v>1949</v>
      </c>
      <c r="D502" s="11">
        <v>4010.1</v>
      </c>
      <c r="E502" s="11">
        <v>1642.5</v>
      </c>
      <c r="F502" s="8" t="s">
        <v>5</v>
      </c>
      <c r="G502" s="31">
        <v>36</v>
      </c>
      <c r="H502" s="31">
        <v>3</v>
      </c>
      <c r="I502" s="31">
        <v>4</v>
      </c>
      <c r="J502" s="31">
        <v>0</v>
      </c>
      <c r="K502" s="31">
        <v>0</v>
      </c>
      <c r="L502" s="120">
        <v>60</v>
      </c>
      <c r="M502" s="126" t="s">
        <v>2594</v>
      </c>
      <c r="N502" s="374" t="s">
        <v>471</v>
      </c>
      <c r="O502" s="374" t="s">
        <v>471</v>
      </c>
      <c r="P502" s="375" t="s">
        <v>7115</v>
      </c>
      <c r="Q502" s="376">
        <v>39048</v>
      </c>
      <c r="R502" s="374" t="s">
        <v>7116</v>
      </c>
      <c r="S502" s="377">
        <v>40145</v>
      </c>
      <c r="T502" s="380" t="s">
        <v>6945</v>
      </c>
      <c r="U502" s="208" t="s">
        <v>7635</v>
      </c>
    </row>
    <row r="503" spans="1:21" ht="31.5" x14ac:dyDescent="0.25">
      <c r="A503" s="5">
        <v>502</v>
      </c>
      <c r="B503" s="14" t="s">
        <v>1746</v>
      </c>
      <c r="C503" s="8">
        <v>1958</v>
      </c>
      <c r="D503" s="11">
        <v>5169</v>
      </c>
      <c r="E503" s="11">
        <v>2709.5</v>
      </c>
      <c r="F503" s="8" t="s">
        <v>5</v>
      </c>
      <c r="G503" s="31">
        <v>55</v>
      </c>
      <c r="H503" s="31">
        <v>4</v>
      </c>
      <c r="I503" s="31">
        <v>4</v>
      </c>
      <c r="J503" s="31">
        <v>0</v>
      </c>
      <c r="K503" s="31">
        <v>0</v>
      </c>
      <c r="L503" s="120">
        <v>97</v>
      </c>
      <c r="M503" s="126" t="s">
        <v>2580</v>
      </c>
      <c r="N503" s="374" t="s">
        <v>471</v>
      </c>
      <c r="O503" s="374" t="s">
        <v>471</v>
      </c>
      <c r="P503" s="375" t="s">
        <v>7117</v>
      </c>
      <c r="Q503" s="376">
        <v>36907</v>
      </c>
      <c r="R503" s="374" t="s">
        <v>7118</v>
      </c>
      <c r="S503" s="377">
        <v>40224</v>
      </c>
      <c r="T503" s="380" t="s">
        <v>5122</v>
      </c>
      <c r="U503" s="208" t="s">
        <v>7635</v>
      </c>
    </row>
    <row r="504" spans="1:21" ht="31.5" x14ac:dyDescent="0.25">
      <c r="A504" s="5">
        <v>503</v>
      </c>
      <c r="B504" s="14" t="s">
        <v>1749</v>
      </c>
      <c r="C504" s="8">
        <v>1956</v>
      </c>
      <c r="D504" s="11">
        <v>9392.6299999999992</v>
      </c>
      <c r="E504" s="11">
        <v>4818.13</v>
      </c>
      <c r="F504" s="8" t="s">
        <v>5</v>
      </c>
      <c r="G504" s="31">
        <v>85</v>
      </c>
      <c r="H504" s="31">
        <v>4</v>
      </c>
      <c r="I504" s="31">
        <v>7</v>
      </c>
      <c r="J504" s="31">
        <v>0</v>
      </c>
      <c r="K504" s="31">
        <v>0</v>
      </c>
      <c r="L504" s="120">
        <v>179</v>
      </c>
      <c r="M504" s="126" t="s">
        <v>2596</v>
      </c>
      <c r="N504" s="374" t="s">
        <v>471</v>
      </c>
      <c r="O504" s="374" t="s">
        <v>471</v>
      </c>
      <c r="P504" s="375" t="s">
        <v>7119</v>
      </c>
      <c r="Q504" s="376">
        <v>36951</v>
      </c>
      <c r="R504" s="374" t="s">
        <v>7120</v>
      </c>
      <c r="S504" s="377">
        <v>40224</v>
      </c>
      <c r="T504" s="380" t="s">
        <v>5122</v>
      </c>
      <c r="U504" s="208" t="s">
        <v>7635</v>
      </c>
    </row>
    <row r="505" spans="1:21" ht="31.5" x14ac:dyDescent="0.25">
      <c r="A505" s="5">
        <v>504</v>
      </c>
      <c r="B505" s="14" t="s">
        <v>1768</v>
      </c>
      <c r="C505" s="8">
        <v>1949</v>
      </c>
      <c r="D505" s="11">
        <v>3175.1</v>
      </c>
      <c r="E505" s="11">
        <v>1429.1</v>
      </c>
      <c r="F505" s="8" t="s">
        <v>5</v>
      </c>
      <c r="G505" s="31">
        <v>32</v>
      </c>
      <c r="H505" s="31">
        <v>2</v>
      </c>
      <c r="I505" s="31">
        <v>4</v>
      </c>
      <c r="J505" s="31">
        <v>0</v>
      </c>
      <c r="K505" s="31">
        <v>0</v>
      </c>
      <c r="L505" s="120">
        <v>69</v>
      </c>
      <c r="M505" s="126" t="s">
        <v>2594</v>
      </c>
      <c r="N505" s="374" t="s">
        <v>471</v>
      </c>
      <c r="O505" s="374" t="s">
        <v>471</v>
      </c>
      <c r="P505" s="375" t="s">
        <v>7124</v>
      </c>
      <c r="Q505" s="376">
        <v>36907</v>
      </c>
      <c r="R505" s="374" t="s">
        <v>7125</v>
      </c>
      <c r="S505" s="377">
        <v>40227</v>
      </c>
      <c r="T505" s="380" t="s">
        <v>5122</v>
      </c>
      <c r="U505" s="208" t="s">
        <v>7635</v>
      </c>
    </row>
    <row r="506" spans="1:21" ht="31.5" x14ac:dyDescent="0.25">
      <c r="A506" s="5">
        <v>505</v>
      </c>
      <c r="B506" s="14" t="s">
        <v>1753</v>
      </c>
      <c r="C506" s="8">
        <v>1950</v>
      </c>
      <c r="D506" s="11">
        <v>1912.6000000000001</v>
      </c>
      <c r="E506" s="11">
        <v>1018.2</v>
      </c>
      <c r="F506" s="8" t="s">
        <v>5</v>
      </c>
      <c r="G506" s="31">
        <v>24</v>
      </c>
      <c r="H506" s="31">
        <v>3</v>
      </c>
      <c r="I506" s="31">
        <v>2</v>
      </c>
      <c r="J506" s="31">
        <v>0</v>
      </c>
      <c r="K506" s="31">
        <v>0</v>
      </c>
      <c r="L506" s="120">
        <v>37</v>
      </c>
      <c r="M506" s="126" t="s">
        <v>2558</v>
      </c>
      <c r="N506" s="374" t="s">
        <v>471</v>
      </c>
      <c r="O506" s="374" t="s">
        <v>471</v>
      </c>
      <c r="P506" s="375" t="s">
        <v>7126</v>
      </c>
      <c r="Q506" s="376">
        <v>36907</v>
      </c>
      <c r="R506" s="374" t="s">
        <v>7127</v>
      </c>
      <c r="S506" s="377">
        <v>40226</v>
      </c>
      <c r="T506" s="380" t="s">
        <v>5122</v>
      </c>
      <c r="U506" s="208" t="s">
        <v>7635</v>
      </c>
    </row>
    <row r="507" spans="1:21" ht="31.5" x14ac:dyDescent="0.25">
      <c r="A507" s="5">
        <v>506</v>
      </c>
      <c r="B507" s="14" t="s">
        <v>1754</v>
      </c>
      <c r="C507" s="8">
        <v>1949</v>
      </c>
      <c r="D507" s="11">
        <v>1979.6</v>
      </c>
      <c r="E507" s="11">
        <v>955.3</v>
      </c>
      <c r="F507" s="8" t="s">
        <v>5</v>
      </c>
      <c r="G507" s="31">
        <v>21</v>
      </c>
      <c r="H507" s="31">
        <v>3</v>
      </c>
      <c r="I507" s="31">
        <v>2</v>
      </c>
      <c r="J507" s="31">
        <v>0</v>
      </c>
      <c r="K507" s="31">
        <v>0</v>
      </c>
      <c r="L507" s="120">
        <v>43</v>
      </c>
      <c r="M507" s="126" t="s">
        <v>2581</v>
      </c>
      <c r="N507" s="374" t="s">
        <v>471</v>
      </c>
      <c r="O507" s="374" t="s">
        <v>471</v>
      </c>
      <c r="P507" s="375" t="s">
        <v>7128</v>
      </c>
      <c r="Q507" s="376">
        <v>36907</v>
      </c>
      <c r="R507" s="374" t="s">
        <v>7129</v>
      </c>
      <c r="S507" s="377">
        <v>40226</v>
      </c>
      <c r="T507" s="380" t="s">
        <v>5122</v>
      </c>
      <c r="U507" s="208" t="s">
        <v>7635</v>
      </c>
    </row>
    <row r="508" spans="1:21" ht="31.5" x14ac:dyDescent="0.25">
      <c r="A508" s="5">
        <v>507</v>
      </c>
      <c r="B508" s="14" t="s">
        <v>1755</v>
      </c>
      <c r="C508" s="8">
        <v>1949</v>
      </c>
      <c r="D508" s="11">
        <v>2043.3999999999999</v>
      </c>
      <c r="E508" s="11">
        <v>1125.5</v>
      </c>
      <c r="F508" s="8" t="s">
        <v>5</v>
      </c>
      <c r="G508" s="31">
        <v>18</v>
      </c>
      <c r="H508" s="31">
        <v>3</v>
      </c>
      <c r="I508" s="31">
        <v>2</v>
      </c>
      <c r="J508" s="31">
        <v>0</v>
      </c>
      <c r="K508" s="31">
        <v>0</v>
      </c>
      <c r="L508" s="120">
        <v>40</v>
      </c>
      <c r="M508" s="126" t="s">
        <v>2569</v>
      </c>
      <c r="N508" s="374" t="s">
        <v>471</v>
      </c>
      <c r="O508" s="374" t="s">
        <v>471</v>
      </c>
      <c r="P508" s="375" t="s">
        <v>7130</v>
      </c>
      <c r="Q508" s="376">
        <v>36907</v>
      </c>
      <c r="R508" s="374" t="s">
        <v>7131</v>
      </c>
      <c r="S508" s="377">
        <v>40226</v>
      </c>
      <c r="T508" s="380" t="s">
        <v>5122</v>
      </c>
      <c r="U508" s="208" t="s">
        <v>7635</v>
      </c>
    </row>
    <row r="509" spans="1:21" ht="31.5" x14ac:dyDescent="0.25">
      <c r="A509" s="5">
        <v>508</v>
      </c>
      <c r="B509" s="14" t="s">
        <v>1756</v>
      </c>
      <c r="C509" s="8">
        <v>1950</v>
      </c>
      <c r="D509" s="11">
        <v>2072.4</v>
      </c>
      <c r="E509" s="11">
        <v>1129.5999999999999</v>
      </c>
      <c r="F509" s="8" t="s">
        <v>5</v>
      </c>
      <c r="G509" s="31">
        <v>19</v>
      </c>
      <c r="H509" s="31">
        <v>3</v>
      </c>
      <c r="I509" s="31">
        <v>2</v>
      </c>
      <c r="J509" s="31">
        <v>0</v>
      </c>
      <c r="K509" s="31">
        <v>0</v>
      </c>
      <c r="L509" s="120">
        <v>38</v>
      </c>
      <c r="M509" s="126" t="s">
        <v>2599</v>
      </c>
      <c r="N509" s="374" t="s">
        <v>471</v>
      </c>
      <c r="O509" s="374" t="s">
        <v>471</v>
      </c>
      <c r="P509" s="375" t="s">
        <v>7132</v>
      </c>
      <c r="Q509" s="376">
        <v>36907</v>
      </c>
      <c r="R509" s="374" t="s">
        <v>7133</v>
      </c>
      <c r="S509" s="377">
        <v>40226</v>
      </c>
      <c r="T509" s="380" t="s">
        <v>5122</v>
      </c>
      <c r="U509" s="208" t="s">
        <v>7635</v>
      </c>
    </row>
    <row r="510" spans="1:21" ht="31.5" x14ac:dyDescent="0.25">
      <c r="A510" s="5">
        <v>509</v>
      </c>
      <c r="B510" s="14" t="s">
        <v>1757</v>
      </c>
      <c r="C510" s="8">
        <v>1951</v>
      </c>
      <c r="D510" s="11">
        <v>3968.5499999999997</v>
      </c>
      <c r="E510" s="11">
        <v>2301.6</v>
      </c>
      <c r="F510" s="8" t="s">
        <v>5</v>
      </c>
      <c r="G510" s="31">
        <v>40</v>
      </c>
      <c r="H510" s="31">
        <v>4</v>
      </c>
      <c r="I510" s="31">
        <v>3</v>
      </c>
      <c r="J510" s="31">
        <v>0</v>
      </c>
      <c r="K510" s="31">
        <v>0</v>
      </c>
      <c r="L510" s="120">
        <v>103</v>
      </c>
      <c r="M510" s="126" t="s">
        <v>2573</v>
      </c>
      <c r="N510" s="374" t="s">
        <v>471</v>
      </c>
      <c r="O510" s="374" t="s">
        <v>471</v>
      </c>
      <c r="P510" s="375" t="s">
        <v>7134</v>
      </c>
      <c r="Q510" s="376">
        <v>36907</v>
      </c>
      <c r="R510" s="374" t="s">
        <v>7135</v>
      </c>
      <c r="S510" s="377">
        <v>40226</v>
      </c>
      <c r="T510" s="380" t="s">
        <v>5122</v>
      </c>
      <c r="U510" s="208" t="s">
        <v>7635</v>
      </c>
    </row>
    <row r="511" spans="1:21" ht="31.5" x14ac:dyDescent="0.25">
      <c r="A511" s="5">
        <v>510</v>
      </c>
      <c r="B511" s="14" t="s">
        <v>1758</v>
      </c>
      <c r="C511" s="8">
        <v>1952</v>
      </c>
      <c r="D511" s="11">
        <v>3153.3099999999995</v>
      </c>
      <c r="E511" s="11">
        <v>1779.05</v>
      </c>
      <c r="F511" s="8" t="s">
        <v>5</v>
      </c>
      <c r="G511" s="31">
        <v>32</v>
      </c>
      <c r="H511" s="31">
        <v>4</v>
      </c>
      <c r="I511" s="31">
        <v>2</v>
      </c>
      <c r="J511" s="31">
        <v>0</v>
      </c>
      <c r="K511" s="31">
        <v>0</v>
      </c>
      <c r="L511" s="120">
        <v>70</v>
      </c>
      <c r="M511" s="126" t="s">
        <v>2575</v>
      </c>
      <c r="N511" s="374" t="s">
        <v>471</v>
      </c>
      <c r="O511" s="374" t="s">
        <v>471</v>
      </c>
      <c r="P511" s="375" t="s">
        <v>7136</v>
      </c>
      <c r="Q511" s="376">
        <v>36907</v>
      </c>
      <c r="R511" s="374" t="s">
        <v>7137</v>
      </c>
      <c r="S511" s="377">
        <v>40226</v>
      </c>
      <c r="T511" s="380" t="s">
        <v>5122</v>
      </c>
      <c r="U511" s="208" t="s">
        <v>7635</v>
      </c>
    </row>
    <row r="512" spans="1:21" ht="31.5" x14ac:dyDescent="0.25">
      <c r="A512" s="5">
        <v>511</v>
      </c>
      <c r="B512" s="14" t="s">
        <v>1759</v>
      </c>
      <c r="C512" s="8">
        <v>1952</v>
      </c>
      <c r="D512" s="11">
        <v>4427.97</v>
      </c>
      <c r="E512" s="11">
        <v>2203.5</v>
      </c>
      <c r="F512" s="8" t="s">
        <v>5</v>
      </c>
      <c r="G512" s="31">
        <v>39</v>
      </c>
      <c r="H512" s="31">
        <v>4</v>
      </c>
      <c r="I512" s="31">
        <v>3</v>
      </c>
      <c r="J512" s="31">
        <v>0</v>
      </c>
      <c r="K512" s="31">
        <v>0</v>
      </c>
      <c r="L512" s="120">
        <v>83</v>
      </c>
      <c r="M512" s="126" t="s">
        <v>2569</v>
      </c>
      <c r="N512" s="374" t="s">
        <v>471</v>
      </c>
      <c r="O512" s="374" t="s">
        <v>471</v>
      </c>
      <c r="P512" s="375" t="s">
        <v>7138</v>
      </c>
      <c r="Q512" s="376">
        <v>36907</v>
      </c>
      <c r="R512" s="374" t="s">
        <v>7139</v>
      </c>
      <c r="S512" s="377">
        <v>40226</v>
      </c>
      <c r="T512" s="380" t="s">
        <v>5122</v>
      </c>
      <c r="U512" s="208" t="s">
        <v>7635</v>
      </c>
    </row>
    <row r="513" spans="1:21" ht="31.5" x14ac:dyDescent="0.25">
      <c r="A513" s="5">
        <v>512</v>
      </c>
      <c r="B513" s="14" t="s">
        <v>1760</v>
      </c>
      <c r="C513" s="8">
        <v>1954</v>
      </c>
      <c r="D513" s="11">
        <v>5700.94</v>
      </c>
      <c r="E513" s="11">
        <v>3366.7000000000003</v>
      </c>
      <c r="F513" s="8" t="s">
        <v>5</v>
      </c>
      <c r="G513" s="31">
        <v>60</v>
      </c>
      <c r="H513" s="31">
        <v>4</v>
      </c>
      <c r="I513" s="31">
        <v>4</v>
      </c>
      <c r="J513" s="31">
        <v>0</v>
      </c>
      <c r="K513" s="31">
        <v>0</v>
      </c>
      <c r="L513" s="120">
        <v>114</v>
      </c>
      <c r="M513" s="126" t="s">
        <v>2575</v>
      </c>
      <c r="N513" s="374" t="s">
        <v>471</v>
      </c>
      <c r="O513" s="374" t="s">
        <v>471</v>
      </c>
      <c r="P513" s="375" t="s">
        <v>7140</v>
      </c>
      <c r="Q513" s="376">
        <v>36907</v>
      </c>
      <c r="R513" s="374" t="s">
        <v>7141</v>
      </c>
      <c r="S513" s="377">
        <v>40227</v>
      </c>
      <c r="T513" s="380" t="s">
        <v>5122</v>
      </c>
      <c r="U513" s="208" t="s">
        <v>7635</v>
      </c>
    </row>
    <row r="514" spans="1:21" ht="47.25" x14ac:dyDescent="0.25">
      <c r="A514" s="5">
        <v>513</v>
      </c>
      <c r="B514" s="14" t="s">
        <v>1761</v>
      </c>
      <c r="C514" s="8">
        <v>1952</v>
      </c>
      <c r="D514" s="11">
        <v>3750.4100000000003</v>
      </c>
      <c r="E514" s="11">
        <v>1911.2</v>
      </c>
      <c r="F514" s="8" t="s">
        <v>5</v>
      </c>
      <c r="G514" s="31">
        <v>40</v>
      </c>
      <c r="H514" s="31" t="s">
        <v>1762</v>
      </c>
      <c r="I514" s="31">
        <v>3</v>
      </c>
      <c r="J514" s="31">
        <v>0</v>
      </c>
      <c r="K514" s="31">
        <v>0</v>
      </c>
      <c r="L514" s="120">
        <v>71</v>
      </c>
      <c r="M514" s="126" t="s">
        <v>2575</v>
      </c>
      <c r="N514" s="374" t="s">
        <v>471</v>
      </c>
      <c r="O514" s="374" t="s">
        <v>471</v>
      </c>
      <c r="P514" s="375" t="s">
        <v>7142</v>
      </c>
      <c r="Q514" s="376">
        <v>39048</v>
      </c>
      <c r="R514" s="374" t="s">
        <v>7143</v>
      </c>
      <c r="S514" s="377">
        <v>40145</v>
      </c>
      <c r="T514" s="380" t="s">
        <v>6945</v>
      </c>
      <c r="U514" s="208" t="s">
        <v>7635</v>
      </c>
    </row>
    <row r="515" spans="1:21" ht="47.25" x14ac:dyDescent="0.25">
      <c r="A515" s="5">
        <v>514</v>
      </c>
      <c r="B515" s="14" t="s">
        <v>1763</v>
      </c>
      <c r="C515" s="8">
        <v>1954</v>
      </c>
      <c r="D515" s="11">
        <v>2576.7599999999998</v>
      </c>
      <c r="E515" s="11">
        <v>1576.5</v>
      </c>
      <c r="F515" s="8" t="s">
        <v>5</v>
      </c>
      <c r="G515" s="31">
        <v>32</v>
      </c>
      <c r="H515" s="31">
        <v>4</v>
      </c>
      <c r="I515" s="31">
        <v>2</v>
      </c>
      <c r="J515" s="31">
        <v>0</v>
      </c>
      <c r="K515" s="31">
        <v>0</v>
      </c>
      <c r="L515" s="120">
        <v>54</v>
      </c>
      <c r="M515" s="126" t="s">
        <v>2600</v>
      </c>
      <c r="N515" s="374" t="s">
        <v>471</v>
      </c>
      <c r="O515" s="374" t="s">
        <v>471</v>
      </c>
      <c r="P515" s="375" t="s">
        <v>7144</v>
      </c>
      <c r="Q515" s="376">
        <v>39071</v>
      </c>
      <c r="R515" s="374" t="s">
        <v>7145</v>
      </c>
      <c r="S515" s="377">
        <v>40145</v>
      </c>
      <c r="T515" s="380" t="s">
        <v>6945</v>
      </c>
      <c r="U515" s="208" t="s">
        <v>7635</v>
      </c>
    </row>
    <row r="516" spans="1:21" ht="31.5" x14ac:dyDescent="0.25">
      <c r="A516" s="5">
        <v>515</v>
      </c>
      <c r="B516" s="14" t="s">
        <v>1764</v>
      </c>
      <c r="C516" s="8">
        <v>1954</v>
      </c>
      <c r="D516" s="11">
        <v>5888.15</v>
      </c>
      <c r="E516" s="11">
        <v>3571.1</v>
      </c>
      <c r="F516" s="8" t="s">
        <v>5</v>
      </c>
      <c r="G516" s="31">
        <v>57</v>
      </c>
      <c r="H516" s="31">
        <v>4</v>
      </c>
      <c r="I516" s="31">
        <v>4</v>
      </c>
      <c r="J516" s="31">
        <v>0</v>
      </c>
      <c r="K516" s="31">
        <v>0</v>
      </c>
      <c r="L516" s="120">
        <v>129</v>
      </c>
      <c r="M516" s="126" t="s">
        <v>2542</v>
      </c>
      <c r="N516" s="374" t="s">
        <v>471</v>
      </c>
      <c r="O516" s="374" t="s">
        <v>471</v>
      </c>
      <c r="P516" s="375" t="s">
        <v>7146</v>
      </c>
      <c r="Q516" s="376">
        <v>36907</v>
      </c>
      <c r="R516" s="374" t="s">
        <v>7147</v>
      </c>
      <c r="S516" s="377">
        <v>40226</v>
      </c>
      <c r="T516" s="380" t="s">
        <v>5122</v>
      </c>
      <c r="U516" s="208" t="s">
        <v>7635</v>
      </c>
    </row>
    <row r="517" spans="1:21" ht="31.5" x14ac:dyDescent="0.25">
      <c r="A517" s="5">
        <v>516</v>
      </c>
      <c r="B517" s="14" t="s">
        <v>1765</v>
      </c>
      <c r="C517" s="8">
        <v>1954</v>
      </c>
      <c r="D517" s="11">
        <v>6445.7199999999993</v>
      </c>
      <c r="E517" s="11">
        <v>3826.5</v>
      </c>
      <c r="F517" s="8" t="s">
        <v>5</v>
      </c>
      <c r="G517" s="31">
        <v>62</v>
      </c>
      <c r="H517" s="31">
        <v>5</v>
      </c>
      <c r="I517" s="31">
        <v>4</v>
      </c>
      <c r="J517" s="31">
        <v>0</v>
      </c>
      <c r="K517" s="31">
        <v>0</v>
      </c>
      <c r="L517" s="120">
        <v>110</v>
      </c>
      <c r="M517" s="126" t="s">
        <v>2554</v>
      </c>
      <c r="N517" s="374" t="s">
        <v>471</v>
      </c>
      <c r="O517" s="374" t="s">
        <v>471</v>
      </c>
      <c r="P517" s="375" t="s">
        <v>7140</v>
      </c>
      <c r="Q517" s="376">
        <v>36907</v>
      </c>
      <c r="R517" s="374" t="s">
        <v>7141</v>
      </c>
      <c r="S517" s="377">
        <v>40227</v>
      </c>
      <c r="T517" s="380" t="s">
        <v>5122</v>
      </c>
      <c r="U517" s="208" t="s">
        <v>7635</v>
      </c>
    </row>
    <row r="518" spans="1:21" ht="31.5" x14ac:dyDescent="0.25">
      <c r="A518" s="5">
        <v>517</v>
      </c>
      <c r="B518" s="14" t="s">
        <v>1766</v>
      </c>
      <c r="C518" s="8">
        <v>1954</v>
      </c>
      <c r="D518" s="11">
        <v>2559.8999999999996</v>
      </c>
      <c r="E518" s="11">
        <v>1536.8</v>
      </c>
      <c r="F518" s="8" t="s">
        <v>5</v>
      </c>
      <c r="G518" s="31">
        <v>32</v>
      </c>
      <c r="H518" s="31">
        <v>4</v>
      </c>
      <c r="I518" s="31">
        <v>2</v>
      </c>
      <c r="J518" s="31">
        <v>0</v>
      </c>
      <c r="K518" s="31">
        <v>0</v>
      </c>
      <c r="L518" s="120">
        <v>55</v>
      </c>
      <c r="M518" s="126" t="s">
        <v>2601</v>
      </c>
      <c r="N518" s="374" t="s">
        <v>471</v>
      </c>
      <c r="O518" s="374" t="s">
        <v>471</v>
      </c>
      <c r="P518" s="375" t="s">
        <v>7146</v>
      </c>
      <c r="Q518" s="376">
        <v>36907</v>
      </c>
      <c r="R518" s="374" t="s">
        <v>7147</v>
      </c>
      <c r="S518" s="377">
        <v>40226</v>
      </c>
      <c r="T518" s="380" t="s">
        <v>5122</v>
      </c>
      <c r="U518" s="208" t="s">
        <v>7635</v>
      </c>
    </row>
    <row r="519" spans="1:21" ht="31.5" x14ac:dyDescent="0.25">
      <c r="A519" s="5">
        <v>518</v>
      </c>
      <c r="B519" s="14" t="s">
        <v>1767</v>
      </c>
      <c r="C519" s="8">
        <v>1954</v>
      </c>
      <c r="D519" s="11">
        <v>6798.0000000000009</v>
      </c>
      <c r="E519" s="11">
        <v>3821.5</v>
      </c>
      <c r="F519" s="8" t="s">
        <v>5</v>
      </c>
      <c r="G519" s="31">
        <v>62</v>
      </c>
      <c r="H519" s="31">
        <v>5</v>
      </c>
      <c r="I519" s="31">
        <v>4</v>
      </c>
      <c r="J519" s="31">
        <v>0</v>
      </c>
      <c r="K519" s="31">
        <v>0</v>
      </c>
      <c r="L519" s="120">
        <v>132</v>
      </c>
      <c r="M519" s="126" t="s">
        <v>2542</v>
      </c>
      <c r="N519" s="374" t="s">
        <v>471</v>
      </c>
      <c r="O519" s="374" t="s">
        <v>471</v>
      </c>
      <c r="P519" s="375" t="s">
        <v>7146</v>
      </c>
      <c r="Q519" s="376">
        <v>36907</v>
      </c>
      <c r="R519" s="374" t="s">
        <v>7147</v>
      </c>
      <c r="S519" s="377">
        <v>40226</v>
      </c>
      <c r="T519" s="380" t="s">
        <v>5122</v>
      </c>
      <c r="U519" s="208" t="s">
        <v>7635</v>
      </c>
    </row>
    <row r="520" spans="1:21" ht="31.5" x14ac:dyDescent="0.25">
      <c r="A520" s="5">
        <v>519</v>
      </c>
      <c r="B520" s="14" t="s">
        <v>1769</v>
      </c>
      <c r="C520" s="8">
        <v>1958</v>
      </c>
      <c r="D520" s="11">
        <v>7032.5300000000007</v>
      </c>
      <c r="E520" s="11">
        <v>3487.4300000000003</v>
      </c>
      <c r="F520" s="8" t="s">
        <v>5</v>
      </c>
      <c r="G520" s="31">
        <v>65</v>
      </c>
      <c r="H520" s="31">
        <v>5</v>
      </c>
      <c r="I520" s="31">
        <v>4</v>
      </c>
      <c r="J520" s="31">
        <v>0</v>
      </c>
      <c r="K520" s="31">
        <v>0</v>
      </c>
      <c r="L520" s="120">
        <v>132</v>
      </c>
      <c r="M520" s="126" t="s">
        <v>2580</v>
      </c>
      <c r="N520" s="374" t="s">
        <v>471</v>
      </c>
      <c r="O520" s="374" t="s">
        <v>471</v>
      </c>
      <c r="P520" s="375" t="s">
        <v>7117</v>
      </c>
      <c r="Q520" s="376">
        <v>36907</v>
      </c>
      <c r="R520" s="374" t="s">
        <v>7118</v>
      </c>
      <c r="S520" s="377">
        <v>40224</v>
      </c>
      <c r="T520" s="380" t="s">
        <v>5122</v>
      </c>
      <c r="U520" s="208" t="s">
        <v>7635</v>
      </c>
    </row>
    <row r="521" spans="1:21" ht="31.5" x14ac:dyDescent="0.25">
      <c r="A521" s="5">
        <v>520</v>
      </c>
      <c r="B521" s="52" t="s">
        <v>7148</v>
      </c>
      <c r="C521" s="40">
        <v>1950</v>
      </c>
      <c r="D521" s="427">
        <v>2545</v>
      </c>
      <c r="E521" s="427">
        <v>1237.0999999999999</v>
      </c>
      <c r="F521" s="40" t="s">
        <v>5</v>
      </c>
      <c r="G521" s="428">
        <v>28</v>
      </c>
      <c r="H521" s="428">
        <v>4</v>
      </c>
      <c r="I521" s="428">
        <v>2</v>
      </c>
      <c r="J521" s="428">
        <v>0</v>
      </c>
      <c r="K521" s="428">
        <v>0</v>
      </c>
      <c r="L521" s="429">
        <v>54</v>
      </c>
      <c r="M521" s="126" t="s">
        <v>2594</v>
      </c>
      <c r="N521" s="374" t="s">
        <v>471</v>
      </c>
      <c r="O521" s="374" t="s">
        <v>471</v>
      </c>
      <c r="P521" s="375" t="s">
        <v>7149</v>
      </c>
      <c r="Q521" s="376">
        <v>36928</v>
      </c>
      <c r="R521" s="374" t="s">
        <v>7150</v>
      </c>
      <c r="S521" s="377">
        <v>40224</v>
      </c>
      <c r="T521" s="380" t="s">
        <v>5122</v>
      </c>
      <c r="U521" s="208" t="s">
        <v>7635</v>
      </c>
    </row>
    <row r="522" spans="1:21" ht="31.5" x14ac:dyDescent="0.25">
      <c r="A522" s="5">
        <v>521</v>
      </c>
      <c r="B522" s="14" t="s">
        <v>1770</v>
      </c>
      <c r="C522" s="8">
        <v>1949</v>
      </c>
      <c r="D522" s="11">
        <v>3056.3</v>
      </c>
      <c r="E522" s="11">
        <v>1315.5</v>
      </c>
      <c r="F522" s="8" t="s">
        <v>5</v>
      </c>
      <c r="G522" s="31">
        <v>32</v>
      </c>
      <c r="H522" s="31">
        <v>4</v>
      </c>
      <c r="I522" s="31">
        <v>2</v>
      </c>
      <c r="J522" s="31">
        <v>0</v>
      </c>
      <c r="K522" s="31">
        <v>0</v>
      </c>
      <c r="L522" s="120">
        <v>41</v>
      </c>
      <c r="M522" s="126" t="s">
        <v>2594</v>
      </c>
      <c r="N522" s="374" t="s">
        <v>471</v>
      </c>
      <c r="O522" s="374" t="s">
        <v>471</v>
      </c>
      <c r="P522" s="375" t="s">
        <v>7149</v>
      </c>
      <c r="Q522" s="376">
        <v>36928</v>
      </c>
      <c r="R522" s="374" t="s">
        <v>7150</v>
      </c>
      <c r="S522" s="377">
        <v>40224</v>
      </c>
      <c r="T522" s="380" t="s">
        <v>5122</v>
      </c>
      <c r="U522" s="208" t="s">
        <v>7635</v>
      </c>
    </row>
    <row r="523" spans="1:21" ht="31.5" x14ac:dyDescent="0.25">
      <c r="A523" s="5">
        <v>522</v>
      </c>
      <c r="B523" s="14" t="s">
        <v>1771</v>
      </c>
      <c r="C523" s="8">
        <v>1960</v>
      </c>
      <c r="D523" s="11">
        <v>8760.1</v>
      </c>
      <c r="E523" s="11">
        <v>4660</v>
      </c>
      <c r="F523" s="8" t="s">
        <v>5</v>
      </c>
      <c r="G523" s="31">
        <v>72</v>
      </c>
      <c r="H523" s="31">
        <v>5</v>
      </c>
      <c r="I523" s="31">
        <v>5</v>
      </c>
      <c r="J523" s="31">
        <v>0</v>
      </c>
      <c r="K523" s="31">
        <v>0</v>
      </c>
      <c r="L523" s="120">
        <v>140</v>
      </c>
      <c r="M523" s="126" t="s">
        <v>2578</v>
      </c>
      <c r="N523" s="374" t="s">
        <v>471</v>
      </c>
      <c r="O523" s="374" t="s">
        <v>471</v>
      </c>
      <c r="P523" s="375" t="s">
        <v>7151</v>
      </c>
      <c r="Q523" s="376">
        <v>36928</v>
      </c>
      <c r="R523" s="374" t="s">
        <v>7152</v>
      </c>
      <c r="S523" s="377">
        <v>40224</v>
      </c>
      <c r="T523" s="380" t="s">
        <v>5122</v>
      </c>
      <c r="U523" s="208" t="s">
        <v>7635</v>
      </c>
    </row>
    <row r="524" spans="1:21" ht="31.5" x14ac:dyDescent="0.25">
      <c r="A524" s="5">
        <v>523</v>
      </c>
      <c r="B524" s="14" t="s">
        <v>1772</v>
      </c>
      <c r="C524" s="8">
        <v>1950</v>
      </c>
      <c r="D524" s="11">
        <v>4754.3999999999996</v>
      </c>
      <c r="E524" s="11">
        <v>2048.1</v>
      </c>
      <c r="F524" s="8" t="s">
        <v>5</v>
      </c>
      <c r="G524" s="31">
        <v>43</v>
      </c>
      <c r="H524" s="31">
        <v>4</v>
      </c>
      <c r="I524" s="31">
        <v>4</v>
      </c>
      <c r="J524" s="31">
        <v>0</v>
      </c>
      <c r="K524" s="31">
        <v>0</v>
      </c>
      <c r="L524" s="120">
        <v>86</v>
      </c>
      <c r="M524" s="126" t="s">
        <v>2594</v>
      </c>
      <c r="N524" s="374" t="s">
        <v>471</v>
      </c>
      <c r="O524" s="374" t="s">
        <v>471</v>
      </c>
      <c r="P524" s="375" t="s">
        <v>7149</v>
      </c>
      <c r="Q524" s="376">
        <v>36928</v>
      </c>
      <c r="R524" s="374" t="s">
        <v>7150</v>
      </c>
      <c r="S524" s="377">
        <v>40224</v>
      </c>
      <c r="T524" s="380" t="s">
        <v>5122</v>
      </c>
      <c r="U524" s="208" t="s">
        <v>7635</v>
      </c>
    </row>
    <row r="525" spans="1:21" ht="31.5" x14ac:dyDescent="0.25">
      <c r="A525" s="5">
        <v>524</v>
      </c>
      <c r="B525" s="14" t="s">
        <v>1773</v>
      </c>
      <c r="C525" s="8">
        <v>1951</v>
      </c>
      <c r="D525" s="11">
        <v>5797.7000000000007</v>
      </c>
      <c r="E525" s="11">
        <v>3032.9</v>
      </c>
      <c r="F525" s="8" t="s">
        <v>5</v>
      </c>
      <c r="G525" s="31">
        <v>63</v>
      </c>
      <c r="H525" s="31">
        <v>5</v>
      </c>
      <c r="I525" s="31">
        <v>4</v>
      </c>
      <c r="J525" s="31">
        <v>0</v>
      </c>
      <c r="K525" s="31">
        <v>48</v>
      </c>
      <c r="L525" s="120">
        <v>99</v>
      </c>
      <c r="M525" s="126" t="s">
        <v>2602</v>
      </c>
      <c r="N525" s="374" t="s">
        <v>471</v>
      </c>
      <c r="O525" s="374" t="s">
        <v>471</v>
      </c>
      <c r="P525" s="375" t="s">
        <v>7153</v>
      </c>
      <c r="Q525" s="376">
        <v>37791</v>
      </c>
      <c r="R525" s="374" t="s">
        <v>7154</v>
      </c>
      <c r="S525" s="377">
        <v>40145</v>
      </c>
      <c r="T525" s="380" t="s">
        <v>5105</v>
      </c>
      <c r="U525" s="208" t="s">
        <v>7635</v>
      </c>
    </row>
    <row r="526" spans="1:21" ht="63" x14ac:dyDescent="0.25">
      <c r="A526" s="5">
        <v>525</v>
      </c>
      <c r="B526" s="14" t="s">
        <v>1774</v>
      </c>
      <c r="C526" s="8">
        <v>1952</v>
      </c>
      <c r="D526" s="11">
        <v>5626.4600000000009</v>
      </c>
      <c r="E526" s="11">
        <v>2353.36</v>
      </c>
      <c r="F526" s="8" t="s">
        <v>5</v>
      </c>
      <c r="G526" s="31">
        <v>37</v>
      </c>
      <c r="H526" s="31">
        <v>5</v>
      </c>
      <c r="I526" s="31">
        <v>3</v>
      </c>
      <c r="J526" s="31">
        <v>0</v>
      </c>
      <c r="K526" s="31">
        <v>32</v>
      </c>
      <c r="L526" s="120">
        <v>89</v>
      </c>
      <c r="M526" s="126" t="s">
        <v>2602</v>
      </c>
      <c r="N526" s="374" t="s">
        <v>471</v>
      </c>
      <c r="O526" s="374" t="s">
        <v>471</v>
      </c>
      <c r="P526" s="375" t="s">
        <v>7155</v>
      </c>
      <c r="Q526" s="376">
        <v>38704</v>
      </c>
      <c r="R526" s="374">
        <v>1397.16</v>
      </c>
      <c r="S526" s="377">
        <v>40145</v>
      </c>
      <c r="T526" s="380" t="s">
        <v>7156</v>
      </c>
      <c r="U526" s="208" t="s">
        <v>7635</v>
      </c>
    </row>
    <row r="527" spans="1:21" ht="63" x14ac:dyDescent="0.25">
      <c r="A527" s="5">
        <v>526</v>
      </c>
      <c r="B527" s="14" t="s">
        <v>1775</v>
      </c>
      <c r="C527" s="8">
        <v>1952</v>
      </c>
      <c r="D527" s="11">
        <v>5535.7</v>
      </c>
      <c r="E527" s="11">
        <v>2690</v>
      </c>
      <c r="F527" s="8" t="s">
        <v>5</v>
      </c>
      <c r="G527" s="31">
        <v>44</v>
      </c>
      <c r="H527" s="31">
        <v>5</v>
      </c>
      <c r="I527" s="31">
        <v>3</v>
      </c>
      <c r="J527" s="31">
        <v>0</v>
      </c>
      <c r="K527" s="31">
        <v>0</v>
      </c>
      <c r="L527" s="120">
        <v>91</v>
      </c>
      <c r="M527" s="126" t="s">
        <v>2568</v>
      </c>
      <c r="N527" s="374" t="s">
        <v>471</v>
      </c>
      <c r="O527" s="374" t="s">
        <v>471</v>
      </c>
      <c r="P527" s="375" t="s">
        <v>7157</v>
      </c>
      <c r="Q527" s="376">
        <v>37775</v>
      </c>
      <c r="R527" s="374" t="s">
        <v>7158</v>
      </c>
      <c r="S527" s="377">
        <v>40145</v>
      </c>
      <c r="T527" s="380" t="s">
        <v>7078</v>
      </c>
      <c r="U527" s="208" t="s">
        <v>7635</v>
      </c>
    </row>
    <row r="528" spans="1:21" ht="47.25" x14ac:dyDescent="0.25">
      <c r="A528" s="5">
        <v>527</v>
      </c>
      <c r="B528" s="14" t="s">
        <v>1776</v>
      </c>
      <c r="C528" s="8">
        <v>1952</v>
      </c>
      <c r="D528" s="11">
        <v>3283.15</v>
      </c>
      <c r="E528" s="11">
        <v>1380.4</v>
      </c>
      <c r="F528" s="8" t="s">
        <v>5</v>
      </c>
      <c r="G528" s="31">
        <v>30</v>
      </c>
      <c r="H528" s="31">
        <v>5</v>
      </c>
      <c r="I528" s="31">
        <v>2</v>
      </c>
      <c r="J528" s="31">
        <v>0</v>
      </c>
      <c r="K528" s="31">
        <v>0</v>
      </c>
      <c r="L528" s="120">
        <v>40</v>
      </c>
      <c r="M528" s="126" t="s">
        <v>2603</v>
      </c>
      <c r="N528" s="374" t="s">
        <v>471</v>
      </c>
      <c r="O528" s="374" t="s">
        <v>471</v>
      </c>
      <c r="P528" s="375" t="s">
        <v>7159</v>
      </c>
      <c r="Q528" s="376">
        <v>38119</v>
      </c>
      <c r="R528" s="374" t="s">
        <v>7160</v>
      </c>
      <c r="S528" s="377">
        <v>40145</v>
      </c>
      <c r="T528" s="380" t="s">
        <v>5329</v>
      </c>
      <c r="U528" s="208" t="s">
        <v>7635</v>
      </c>
    </row>
    <row r="529" spans="1:21" ht="31.5" x14ac:dyDescent="0.25">
      <c r="A529" s="5">
        <v>528</v>
      </c>
      <c r="B529" s="14" t="s">
        <v>1777</v>
      </c>
      <c r="C529" s="8">
        <v>1952</v>
      </c>
      <c r="D529" s="11">
        <v>6366.66</v>
      </c>
      <c r="E529" s="11">
        <v>2715.76</v>
      </c>
      <c r="F529" s="8" t="s">
        <v>5</v>
      </c>
      <c r="G529" s="31">
        <v>45</v>
      </c>
      <c r="H529" s="31">
        <v>5</v>
      </c>
      <c r="I529" s="31">
        <v>3</v>
      </c>
      <c r="J529" s="31">
        <v>0</v>
      </c>
      <c r="K529" s="31">
        <v>0</v>
      </c>
      <c r="L529" s="120">
        <v>97</v>
      </c>
      <c r="M529" s="126" t="s">
        <v>2601</v>
      </c>
      <c r="N529" s="374" t="s">
        <v>471</v>
      </c>
      <c r="O529" s="374" t="s">
        <v>471</v>
      </c>
      <c r="P529" s="375" t="s">
        <v>7010</v>
      </c>
      <c r="Q529" s="376">
        <v>36921</v>
      </c>
      <c r="R529" s="374" t="s">
        <v>7011</v>
      </c>
      <c r="S529" s="377">
        <v>40224</v>
      </c>
      <c r="T529" s="380" t="s">
        <v>5122</v>
      </c>
      <c r="U529" s="208" t="s">
        <v>7635</v>
      </c>
    </row>
    <row r="530" spans="1:21" ht="31.5" x14ac:dyDescent="0.25">
      <c r="A530" s="5">
        <v>529</v>
      </c>
      <c r="B530" s="14" t="s">
        <v>1778</v>
      </c>
      <c r="C530" s="8">
        <v>1952</v>
      </c>
      <c r="D530" s="11">
        <v>3309.34</v>
      </c>
      <c r="E530" s="11">
        <v>1641.64</v>
      </c>
      <c r="F530" s="8" t="s">
        <v>5</v>
      </c>
      <c r="G530" s="31">
        <v>30</v>
      </c>
      <c r="H530" s="31">
        <v>3</v>
      </c>
      <c r="I530" s="31">
        <v>3</v>
      </c>
      <c r="J530" s="31">
        <v>0</v>
      </c>
      <c r="K530" s="31">
        <v>0</v>
      </c>
      <c r="L530" s="120">
        <v>57</v>
      </c>
      <c r="M530" s="126" t="s">
        <v>2604</v>
      </c>
      <c r="N530" s="374" t="s">
        <v>471</v>
      </c>
      <c r="O530" s="374" t="s">
        <v>471</v>
      </c>
      <c r="P530" s="375" t="s">
        <v>7161</v>
      </c>
      <c r="Q530" s="376">
        <v>36907</v>
      </c>
      <c r="R530" s="374" t="s">
        <v>7162</v>
      </c>
      <c r="S530" s="377">
        <v>40224</v>
      </c>
      <c r="T530" s="380" t="s">
        <v>5122</v>
      </c>
      <c r="U530" s="208" t="s">
        <v>7635</v>
      </c>
    </row>
    <row r="531" spans="1:21" ht="63" x14ac:dyDescent="0.25">
      <c r="A531" s="5">
        <v>530</v>
      </c>
      <c r="B531" s="14" t="s">
        <v>1779</v>
      </c>
      <c r="C531" s="8">
        <v>1955</v>
      </c>
      <c r="D531" s="11">
        <v>5579.39</v>
      </c>
      <c r="E531" s="11">
        <v>2995.1000000000004</v>
      </c>
      <c r="F531" s="8" t="s">
        <v>5</v>
      </c>
      <c r="G531" s="31">
        <v>52</v>
      </c>
      <c r="H531" s="31">
        <v>5</v>
      </c>
      <c r="I531" s="31">
        <v>3</v>
      </c>
      <c r="J531" s="31">
        <v>0</v>
      </c>
      <c r="K531" s="31">
        <v>0</v>
      </c>
      <c r="L531" s="120">
        <v>95</v>
      </c>
      <c r="M531" s="126" t="s">
        <v>2596</v>
      </c>
      <c r="N531" s="374" t="s">
        <v>471</v>
      </c>
      <c r="O531" s="374" t="s">
        <v>471</v>
      </c>
      <c r="P531" s="375" t="s">
        <v>7163</v>
      </c>
      <c r="Q531" s="385"/>
      <c r="R531" s="374" t="s">
        <v>7164</v>
      </c>
      <c r="S531" s="377">
        <v>41912</v>
      </c>
      <c r="T531" s="380" t="s">
        <v>6957</v>
      </c>
      <c r="U531" s="208" t="s">
        <v>7635</v>
      </c>
    </row>
    <row r="532" spans="1:21" ht="31.5" x14ac:dyDescent="0.25">
      <c r="A532" s="5">
        <v>531</v>
      </c>
      <c r="B532" s="14" t="s">
        <v>1780</v>
      </c>
      <c r="C532" s="8">
        <v>1955</v>
      </c>
      <c r="D532" s="11">
        <v>9843.2000000000007</v>
      </c>
      <c r="E532" s="11">
        <v>5335.2</v>
      </c>
      <c r="F532" s="8" t="s">
        <v>5</v>
      </c>
      <c r="G532" s="31">
        <v>90</v>
      </c>
      <c r="H532" s="31">
        <v>4</v>
      </c>
      <c r="I532" s="31">
        <v>6</v>
      </c>
      <c r="J532" s="31">
        <v>0</v>
      </c>
      <c r="K532" s="31">
        <v>0</v>
      </c>
      <c r="L532" s="120">
        <v>192</v>
      </c>
      <c r="M532" s="126" t="s">
        <v>2557</v>
      </c>
      <c r="N532" s="374" t="s">
        <v>471</v>
      </c>
      <c r="O532" s="374" t="s">
        <v>471</v>
      </c>
      <c r="P532" s="375" t="s">
        <v>7165</v>
      </c>
      <c r="Q532" s="376">
        <v>36907</v>
      </c>
      <c r="R532" s="374" t="s">
        <v>7166</v>
      </c>
      <c r="S532" s="377">
        <v>40224</v>
      </c>
      <c r="T532" s="380" t="s">
        <v>5122</v>
      </c>
      <c r="U532" s="208" t="s">
        <v>7635</v>
      </c>
    </row>
    <row r="533" spans="1:21" ht="31.5" x14ac:dyDescent="0.25">
      <c r="A533" s="5">
        <v>532</v>
      </c>
      <c r="B533" s="14" t="s">
        <v>1781</v>
      </c>
      <c r="C533" s="8">
        <v>1954</v>
      </c>
      <c r="D533" s="11">
        <v>3069.98</v>
      </c>
      <c r="E533" s="11">
        <v>1922.68</v>
      </c>
      <c r="F533" s="8" t="s">
        <v>5</v>
      </c>
      <c r="G533" s="31">
        <v>32</v>
      </c>
      <c r="H533" s="31">
        <v>4</v>
      </c>
      <c r="I533" s="31">
        <v>2</v>
      </c>
      <c r="J533" s="31">
        <v>0</v>
      </c>
      <c r="K533" s="31">
        <v>0</v>
      </c>
      <c r="L533" s="120">
        <v>79</v>
      </c>
      <c r="M533" s="126" t="s">
        <v>2605</v>
      </c>
      <c r="N533" s="374" t="s">
        <v>471</v>
      </c>
      <c r="O533" s="374" t="s">
        <v>471</v>
      </c>
      <c r="P533" s="375" t="s">
        <v>7167</v>
      </c>
      <c r="Q533" s="376">
        <v>36907</v>
      </c>
      <c r="R533" s="374" t="s">
        <v>7168</v>
      </c>
      <c r="S533" s="377">
        <v>40226</v>
      </c>
      <c r="T533" s="380" t="s">
        <v>5122</v>
      </c>
      <c r="U533" s="208" t="s">
        <v>7635</v>
      </c>
    </row>
    <row r="534" spans="1:21" ht="47.25" x14ac:dyDescent="0.25">
      <c r="A534" s="5">
        <v>533</v>
      </c>
      <c r="B534" s="14" t="s">
        <v>1782</v>
      </c>
      <c r="C534" s="8">
        <v>1957</v>
      </c>
      <c r="D534" s="11">
        <v>5867.45</v>
      </c>
      <c r="E534" s="11">
        <v>2935.45</v>
      </c>
      <c r="F534" s="8" t="s">
        <v>5</v>
      </c>
      <c r="G534" s="31">
        <v>60</v>
      </c>
      <c r="H534" s="31">
        <v>5</v>
      </c>
      <c r="I534" s="31">
        <v>4</v>
      </c>
      <c r="J534" s="31">
        <v>0</v>
      </c>
      <c r="K534" s="31">
        <v>0</v>
      </c>
      <c r="L534" s="120">
        <v>100</v>
      </c>
      <c r="M534" s="126" t="s">
        <v>2606</v>
      </c>
      <c r="N534" s="374" t="s">
        <v>471</v>
      </c>
      <c r="O534" s="374" t="s">
        <v>471</v>
      </c>
      <c r="P534" s="375" t="s">
        <v>7169</v>
      </c>
      <c r="Q534" s="376">
        <v>38995</v>
      </c>
      <c r="R534" s="374" t="s">
        <v>7170</v>
      </c>
      <c r="S534" s="377">
        <v>40145</v>
      </c>
      <c r="T534" s="380" t="s">
        <v>6945</v>
      </c>
      <c r="U534" s="208" t="s">
        <v>7635</v>
      </c>
    </row>
    <row r="535" spans="1:21" ht="47.25" x14ac:dyDescent="0.25">
      <c r="A535" s="5">
        <v>534</v>
      </c>
      <c r="B535" s="14" t="s">
        <v>1783</v>
      </c>
      <c r="C535" s="8">
        <v>1954</v>
      </c>
      <c r="D535" s="11">
        <v>3536.3</v>
      </c>
      <c r="E535" s="11">
        <v>2069.5</v>
      </c>
      <c r="F535" s="8" t="s">
        <v>5</v>
      </c>
      <c r="G535" s="31">
        <v>40</v>
      </c>
      <c r="H535" s="31">
        <v>5</v>
      </c>
      <c r="I535" s="31">
        <v>2</v>
      </c>
      <c r="J535" s="31">
        <v>0</v>
      </c>
      <c r="K535" s="31">
        <v>0</v>
      </c>
      <c r="L535" s="120">
        <v>76</v>
      </c>
      <c r="M535" s="126" t="s">
        <v>2569</v>
      </c>
      <c r="N535" s="374" t="s">
        <v>471</v>
      </c>
      <c r="O535" s="374" t="s">
        <v>471</v>
      </c>
      <c r="P535" s="375" t="s">
        <v>7171</v>
      </c>
      <c r="Q535" s="376">
        <v>39048</v>
      </c>
      <c r="R535" s="374" t="s">
        <v>7172</v>
      </c>
      <c r="S535" s="377">
        <v>40145</v>
      </c>
      <c r="T535" s="380" t="s">
        <v>6945</v>
      </c>
      <c r="U535" s="208" t="s">
        <v>7635</v>
      </c>
    </row>
    <row r="536" spans="1:21" ht="31.5" x14ac:dyDescent="0.25">
      <c r="A536" s="5">
        <v>535</v>
      </c>
      <c r="B536" s="14" t="s">
        <v>1784</v>
      </c>
      <c r="C536" s="8">
        <v>1972</v>
      </c>
      <c r="D536" s="11">
        <v>5625</v>
      </c>
      <c r="E536" s="11">
        <v>2744.5</v>
      </c>
      <c r="F536" s="8" t="s">
        <v>5</v>
      </c>
      <c r="G536" s="31">
        <v>56</v>
      </c>
      <c r="H536" s="31">
        <v>5</v>
      </c>
      <c r="I536" s="31">
        <v>4</v>
      </c>
      <c r="J536" s="31">
        <v>0</v>
      </c>
      <c r="K536" s="31">
        <v>0</v>
      </c>
      <c r="L536" s="120">
        <v>128</v>
      </c>
      <c r="M536" s="126" t="s">
        <v>2567</v>
      </c>
      <c r="N536" s="374" t="s">
        <v>471</v>
      </c>
      <c r="O536" s="374" t="s">
        <v>471</v>
      </c>
      <c r="P536" s="375" t="s">
        <v>7173</v>
      </c>
      <c r="Q536" s="376">
        <v>36928</v>
      </c>
      <c r="R536" s="374" t="s">
        <v>7174</v>
      </c>
      <c r="S536" s="377">
        <v>40226</v>
      </c>
      <c r="T536" s="380" t="s">
        <v>5122</v>
      </c>
      <c r="U536" s="208" t="s">
        <v>7635</v>
      </c>
    </row>
    <row r="537" spans="1:21" ht="31.5" x14ac:dyDescent="0.25">
      <c r="A537" s="5">
        <v>536</v>
      </c>
      <c r="B537" s="14" t="s">
        <v>1785</v>
      </c>
      <c r="C537" s="8">
        <v>1958</v>
      </c>
      <c r="D537" s="11">
        <v>2624.9</v>
      </c>
      <c r="E537" s="11">
        <v>1683.8</v>
      </c>
      <c r="F537" s="8" t="s">
        <v>5</v>
      </c>
      <c r="G537" s="31">
        <v>30</v>
      </c>
      <c r="H537" s="31">
        <v>5</v>
      </c>
      <c r="I537" s="31">
        <v>2</v>
      </c>
      <c r="J537" s="31">
        <v>0</v>
      </c>
      <c r="K537" s="31">
        <v>0</v>
      </c>
      <c r="L537" s="120">
        <v>62</v>
      </c>
      <c r="M537" s="126" t="s">
        <v>2607</v>
      </c>
      <c r="N537" s="374" t="s">
        <v>471</v>
      </c>
      <c r="O537" s="374" t="s">
        <v>471</v>
      </c>
      <c r="P537" s="375" t="s">
        <v>7175</v>
      </c>
      <c r="Q537" s="376">
        <v>36907</v>
      </c>
      <c r="R537" s="374" t="s">
        <v>7176</v>
      </c>
      <c r="S537" s="377">
        <v>40227</v>
      </c>
      <c r="T537" s="380" t="s">
        <v>5122</v>
      </c>
      <c r="U537" s="208" t="s">
        <v>7635</v>
      </c>
    </row>
    <row r="538" spans="1:21" ht="31.5" x14ac:dyDescent="0.25">
      <c r="A538" s="5">
        <v>537</v>
      </c>
      <c r="B538" s="14" t="s">
        <v>1786</v>
      </c>
      <c r="C538" s="8">
        <v>1955</v>
      </c>
      <c r="D538" s="11">
        <v>7585.0000000000009</v>
      </c>
      <c r="E538" s="11">
        <v>3899.2000000000003</v>
      </c>
      <c r="F538" s="8" t="s">
        <v>5</v>
      </c>
      <c r="G538" s="31">
        <v>69</v>
      </c>
      <c r="H538" s="31">
        <v>5</v>
      </c>
      <c r="I538" s="31">
        <v>4</v>
      </c>
      <c r="J538" s="31">
        <v>0</v>
      </c>
      <c r="K538" s="31">
        <v>0</v>
      </c>
      <c r="L538" s="120">
        <v>152</v>
      </c>
      <c r="M538" s="126" t="s">
        <v>2571</v>
      </c>
      <c r="N538" s="374" t="s">
        <v>471</v>
      </c>
      <c r="O538" s="374" t="s">
        <v>471</v>
      </c>
      <c r="P538" s="375" t="s">
        <v>7177</v>
      </c>
      <c r="Q538" s="376">
        <v>36928</v>
      </c>
      <c r="R538" s="374" t="s">
        <v>7178</v>
      </c>
      <c r="S538" s="377">
        <v>40226</v>
      </c>
      <c r="T538" s="380" t="s">
        <v>5122</v>
      </c>
      <c r="U538" s="208" t="s">
        <v>7635</v>
      </c>
    </row>
    <row r="539" spans="1:21" ht="31.5" x14ac:dyDescent="0.25">
      <c r="A539" s="5">
        <v>538</v>
      </c>
      <c r="B539" s="14" t="s">
        <v>1787</v>
      </c>
      <c r="C539" s="8">
        <v>1954</v>
      </c>
      <c r="D539" s="11">
        <v>3191.6</v>
      </c>
      <c r="E539" s="11">
        <v>1900.6</v>
      </c>
      <c r="F539" s="8" t="s">
        <v>5</v>
      </c>
      <c r="G539" s="31">
        <v>31</v>
      </c>
      <c r="H539" s="31">
        <v>4</v>
      </c>
      <c r="I539" s="31">
        <v>2</v>
      </c>
      <c r="J539" s="31">
        <v>0</v>
      </c>
      <c r="K539" s="31">
        <v>0</v>
      </c>
      <c r="L539" s="120">
        <v>60</v>
      </c>
      <c r="M539" s="126" t="s">
        <v>2608</v>
      </c>
      <c r="N539" s="374" t="s">
        <v>471</v>
      </c>
      <c r="O539" s="374" t="s">
        <v>471</v>
      </c>
      <c r="P539" s="375" t="s">
        <v>7179</v>
      </c>
      <c r="Q539" s="376">
        <v>36907</v>
      </c>
      <c r="R539" s="374" t="s">
        <v>7180</v>
      </c>
      <c r="S539" s="377">
        <v>40226</v>
      </c>
      <c r="T539" s="380" t="s">
        <v>5122</v>
      </c>
      <c r="U539" s="208" t="s">
        <v>7635</v>
      </c>
    </row>
    <row r="540" spans="1:21" ht="47.25" x14ac:dyDescent="0.25">
      <c r="A540" s="5">
        <v>539</v>
      </c>
      <c r="B540" s="14" t="s">
        <v>1788</v>
      </c>
      <c r="C540" s="8">
        <v>1958</v>
      </c>
      <c r="D540" s="11">
        <v>5871.9</v>
      </c>
      <c r="E540" s="11">
        <v>3037.2</v>
      </c>
      <c r="F540" s="8" t="s">
        <v>5</v>
      </c>
      <c r="G540" s="31">
        <v>60</v>
      </c>
      <c r="H540" s="31">
        <v>5</v>
      </c>
      <c r="I540" s="31">
        <v>4</v>
      </c>
      <c r="J540" s="31">
        <v>0</v>
      </c>
      <c r="K540" s="31">
        <v>0</v>
      </c>
      <c r="L540" s="120">
        <v>91</v>
      </c>
      <c r="M540" s="126" t="s">
        <v>2609</v>
      </c>
      <c r="N540" s="374" t="s">
        <v>471</v>
      </c>
      <c r="O540" s="374" t="s">
        <v>471</v>
      </c>
      <c r="P540" s="375" t="s">
        <v>7181</v>
      </c>
      <c r="Q540" s="376">
        <v>38995</v>
      </c>
      <c r="R540" s="374" t="s">
        <v>7182</v>
      </c>
      <c r="S540" s="377">
        <v>40145</v>
      </c>
      <c r="T540" s="380" t="s">
        <v>6945</v>
      </c>
      <c r="U540" s="208" t="s">
        <v>7635</v>
      </c>
    </row>
    <row r="541" spans="1:21" ht="31.5" x14ac:dyDescent="0.25">
      <c r="A541" s="5">
        <v>540</v>
      </c>
      <c r="B541" s="14" t="s">
        <v>1789</v>
      </c>
      <c r="C541" s="8">
        <v>1958</v>
      </c>
      <c r="D541" s="11">
        <v>9933.2999999999993</v>
      </c>
      <c r="E541" s="11">
        <v>6357.5</v>
      </c>
      <c r="F541" s="8" t="s">
        <v>5</v>
      </c>
      <c r="G541" s="31">
        <v>98</v>
      </c>
      <c r="H541" s="31">
        <v>5</v>
      </c>
      <c r="I541" s="31">
        <v>8</v>
      </c>
      <c r="J541" s="31">
        <v>0</v>
      </c>
      <c r="K541" s="31">
        <v>0</v>
      </c>
      <c r="L541" s="120">
        <v>251</v>
      </c>
      <c r="M541" s="126" t="s">
        <v>2567</v>
      </c>
      <c r="N541" s="374" t="s">
        <v>471</v>
      </c>
      <c r="O541" s="374" t="s">
        <v>471</v>
      </c>
      <c r="P541" s="375" t="s">
        <v>7183</v>
      </c>
      <c r="Q541" s="376">
        <v>40603</v>
      </c>
      <c r="R541" s="374" t="s">
        <v>7184</v>
      </c>
      <c r="S541" s="377">
        <v>40604</v>
      </c>
      <c r="T541" s="380" t="s">
        <v>5122</v>
      </c>
      <c r="U541" s="208" t="s">
        <v>7635</v>
      </c>
    </row>
    <row r="542" spans="1:21" ht="31.5" x14ac:dyDescent="0.25">
      <c r="A542" s="5">
        <v>541</v>
      </c>
      <c r="B542" s="14" t="s">
        <v>1790</v>
      </c>
      <c r="C542" s="8">
        <v>1958</v>
      </c>
      <c r="D542" s="11">
        <v>6834.19</v>
      </c>
      <c r="E542" s="11">
        <v>4383.49</v>
      </c>
      <c r="F542" s="8" t="s">
        <v>5</v>
      </c>
      <c r="G542" s="31">
        <v>90</v>
      </c>
      <c r="H542" s="31">
        <v>5</v>
      </c>
      <c r="I542" s="31">
        <v>6</v>
      </c>
      <c r="J542" s="31">
        <v>0</v>
      </c>
      <c r="K542" s="31">
        <v>0</v>
      </c>
      <c r="L542" s="120">
        <v>211</v>
      </c>
      <c r="M542" s="126" t="s">
        <v>2585</v>
      </c>
      <c r="N542" s="374" t="s">
        <v>471</v>
      </c>
      <c r="O542" s="374" t="s">
        <v>471</v>
      </c>
      <c r="P542" s="375" t="s">
        <v>7185</v>
      </c>
      <c r="Q542" s="376">
        <v>36907</v>
      </c>
      <c r="R542" s="374" t="s">
        <v>7186</v>
      </c>
      <c r="S542" s="377">
        <v>40226</v>
      </c>
      <c r="T542" s="380" t="s">
        <v>5122</v>
      </c>
      <c r="U542" s="208" t="s">
        <v>7635</v>
      </c>
    </row>
    <row r="543" spans="1:21" ht="31.5" x14ac:dyDescent="0.25">
      <c r="A543" s="5">
        <v>542</v>
      </c>
      <c r="B543" s="14" t="s">
        <v>1791</v>
      </c>
      <c r="C543" s="8">
        <v>1959</v>
      </c>
      <c r="D543" s="11">
        <v>7885.5</v>
      </c>
      <c r="E543" s="11">
        <v>4228.7</v>
      </c>
      <c r="F543" s="8" t="s">
        <v>5</v>
      </c>
      <c r="G543" s="31">
        <v>70</v>
      </c>
      <c r="H543" s="31">
        <v>5</v>
      </c>
      <c r="I543" s="31">
        <v>4</v>
      </c>
      <c r="J543" s="31">
        <v>0</v>
      </c>
      <c r="K543" s="31">
        <v>0</v>
      </c>
      <c r="L543" s="120">
        <v>169</v>
      </c>
      <c r="M543" s="126" t="s">
        <v>2541</v>
      </c>
      <c r="N543" s="374" t="s">
        <v>471</v>
      </c>
      <c r="O543" s="374" t="s">
        <v>471</v>
      </c>
      <c r="P543" s="375" t="s">
        <v>7187</v>
      </c>
      <c r="Q543" s="376">
        <v>38135</v>
      </c>
      <c r="R543" s="374" t="s">
        <v>7188</v>
      </c>
      <c r="S543" s="377">
        <v>40145</v>
      </c>
      <c r="T543" s="380" t="s">
        <v>7189</v>
      </c>
      <c r="U543" s="208" t="s">
        <v>7635</v>
      </c>
    </row>
    <row r="544" spans="1:21" ht="31.5" x14ac:dyDescent="0.25">
      <c r="A544" s="5">
        <v>543</v>
      </c>
      <c r="B544" s="14" t="s">
        <v>1792</v>
      </c>
      <c r="C544" s="8">
        <v>1960</v>
      </c>
      <c r="D544" s="11">
        <v>2453.1</v>
      </c>
      <c r="E544" s="11">
        <v>1583</v>
      </c>
      <c r="F544" s="8" t="s">
        <v>5</v>
      </c>
      <c r="G544" s="31">
        <v>40</v>
      </c>
      <c r="H544" s="31">
        <v>5</v>
      </c>
      <c r="I544" s="31">
        <v>2</v>
      </c>
      <c r="J544" s="31">
        <v>0</v>
      </c>
      <c r="K544" s="31">
        <v>0</v>
      </c>
      <c r="L544" s="120">
        <v>76</v>
      </c>
      <c r="M544" s="126" t="s">
        <v>2541</v>
      </c>
      <c r="N544" s="374" t="s">
        <v>471</v>
      </c>
      <c r="O544" s="374" t="s">
        <v>471</v>
      </c>
      <c r="P544" s="375" t="s">
        <v>7190</v>
      </c>
      <c r="Q544" s="376">
        <v>36907</v>
      </c>
      <c r="R544" s="374" t="s">
        <v>7191</v>
      </c>
      <c r="S544" s="377">
        <v>40226</v>
      </c>
      <c r="T544" s="380" t="s">
        <v>5122</v>
      </c>
      <c r="U544" s="208" t="s">
        <v>7635</v>
      </c>
    </row>
    <row r="545" spans="1:21" ht="31.5" x14ac:dyDescent="0.25">
      <c r="A545" s="5">
        <v>544</v>
      </c>
      <c r="B545" s="14" t="s">
        <v>1793</v>
      </c>
      <c r="C545" s="8">
        <v>1958</v>
      </c>
      <c r="D545" s="11">
        <v>5762.2000000000007</v>
      </c>
      <c r="E545" s="11">
        <v>2944.5</v>
      </c>
      <c r="F545" s="8" t="s">
        <v>5</v>
      </c>
      <c r="G545" s="31">
        <v>60</v>
      </c>
      <c r="H545" s="31">
        <v>5</v>
      </c>
      <c r="I545" s="31">
        <v>4</v>
      </c>
      <c r="J545" s="31">
        <v>0</v>
      </c>
      <c r="K545" s="31">
        <v>0</v>
      </c>
      <c r="L545" s="120">
        <v>100</v>
      </c>
      <c r="M545" s="126" t="s">
        <v>2610</v>
      </c>
      <c r="N545" s="374" t="s">
        <v>471</v>
      </c>
      <c r="O545" s="374" t="s">
        <v>471</v>
      </c>
      <c r="P545" s="375" t="s">
        <v>7192</v>
      </c>
      <c r="Q545" s="376">
        <v>36907</v>
      </c>
      <c r="R545" s="374" t="s">
        <v>7193</v>
      </c>
      <c r="S545" s="377">
        <v>40226</v>
      </c>
      <c r="T545" s="380" t="s">
        <v>5122</v>
      </c>
      <c r="U545" s="208" t="s">
        <v>7635</v>
      </c>
    </row>
    <row r="546" spans="1:21" ht="31.5" x14ac:dyDescent="0.25">
      <c r="A546" s="5">
        <v>545</v>
      </c>
      <c r="B546" s="14" t="s">
        <v>1794</v>
      </c>
      <c r="C546" s="8">
        <v>1958</v>
      </c>
      <c r="D546" s="11">
        <v>9180.93</v>
      </c>
      <c r="E546" s="11">
        <v>6042.7300000000005</v>
      </c>
      <c r="F546" s="8" t="s">
        <v>5</v>
      </c>
      <c r="G546" s="31">
        <v>99</v>
      </c>
      <c r="H546" s="31">
        <v>5</v>
      </c>
      <c r="I546" s="31">
        <v>8</v>
      </c>
      <c r="J546" s="31">
        <v>0</v>
      </c>
      <c r="K546" s="31">
        <v>0</v>
      </c>
      <c r="L546" s="120">
        <v>220</v>
      </c>
      <c r="M546" s="126" t="s">
        <v>2555</v>
      </c>
      <c r="N546" s="374" t="s">
        <v>471</v>
      </c>
      <c r="O546" s="374" t="s">
        <v>471</v>
      </c>
      <c r="P546" s="375" t="s">
        <v>7194</v>
      </c>
      <c r="Q546" s="376">
        <v>36907</v>
      </c>
      <c r="R546" s="374" t="s">
        <v>7195</v>
      </c>
      <c r="S546" s="377">
        <v>40226</v>
      </c>
      <c r="T546" s="380" t="s">
        <v>5122</v>
      </c>
      <c r="U546" s="208" t="s">
        <v>7635</v>
      </c>
    </row>
    <row r="547" spans="1:21" ht="47.25" x14ac:dyDescent="0.25">
      <c r="A547" s="5">
        <v>546</v>
      </c>
      <c r="B547" s="14" t="s">
        <v>1795</v>
      </c>
      <c r="C547" s="8">
        <v>1960</v>
      </c>
      <c r="D547" s="11">
        <v>5053.1000000000004</v>
      </c>
      <c r="E547" s="11">
        <v>2670.6</v>
      </c>
      <c r="F547" s="8" t="s">
        <v>5</v>
      </c>
      <c r="G547" s="31">
        <v>60</v>
      </c>
      <c r="H547" s="31">
        <v>5</v>
      </c>
      <c r="I547" s="31">
        <v>4</v>
      </c>
      <c r="J547" s="31">
        <v>0</v>
      </c>
      <c r="K547" s="31">
        <v>0</v>
      </c>
      <c r="L547" s="120">
        <v>85</v>
      </c>
      <c r="M547" s="126" t="s">
        <v>2611</v>
      </c>
      <c r="N547" s="374" t="s">
        <v>471</v>
      </c>
      <c r="O547" s="374" t="s">
        <v>471</v>
      </c>
      <c r="P547" s="375" t="s">
        <v>7196</v>
      </c>
      <c r="Q547" s="376">
        <v>38993</v>
      </c>
      <c r="R547" s="374" t="s">
        <v>7197</v>
      </c>
      <c r="S547" s="377">
        <v>40145</v>
      </c>
      <c r="T547" s="380" t="s">
        <v>6945</v>
      </c>
      <c r="U547" s="208" t="s">
        <v>7635</v>
      </c>
    </row>
    <row r="548" spans="1:21" ht="31.5" x14ac:dyDescent="0.25">
      <c r="A548" s="5">
        <v>547</v>
      </c>
      <c r="B548" s="14" t="s">
        <v>1796</v>
      </c>
      <c r="C548" s="8">
        <v>1960</v>
      </c>
      <c r="D548" s="11">
        <v>2449</v>
      </c>
      <c r="E548" s="11">
        <v>1615.6</v>
      </c>
      <c r="F548" s="8" t="s">
        <v>5</v>
      </c>
      <c r="G548" s="31">
        <v>40</v>
      </c>
      <c r="H548" s="31">
        <v>5</v>
      </c>
      <c r="I548" s="31">
        <v>2</v>
      </c>
      <c r="J548" s="31">
        <v>0</v>
      </c>
      <c r="K548" s="31">
        <v>0</v>
      </c>
      <c r="L548" s="120">
        <v>76</v>
      </c>
      <c r="M548" s="126" t="s">
        <v>2541</v>
      </c>
      <c r="N548" s="374" t="s">
        <v>471</v>
      </c>
      <c r="O548" s="374" t="s">
        <v>471</v>
      </c>
      <c r="P548" s="375" t="s">
        <v>7198</v>
      </c>
      <c r="Q548" s="376">
        <v>36907</v>
      </c>
      <c r="R548" s="374" t="s">
        <v>7199</v>
      </c>
      <c r="S548" s="377">
        <v>40226</v>
      </c>
      <c r="T548" s="380" t="s">
        <v>5122</v>
      </c>
      <c r="U548" s="208" t="s">
        <v>7635</v>
      </c>
    </row>
    <row r="549" spans="1:21" ht="31.5" x14ac:dyDescent="0.25">
      <c r="A549" s="5">
        <v>548</v>
      </c>
      <c r="B549" s="14" t="s">
        <v>1797</v>
      </c>
      <c r="C549" s="8">
        <v>1962</v>
      </c>
      <c r="D549" s="11">
        <v>3330.1000000000004</v>
      </c>
      <c r="E549" s="11">
        <v>1514.5</v>
      </c>
      <c r="F549" s="8" t="s">
        <v>5</v>
      </c>
      <c r="G549" s="31">
        <v>36</v>
      </c>
      <c r="H549" s="31">
        <v>4</v>
      </c>
      <c r="I549" s="31">
        <v>3</v>
      </c>
      <c r="J549" s="31">
        <v>0</v>
      </c>
      <c r="K549" s="31">
        <v>0</v>
      </c>
      <c r="L549" s="120">
        <v>83</v>
      </c>
      <c r="M549" s="126" t="s">
        <v>2608</v>
      </c>
      <c r="N549" s="374" t="s">
        <v>471</v>
      </c>
      <c r="O549" s="374" t="s">
        <v>471</v>
      </c>
      <c r="P549" s="375" t="s">
        <v>7200</v>
      </c>
      <c r="Q549" s="376">
        <v>40759</v>
      </c>
      <c r="R549" s="374" t="s">
        <v>7201</v>
      </c>
      <c r="S549" s="377">
        <v>40766</v>
      </c>
      <c r="T549" s="380" t="s">
        <v>7202</v>
      </c>
      <c r="U549" s="208" t="s">
        <v>7635</v>
      </c>
    </row>
    <row r="550" spans="1:21" ht="31.5" x14ac:dyDescent="0.25">
      <c r="A550" s="5">
        <v>549</v>
      </c>
      <c r="B550" s="14" t="s">
        <v>1798</v>
      </c>
      <c r="C550" s="8">
        <v>1960</v>
      </c>
      <c r="D550" s="11">
        <v>2447.3000000000002</v>
      </c>
      <c r="E550" s="11">
        <v>1123.2</v>
      </c>
      <c r="F550" s="8" t="s">
        <v>5</v>
      </c>
      <c r="G550" s="31">
        <v>31</v>
      </c>
      <c r="H550" s="31">
        <v>5</v>
      </c>
      <c r="I550" s="31">
        <v>2</v>
      </c>
      <c r="J550" s="31">
        <v>0</v>
      </c>
      <c r="K550" s="31">
        <v>0</v>
      </c>
      <c r="L550" s="120">
        <v>58</v>
      </c>
      <c r="M550" s="126" t="s">
        <v>2569</v>
      </c>
      <c r="N550" s="374" t="s">
        <v>471</v>
      </c>
      <c r="O550" s="374" t="s">
        <v>471</v>
      </c>
      <c r="P550" s="375" t="s">
        <v>7203</v>
      </c>
      <c r="Q550" s="376">
        <v>36921</v>
      </c>
      <c r="R550" s="374" t="s">
        <v>7204</v>
      </c>
      <c r="S550" s="377">
        <v>40226</v>
      </c>
      <c r="T550" s="380" t="s">
        <v>5122</v>
      </c>
      <c r="U550" s="208" t="s">
        <v>7635</v>
      </c>
    </row>
    <row r="551" spans="1:21" ht="31.5" x14ac:dyDescent="0.25">
      <c r="A551" s="5">
        <v>550</v>
      </c>
      <c r="B551" s="14" t="s">
        <v>1799</v>
      </c>
      <c r="C551" s="8">
        <v>1960</v>
      </c>
      <c r="D551" s="11">
        <v>2435.1999999999998</v>
      </c>
      <c r="E551" s="11">
        <v>1617.2</v>
      </c>
      <c r="F551" s="8" t="s">
        <v>5</v>
      </c>
      <c r="G551" s="31">
        <v>40</v>
      </c>
      <c r="H551" s="31">
        <v>5</v>
      </c>
      <c r="I551" s="31">
        <v>2</v>
      </c>
      <c r="J551" s="31">
        <v>0</v>
      </c>
      <c r="K551" s="31">
        <v>0</v>
      </c>
      <c r="L551" s="120">
        <v>75</v>
      </c>
      <c r="M551" s="126" t="s">
        <v>2610</v>
      </c>
      <c r="N551" s="374" t="s">
        <v>471</v>
      </c>
      <c r="O551" s="374" t="s">
        <v>471</v>
      </c>
      <c r="P551" s="375" t="s">
        <v>7205</v>
      </c>
      <c r="Q551" s="376">
        <v>36907</v>
      </c>
      <c r="R551" s="374" t="s">
        <v>7206</v>
      </c>
      <c r="S551" s="377">
        <v>40226</v>
      </c>
      <c r="T551" s="380" t="s">
        <v>5122</v>
      </c>
      <c r="U551" s="208" t="s">
        <v>7635</v>
      </c>
    </row>
    <row r="552" spans="1:21" ht="31.5" x14ac:dyDescent="0.25">
      <c r="A552" s="5">
        <v>551</v>
      </c>
      <c r="B552" s="14" t="s">
        <v>1800</v>
      </c>
      <c r="C552" s="8">
        <v>1958</v>
      </c>
      <c r="D552" s="11">
        <v>4147.3</v>
      </c>
      <c r="E552" s="11">
        <v>2069.5</v>
      </c>
      <c r="F552" s="8" t="s">
        <v>5</v>
      </c>
      <c r="G552" s="31">
        <v>40</v>
      </c>
      <c r="H552" s="31">
        <v>5</v>
      </c>
      <c r="I552" s="31">
        <v>4</v>
      </c>
      <c r="J552" s="31">
        <v>0</v>
      </c>
      <c r="K552" s="31">
        <v>0</v>
      </c>
      <c r="L552" s="120">
        <v>89</v>
      </c>
      <c r="M552" s="126" t="s">
        <v>2611</v>
      </c>
      <c r="N552" s="374" t="s">
        <v>471</v>
      </c>
      <c r="O552" s="374" t="s">
        <v>471</v>
      </c>
      <c r="P552" s="375" t="s">
        <v>7207</v>
      </c>
      <c r="Q552" s="376">
        <v>36921</v>
      </c>
      <c r="R552" s="374" t="s">
        <v>7208</v>
      </c>
      <c r="S552" s="377">
        <v>40226</v>
      </c>
      <c r="T552" s="380" t="s">
        <v>5122</v>
      </c>
      <c r="U552" s="208" t="s">
        <v>7635</v>
      </c>
    </row>
    <row r="553" spans="1:21" ht="31.5" x14ac:dyDescent="0.25">
      <c r="A553" s="5">
        <v>552</v>
      </c>
      <c r="B553" s="14" t="s">
        <v>1801</v>
      </c>
      <c r="C553" s="8">
        <v>1958</v>
      </c>
      <c r="D553" s="11">
        <v>5158.3</v>
      </c>
      <c r="E553" s="11">
        <v>3326.5</v>
      </c>
      <c r="F553" s="8" t="s">
        <v>5</v>
      </c>
      <c r="G553" s="31">
        <v>59</v>
      </c>
      <c r="H553" s="31">
        <v>5</v>
      </c>
      <c r="I553" s="31">
        <v>4</v>
      </c>
      <c r="J553" s="31">
        <v>0</v>
      </c>
      <c r="K553" s="31">
        <v>0</v>
      </c>
      <c r="L553" s="120">
        <v>122</v>
      </c>
      <c r="M553" s="126" t="s">
        <v>2541</v>
      </c>
      <c r="N553" s="374" t="s">
        <v>471</v>
      </c>
      <c r="O553" s="374" t="s">
        <v>471</v>
      </c>
      <c r="P553" s="375" t="s">
        <v>7209</v>
      </c>
      <c r="Q553" s="376">
        <v>36907</v>
      </c>
      <c r="R553" s="374" t="s">
        <v>7210</v>
      </c>
      <c r="S553" s="377">
        <v>40226</v>
      </c>
      <c r="T553" s="380" t="s">
        <v>5122</v>
      </c>
      <c r="U553" s="208" t="s">
        <v>7635</v>
      </c>
    </row>
    <row r="554" spans="1:21" ht="31.5" x14ac:dyDescent="0.25">
      <c r="A554" s="5">
        <v>553</v>
      </c>
      <c r="B554" s="14" t="s">
        <v>1802</v>
      </c>
      <c r="C554" s="8">
        <v>1958</v>
      </c>
      <c r="D554" s="11">
        <v>4141.4000000000005</v>
      </c>
      <c r="E554" s="11">
        <v>2141.8000000000002</v>
      </c>
      <c r="F554" s="8" t="s">
        <v>5</v>
      </c>
      <c r="G554" s="31">
        <v>40</v>
      </c>
      <c r="H554" s="31">
        <v>5</v>
      </c>
      <c r="I554" s="31">
        <v>4</v>
      </c>
      <c r="J554" s="31">
        <v>0</v>
      </c>
      <c r="K554" s="31">
        <v>0</v>
      </c>
      <c r="L554" s="120">
        <v>70</v>
      </c>
      <c r="M554" s="126" t="s">
        <v>2541</v>
      </c>
      <c r="N554" s="374" t="s">
        <v>471</v>
      </c>
      <c r="O554" s="374" t="s">
        <v>471</v>
      </c>
      <c r="P554" s="375" t="s">
        <v>7211</v>
      </c>
      <c r="Q554" s="376">
        <v>36907</v>
      </c>
      <c r="R554" s="374" t="s">
        <v>7212</v>
      </c>
      <c r="S554" s="377">
        <v>40226</v>
      </c>
      <c r="T554" s="380" t="s">
        <v>5122</v>
      </c>
      <c r="U554" s="208" t="s">
        <v>7635</v>
      </c>
    </row>
    <row r="555" spans="1:21" ht="31.5" x14ac:dyDescent="0.25">
      <c r="A555" s="5">
        <v>554</v>
      </c>
      <c r="B555" s="14" t="s">
        <v>1803</v>
      </c>
      <c r="C555" s="8">
        <v>1958</v>
      </c>
      <c r="D555" s="11">
        <v>5173.8999999999996</v>
      </c>
      <c r="E555" s="11">
        <v>3337</v>
      </c>
      <c r="F555" s="8" t="s">
        <v>5</v>
      </c>
      <c r="G555" s="31">
        <v>60</v>
      </c>
      <c r="H555" s="31">
        <v>5</v>
      </c>
      <c r="I555" s="31">
        <v>4</v>
      </c>
      <c r="J555" s="31">
        <v>0</v>
      </c>
      <c r="K555" s="31">
        <v>0</v>
      </c>
      <c r="L555" s="120">
        <v>185</v>
      </c>
      <c r="M555" s="126" t="s">
        <v>2612</v>
      </c>
      <c r="N555" s="374" t="s">
        <v>471</v>
      </c>
      <c r="O555" s="374" t="s">
        <v>471</v>
      </c>
      <c r="P555" s="375" t="s">
        <v>7213</v>
      </c>
      <c r="Q555" s="376">
        <v>36907</v>
      </c>
      <c r="R555" s="374" t="s">
        <v>7214</v>
      </c>
      <c r="S555" s="377">
        <v>40226</v>
      </c>
      <c r="T555" s="380" t="s">
        <v>5122</v>
      </c>
      <c r="U555" s="208" t="s">
        <v>7635</v>
      </c>
    </row>
    <row r="556" spans="1:21" ht="31.5" x14ac:dyDescent="0.25">
      <c r="A556" s="5">
        <v>555</v>
      </c>
      <c r="B556" s="14" t="s">
        <v>1804</v>
      </c>
      <c r="C556" s="8">
        <v>1963</v>
      </c>
      <c r="D556" s="11">
        <v>2129.9</v>
      </c>
      <c r="E556" s="11">
        <v>963.5</v>
      </c>
      <c r="F556" s="8" t="s">
        <v>5</v>
      </c>
      <c r="G556" s="31">
        <v>24</v>
      </c>
      <c r="H556" s="31">
        <v>5</v>
      </c>
      <c r="I556" s="31">
        <v>2</v>
      </c>
      <c r="J556" s="31">
        <v>0</v>
      </c>
      <c r="K556" s="31">
        <v>0</v>
      </c>
      <c r="L556" s="120">
        <v>45</v>
      </c>
      <c r="M556" s="126" t="s">
        <v>2613</v>
      </c>
      <c r="N556" s="374" t="s">
        <v>471</v>
      </c>
      <c r="O556" s="374" t="s">
        <v>471</v>
      </c>
      <c r="P556" s="375" t="s">
        <v>7215</v>
      </c>
      <c r="Q556" s="376">
        <v>36907</v>
      </c>
      <c r="R556" s="374" t="s">
        <v>7216</v>
      </c>
      <c r="S556" s="377">
        <v>40227</v>
      </c>
      <c r="T556" s="380" t="s">
        <v>5122</v>
      </c>
      <c r="U556" s="208" t="s">
        <v>7635</v>
      </c>
    </row>
    <row r="557" spans="1:21" ht="31.5" x14ac:dyDescent="0.25">
      <c r="A557" s="5">
        <v>556</v>
      </c>
      <c r="B557" s="14" t="s">
        <v>1805</v>
      </c>
      <c r="C557" s="8">
        <v>1960</v>
      </c>
      <c r="D557" s="11">
        <v>2455.7999999999997</v>
      </c>
      <c r="E557" s="11">
        <v>1620.1999999999998</v>
      </c>
      <c r="F557" s="8" t="s">
        <v>5</v>
      </c>
      <c r="G557" s="31">
        <v>40</v>
      </c>
      <c r="H557" s="31">
        <v>5</v>
      </c>
      <c r="I557" s="31">
        <v>2</v>
      </c>
      <c r="J557" s="31">
        <v>0</v>
      </c>
      <c r="K557" s="31">
        <v>0</v>
      </c>
      <c r="L557" s="120">
        <v>95</v>
      </c>
      <c r="M557" s="126" t="s">
        <v>2605</v>
      </c>
      <c r="N557" s="374" t="s">
        <v>471</v>
      </c>
      <c r="O557" s="374" t="s">
        <v>471</v>
      </c>
      <c r="P557" s="375" t="s">
        <v>7217</v>
      </c>
      <c r="Q557" s="376">
        <v>36907</v>
      </c>
      <c r="R557" s="374" t="s">
        <v>7218</v>
      </c>
      <c r="S557" s="377">
        <v>40227</v>
      </c>
      <c r="T557" s="380" t="s">
        <v>5122</v>
      </c>
      <c r="U557" s="208" t="s">
        <v>7635</v>
      </c>
    </row>
    <row r="558" spans="1:21" ht="31.5" x14ac:dyDescent="0.25">
      <c r="A558" s="5">
        <v>557</v>
      </c>
      <c r="B558" s="14" t="s">
        <v>1806</v>
      </c>
      <c r="C558" s="8">
        <v>1962</v>
      </c>
      <c r="D558" s="11">
        <v>3336.9</v>
      </c>
      <c r="E558" s="11">
        <v>1517.5</v>
      </c>
      <c r="F558" s="8" t="s">
        <v>5</v>
      </c>
      <c r="G558" s="31">
        <v>36</v>
      </c>
      <c r="H558" s="31">
        <v>4</v>
      </c>
      <c r="I558" s="31">
        <v>3</v>
      </c>
      <c r="J558" s="31">
        <v>0</v>
      </c>
      <c r="K558" s="31">
        <v>0</v>
      </c>
      <c r="L558" s="120">
        <v>64</v>
      </c>
      <c r="M558" s="126" t="s">
        <v>2612</v>
      </c>
      <c r="N558" s="374" t="s">
        <v>471</v>
      </c>
      <c r="O558" s="374" t="s">
        <v>471</v>
      </c>
      <c r="P558" s="375" t="s">
        <v>7219</v>
      </c>
      <c r="Q558" s="376">
        <v>36921</v>
      </c>
      <c r="R558" s="374" t="s">
        <v>7220</v>
      </c>
      <c r="S558" s="377">
        <v>40226</v>
      </c>
      <c r="T558" s="380" t="s">
        <v>5122</v>
      </c>
      <c r="U558" s="208" t="s">
        <v>7635</v>
      </c>
    </row>
    <row r="559" spans="1:21" ht="31.5" x14ac:dyDescent="0.25">
      <c r="A559" s="5">
        <v>558</v>
      </c>
      <c r="B559" s="14" t="s">
        <v>1807</v>
      </c>
      <c r="C559" s="8">
        <v>1960</v>
      </c>
      <c r="D559" s="11">
        <v>7532.2</v>
      </c>
      <c r="E559" s="11">
        <v>3952.4</v>
      </c>
      <c r="F559" s="8" t="s">
        <v>5</v>
      </c>
      <c r="G559" s="31">
        <v>89</v>
      </c>
      <c r="H559" s="31">
        <v>5</v>
      </c>
      <c r="I559" s="31">
        <v>6</v>
      </c>
      <c r="J559" s="31">
        <v>0</v>
      </c>
      <c r="K559" s="31">
        <v>0</v>
      </c>
      <c r="L559" s="120">
        <v>140</v>
      </c>
      <c r="M559" s="126" t="s">
        <v>2541</v>
      </c>
      <c r="N559" s="374" t="s">
        <v>471</v>
      </c>
      <c r="O559" s="374" t="s">
        <v>471</v>
      </c>
      <c r="P559" s="375" t="s">
        <v>7221</v>
      </c>
      <c r="Q559" s="376">
        <v>37406</v>
      </c>
      <c r="R559" s="374" t="s">
        <v>7222</v>
      </c>
      <c r="S559" s="377">
        <v>40145</v>
      </c>
      <c r="T559" s="380" t="s">
        <v>7189</v>
      </c>
      <c r="U559" s="208" t="s">
        <v>7635</v>
      </c>
    </row>
    <row r="560" spans="1:21" ht="31.5" x14ac:dyDescent="0.25">
      <c r="A560" s="5">
        <v>559</v>
      </c>
      <c r="B560" s="14" t="s">
        <v>1808</v>
      </c>
      <c r="C560" s="8">
        <v>1960</v>
      </c>
      <c r="D560" s="11">
        <v>2483.62</v>
      </c>
      <c r="E560" s="11">
        <v>1617.72</v>
      </c>
      <c r="F560" s="8" t="s">
        <v>5</v>
      </c>
      <c r="G560" s="31">
        <v>40</v>
      </c>
      <c r="H560" s="31">
        <v>5</v>
      </c>
      <c r="I560" s="31">
        <v>2</v>
      </c>
      <c r="J560" s="31">
        <v>0</v>
      </c>
      <c r="K560" s="31">
        <v>0</v>
      </c>
      <c r="L560" s="120">
        <v>74</v>
      </c>
      <c r="M560" s="126" t="s">
        <v>2558</v>
      </c>
      <c r="N560" s="374" t="s">
        <v>471</v>
      </c>
      <c r="O560" s="374" t="s">
        <v>471</v>
      </c>
      <c r="P560" s="375" t="s">
        <v>7223</v>
      </c>
      <c r="Q560" s="376">
        <v>36907</v>
      </c>
      <c r="R560" s="374" t="s">
        <v>7224</v>
      </c>
      <c r="S560" s="377">
        <v>40226</v>
      </c>
      <c r="T560" s="380" t="s">
        <v>5122</v>
      </c>
      <c r="U560" s="208" t="s">
        <v>7635</v>
      </c>
    </row>
    <row r="561" spans="1:21" ht="31.5" x14ac:dyDescent="0.25">
      <c r="A561" s="5">
        <v>560</v>
      </c>
      <c r="B561" s="14" t="s">
        <v>1809</v>
      </c>
      <c r="C561" s="8">
        <v>1958</v>
      </c>
      <c r="D561" s="11">
        <v>5817.5</v>
      </c>
      <c r="E561" s="11">
        <v>2906.6</v>
      </c>
      <c r="F561" s="8" t="s">
        <v>5</v>
      </c>
      <c r="G561" s="31">
        <v>60</v>
      </c>
      <c r="H561" s="31">
        <v>5</v>
      </c>
      <c r="I561" s="31">
        <v>4</v>
      </c>
      <c r="J561" s="31">
        <v>0</v>
      </c>
      <c r="K561" s="31">
        <v>0</v>
      </c>
      <c r="L561" s="120">
        <v>104</v>
      </c>
      <c r="M561" s="126" t="s">
        <v>2590</v>
      </c>
      <c r="N561" s="374" t="s">
        <v>471</v>
      </c>
      <c r="O561" s="374" t="s">
        <v>471</v>
      </c>
      <c r="P561" s="375" t="s">
        <v>7225</v>
      </c>
      <c r="Q561" s="376">
        <v>37691</v>
      </c>
      <c r="R561" s="374" t="s">
        <v>7226</v>
      </c>
      <c r="S561" s="377">
        <v>40145</v>
      </c>
      <c r="T561" s="380" t="s">
        <v>7189</v>
      </c>
      <c r="U561" s="208" t="s">
        <v>7635</v>
      </c>
    </row>
    <row r="562" spans="1:21" ht="31.5" x14ac:dyDescent="0.25">
      <c r="A562" s="5">
        <v>561</v>
      </c>
      <c r="B562" s="14" t="s">
        <v>1810</v>
      </c>
      <c r="C562" s="8">
        <v>1958</v>
      </c>
      <c r="D562" s="11">
        <v>5175.43</v>
      </c>
      <c r="E562" s="11">
        <v>3201.03</v>
      </c>
      <c r="F562" s="8" t="s">
        <v>5</v>
      </c>
      <c r="G562" s="31">
        <v>59</v>
      </c>
      <c r="H562" s="31">
        <v>5</v>
      </c>
      <c r="I562" s="31">
        <v>4</v>
      </c>
      <c r="J562" s="31">
        <v>0</v>
      </c>
      <c r="K562" s="31">
        <v>0</v>
      </c>
      <c r="L562" s="120">
        <v>105</v>
      </c>
      <c r="M562" s="126" t="s">
        <v>2612</v>
      </c>
      <c r="N562" s="374" t="s">
        <v>471</v>
      </c>
      <c r="O562" s="374" t="s">
        <v>471</v>
      </c>
      <c r="P562" s="375" t="s">
        <v>7227</v>
      </c>
      <c r="Q562" s="376">
        <v>36907</v>
      </c>
      <c r="R562" s="374" t="s">
        <v>7228</v>
      </c>
      <c r="S562" s="377">
        <v>40226</v>
      </c>
      <c r="T562" s="380" t="s">
        <v>5122</v>
      </c>
      <c r="U562" s="208" t="s">
        <v>7635</v>
      </c>
    </row>
    <row r="563" spans="1:21" ht="31.5" x14ac:dyDescent="0.25">
      <c r="A563" s="5">
        <v>562</v>
      </c>
      <c r="B563" s="14" t="s">
        <v>1811</v>
      </c>
      <c r="C563" s="8">
        <v>1960</v>
      </c>
      <c r="D563" s="11">
        <v>2490.5</v>
      </c>
      <c r="E563" s="11">
        <v>1630.1</v>
      </c>
      <c r="F563" s="8" t="s">
        <v>5</v>
      </c>
      <c r="G563" s="31">
        <v>40</v>
      </c>
      <c r="H563" s="31">
        <v>5</v>
      </c>
      <c r="I563" s="31">
        <v>2</v>
      </c>
      <c r="J563" s="31">
        <v>0</v>
      </c>
      <c r="K563" s="31">
        <v>0</v>
      </c>
      <c r="L563" s="120">
        <v>79</v>
      </c>
      <c r="M563" s="126" t="s">
        <v>2594</v>
      </c>
      <c r="N563" s="374" t="s">
        <v>471</v>
      </c>
      <c r="O563" s="374" t="s">
        <v>471</v>
      </c>
      <c r="P563" s="375" t="s">
        <v>7229</v>
      </c>
      <c r="Q563" s="376">
        <v>36907</v>
      </c>
      <c r="R563" s="374" t="s">
        <v>7230</v>
      </c>
      <c r="S563" s="377">
        <v>40226</v>
      </c>
      <c r="T563" s="380" t="s">
        <v>5122</v>
      </c>
      <c r="U563" s="208" t="s">
        <v>7635</v>
      </c>
    </row>
    <row r="564" spans="1:21" ht="31.5" x14ac:dyDescent="0.25">
      <c r="A564" s="5">
        <v>563</v>
      </c>
      <c r="B564" s="14" t="s">
        <v>1812</v>
      </c>
      <c r="C564" s="8">
        <v>1960</v>
      </c>
      <c r="D564" s="11">
        <v>2465.3199999999997</v>
      </c>
      <c r="E564" s="11">
        <v>1608.32</v>
      </c>
      <c r="F564" s="8" t="s">
        <v>5</v>
      </c>
      <c r="G564" s="31">
        <v>40</v>
      </c>
      <c r="H564" s="31">
        <v>5</v>
      </c>
      <c r="I564" s="31">
        <v>2</v>
      </c>
      <c r="J564" s="31">
        <v>0</v>
      </c>
      <c r="K564" s="31">
        <v>0</v>
      </c>
      <c r="L564" s="120">
        <v>82</v>
      </c>
      <c r="M564" s="126" t="s">
        <v>2567</v>
      </c>
      <c r="N564" s="374" t="s">
        <v>471</v>
      </c>
      <c r="O564" s="374" t="s">
        <v>471</v>
      </c>
      <c r="P564" s="375" t="s">
        <v>7231</v>
      </c>
      <c r="Q564" s="376">
        <v>36907</v>
      </c>
      <c r="R564" s="374" t="s">
        <v>7232</v>
      </c>
      <c r="S564" s="377">
        <v>40226</v>
      </c>
      <c r="T564" s="380" t="s">
        <v>5122</v>
      </c>
      <c r="U564" s="208" t="s">
        <v>7635</v>
      </c>
    </row>
    <row r="565" spans="1:21" ht="47.25" x14ac:dyDescent="0.25">
      <c r="A565" s="5">
        <v>564</v>
      </c>
      <c r="B565" s="14" t="s">
        <v>1813</v>
      </c>
      <c r="C565" s="8">
        <v>1960</v>
      </c>
      <c r="D565" s="11">
        <v>13015.099999999999</v>
      </c>
      <c r="E565" s="11">
        <v>6931.3</v>
      </c>
      <c r="F565" s="8" t="s">
        <v>5</v>
      </c>
      <c r="G565" s="31">
        <v>132</v>
      </c>
      <c r="H565" s="31">
        <v>5</v>
      </c>
      <c r="I565" s="31">
        <v>8</v>
      </c>
      <c r="J565" s="31">
        <v>0</v>
      </c>
      <c r="K565" s="31">
        <v>0</v>
      </c>
      <c r="L565" s="120">
        <v>241</v>
      </c>
      <c r="M565" s="126" t="s">
        <v>2611</v>
      </c>
      <c r="N565" s="374" t="s">
        <v>471</v>
      </c>
      <c r="O565" s="374" t="s">
        <v>471</v>
      </c>
      <c r="P565" s="375" t="s">
        <v>7233</v>
      </c>
      <c r="Q565" s="376">
        <v>37698</v>
      </c>
      <c r="R565" s="374" t="s">
        <v>7234</v>
      </c>
      <c r="S565" s="377">
        <v>40238</v>
      </c>
      <c r="T565" s="380" t="s">
        <v>5329</v>
      </c>
      <c r="U565" s="208" t="s">
        <v>7635</v>
      </c>
    </row>
    <row r="566" spans="1:21" ht="31.5" x14ac:dyDescent="0.25">
      <c r="A566" s="5">
        <v>565</v>
      </c>
      <c r="B566" s="14" t="s">
        <v>1814</v>
      </c>
      <c r="C566" s="8">
        <v>1960</v>
      </c>
      <c r="D566" s="11">
        <v>5426.0999999999995</v>
      </c>
      <c r="E566" s="11">
        <v>3526.7999999999997</v>
      </c>
      <c r="F566" s="8" t="s">
        <v>5</v>
      </c>
      <c r="G566" s="31">
        <v>100</v>
      </c>
      <c r="H566" s="31">
        <v>5</v>
      </c>
      <c r="I566" s="31">
        <v>5</v>
      </c>
      <c r="J566" s="31">
        <v>0</v>
      </c>
      <c r="K566" s="31">
        <v>0</v>
      </c>
      <c r="L566" s="120">
        <v>162</v>
      </c>
      <c r="M566" s="126" t="s">
        <v>2541</v>
      </c>
      <c r="N566" s="374" t="s">
        <v>471</v>
      </c>
      <c r="O566" s="374" t="s">
        <v>471</v>
      </c>
      <c r="P566" s="375" t="s">
        <v>7235</v>
      </c>
      <c r="Q566" s="376">
        <v>36907</v>
      </c>
      <c r="R566" s="374" t="s">
        <v>7236</v>
      </c>
      <c r="S566" s="377">
        <v>40226</v>
      </c>
      <c r="T566" s="380" t="s">
        <v>5122</v>
      </c>
      <c r="U566" s="208" t="s">
        <v>7635</v>
      </c>
    </row>
    <row r="567" spans="1:21" ht="31.5" x14ac:dyDescent="0.25">
      <c r="A567" s="5">
        <v>566</v>
      </c>
      <c r="B567" s="14" t="s">
        <v>1828</v>
      </c>
      <c r="C567" s="8">
        <v>1956</v>
      </c>
      <c r="D567" s="11">
        <v>7852.9</v>
      </c>
      <c r="E567" s="11">
        <v>5026.7</v>
      </c>
      <c r="F567" s="8" t="s">
        <v>5</v>
      </c>
      <c r="G567" s="31">
        <v>80</v>
      </c>
      <c r="H567" s="31">
        <v>5</v>
      </c>
      <c r="I567" s="31">
        <v>4</v>
      </c>
      <c r="J567" s="31">
        <v>0</v>
      </c>
      <c r="K567" s="31">
        <v>0</v>
      </c>
      <c r="L567" s="120">
        <v>175</v>
      </c>
      <c r="M567" s="126" t="s">
        <v>2575</v>
      </c>
      <c r="N567" s="374" t="s">
        <v>471</v>
      </c>
      <c r="O567" s="374" t="s">
        <v>471</v>
      </c>
      <c r="P567" s="375" t="s">
        <v>7237</v>
      </c>
      <c r="Q567" s="376">
        <v>36928</v>
      </c>
      <c r="R567" s="374" t="s">
        <v>7238</v>
      </c>
      <c r="S567" s="377">
        <v>40219</v>
      </c>
      <c r="T567" s="380" t="s">
        <v>5122</v>
      </c>
      <c r="U567" s="208" t="s">
        <v>7635</v>
      </c>
    </row>
    <row r="568" spans="1:21" ht="31.5" x14ac:dyDescent="0.25">
      <c r="A568" s="5">
        <v>567</v>
      </c>
      <c r="B568" s="14" t="s">
        <v>1837</v>
      </c>
      <c r="C568" s="8">
        <v>1957</v>
      </c>
      <c r="D568" s="11">
        <v>5569.1</v>
      </c>
      <c r="E568" s="11">
        <v>3530.8</v>
      </c>
      <c r="F568" s="8" t="s">
        <v>5</v>
      </c>
      <c r="G568" s="31">
        <v>56</v>
      </c>
      <c r="H568" s="31">
        <v>4</v>
      </c>
      <c r="I568" s="31">
        <v>4</v>
      </c>
      <c r="J568" s="31">
        <v>0</v>
      </c>
      <c r="K568" s="31">
        <v>0</v>
      </c>
      <c r="L568" s="120">
        <v>131</v>
      </c>
      <c r="M568" s="126" t="s">
        <v>2593</v>
      </c>
      <c r="N568" s="374" t="s">
        <v>471</v>
      </c>
      <c r="O568" s="374" t="s">
        <v>471</v>
      </c>
      <c r="P568" s="375" t="s">
        <v>7239</v>
      </c>
      <c r="Q568" s="376">
        <v>36914</v>
      </c>
      <c r="R568" s="374" t="s">
        <v>7240</v>
      </c>
      <c r="S568" s="377">
        <v>40219</v>
      </c>
      <c r="T568" s="380" t="s">
        <v>5122</v>
      </c>
      <c r="U568" s="208" t="s">
        <v>7635</v>
      </c>
    </row>
    <row r="569" spans="1:21" ht="31.5" x14ac:dyDescent="0.25">
      <c r="A569" s="5">
        <v>568</v>
      </c>
      <c r="B569" s="36" t="s">
        <v>1848</v>
      </c>
      <c r="C569" s="37">
        <v>1956</v>
      </c>
      <c r="D569" s="430">
        <v>2944.36</v>
      </c>
      <c r="E569" s="430">
        <v>1719.7</v>
      </c>
      <c r="F569" s="37" t="s">
        <v>5</v>
      </c>
      <c r="G569" s="431">
        <v>36</v>
      </c>
      <c r="H569" s="431">
        <v>4</v>
      </c>
      <c r="I569" s="431">
        <v>2</v>
      </c>
      <c r="J569" s="431">
        <v>0</v>
      </c>
      <c r="K569" s="431">
        <v>0</v>
      </c>
      <c r="L569" s="432">
        <v>55</v>
      </c>
      <c r="M569" s="126" t="s">
        <v>2596</v>
      </c>
      <c r="N569" s="374" t="s">
        <v>471</v>
      </c>
      <c r="O569" s="374" t="s">
        <v>471</v>
      </c>
      <c r="P569" s="375" t="s">
        <v>7140</v>
      </c>
      <c r="Q569" s="376">
        <v>36907</v>
      </c>
      <c r="R569" s="374" t="s">
        <v>7141</v>
      </c>
      <c r="S569" s="377">
        <v>40227</v>
      </c>
      <c r="T569" s="380" t="s">
        <v>5122</v>
      </c>
      <c r="U569" s="208" t="s">
        <v>7635</v>
      </c>
    </row>
    <row r="570" spans="1:21" s="20" customFormat="1" ht="31.5" x14ac:dyDescent="0.25">
      <c r="A570" s="5">
        <v>569</v>
      </c>
      <c r="B570" s="14" t="s">
        <v>1849</v>
      </c>
      <c r="C570" s="8">
        <v>1954</v>
      </c>
      <c r="D570" s="11">
        <v>3056.97</v>
      </c>
      <c r="E570" s="11">
        <v>1436.8999999999999</v>
      </c>
      <c r="F570" s="8" t="s">
        <v>5</v>
      </c>
      <c r="G570" s="31">
        <v>24</v>
      </c>
      <c r="H570" s="31">
        <v>4</v>
      </c>
      <c r="I570" s="31">
        <v>2</v>
      </c>
      <c r="J570" s="31">
        <v>0</v>
      </c>
      <c r="K570" s="31">
        <v>0</v>
      </c>
      <c r="L570" s="120">
        <v>45</v>
      </c>
      <c r="M570" s="126" t="s">
        <v>2625</v>
      </c>
      <c r="N570" s="426" t="s">
        <v>471</v>
      </c>
      <c r="O570" s="374" t="s">
        <v>471</v>
      </c>
      <c r="P570" s="375" t="s">
        <v>7241</v>
      </c>
      <c r="Q570" s="376">
        <v>36907</v>
      </c>
      <c r="R570" s="374" t="s">
        <v>7242</v>
      </c>
      <c r="S570" s="377">
        <v>40219</v>
      </c>
      <c r="T570" s="380" t="s">
        <v>5122</v>
      </c>
      <c r="U570" s="208" t="s">
        <v>7635</v>
      </c>
    </row>
    <row r="571" spans="1:21" s="20" customFormat="1" ht="47.25" x14ac:dyDescent="0.25">
      <c r="A571" s="5">
        <v>570</v>
      </c>
      <c r="B571" s="14" t="s">
        <v>1850</v>
      </c>
      <c r="C571" s="8">
        <v>1957</v>
      </c>
      <c r="D571" s="11">
        <v>11853.67</v>
      </c>
      <c r="E571" s="11">
        <v>7346.77</v>
      </c>
      <c r="F571" s="8" t="s">
        <v>5</v>
      </c>
      <c r="G571" s="31">
        <v>116</v>
      </c>
      <c r="H571" s="31">
        <v>5</v>
      </c>
      <c r="I571" s="31">
        <v>6</v>
      </c>
      <c r="J571" s="31">
        <v>0</v>
      </c>
      <c r="K571" s="31">
        <v>0</v>
      </c>
      <c r="L571" s="120">
        <v>251</v>
      </c>
      <c r="M571" s="126" t="s">
        <v>2541</v>
      </c>
      <c r="N571" s="426" t="s">
        <v>471</v>
      </c>
      <c r="O571" s="374" t="s">
        <v>471</v>
      </c>
      <c r="P571" s="375" t="s">
        <v>7243</v>
      </c>
      <c r="Q571" s="376">
        <v>40603</v>
      </c>
      <c r="R571" s="374" t="s">
        <v>7244</v>
      </c>
      <c r="S571" s="377">
        <v>40611</v>
      </c>
      <c r="T571" s="380" t="s">
        <v>5078</v>
      </c>
      <c r="U571" s="208" t="s">
        <v>7635</v>
      </c>
    </row>
    <row r="572" spans="1:21" s="20" customFormat="1" ht="31.5" x14ac:dyDescent="0.25">
      <c r="A572" s="5">
        <v>571</v>
      </c>
      <c r="B572" s="14" t="s">
        <v>1851</v>
      </c>
      <c r="C572" s="8">
        <v>1957</v>
      </c>
      <c r="D572" s="11">
        <v>5739.1299999999992</v>
      </c>
      <c r="E572" s="11">
        <v>3742.23</v>
      </c>
      <c r="F572" s="8" t="s">
        <v>5</v>
      </c>
      <c r="G572" s="31">
        <v>60</v>
      </c>
      <c r="H572" s="31">
        <v>4</v>
      </c>
      <c r="I572" s="31">
        <v>4</v>
      </c>
      <c r="J572" s="31">
        <v>0</v>
      </c>
      <c r="K572" s="31">
        <v>0</v>
      </c>
      <c r="L572" s="120">
        <v>128</v>
      </c>
      <c r="M572" s="126" t="s">
        <v>2593</v>
      </c>
      <c r="N572" s="374" t="s">
        <v>471</v>
      </c>
      <c r="O572" s="374" t="s">
        <v>471</v>
      </c>
      <c r="P572" s="375" t="s">
        <v>7245</v>
      </c>
      <c r="Q572" s="376">
        <v>36914</v>
      </c>
      <c r="R572" s="374" t="s">
        <v>7246</v>
      </c>
      <c r="S572" s="377">
        <v>40226</v>
      </c>
      <c r="T572" s="380" t="s">
        <v>5122</v>
      </c>
      <c r="U572" s="208" t="s">
        <v>7635</v>
      </c>
    </row>
    <row r="573" spans="1:21" s="20" customFormat="1" ht="31.5" x14ac:dyDescent="0.25">
      <c r="A573" s="5">
        <v>572</v>
      </c>
      <c r="B573" s="14" t="s">
        <v>1852</v>
      </c>
      <c r="C573" s="8">
        <v>1957</v>
      </c>
      <c r="D573" s="11">
        <v>5834.9</v>
      </c>
      <c r="E573" s="11">
        <v>3574.8</v>
      </c>
      <c r="F573" s="8" t="s">
        <v>5</v>
      </c>
      <c r="G573" s="31">
        <v>60</v>
      </c>
      <c r="H573" s="31">
        <v>4</v>
      </c>
      <c r="I573" s="31">
        <v>4</v>
      </c>
      <c r="J573" s="31">
        <v>0</v>
      </c>
      <c r="K573" s="31">
        <v>0</v>
      </c>
      <c r="L573" s="120">
        <v>139</v>
      </c>
      <c r="M573" s="126" t="s">
        <v>2575</v>
      </c>
      <c r="N573" s="374" t="s">
        <v>471</v>
      </c>
      <c r="O573" s="374" t="s">
        <v>471</v>
      </c>
      <c r="P573" s="375" t="s">
        <v>7247</v>
      </c>
      <c r="Q573" s="376">
        <v>36928</v>
      </c>
      <c r="R573" s="374" t="s">
        <v>7248</v>
      </c>
      <c r="S573" s="377">
        <v>40226</v>
      </c>
      <c r="T573" s="380" t="s">
        <v>5122</v>
      </c>
      <c r="U573" s="208" t="s">
        <v>7635</v>
      </c>
    </row>
    <row r="574" spans="1:21" s="20" customFormat="1" ht="31.5" x14ac:dyDescent="0.25">
      <c r="A574" s="5">
        <v>573</v>
      </c>
      <c r="B574" s="14" t="s">
        <v>1815</v>
      </c>
      <c r="C574" s="8">
        <v>1954</v>
      </c>
      <c r="D574" s="11">
        <v>8456.1</v>
      </c>
      <c r="E574" s="11">
        <v>5024.3999999999996</v>
      </c>
      <c r="F574" s="8" t="s">
        <v>5</v>
      </c>
      <c r="G574" s="31">
        <v>75</v>
      </c>
      <c r="H574" s="31">
        <v>5</v>
      </c>
      <c r="I574" s="31">
        <v>5</v>
      </c>
      <c r="J574" s="31">
        <v>0</v>
      </c>
      <c r="K574" s="31">
        <v>0</v>
      </c>
      <c r="L574" s="120">
        <v>194</v>
      </c>
      <c r="M574" s="126" t="s">
        <v>2614</v>
      </c>
      <c r="N574" s="374" t="s">
        <v>471</v>
      </c>
      <c r="O574" s="374" t="s">
        <v>471</v>
      </c>
      <c r="P574" s="375" t="s">
        <v>7146</v>
      </c>
      <c r="Q574" s="376">
        <v>36907</v>
      </c>
      <c r="R574" s="374" t="s">
        <v>7147</v>
      </c>
      <c r="S574" s="377">
        <v>40226</v>
      </c>
      <c r="T574" s="380" t="s">
        <v>5122</v>
      </c>
      <c r="U574" s="208" t="s">
        <v>7635</v>
      </c>
    </row>
    <row r="575" spans="1:21" s="20" customFormat="1" ht="47.25" x14ac:dyDescent="0.25">
      <c r="A575" s="5">
        <v>574</v>
      </c>
      <c r="B575" s="14" t="s">
        <v>1816</v>
      </c>
      <c r="C575" s="8">
        <v>1959</v>
      </c>
      <c r="D575" s="11">
        <v>5142.2</v>
      </c>
      <c r="E575" s="11">
        <v>3024.9</v>
      </c>
      <c r="F575" s="8" t="s">
        <v>5</v>
      </c>
      <c r="G575" s="31">
        <v>60</v>
      </c>
      <c r="H575" s="31">
        <v>5</v>
      </c>
      <c r="I575" s="31">
        <v>4</v>
      </c>
      <c r="J575" s="31">
        <v>0</v>
      </c>
      <c r="K575" s="31">
        <v>0</v>
      </c>
      <c r="L575" s="120">
        <v>110</v>
      </c>
      <c r="M575" s="126" t="s">
        <v>2541</v>
      </c>
      <c r="N575" s="426" t="s">
        <v>471</v>
      </c>
      <c r="O575" s="374" t="s">
        <v>471</v>
      </c>
      <c r="P575" s="375" t="s">
        <v>7249</v>
      </c>
      <c r="Q575" s="376">
        <v>40602</v>
      </c>
      <c r="R575" s="374" t="s">
        <v>7250</v>
      </c>
      <c r="S575" s="377">
        <v>40603</v>
      </c>
      <c r="T575" s="380" t="s">
        <v>6308</v>
      </c>
      <c r="U575" s="208" t="s">
        <v>7635</v>
      </c>
    </row>
    <row r="576" spans="1:21" s="20" customFormat="1" ht="47.25" x14ac:dyDescent="0.25">
      <c r="A576" s="5">
        <v>575</v>
      </c>
      <c r="B576" s="14" t="s">
        <v>1817</v>
      </c>
      <c r="C576" s="8">
        <v>1954</v>
      </c>
      <c r="D576" s="11">
        <v>8357.75</v>
      </c>
      <c r="E576" s="11">
        <v>4850.3999999999996</v>
      </c>
      <c r="F576" s="8" t="s">
        <v>5</v>
      </c>
      <c r="G576" s="31">
        <v>75</v>
      </c>
      <c r="H576" s="31">
        <v>5</v>
      </c>
      <c r="I576" s="31">
        <v>5</v>
      </c>
      <c r="J576" s="31">
        <v>0</v>
      </c>
      <c r="K576" s="31">
        <v>0</v>
      </c>
      <c r="L576" s="120">
        <v>163</v>
      </c>
      <c r="M576" s="126" t="s">
        <v>2615</v>
      </c>
      <c r="N576" s="426" t="s">
        <v>471</v>
      </c>
      <c r="O576" s="374" t="s">
        <v>471</v>
      </c>
      <c r="P576" s="375" t="s">
        <v>7251</v>
      </c>
      <c r="Q576" s="376">
        <v>39048</v>
      </c>
      <c r="R576" s="374" t="s">
        <v>7252</v>
      </c>
      <c r="S576" s="377">
        <v>40145</v>
      </c>
      <c r="T576" s="380" t="s">
        <v>6945</v>
      </c>
      <c r="U576" s="208" t="s">
        <v>7635</v>
      </c>
    </row>
    <row r="577" spans="1:21" s="20" customFormat="1" ht="31.5" x14ac:dyDescent="0.25">
      <c r="A577" s="5">
        <v>576</v>
      </c>
      <c r="B577" s="14" t="s">
        <v>1818</v>
      </c>
      <c r="C577" s="8">
        <v>1959</v>
      </c>
      <c r="D577" s="11">
        <v>5074.8999999999996</v>
      </c>
      <c r="E577" s="11">
        <v>3498.6</v>
      </c>
      <c r="F577" s="8" t="s">
        <v>5</v>
      </c>
      <c r="G577" s="31">
        <v>100</v>
      </c>
      <c r="H577" s="31">
        <v>5</v>
      </c>
      <c r="I577" s="31">
        <v>5</v>
      </c>
      <c r="J577" s="31">
        <v>0</v>
      </c>
      <c r="K577" s="31">
        <v>0</v>
      </c>
      <c r="L577" s="120">
        <v>153</v>
      </c>
      <c r="M577" s="126" t="s">
        <v>2611</v>
      </c>
      <c r="N577" s="426" t="s">
        <v>471</v>
      </c>
      <c r="O577" s="374" t="s">
        <v>471</v>
      </c>
      <c r="P577" s="375" t="s">
        <v>7253</v>
      </c>
      <c r="Q577" s="376">
        <v>36907</v>
      </c>
      <c r="R577" s="374" t="s">
        <v>7254</v>
      </c>
      <c r="S577" s="377">
        <v>40226</v>
      </c>
      <c r="T577" s="380" t="s">
        <v>5122</v>
      </c>
      <c r="U577" s="208" t="s">
        <v>7635</v>
      </c>
    </row>
    <row r="578" spans="1:21" s="20" customFormat="1" ht="47.25" x14ac:dyDescent="0.25">
      <c r="A578" s="5">
        <v>577</v>
      </c>
      <c r="B578" s="14" t="s">
        <v>1820</v>
      </c>
      <c r="C578" s="8">
        <v>1959</v>
      </c>
      <c r="D578" s="11">
        <v>7771.6</v>
      </c>
      <c r="E578" s="11">
        <v>4098.5</v>
      </c>
      <c r="F578" s="8" t="s">
        <v>5</v>
      </c>
      <c r="G578" s="31">
        <v>90</v>
      </c>
      <c r="H578" s="31">
        <v>5</v>
      </c>
      <c r="I578" s="31">
        <v>6</v>
      </c>
      <c r="J578" s="31">
        <v>0</v>
      </c>
      <c r="K578" s="31">
        <v>0</v>
      </c>
      <c r="L578" s="120">
        <v>154</v>
      </c>
      <c r="M578" s="126" t="s">
        <v>2617</v>
      </c>
      <c r="N578" s="374" t="s">
        <v>471</v>
      </c>
      <c r="O578" s="374" t="s">
        <v>471</v>
      </c>
      <c r="P578" s="375" t="s">
        <v>7257</v>
      </c>
      <c r="Q578" s="376">
        <v>38993</v>
      </c>
      <c r="R578" s="374" t="s">
        <v>7258</v>
      </c>
      <c r="S578" s="377">
        <v>40145</v>
      </c>
      <c r="T578" s="380" t="s">
        <v>6945</v>
      </c>
      <c r="U578" s="208" t="s">
        <v>7635</v>
      </c>
    </row>
    <row r="579" spans="1:21" s="20" customFormat="1" ht="31.5" x14ac:dyDescent="0.25">
      <c r="A579" s="5">
        <v>578</v>
      </c>
      <c r="B579" s="14" t="s">
        <v>1821</v>
      </c>
      <c r="C579" s="8">
        <v>1960</v>
      </c>
      <c r="D579" s="11">
        <v>2368.9</v>
      </c>
      <c r="E579" s="11">
        <v>1556</v>
      </c>
      <c r="F579" s="8" t="s">
        <v>5</v>
      </c>
      <c r="G579" s="31">
        <v>40</v>
      </c>
      <c r="H579" s="31">
        <v>5</v>
      </c>
      <c r="I579" s="31">
        <v>2</v>
      </c>
      <c r="J579" s="31">
        <v>0</v>
      </c>
      <c r="K579" s="31">
        <v>0</v>
      </c>
      <c r="L579" s="120">
        <v>87</v>
      </c>
      <c r="M579" s="126" t="s">
        <v>2618</v>
      </c>
      <c r="N579" s="374" t="s">
        <v>471</v>
      </c>
      <c r="O579" s="374" t="s">
        <v>471</v>
      </c>
      <c r="P579" s="375" t="s">
        <v>7259</v>
      </c>
      <c r="Q579" s="376">
        <v>36907</v>
      </c>
      <c r="R579" s="374" t="s">
        <v>7260</v>
      </c>
      <c r="S579" s="377">
        <v>40226</v>
      </c>
      <c r="T579" s="380" t="s">
        <v>5122</v>
      </c>
      <c r="U579" s="208" t="s">
        <v>7635</v>
      </c>
    </row>
    <row r="580" spans="1:21" s="20" customFormat="1" ht="31.5" x14ac:dyDescent="0.25">
      <c r="A580" s="5">
        <v>579</v>
      </c>
      <c r="B580" s="14" t="s">
        <v>1822</v>
      </c>
      <c r="C580" s="8">
        <v>1954</v>
      </c>
      <c r="D580" s="11">
        <v>6999.0000000000009</v>
      </c>
      <c r="E580" s="11">
        <v>3855.2</v>
      </c>
      <c r="F580" s="8" t="s">
        <v>5</v>
      </c>
      <c r="G580" s="31">
        <v>60</v>
      </c>
      <c r="H580" s="31">
        <v>4</v>
      </c>
      <c r="I580" s="31">
        <v>4</v>
      </c>
      <c r="J580" s="31">
        <v>0</v>
      </c>
      <c r="K580" s="31">
        <v>0</v>
      </c>
      <c r="L580" s="120">
        <v>114</v>
      </c>
      <c r="M580" s="126" t="s">
        <v>2619</v>
      </c>
      <c r="N580" s="426" t="s">
        <v>471</v>
      </c>
      <c r="O580" s="374" t="s">
        <v>471</v>
      </c>
      <c r="P580" s="375" t="s">
        <v>6975</v>
      </c>
      <c r="Q580" s="376">
        <v>40211</v>
      </c>
      <c r="R580" s="383">
        <v>4901.8999999999996</v>
      </c>
      <c r="S580" s="377">
        <v>40227</v>
      </c>
      <c r="T580" s="378" t="s">
        <v>5122</v>
      </c>
      <c r="U580" s="208" t="s">
        <v>7635</v>
      </c>
    </row>
    <row r="581" spans="1:21" s="20" customFormat="1" ht="31.5" x14ac:dyDescent="0.25">
      <c r="A581" s="5">
        <v>580</v>
      </c>
      <c r="B581" s="14" t="s">
        <v>1823</v>
      </c>
      <c r="C581" s="8">
        <v>1954</v>
      </c>
      <c r="D581" s="11">
        <v>3056.4</v>
      </c>
      <c r="E581" s="11">
        <v>1433.9</v>
      </c>
      <c r="F581" s="8" t="s">
        <v>5</v>
      </c>
      <c r="G581" s="31">
        <v>24</v>
      </c>
      <c r="H581" s="31">
        <v>4</v>
      </c>
      <c r="I581" s="31">
        <v>2</v>
      </c>
      <c r="J581" s="31">
        <v>0</v>
      </c>
      <c r="K581" s="31">
        <v>0</v>
      </c>
      <c r="L581" s="120">
        <v>47</v>
      </c>
      <c r="M581" s="126" t="s">
        <v>2593</v>
      </c>
      <c r="N581" s="426" t="s">
        <v>471</v>
      </c>
      <c r="O581" s="374" t="s">
        <v>471</v>
      </c>
      <c r="P581" s="375" t="s">
        <v>7261</v>
      </c>
      <c r="Q581" s="376">
        <v>36907</v>
      </c>
      <c r="R581" s="374" t="s">
        <v>7262</v>
      </c>
      <c r="S581" s="377">
        <v>40226</v>
      </c>
      <c r="T581" s="380" t="s">
        <v>5122</v>
      </c>
      <c r="U581" s="208" t="s">
        <v>7635</v>
      </c>
    </row>
    <row r="582" spans="1:21" s="20" customFormat="1" ht="31.5" x14ac:dyDescent="0.25">
      <c r="A582" s="5">
        <v>581</v>
      </c>
      <c r="B582" s="14" t="s">
        <v>1824</v>
      </c>
      <c r="C582" s="8">
        <v>1965</v>
      </c>
      <c r="D582" s="11">
        <v>2394.1</v>
      </c>
      <c r="E582" s="11">
        <v>1569.1</v>
      </c>
      <c r="F582" s="8" t="s">
        <v>5</v>
      </c>
      <c r="G582" s="31">
        <v>40</v>
      </c>
      <c r="H582" s="31">
        <v>5</v>
      </c>
      <c r="I582" s="31">
        <v>2</v>
      </c>
      <c r="J582" s="31">
        <v>0</v>
      </c>
      <c r="K582" s="31">
        <v>0</v>
      </c>
      <c r="L582" s="120">
        <v>87</v>
      </c>
      <c r="M582" s="126" t="s">
        <v>2611</v>
      </c>
      <c r="N582" s="374" t="s">
        <v>471</v>
      </c>
      <c r="O582" s="374" t="s">
        <v>471</v>
      </c>
      <c r="P582" s="375" t="s">
        <v>7263</v>
      </c>
      <c r="Q582" s="376">
        <v>36907</v>
      </c>
      <c r="R582" s="374" t="s">
        <v>7264</v>
      </c>
      <c r="S582" s="377">
        <v>40226</v>
      </c>
      <c r="T582" s="380" t="s">
        <v>5122</v>
      </c>
      <c r="U582" s="208" t="s">
        <v>7635</v>
      </c>
    </row>
    <row r="583" spans="1:21" s="20" customFormat="1" ht="47.25" x14ac:dyDescent="0.25">
      <c r="A583" s="5">
        <v>582</v>
      </c>
      <c r="B583" s="14" t="s">
        <v>1825</v>
      </c>
      <c r="C583" s="8">
        <v>1955</v>
      </c>
      <c r="D583" s="11">
        <v>3455</v>
      </c>
      <c r="E583" s="11">
        <v>1903.6</v>
      </c>
      <c r="F583" s="8" t="s">
        <v>5</v>
      </c>
      <c r="G583" s="31">
        <v>28</v>
      </c>
      <c r="H583" s="31">
        <v>5</v>
      </c>
      <c r="I583" s="31">
        <v>2</v>
      </c>
      <c r="J583" s="31">
        <v>0</v>
      </c>
      <c r="K583" s="31">
        <v>0</v>
      </c>
      <c r="L583" s="120">
        <v>70</v>
      </c>
      <c r="M583" s="126" t="s">
        <v>2620</v>
      </c>
      <c r="N583" s="374" t="s">
        <v>471</v>
      </c>
      <c r="O583" s="374" t="s">
        <v>471</v>
      </c>
      <c r="P583" s="375" t="s">
        <v>7265</v>
      </c>
      <c r="Q583" s="385" t="s">
        <v>7266</v>
      </c>
      <c r="R583" s="374" t="s">
        <v>7267</v>
      </c>
      <c r="S583" s="377">
        <v>40789</v>
      </c>
      <c r="T583" s="380" t="s">
        <v>6308</v>
      </c>
      <c r="U583" s="208" t="s">
        <v>7635</v>
      </c>
    </row>
    <row r="584" spans="1:21" s="20" customFormat="1" ht="31.5" x14ac:dyDescent="0.25">
      <c r="A584" s="5">
        <v>583</v>
      </c>
      <c r="B584" s="14" t="s">
        <v>1826</v>
      </c>
      <c r="C584" s="8">
        <v>1959</v>
      </c>
      <c r="D584" s="11">
        <v>5119.8</v>
      </c>
      <c r="E584" s="11">
        <v>2800.8</v>
      </c>
      <c r="F584" s="8" t="s">
        <v>5</v>
      </c>
      <c r="G584" s="31">
        <v>60</v>
      </c>
      <c r="H584" s="31">
        <v>5</v>
      </c>
      <c r="I584" s="31">
        <v>4</v>
      </c>
      <c r="J584" s="31">
        <v>0</v>
      </c>
      <c r="K584" s="31">
        <v>0</v>
      </c>
      <c r="L584" s="120">
        <v>106</v>
      </c>
      <c r="M584" s="126" t="s">
        <v>2621</v>
      </c>
      <c r="N584" s="374" t="s">
        <v>471</v>
      </c>
      <c r="O584" s="374" t="s">
        <v>471</v>
      </c>
      <c r="P584" s="375" t="s">
        <v>7268</v>
      </c>
      <c r="Q584" s="376">
        <v>36907</v>
      </c>
      <c r="R584" s="374" t="s">
        <v>7269</v>
      </c>
      <c r="S584" s="377">
        <v>40226</v>
      </c>
      <c r="T584" s="380" t="s">
        <v>5122</v>
      </c>
      <c r="U584" s="208" t="s">
        <v>7635</v>
      </c>
    </row>
    <row r="585" spans="1:21" s="20" customFormat="1" ht="31.5" x14ac:dyDescent="0.25">
      <c r="A585" s="5">
        <v>584</v>
      </c>
      <c r="B585" s="14" t="s">
        <v>1827</v>
      </c>
      <c r="C585" s="8">
        <v>1959</v>
      </c>
      <c r="D585" s="11">
        <v>5389.7000000000007</v>
      </c>
      <c r="E585" s="11">
        <v>3509.2000000000003</v>
      </c>
      <c r="F585" s="8" t="s">
        <v>5</v>
      </c>
      <c r="G585" s="31">
        <v>100</v>
      </c>
      <c r="H585" s="31">
        <v>5</v>
      </c>
      <c r="I585" s="31">
        <v>5</v>
      </c>
      <c r="J585" s="31">
        <v>0</v>
      </c>
      <c r="K585" s="31">
        <v>0</v>
      </c>
      <c r="L585" s="120">
        <v>165</v>
      </c>
      <c r="M585" s="126" t="s">
        <v>2622</v>
      </c>
      <c r="N585" s="374" t="s">
        <v>471</v>
      </c>
      <c r="O585" s="374" t="s">
        <v>471</v>
      </c>
      <c r="P585" s="375" t="s">
        <v>7270</v>
      </c>
      <c r="Q585" s="376">
        <v>36907</v>
      </c>
      <c r="R585" s="374" t="s">
        <v>7271</v>
      </c>
      <c r="S585" s="377">
        <v>40226</v>
      </c>
      <c r="T585" s="380" t="s">
        <v>5122</v>
      </c>
      <c r="U585" s="208" t="s">
        <v>7635</v>
      </c>
    </row>
    <row r="586" spans="1:21" s="20" customFormat="1" ht="31.5" x14ac:dyDescent="0.25">
      <c r="A586" s="5">
        <v>585</v>
      </c>
      <c r="B586" s="14" t="s">
        <v>1829</v>
      </c>
      <c r="C586" s="8">
        <v>1959</v>
      </c>
      <c r="D586" s="11">
        <v>5158.7</v>
      </c>
      <c r="E586" s="11">
        <v>2931.8</v>
      </c>
      <c r="F586" s="8" t="s">
        <v>5</v>
      </c>
      <c r="G586" s="31">
        <v>60</v>
      </c>
      <c r="H586" s="31">
        <v>5</v>
      </c>
      <c r="I586" s="31">
        <v>4</v>
      </c>
      <c r="J586" s="31">
        <v>0</v>
      </c>
      <c r="K586" s="31">
        <v>0</v>
      </c>
      <c r="L586" s="120">
        <v>121</v>
      </c>
      <c r="M586" s="126" t="s">
        <v>2622</v>
      </c>
      <c r="N586" s="374" t="s">
        <v>471</v>
      </c>
      <c r="O586" s="374" t="s">
        <v>471</v>
      </c>
      <c r="P586" s="375" t="s">
        <v>7272</v>
      </c>
      <c r="Q586" s="376">
        <v>36907</v>
      </c>
      <c r="R586" s="374" t="s">
        <v>7273</v>
      </c>
      <c r="S586" s="377">
        <v>40226</v>
      </c>
      <c r="T586" s="380" t="s">
        <v>5122</v>
      </c>
      <c r="U586" s="208" t="s">
        <v>7635</v>
      </c>
    </row>
    <row r="587" spans="1:21" s="20" customFormat="1" ht="63" x14ac:dyDescent="0.25">
      <c r="A587" s="5">
        <v>586</v>
      </c>
      <c r="B587" s="14" t="s">
        <v>1830</v>
      </c>
      <c r="C587" s="8">
        <v>1955</v>
      </c>
      <c r="D587" s="11">
        <v>9446.4699999999993</v>
      </c>
      <c r="E587" s="11">
        <v>5429.0999999999995</v>
      </c>
      <c r="F587" s="8" t="s">
        <v>5</v>
      </c>
      <c r="G587" s="31">
        <v>99</v>
      </c>
      <c r="H587" s="31">
        <v>5</v>
      </c>
      <c r="I587" s="31">
        <v>5</v>
      </c>
      <c r="J587" s="31">
        <v>0</v>
      </c>
      <c r="K587" s="31">
        <v>0</v>
      </c>
      <c r="L587" s="120">
        <v>215</v>
      </c>
      <c r="M587" s="126" t="s">
        <v>2590</v>
      </c>
      <c r="N587" s="374" t="s">
        <v>471</v>
      </c>
      <c r="O587" s="374" t="s">
        <v>471</v>
      </c>
      <c r="P587" s="375" t="s">
        <v>7274</v>
      </c>
      <c r="Q587" s="376">
        <v>37727</v>
      </c>
      <c r="R587" s="374" t="s">
        <v>7275</v>
      </c>
      <c r="S587" s="377">
        <v>40145</v>
      </c>
      <c r="T587" s="380" t="s">
        <v>7078</v>
      </c>
      <c r="U587" s="208" t="s">
        <v>7635</v>
      </c>
    </row>
    <row r="588" spans="1:21" s="20" customFormat="1" ht="31.5" x14ac:dyDescent="0.25">
      <c r="A588" s="5">
        <v>587</v>
      </c>
      <c r="B588" s="14" t="s">
        <v>1831</v>
      </c>
      <c r="C588" s="8">
        <v>1955</v>
      </c>
      <c r="D588" s="11">
        <v>4161.32</v>
      </c>
      <c r="E588" s="11">
        <v>2544.5</v>
      </c>
      <c r="F588" s="8" t="s">
        <v>5</v>
      </c>
      <c r="G588" s="31">
        <v>40</v>
      </c>
      <c r="H588" s="31">
        <v>4</v>
      </c>
      <c r="I588" s="31">
        <v>3</v>
      </c>
      <c r="J588" s="31">
        <v>0</v>
      </c>
      <c r="K588" s="31">
        <v>0</v>
      </c>
      <c r="L588" s="120">
        <v>93</v>
      </c>
      <c r="M588" s="126" t="s">
        <v>2554</v>
      </c>
      <c r="N588" s="374" t="s">
        <v>471</v>
      </c>
      <c r="O588" s="374" t="s">
        <v>471</v>
      </c>
      <c r="P588" s="375" t="s">
        <v>7276</v>
      </c>
      <c r="Q588" s="376">
        <v>36914</v>
      </c>
      <c r="R588" s="374" t="s">
        <v>7277</v>
      </c>
      <c r="S588" s="377">
        <v>40226</v>
      </c>
      <c r="T588" s="380" t="s">
        <v>5122</v>
      </c>
      <c r="U588" s="208" t="s">
        <v>7635</v>
      </c>
    </row>
    <row r="589" spans="1:21" s="20" customFormat="1" ht="31.5" x14ac:dyDescent="0.25">
      <c r="A589" s="5">
        <v>588</v>
      </c>
      <c r="B589" s="14" t="s">
        <v>1832</v>
      </c>
      <c r="C589" s="8">
        <v>1959</v>
      </c>
      <c r="D589" s="11">
        <v>5047.16</v>
      </c>
      <c r="E589" s="11">
        <v>3499.2599999999998</v>
      </c>
      <c r="F589" s="8" t="s">
        <v>5</v>
      </c>
      <c r="G589" s="31">
        <v>100</v>
      </c>
      <c r="H589" s="31">
        <v>5</v>
      </c>
      <c r="I589" s="31">
        <v>5</v>
      </c>
      <c r="J589" s="31">
        <v>0</v>
      </c>
      <c r="K589" s="31">
        <v>0</v>
      </c>
      <c r="L589" s="120">
        <v>170</v>
      </c>
      <c r="M589" s="126" t="s">
        <v>2541</v>
      </c>
      <c r="N589" s="374" t="s">
        <v>471</v>
      </c>
      <c r="O589" s="374" t="s">
        <v>471</v>
      </c>
      <c r="P589" s="375" t="s">
        <v>7278</v>
      </c>
      <c r="Q589" s="376">
        <v>36907</v>
      </c>
      <c r="R589" s="374" t="s">
        <v>7279</v>
      </c>
      <c r="S589" s="377">
        <v>40226</v>
      </c>
      <c r="T589" s="380" t="s">
        <v>5122</v>
      </c>
      <c r="U589" s="208" t="s">
        <v>7635</v>
      </c>
    </row>
    <row r="590" spans="1:21" s="20" customFormat="1" ht="47.25" x14ac:dyDescent="0.25">
      <c r="A590" s="5">
        <v>589</v>
      </c>
      <c r="B590" s="14" t="s">
        <v>1833</v>
      </c>
      <c r="C590" s="8">
        <v>1959</v>
      </c>
      <c r="D590" s="11">
        <v>2451</v>
      </c>
      <c r="E590" s="11">
        <v>1520.7</v>
      </c>
      <c r="F590" s="8" t="s">
        <v>5</v>
      </c>
      <c r="G590" s="31">
        <v>40</v>
      </c>
      <c r="H590" s="31">
        <v>5</v>
      </c>
      <c r="I590" s="31">
        <v>2</v>
      </c>
      <c r="J590" s="31">
        <v>0</v>
      </c>
      <c r="K590" s="31">
        <v>0</v>
      </c>
      <c r="L590" s="120">
        <v>69</v>
      </c>
      <c r="M590" s="126" t="s">
        <v>2541</v>
      </c>
      <c r="N590" s="426" t="s">
        <v>471</v>
      </c>
      <c r="O590" s="374" t="s">
        <v>471</v>
      </c>
      <c r="P590" s="375" t="s">
        <v>7280</v>
      </c>
      <c r="Q590" s="376">
        <v>38994</v>
      </c>
      <c r="R590" s="374" t="s">
        <v>7281</v>
      </c>
      <c r="S590" s="377">
        <v>40145</v>
      </c>
      <c r="T590" s="380" t="s">
        <v>6945</v>
      </c>
      <c r="U590" s="208" t="s">
        <v>7635</v>
      </c>
    </row>
    <row r="591" spans="1:21" s="20" customFormat="1" ht="63" x14ac:dyDescent="0.25">
      <c r="A591" s="5">
        <v>590</v>
      </c>
      <c r="B591" s="14" t="s">
        <v>1834</v>
      </c>
      <c r="C591" s="8">
        <v>1956</v>
      </c>
      <c r="D591" s="11">
        <v>9486.23</v>
      </c>
      <c r="E591" s="11">
        <v>4991.5</v>
      </c>
      <c r="F591" s="8" t="s">
        <v>5</v>
      </c>
      <c r="G591" s="31">
        <v>94</v>
      </c>
      <c r="H591" s="31">
        <v>4</v>
      </c>
      <c r="I591" s="31">
        <v>6</v>
      </c>
      <c r="J591" s="31">
        <v>0</v>
      </c>
      <c r="K591" s="31">
        <v>0</v>
      </c>
      <c r="L591" s="120">
        <v>174</v>
      </c>
      <c r="M591" s="126" t="s">
        <v>2572</v>
      </c>
      <c r="N591" s="374" t="s">
        <v>471</v>
      </c>
      <c r="O591" s="374" t="s">
        <v>471</v>
      </c>
      <c r="P591" s="375" t="s">
        <v>7282</v>
      </c>
      <c r="Q591" s="376">
        <v>37426</v>
      </c>
      <c r="R591" s="374" t="s">
        <v>7283</v>
      </c>
      <c r="S591" s="377">
        <v>40145</v>
      </c>
      <c r="T591" s="380" t="s">
        <v>7078</v>
      </c>
      <c r="U591" s="208" t="s">
        <v>7635</v>
      </c>
    </row>
    <row r="592" spans="1:21" s="20" customFormat="1" ht="31.5" x14ac:dyDescent="0.25">
      <c r="A592" s="5">
        <v>591</v>
      </c>
      <c r="B592" s="14" t="s">
        <v>1835</v>
      </c>
      <c r="C592" s="8">
        <v>1955</v>
      </c>
      <c r="D592" s="11">
        <v>4133.3</v>
      </c>
      <c r="E592" s="11">
        <v>2520.2600000000002</v>
      </c>
      <c r="F592" s="8" t="s">
        <v>5</v>
      </c>
      <c r="G592" s="31">
        <v>40</v>
      </c>
      <c r="H592" s="31">
        <v>4</v>
      </c>
      <c r="I592" s="31">
        <v>3</v>
      </c>
      <c r="J592" s="31">
        <v>0</v>
      </c>
      <c r="K592" s="31">
        <v>0</v>
      </c>
      <c r="L592" s="120">
        <v>96</v>
      </c>
      <c r="M592" s="126" t="s">
        <v>2582</v>
      </c>
      <c r="N592" s="374" t="s">
        <v>471</v>
      </c>
      <c r="O592" s="374" t="s">
        <v>471</v>
      </c>
      <c r="P592" s="375" t="s">
        <v>7284</v>
      </c>
      <c r="Q592" s="376">
        <v>36914</v>
      </c>
      <c r="R592" s="374" t="s">
        <v>7285</v>
      </c>
      <c r="S592" s="377">
        <v>40226</v>
      </c>
      <c r="T592" s="380" t="s">
        <v>5122</v>
      </c>
      <c r="U592" s="208" t="s">
        <v>7635</v>
      </c>
    </row>
    <row r="593" spans="1:21" s="20" customFormat="1" ht="31.5" x14ac:dyDescent="0.25">
      <c r="A593" s="5">
        <v>592</v>
      </c>
      <c r="B593" s="14" t="s">
        <v>1836</v>
      </c>
      <c r="C593" s="8">
        <v>1959</v>
      </c>
      <c r="D593" s="11">
        <v>5155.3999999999996</v>
      </c>
      <c r="E593" s="11">
        <v>2856.1</v>
      </c>
      <c r="F593" s="8" t="s">
        <v>5</v>
      </c>
      <c r="G593" s="31">
        <v>60</v>
      </c>
      <c r="H593" s="31">
        <v>5</v>
      </c>
      <c r="I593" s="31">
        <v>4</v>
      </c>
      <c r="J593" s="31">
        <v>0</v>
      </c>
      <c r="K593" s="31">
        <v>0</v>
      </c>
      <c r="L593" s="120">
        <v>110</v>
      </c>
      <c r="M593" s="126" t="s">
        <v>2541</v>
      </c>
      <c r="N593" s="374" t="s">
        <v>471</v>
      </c>
      <c r="O593" s="374" t="s">
        <v>471</v>
      </c>
      <c r="P593" s="375" t="s">
        <v>7286</v>
      </c>
      <c r="Q593" s="376">
        <v>36907</v>
      </c>
      <c r="R593" s="374" t="s">
        <v>7287</v>
      </c>
      <c r="S593" s="377">
        <v>40226</v>
      </c>
      <c r="T593" s="380" t="s">
        <v>5122</v>
      </c>
      <c r="U593" s="208" t="s">
        <v>7635</v>
      </c>
    </row>
    <row r="594" spans="1:21" s="20" customFormat="1" ht="47.25" x14ac:dyDescent="0.25">
      <c r="A594" s="5">
        <v>593</v>
      </c>
      <c r="B594" s="14" t="s">
        <v>1838</v>
      </c>
      <c r="C594" s="8">
        <v>1957</v>
      </c>
      <c r="D594" s="11">
        <v>4202.2</v>
      </c>
      <c r="E594" s="11">
        <v>2107.1</v>
      </c>
      <c r="F594" s="8" t="s">
        <v>5</v>
      </c>
      <c r="G594" s="31">
        <v>39</v>
      </c>
      <c r="H594" s="31">
        <v>5</v>
      </c>
      <c r="I594" s="31">
        <v>4</v>
      </c>
      <c r="J594" s="31">
        <v>0</v>
      </c>
      <c r="K594" s="31">
        <v>0</v>
      </c>
      <c r="L594" s="120">
        <v>85</v>
      </c>
      <c r="M594" s="126" t="s">
        <v>2623</v>
      </c>
      <c r="N594" s="374" t="s">
        <v>471</v>
      </c>
      <c r="O594" s="374" t="s">
        <v>471</v>
      </c>
      <c r="P594" s="375" t="s">
        <v>7288</v>
      </c>
      <c r="Q594" s="376">
        <v>40784</v>
      </c>
      <c r="R594" s="374" t="s">
        <v>7289</v>
      </c>
      <c r="S594" s="377">
        <v>40791</v>
      </c>
      <c r="T594" s="380" t="s">
        <v>6308</v>
      </c>
      <c r="U594" s="208" t="s">
        <v>7635</v>
      </c>
    </row>
    <row r="595" spans="1:21" s="20" customFormat="1" ht="31.5" x14ac:dyDescent="0.25">
      <c r="A595" s="5">
        <v>594</v>
      </c>
      <c r="B595" s="14" t="s">
        <v>1839</v>
      </c>
      <c r="C595" s="8">
        <v>1958</v>
      </c>
      <c r="D595" s="11">
        <v>4190.79</v>
      </c>
      <c r="E595" s="11">
        <v>2626.29</v>
      </c>
      <c r="F595" s="8" t="s">
        <v>5</v>
      </c>
      <c r="G595" s="31">
        <v>40</v>
      </c>
      <c r="H595" s="31">
        <v>5</v>
      </c>
      <c r="I595" s="31">
        <v>4</v>
      </c>
      <c r="J595" s="31">
        <v>0</v>
      </c>
      <c r="K595" s="31">
        <v>0</v>
      </c>
      <c r="L595" s="120">
        <v>98</v>
      </c>
      <c r="M595" s="126" t="s">
        <v>2580</v>
      </c>
      <c r="N595" s="426" t="s">
        <v>471</v>
      </c>
      <c r="O595" s="374" t="s">
        <v>471</v>
      </c>
      <c r="P595" s="375" t="s">
        <v>7290</v>
      </c>
      <c r="Q595" s="376">
        <v>36907</v>
      </c>
      <c r="R595" s="374" t="s">
        <v>7291</v>
      </c>
      <c r="S595" s="377">
        <v>40226</v>
      </c>
      <c r="T595" s="380" t="s">
        <v>5122</v>
      </c>
      <c r="U595" s="208" t="s">
        <v>7635</v>
      </c>
    </row>
    <row r="596" spans="1:21" s="20" customFormat="1" ht="31.5" x14ac:dyDescent="0.25">
      <c r="A596" s="5">
        <v>595</v>
      </c>
      <c r="B596" s="14" t="s">
        <v>1840</v>
      </c>
      <c r="C596" s="8">
        <v>1959</v>
      </c>
      <c r="D596" s="11">
        <v>2187.59</v>
      </c>
      <c r="E596" s="11">
        <v>1033.2</v>
      </c>
      <c r="F596" s="8" t="s">
        <v>5</v>
      </c>
      <c r="G596" s="31">
        <v>32</v>
      </c>
      <c r="H596" s="31">
        <v>4</v>
      </c>
      <c r="I596" s="31">
        <v>2</v>
      </c>
      <c r="J596" s="31">
        <v>0</v>
      </c>
      <c r="K596" s="31">
        <v>0</v>
      </c>
      <c r="L596" s="120">
        <v>52</v>
      </c>
      <c r="M596" s="126" t="s">
        <v>2544</v>
      </c>
      <c r="N596" s="374" t="s">
        <v>471</v>
      </c>
      <c r="O596" s="374" t="s">
        <v>471</v>
      </c>
      <c r="P596" s="375" t="s">
        <v>7292</v>
      </c>
      <c r="Q596" s="376">
        <v>36914</v>
      </c>
      <c r="R596" s="374" t="s">
        <v>7293</v>
      </c>
      <c r="S596" s="377">
        <v>40226</v>
      </c>
      <c r="T596" s="380" t="s">
        <v>5122</v>
      </c>
      <c r="U596" s="208" t="s">
        <v>7635</v>
      </c>
    </row>
    <row r="597" spans="1:21" s="20" customFormat="1" ht="31.5" x14ac:dyDescent="0.25">
      <c r="A597" s="5">
        <v>596</v>
      </c>
      <c r="B597" s="14" t="s">
        <v>1841</v>
      </c>
      <c r="C597" s="8">
        <v>1957</v>
      </c>
      <c r="D597" s="11">
        <v>5332.84</v>
      </c>
      <c r="E597" s="11">
        <v>2806.34</v>
      </c>
      <c r="F597" s="8" t="s">
        <v>5</v>
      </c>
      <c r="G597" s="31">
        <v>60</v>
      </c>
      <c r="H597" s="31">
        <v>5</v>
      </c>
      <c r="I597" s="31">
        <v>4</v>
      </c>
      <c r="J597" s="31">
        <v>0</v>
      </c>
      <c r="K597" s="31">
        <v>0</v>
      </c>
      <c r="L597" s="120">
        <v>97</v>
      </c>
      <c r="M597" s="126" t="s">
        <v>2541</v>
      </c>
      <c r="N597" s="374" t="s">
        <v>471</v>
      </c>
      <c r="O597" s="374" t="s">
        <v>471</v>
      </c>
      <c r="P597" s="375" t="s">
        <v>7294</v>
      </c>
      <c r="Q597" s="376">
        <v>36921</v>
      </c>
      <c r="R597" s="374" t="s">
        <v>7295</v>
      </c>
      <c r="S597" s="377">
        <v>40226</v>
      </c>
      <c r="T597" s="380" t="s">
        <v>5122</v>
      </c>
      <c r="U597" s="208" t="s">
        <v>7635</v>
      </c>
    </row>
    <row r="598" spans="1:21" s="20" customFormat="1" ht="47.25" x14ac:dyDescent="0.25">
      <c r="A598" s="5">
        <v>597</v>
      </c>
      <c r="B598" s="14" t="s">
        <v>1842</v>
      </c>
      <c r="C598" s="8">
        <v>1958</v>
      </c>
      <c r="D598" s="11">
        <v>2608.6999999999998</v>
      </c>
      <c r="E598" s="11">
        <v>1421.1</v>
      </c>
      <c r="F598" s="8" t="s">
        <v>5</v>
      </c>
      <c r="G598" s="31">
        <v>30</v>
      </c>
      <c r="H598" s="31">
        <v>5</v>
      </c>
      <c r="I598" s="31">
        <v>2</v>
      </c>
      <c r="J598" s="31">
        <v>0</v>
      </c>
      <c r="K598" s="31">
        <v>0</v>
      </c>
      <c r="L598" s="120">
        <v>62</v>
      </c>
      <c r="M598" s="126" t="s">
        <v>2541</v>
      </c>
      <c r="N598" s="426" t="s">
        <v>471</v>
      </c>
      <c r="O598" s="374" t="s">
        <v>471</v>
      </c>
      <c r="P598" s="375" t="s">
        <v>7296</v>
      </c>
      <c r="Q598" s="376">
        <v>40603</v>
      </c>
      <c r="R598" s="374" t="s">
        <v>7297</v>
      </c>
      <c r="S598" s="377">
        <v>40604</v>
      </c>
      <c r="T598" s="380" t="s">
        <v>6308</v>
      </c>
      <c r="U598" s="208" t="s">
        <v>7635</v>
      </c>
    </row>
    <row r="599" spans="1:21" s="20" customFormat="1" ht="31.5" x14ac:dyDescent="0.25">
      <c r="A599" s="5">
        <v>598</v>
      </c>
      <c r="B599" s="14" t="s">
        <v>1843</v>
      </c>
      <c r="C599" s="8">
        <v>1961</v>
      </c>
      <c r="D599" s="11">
        <v>2426.19</v>
      </c>
      <c r="E599" s="11">
        <v>957.3</v>
      </c>
      <c r="F599" s="8" t="s">
        <v>5</v>
      </c>
      <c r="G599" s="31">
        <v>24</v>
      </c>
      <c r="H599" s="31">
        <v>4</v>
      </c>
      <c r="I599" s="31">
        <v>2</v>
      </c>
      <c r="J599" s="31">
        <v>0</v>
      </c>
      <c r="K599" s="31">
        <v>0</v>
      </c>
      <c r="L599" s="120">
        <v>46</v>
      </c>
      <c r="M599" s="126" t="s">
        <v>2624</v>
      </c>
      <c r="N599" s="374" t="s">
        <v>471</v>
      </c>
      <c r="O599" s="374" t="s">
        <v>471</v>
      </c>
      <c r="P599" s="375" t="s">
        <v>7298</v>
      </c>
      <c r="Q599" s="376">
        <v>38042</v>
      </c>
      <c r="R599" s="374" t="s">
        <v>7299</v>
      </c>
      <c r="S599" s="377">
        <v>40145</v>
      </c>
      <c r="T599" s="380" t="s">
        <v>5105</v>
      </c>
      <c r="U599" s="208" t="s">
        <v>7635</v>
      </c>
    </row>
    <row r="600" spans="1:21" s="20" customFormat="1" ht="31.5" x14ac:dyDescent="0.25">
      <c r="A600" s="5">
        <v>599</v>
      </c>
      <c r="B600" s="14" t="s">
        <v>1844</v>
      </c>
      <c r="C600" s="8">
        <v>1957</v>
      </c>
      <c r="D600" s="11">
        <v>5279</v>
      </c>
      <c r="E600" s="11">
        <v>2872.1</v>
      </c>
      <c r="F600" s="8" t="s">
        <v>5</v>
      </c>
      <c r="G600" s="31">
        <v>60</v>
      </c>
      <c r="H600" s="31">
        <v>5</v>
      </c>
      <c r="I600" s="31">
        <v>4</v>
      </c>
      <c r="J600" s="31">
        <v>0</v>
      </c>
      <c r="K600" s="31">
        <v>0</v>
      </c>
      <c r="L600" s="120">
        <v>101</v>
      </c>
      <c r="M600" s="126" t="s">
        <v>2581</v>
      </c>
      <c r="N600" s="374" t="s">
        <v>471</v>
      </c>
      <c r="O600" s="374" t="s">
        <v>471</v>
      </c>
      <c r="P600" s="375" t="s">
        <v>7300</v>
      </c>
      <c r="Q600" s="376">
        <v>36928</v>
      </c>
      <c r="R600" s="374" t="s">
        <v>7301</v>
      </c>
      <c r="S600" s="377">
        <v>40226</v>
      </c>
      <c r="T600" s="380" t="s">
        <v>5122</v>
      </c>
      <c r="U600" s="208" t="s">
        <v>7635</v>
      </c>
    </row>
    <row r="601" spans="1:21" s="20" customFormat="1" ht="31.5" x14ac:dyDescent="0.25">
      <c r="A601" s="5">
        <v>600</v>
      </c>
      <c r="B601" s="14" t="s">
        <v>1845</v>
      </c>
      <c r="C601" s="8">
        <v>1969</v>
      </c>
      <c r="D601" s="11">
        <v>4374.51</v>
      </c>
      <c r="E601" s="11">
        <v>2739.8</v>
      </c>
      <c r="F601" s="8" t="s">
        <v>5</v>
      </c>
      <c r="G601" s="31">
        <v>56</v>
      </c>
      <c r="H601" s="31">
        <v>5</v>
      </c>
      <c r="I601" s="31">
        <v>4</v>
      </c>
      <c r="J601" s="31">
        <v>0</v>
      </c>
      <c r="K601" s="31">
        <v>0</v>
      </c>
      <c r="L601" s="120">
        <v>135</v>
      </c>
      <c r="M601" s="126" t="s">
        <v>2575</v>
      </c>
      <c r="N601" s="426" t="s">
        <v>471</v>
      </c>
      <c r="O601" s="374" t="s">
        <v>471</v>
      </c>
      <c r="P601" s="375" t="s">
        <v>7302</v>
      </c>
      <c r="Q601" s="376">
        <v>36907</v>
      </c>
      <c r="R601" s="374" t="s">
        <v>7303</v>
      </c>
      <c r="S601" s="377">
        <v>40226</v>
      </c>
      <c r="T601" s="380" t="s">
        <v>5122</v>
      </c>
      <c r="U601" s="208" t="s">
        <v>7635</v>
      </c>
    </row>
    <row r="602" spans="1:21" s="20" customFormat="1" ht="63" x14ac:dyDescent="0.25">
      <c r="A602" s="5">
        <v>601</v>
      </c>
      <c r="B602" s="14" t="s">
        <v>1846</v>
      </c>
      <c r="C602" s="8">
        <v>1963</v>
      </c>
      <c r="D602" s="11">
        <v>2450.4699999999998</v>
      </c>
      <c r="E602" s="11">
        <v>1466.8</v>
      </c>
      <c r="F602" s="8" t="s">
        <v>5</v>
      </c>
      <c r="G602" s="31">
        <v>40</v>
      </c>
      <c r="H602" s="31">
        <v>5</v>
      </c>
      <c r="I602" s="31">
        <v>2</v>
      </c>
      <c r="J602" s="31">
        <v>0</v>
      </c>
      <c r="K602" s="31">
        <v>0</v>
      </c>
      <c r="L602" s="120">
        <v>58</v>
      </c>
      <c r="M602" s="126" t="s">
        <v>2582</v>
      </c>
      <c r="N602" s="374" t="s">
        <v>471</v>
      </c>
      <c r="O602" s="374" t="s">
        <v>471</v>
      </c>
      <c r="P602" s="375" t="s">
        <v>7304</v>
      </c>
      <c r="Q602" s="376">
        <v>37421</v>
      </c>
      <c r="R602" s="374" t="s">
        <v>7305</v>
      </c>
      <c r="S602" s="377">
        <v>40145</v>
      </c>
      <c r="T602" s="380" t="s">
        <v>7078</v>
      </c>
      <c r="U602" s="208" t="s">
        <v>7635</v>
      </c>
    </row>
    <row r="603" spans="1:21" s="20" customFormat="1" ht="31.5" x14ac:dyDescent="0.25">
      <c r="A603" s="5">
        <v>602</v>
      </c>
      <c r="B603" s="14" t="s">
        <v>1847</v>
      </c>
      <c r="C603" s="8">
        <v>1969</v>
      </c>
      <c r="D603" s="11">
        <v>9236.52</v>
      </c>
      <c r="E603" s="11">
        <v>5909.7</v>
      </c>
      <c r="F603" s="8" t="s">
        <v>5</v>
      </c>
      <c r="G603" s="31">
        <v>109</v>
      </c>
      <c r="H603" s="31">
        <v>5</v>
      </c>
      <c r="I603" s="31">
        <v>8</v>
      </c>
      <c r="J603" s="31">
        <v>0</v>
      </c>
      <c r="K603" s="31">
        <v>0</v>
      </c>
      <c r="L603" s="120">
        <v>252</v>
      </c>
      <c r="M603" s="126" t="s">
        <v>2544</v>
      </c>
      <c r="N603" s="426" t="s">
        <v>471</v>
      </c>
      <c r="O603" s="374" t="s">
        <v>471</v>
      </c>
      <c r="P603" s="375" t="s">
        <v>7306</v>
      </c>
      <c r="Q603" s="376">
        <v>36907</v>
      </c>
      <c r="R603" s="374" t="s">
        <v>7307</v>
      </c>
      <c r="S603" s="377">
        <v>40226</v>
      </c>
      <c r="T603" s="380" t="s">
        <v>5122</v>
      </c>
      <c r="U603" s="208" t="s">
        <v>7635</v>
      </c>
    </row>
    <row r="604" spans="1:21" s="20" customFormat="1" ht="47.25" x14ac:dyDescent="0.25">
      <c r="A604" s="5">
        <v>603</v>
      </c>
      <c r="B604" s="14" t="s">
        <v>1853</v>
      </c>
      <c r="C604" s="8">
        <v>1961</v>
      </c>
      <c r="D604" s="11">
        <v>1461.97</v>
      </c>
      <c r="E604" s="11">
        <v>925.4</v>
      </c>
      <c r="F604" s="8" t="s">
        <v>5</v>
      </c>
      <c r="G604" s="31">
        <v>24</v>
      </c>
      <c r="H604" s="31">
        <v>3</v>
      </c>
      <c r="I604" s="31">
        <v>2</v>
      </c>
      <c r="J604" s="31">
        <v>0</v>
      </c>
      <c r="K604" s="31">
        <v>0</v>
      </c>
      <c r="L604" s="120">
        <v>43</v>
      </c>
      <c r="M604" s="126" t="s">
        <v>2626</v>
      </c>
      <c r="N604" s="374" t="s">
        <v>471</v>
      </c>
      <c r="O604" s="374" t="s">
        <v>471</v>
      </c>
      <c r="P604" s="375" t="s">
        <v>7308</v>
      </c>
      <c r="Q604" s="376">
        <v>37782</v>
      </c>
      <c r="R604" s="374" t="s">
        <v>7309</v>
      </c>
      <c r="S604" s="377">
        <v>40145</v>
      </c>
      <c r="T604" s="380" t="s">
        <v>7310</v>
      </c>
      <c r="U604" s="208" t="s">
        <v>7635</v>
      </c>
    </row>
    <row r="605" spans="1:21" s="20" customFormat="1" ht="31.5" x14ac:dyDescent="0.25">
      <c r="A605" s="5">
        <v>604</v>
      </c>
      <c r="B605" s="14" t="s">
        <v>1866</v>
      </c>
      <c r="C605" s="8">
        <v>1949</v>
      </c>
      <c r="D605" s="11">
        <v>2629.68</v>
      </c>
      <c r="E605" s="11">
        <v>1540.5</v>
      </c>
      <c r="F605" s="8" t="s">
        <v>5</v>
      </c>
      <c r="G605" s="31">
        <v>25</v>
      </c>
      <c r="H605" s="31">
        <v>3</v>
      </c>
      <c r="I605" s="31">
        <v>3</v>
      </c>
      <c r="J605" s="31">
        <v>0</v>
      </c>
      <c r="K605" s="31">
        <v>0</v>
      </c>
      <c r="L605" s="120">
        <v>57</v>
      </c>
      <c r="M605" s="126" t="s">
        <v>2631</v>
      </c>
      <c r="N605" s="374" t="s">
        <v>471</v>
      </c>
      <c r="O605" s="374" t="s">
        <v>471</v>
      </c>
      <c r="P605" s="375" t="s">
        <v>7311</v>
      </c>
      <c r="Q605" s="376">
        <v>36907</v>
      </c>
      <c r="R605" s="374" t="s">
        <v>7312</v>
      </c>
      <c r="S605" s="377">
        <v>40226</v>
      </c>
      <c r="T605" s="380" t="s">
        <v>5122</v>
      </c>
      <c r="U605" s="208" t="s">
        <v>7635</v>
      </c>
    </row>
    <row r="606" spans="1:21" s="20" customFormat="1" ht="47.25" x14ac:dyDescent="0.25">
      <c r="A606" s="5">
        <v>605</v>
      </c>
      <c r="B606" s="14" t="s">
        <v>1875</v>
      </c>
      <c r="C606" s="8">
        <v>1949</v>
      </c>
      <c r="D606" s="11">
        <v>2811.6000000000004</v>
      </c>
      <c r="E606" s="11">
        <v>1447.3</v>
      </c>
      <c r="F606" s="8" t="s">
        <v>5</v>
      </c>
      <c r="G606" s="31">
        <v>27</v>
      </c>
      <c r="H606" s="31">
        <v>3</v>
      </c>
      <c r="I606" s="31">
        <v>3</v>
      </c>
      <c r="J606" s="31">
        <v>0</v>
      </c>
      <c r="K606" s="31">
        <v>0</v>
      </c>
      <c r="L606" s="120">
        <v>53</v>
      </c>
      <c r="M606" s="126" t="s">
        <v>2558</v>
      </c>
      <c r="N606" s="374" t="s">
        <v>471</v>
      </c>
      <c r="O606" s="374" t="s">
        <v>471</v>
      </c>
      <c r="P606" s="375" t="s">
        <v>7313</v>
      </c>
      <c r="Q606" s="376">
        <v>39072</v>
      </c>
      <c r="R606" s="374" t="s">
        <v>7314</v>
      </c>
      <c r="S606" s="377">
        <v>40145</v>
      </c>
      <c r="T606" s="380" t="s">
        <v>6945</v>
      </c>
      <c r="U606" s="208" t="s">
        <v>7635</v>
      </c>
    </row>
    <row r="607" spans="1:21" s="20" customFormat="1" ht="31.5" x14ac:dyDescent="0.25">
      <c r="A607" s="5">
        <v>606</v>
      </c>
      <c r="B607" s="14" t="s">
        <v>1876</v>
      </c>
      <c r="C607" s="8">
        <v>1949</v>
      </c>
      <c r="D607" s="11">
        <v>2911.8</v>
      </c>
      <c r="E607" s="11">
        <v>1691.5</v>
      </c>
      <c r="F607" s="8" t="s">
        <v>5</v>
      </c>
      <c r="G607" s="31">
        <v>30</v>
      </c>
      <c r="H607" s="31">
        <v>3</v>
      </c>
      <c r="I607" s="31">
        <v>3</v>
      </c>
      <c r="J607" s="31">
        <v>0</v>
      </c>
      <c r="K607" s="31">
        <v>0</v>
      </c>
      <c r="L607" s="120">
        <v>68</v>
      </c>
      <c r="M607" s="126" t="s">
        <v>2569</v>
      </c>
      <c r="N607" s="374" t="s">
        <v>471</v>
      </c>
      <c r="O607" s="374" t="s">
        <v>471</v>
      </c>
      <c r="P607" s="375" t="s">
        <v>7315</v>
      </c>
      <c r="Q607" s="376">
        <v>36907</v>
      </c>
      <c r="R607" s="374" t="s">
        <v>7316</v>
      </c>
      <c r="S607" s="377">
        <v>40226</v>
      </c>
      <c r="T607" s="380" t="s">
        <v>5122</v>
      </c>
      <c r="U607" s="208" t="s">
        <v>7635</v>
      </c>
    </row>
    <row r="608" spans="1:21" ht="31.5" x14ac:dyDescent="0.25">
      <c r="A608" s="5">
        <v>607</v>
      </c>
      <c r="B608" s="14" t="s">
        <v>1877</v>
      </c>
      <c r="C608" s="8">
        <v>1949</v>
      </c>
      <c r="D608" s="11">
        <v>2015.9</v>
      </c>
      <c r="E608" s="11">
        <v>1080.0999999999999</v>
      </c>
      <c r="F608" s="8" t="s">
        <v>5</v>
      </c>
      <c r="G608" s="31">
        <v>24</v>
      </c>
      <c r="H608" s="31">
        <v>3</v>
      </c>
      <c r="I608" s="31">
        <v>2</v>
      </c>
      <c r="J608" s="31">
        <v>0</v>
      </c>
      <c r="K608" s="31">
        <v>0</v>
      </c>
      <c r="L608" s="120">
        <v>44</v>
      </c>
      <c r="M608" s="126" t="s">
        <v>2611</v>
      </c>
      <c r="N608" s="374" t="s">
        <v>471</v>
      </c>
      <c r="O608" s="426" t="s">
        <v>471</v>
      </c>
      <c r="P608" s="433" t="s">
        <v>7317</v>
      </c>
      <c r="Q608" s="376">
        <v>36907</v>
      </c>
      <c r="R608" s="426" t="s">
        <v>7318</v>
      </c>
      <c r="S608" s="377">
        <v>40226</v>
      </c>
      <c r="T608" s="380" t="s">
        <v>5122</v>
      </c>
      <c r="U608" s="208" t="s">
        <v>7635</v>
      </c>
    </row>
    <row r="609" spans="1:21" ht="31.5" x14ac:dyDescent="0.25">
      <c r="A609" s="5">
        <v>608</v>
      </c>
      <c r="B609" s="14" t="s">
        <v>1879</v>
      </c>
      <c r="C609" s="8">
        <v>1949</v>
      </c>
      <c r="D609" s="11">
        <v>2495.9</v>
      </c>
      <c r="E609" s="11">
        <v>1225.3</v>
      </c>
      <c r="F609" s="8" t="s">
        <v>5</v>
      </c>
      <c r="G609" s="31">
        <v>20</v>
      </c>
      <c r="H609" s="31">
        <v>2</v>
      </c>
      <c r="I609" s="31">
        <v>3</v>
      </c>
      <c r="J609" s="31">
        <v>0</v>
      </c>
      <c r="K609" s="31">
        <v>0</v>
      </c>
      <c r="L609" s="120">
        <v>41</v>
      </c>
      <c r="M609" s="126" t="s">
        <v>2608</v>
      </c>
      <c r="N609" s="374" t="s">
        <v>471</v>
      </c>
      <c r="O609" s="426" t="s">
        <v>471</v>
      </c>
      <c r="P609" s="434" t="s">
        <v>7319</v>
      </c>
      <c r="Q609" s="376">
        <v>36907</v>
      </c>
      <c r="R609" s="426" t="s">
        <v>7320</v>
      </c>
      <c r="S609" s="377">
        <v>40226</v>
      </c>
      <c r="T609" s="380" t="s">
        <v>5122</v>
      </c>
      <c r="U609" s="208" t="s">
        <v>7635</v>
      </c>
    </row>
    <row r="610" spans="1:21" ht="31.5" x14ac:dyDescent="0.25">
      <c r="A610" s="5">
        <v>609</v>
      </c>
      <c r="B610" s="14" t="s">
        <v>1880</v>
      </c>
      <c r="C610" s="8">
        <v>1949</v>
      </c>
      <c r="D610" s="11">
        <v>2932.3999999999996</v>
      </c>
      <c r="E610" s="11">
        <v>1493.3999999999999</v>
      </c>
      <c r="F610" s="8" t="s">
        <v>5</v>
      </c>
      <c r="G610" s="31">
        <v>30</v>
      </c>
      <c r="H610" s="31">
        <v>3</v>
      </c>
      <c r="I610" s="31">
        <v>3</v>
      </c>
      <c r="J610" s="31">
        <v>0</v>
      </c>
      <c r="K610" s="31">
        <v>0</v>
      </c>
      <c r="L610" s="120">
        <v>50</v>
      </c>
      <c r="M610" s="126" t="s">
        <v>2618</v>
      </c>
      <c r="N610" s="374" t="s">
        <v>471</v>
      </c>
      <c r="O610" s="426" t="s">
        <v>471</v>
      </c>
      <c r="P610" s="433" t="s">
        <v>7321</v>
      </c>
      <c r="Q610" s="376">
        <v>36907</v>
      </c>
      <c r="R610" s="426" t="s">
        <v>7322</v>
      </c>
      <c r="S610" s="377">
        <v>40226</v>
      </c>
      <c r="T610" s="380" t="s">
        <v>5122</v>
      </c>
      <c r="U610" s="208" t="s">
        <v>7635</v>
      </c>
    </row>
    <row r="611" spans="1:21" ht="31.5" x14ac:dyDescent="0.25">
      <c r="A611" s="5">
        <v>610</v>
      </c>
      <c r="B611" s="14" t="s">
        <v>1881</v>
      </c>
      <c r="C611" s="8">
        <v>1949</v>
      </c>
      <c r="D611" s="11">
        <v>3274.6</v>
      </c>
      <c r="E611" s="11">
        <v>1420.5</v>
      </c>
      <c r="F611" s="8" t="s">
        <v>5</v>
      </c>
      <c r="G611" s="31">
        <v>24</v>
      </c>
      <c r="H611" s="31">
        <v>2</v>
      </c>
      <c r="I611" s="31">
        <v>4</v>
      </c>
      <c r="J611" s="31">
        <v>0</v>
      </c>
      <c r="K611" s="31">
        <v>0</v>
      </c>
      <c r="L611" s="120">
        <v>52</v>
      </c>
      <c r="M611" s="126" t="s">
        <v>2573</v>
      </c>
      <c r="N611" s="374" t="s">
        <v>471</v>
      </c>
      <c r="O611" s="426" t="s">
        <v>471</v>
      </c>
      <c r="P611" s="433" t="s">
        <v>7323</v>
      </c>
      <c r="Q611" s="376">
        <v>36907</v>
      </c>
      <c r="R611" s="426" t="s">
        <v>7324</v>
      </c>
      <c r="S611" s="377">
        <v>40226</v>
      </c>
      <c r="T611" s="380" t="s">
        <v>5122</v>
      </c>
      <c r="U611" s="208" t="s">
        <v>7635</v>
      </c>
    </row>
    <row r="612" spans="1:21" ht="31.5" x14ac:dyDescent="0.25">
      <c r="A612" s="5">
        <v>611</v>
      </c>
      <c r="B612" s="14" t="s">
        <v>7123</v>
      </c>
      <c r="C612" s="8">
        <v>1950</v>
      </c>
      <c r="D612" s="11">
        <v>2600.4</v>
      </c>
      <c r="E612" s="11">
        <v>1502</v>
      </c>
      <c r="F612" s="8" t="s">
        <v>5</v>
      </c>
      <c r="G612" s="31">
        <v>24</v>
      </c>
      <c r="H612" s="31">
        <v>3</v>
      </c>
      <c r="I612" s="31">
        <v>3</v>
      </c>
      <c r="J612" s="31">
        <v>0</v>
      </c>
      <c r="K612" s="31">
        <v>0</v>
      </c>
      <c r="L612" s="120">
        <v>46</v>
      </c>
      <c r="M612" s="126" t="s">
        <v>2551</v>
      </c>
      <c r="N612" s="374" t="s">
        <v>471</v>
      </c>
      <c r="O612" s="374" t="s">
        <v>471</v>
      </c>
      <c r="P612" s="433" t="s">
        <v>7121</v>
      </c>
      <c r="Q612" s="376">
        <v>36951</v>
      </c>
      <c r="R612" s="426" t="s">
        <v>7122</v>
      </c>
      <c r="S612" s="377">
        <v>40226</v>
      </c>
      <c r="T612" s="380" t="s">
        <v>5122</v>
      </c>
      <c r="U612" s="208" t="s">
        <v>7635</v>
      </c>
    </row>
    <row r="613" spans="1:21" ht="31.5" x14ac:dyDescent="0.25">
      <c r="A613" s="5">
        <v>612</v>
      </c>
      <c r="B613" s="14" t="s">
        <v>1882</v>
      </c>
      <c r="C613" s="8">
        <v>1949</v>
      </c>
      <c r="D613" s="11">
        <v>1531.5</v>
      </c>
      <c r="E613" s="11">
        <v>796.5</v>
      </c>
      <c r="F613" s="8" t="s">
        <v>247</v>
      </c>
      <c r="G613" s="31">
        <v>11</v>
      </c>
      <c r="H613" s="31">
        <v>2</v>
      </c>
      <c r="I613" s="31">
        <v>2</v>
      </c>
      <c r="J613" s="31">
        <v>0</v>
      </c>
      <c r="K613" s="31">
        <v>0</v>
      </c>
      <c r="L613" s="120">
        <v>26</v>
      </c>
      <c r="M613" s="126" t="s">
        <v>2637</v>
      </c>
      <c r="N613" s="374" t="s">
        <v>471</v>
      </c>
      <c r="O613" s="374" t="s">
        <v>471</v>
      </c>
      <c r="P613" s="433" t="s">
        <v>7325</v>
      </c>
      <c r="Q613" s="376">
        <v>36907</v>
      </c>
      <c r="R613" s="426" t="s">
        <v>7326</v>
      </c>
      <c r="S613" s="377">
        <v>40226</v>
      </c>
      <c r="T613" s="380" t="s">
        <v>5122</v>
      </c>
      <c r="U613" s="208" t="s">
        <v>7635</v>
      </c>
    </row>
    <row r="614" spans="1:21" ht="31.5" x14ac:dyDescent="0.25">
      <c r="A614" s="5">
        <v>613</v>
      </c>
      <c r="B614" s="14" t="s">
        <v>1883</v>
      </c>
      <c r="C614" s="8">
        <v>1950</v>
      </c>
      <c r="D614" s="11">
        <v>2635.9</v>
      </c>
      <c r="E614" s="11">
        <v>1516.4</v>
      </c>
      <c r="F614" s="8" t="s">
        <v>5</v>
      </c>
      <c r="G614" s="31">
        <v>27</v>
      </c>
      <c r="H614" s="31">
        <v>3</v>
      </c>
      <c r="I614" s="31">
        <v>3</v>
      </c>
      <c r="J614" s="31">
        <v>0</v>
      </c>
      <c r="K614" s="31">
        <v>0</v>
      </c>
      <c r="L614" s="120">
        <v>53</v>
      </c>
      <c r="M614" s="126" t="s">
        <v>2638</v>
      </c>
      <c r="N614" s="374" t="s">
        <v>471</v>
      </c>
      <c r="O614" s="374" t="s">
        <v>471</v>
      </c>
      <c r="P614" s="433" t="s">
        <v>7327</v>
      </c>
      <c r="Q614" s="376">
        <v>36907</v>
      </c>
      <c r="R614" s="426" t="s">
        <v>7328</v>
      </c>
      <c r="S614" s="377">
        <v>40226</v>
      </c>
      <c r="T614" s="380" t="s">
        <v>5122</v>
      </c>
      <c r="U614" s="208" t="s">
        <v>7635</v>
      </c>
    </row>
    <row r="615" spans="1:21" ht="31.5" x14ac:dyDescent="0.25">
      <c r="A615" s="5">
        <v>614</v>
      </c>
      <c r="B615" s="14" t="s">
        <v>1884</v>
      </c>
      <c r="C615" s="8">
        <v>1950</v>
      </c>
      <c r="D615" s="11">
        <v>2087.6999999999998</v>
      </c>
      <c r="E615" s="11">
        <v>1106.8</v>
      </c>
      <c r="F615" s="8" t="s">
        <v>5</v>
      </c>
      <c r="G615" s="31">
        <v>24</v>
      </c>
      <c r="H615" s="31">
        <v>3</v>
      </c>
      <c r="I615" s="31">
        <v>2</v>
      </c>
      <c r="J615" s="31">
        <v>0</v>
      </c>
      <c r="K615" s="31">
        <v>0</v>
      </c>
      <c r="L615" s="120">
        <v>50</v>
      </c>
      <c r="M615" s="126" t="s">
        <v>2545</v>
      </c>
      <c r="N615" s="374" t="s">
        <v>471</v>
      </c>
      <c r="O615" s="374" t="s">
        <v>471</v>
      </c>
      <c r="P615" s="433" t="s">
        <v>7329</v>
      </c>
      <c r="Q615" s="376">
        <v>36907</v>
      </c>
      <c r="R615" s="426" t="s">
        <v>7330</v>
      </c>
      <c r="S615" s="377">
        <v>40226</v>
      </c>
      <c r="T615" s="380" t="s">
        <v>5122</v>
      </c>
      <c r="U615" s="208" t="s">
        <v>7635</v>
      </c>
    </row>
    <row r="616" spans="1:21" ht="31.5" x14ac:dyDescent="0.25">
      <c r="A616" s="5">
        <v>615</v>
      </c>
      <c r="B616" s="14" t="s">
        <v>1854</v>
      </c>
      <c r="C616" s="8">
        <v>1949</v>
      </c>
      <c r="D616" s="11">
        <v>1570.3000000000002</v>
      </c>
      <c r="E616" s="11">
        <v>733.6</v>
      </c>
      <c r="F616" s="8" t="s">
        <v>247</v>
      </c>
      <c r="G616" s="31">
        <v>12</v>
      </c>
      <c r="H616" s="31">
        <v>2</v>
      </c>
      <c r="I616" s="31">
        <v>2</v>
      </c>
      <c r="J616" s="31">
        <v>0</v>
      </c>
      <c r="K616" s="31">
        <v>0</v>
      </c>
      <c r="L616" s="120">
        <v>23</v>
      </c>
      <c r="M616" s="126" t="s">
        <v>2627</v>
      </c>
      <c r="N616" s="435" t="s">
        <v>471</v>
      </c>
      <c r="O616" s="374" t="s">
        <v>471</v>
      </c>
      <c r="P616" s="436" t="s">
        <v>7331</v>
      </c>
      <c r="Q616" s="376">
        <v>36907</v>
      </c>
      <c r="R616" s="426" t="s">
        <v>7332</v>
      </c>
      <c r="S616" s="377">
        <v>40226</v>
      </c>
      <c r="T616" s="380" t="s">
        <v>5122</v>
      </c>
      <c r="U616" s="208" t="s">
        <v>7635</v>
      </c>
    </row>
    <row r="617" spans="1:21" ht="31.5" x14ac:dyDescent="0.25">
      <c r="A617" s="5">
        <v>616</v>
      </c>
      <c r="B617" s="14" t="s">
        <v>1855</v>
      </c>
      <c r="C617" s="8">
        <v>1950</v>
      </c>
      <c r="D617" s="11">
        <v>2900.9</v>
      </c>
      <c r="E617" s="11">
        <v>1659.2</v>
      </c>
      <c r="F617" s="8" t="s">
        <v>5</v>
      </c>
      <c r="G617" s="31">
        <v>27</v>
      </c>
      <c r="H617" s="31">
        <v>3</v>
      </c>
      <c r="I617" s="31">
        <v>3</v>
      </c>
      <c r="J617" s="31">
        <v>0</v>
      </c>
      <c r="K617" s="31">
        <v>0</v>
      </c>
      <c r="L617" s="120">
        <v>61</v>
      </c>
      <c r="M617" s="126" t="s">
        <v>2567</v>
      </c>
      <c r="N617" s="437" t="s">
        <v>471</v>
      </c>
      <c r="O617" s="374" t="s">
        <v>471</v>
      </c>
      <c r="P617" s="433" t="s">
        <v>7333</v>
      </c>
      <c r="Q617" s="376">
        <v>36928</v>
      </c>
      <c r="R617" s="426" t="s">
        <v>7334</v>
      </c>
      <c r="S617" s="377">
        <v>40226</v>
      </c>
      <c r="T617" s="380" t="s">
        <v>5122</v>
      </c>
      <c r="U617" s="208" t="s">
        <v>7635</v>
      </c>
    </row>
    <row r="618" spans="1:21" ht="31.5" x14ac:dyDescent="0.25">
      <c r="A618" s="5">
        <v>617</v>
      </c>
      <c r="B618" s="14" t="s">
        <v>1856</v>
      </c>
      <c r="C618" s="8">
        <v>1949</v>
      </c>
      <c r="D618" s="11">
        <v>1712.1</v>
      </c>
      <c r="E618" s="11">
        <v>817.9</v>
      </c>
      <c r="F618" s="8" t="s">
        <v>247</v>
      </c>
      <c r="G618" s="31">
        <v>14</v>
      </c>
      <c r="H618" s="31">
        <v>2</v>
      </c>
      <c r="I618" s="31">
        <v>2</v>
      </c>
      <c r="J618" s="31">
        <v>0</v>
      </c>
      <c r="K618" s="31">
        <v>0</v>
      </c>
      <c r="L618" s="120">
        <v>32</v>
      </c>
      <c r="M618" s="126" t="s">
        <v>2627</v>
      </c>
      <c r="N618" s="374" t="s">
        <v>471</v>
      </c>
      <c r="O618" s="374" t="s">
        <v>471</v>
      </c>
      <c r="P618" s="433" t="s">
        <v>7335</v>
      </c>
      <c r="Q618" s="376">
        <v>36907</v>
      </c>
      <c r="R618" s="426" t="s">
        <v>7336</v>
      </c>
      <c r="S618" s="377">
        <v>40226</v>
      </c>
      <c r="T618" s="380" t="s">
        <v>5122</v>
      </c>
      <c r="U618" s="208" t="s">
        <v>7635</v>
      </c>
    </row>
    <row r="619" spans="1:21" ht="31.5" x14ac:dyDescent="0.25">
      <c r="A619" s="5">
        <v>618</v>
      </c>
      <c r="B619" s="14" t="s">
        <v>1857</v>
      </c>
      <c r="C619" s="8">
        <v>1950</v>
      </c>
      <c r="D619" s="11">
        <v>2643.3</v>
      </c>
      <c r="E619" s="11">
        <v>1522.2</v>
      </c>
      <c r="F619" s="8" t="s">
        <v>5</v>
      </c>
      <c r="G619" s="31">
        <v>27</v>
      </c>
      <c r="H619" s="31">
        <v>3</v>
      </c>
      <c r="I619" s="31">
        <v>3</v>
      </c>
      <c r="J619" s="31">
        <v>0</v>
      </c>
      <c r="K619" s="31">
        <v>0</v>
      </c>
      <c r="L619" s="120">
        <v>51</v>
      </c>
      <c r="M619" s="126" t="s">
        <v>2580</v>
      </c>
      <c r="N619" s="426" t="s">
        <v>471</v>
      </c>
      <c r="O619" s="374" t="s">
        <v>471</v>
      </c>
      <c r="P619" s="433" t="s">
        <v>7337</v>
      </c>
      <c r="Q619" s="376">
        <v>36907</v>
      </c>
      <c r="R619" s="426" t="s">
        <v>7338</v>
      </c>
      <c r="S619" s="377">
        <v>40226</v>
      </c>
      <c r="T619" s="380" t="s">
        <v>5122</v>
      </c>
      <c r="U619" s="208" t="s">
        <v>7635</v>
      </c>
    </row>
    <row r="620" spans="1:21" ht="31.5" x14ac:dyDescent="0.25">
      <c r="A620" s="5">
        <v>619</v>
      </c>
      <c r="B620" s="14" t="s">
        <v>1858</v>
      </c>
      <c r="C620" s="8">
        <v>1950</v>
      </c>
      <c r="D620" s="11">
        <v>2075.6</v>
      </c>
      <c r="E620" s="11">
        <v>1101.7</v>
      </c>
      <c r="F620" s="8" t="s">
        <v>5</v>
      </c>
      <c r="G620" s="31">
        <v>24</v>
      </c>
      <c r="H620" s="31">
        <v>3</v>
      </c>
      <c r="I620" s="31">
        <v>2</v>
      </c>
      <c r="J620" s="31">
        <v>0</v>
      </c>
      <c r="K620" s="31">
        <v>0</v>
      </c>
      <c r="L620" s="120">
        <v>55</v>
      </c>
      <c r="M620" s="126" t="s">
        <v>2569</v>
      </c>
      <c r="N620" s="426" t="s">
        <v>471</v>
      </c>
      <c r="O620" s="374" t="s">
        <v>471</v>
      </c>
      <c r="P620" s="433" t="s">
        <v>7339</v>
      </c>
      <c r="Q620" s="376">
        <v>36907</v>
      </c>
      <c r="R620" s="426" t="s">
        <v>7340</v>
      </c>
      <c r="S620" s="377">
        <v>40226</v>
      </c>
      <c r="T620" s="380" t="s">
        <v>5122</v>
      </c>
      <c r="U620" s="208" t="s">
        <v>7635</v>
      </c>
    </row>
    <row r="621" spans="1:21" ht="31.5" x14ac:dyDescent="0.25">
      <c r="A621" s="5">
        <v>620</v>
      </c>
      <c r="B621" s="14" t="s">
        <v>1859</v>
      </c>
      <c r="C621" s="8">
        <v>1948</v>
      </c>
      <c r="D621" s="11">
        <v>1669.6</v>
      </c>
      <c r="E621" s="11">
        <v>793.5</v>
      </c>
      <c r="F621" s="8" t="s">
        <v>247</v>
      </c>
      <c r="G621" s="31">
        <v>12</v>
      </c>
      <c r="H621" s="31">
        <v>2</v>
      </c>
      <c r="I621" s="31">
        <v>2</v>
      </c>
      <c r="J621" s="31">
        <v>0</v>
      </c>
      <c r="K621" s="31">
        <v>0</v>
      </c>
      <c r="L621" s="120">
        <v>25</v>
      </c>
      <c r="M621" s="126" t="s">
        <v>2628</v>
      </c>
      <c r="N621" s="426" t="s">
        <v>471</v>
      </c>
      <c r="O621" s="374" t="s">
        <v>471</v>
      </c>
      <c r="P621" s="375" t="s">
        <v>7341</v>
      </c>
      <c r="Q621" s="376">
        <v>36907</v>
      </c>
      <c r="R621" s="374" t="s">
        <v>7342</v>
      </c>
      <c r="S621" s="377">
        <v>40226</v>
      </c>
      <c r="T621" s="380" t="s">
        <v>5122</v>
      </c>
      <c r="U621" s="208" t="s">
        <v>7635</v>
      </c>
    </row>
    <row r="622" spans="1:21" s="342" customFormat="1" ht="31.5" x14ac:dyDescent="0.25">
      <c r="A622" s="5">
        <v>621</v>
      </c>
      <c r="B622" s="14" t="s">
        <v>1860</v>
      </c>
      <c r="C622" s="8">
        <v>1950</v>
      </c>
      <c r="D622" s="11">
        <v>2667.5</v>
      </c>
      <c r="E622" s="11">
        <v>1388.8</v>
      </c>
      <c r="F622" s="8" t="s">
        <v>5</v>
      </c>
      <c r="G622" s="31">
        <v>23</v>
      </c>
      <c r="H622" s="31">
        <v>3</v>
      </c>
      <c r="I622" s="31">
        <v>2</v>
      </c>
      <c r="J622" s="31">
        <v>0</v>
      </c>
      <c r="K622" s="31">
        <v>0</v>
      </c>
      <c r="L622" s="120">
        <v>38</v>
      </c>
      <c r="M622" s="126" t="s">
        <v>2603</v>
      </c>
      <c r="N622" s="426" t="s">
        <v>471</v>
      </c>
      <c r="O622" s="426" t="s">
        <v>471</v>
      </c>
      <c r="P622" s="375" t="s">
        <v>7343</v>
      </c>
      <c r="Q622" s="376">
        <v>36907</v>
      </c>
      <c r="R622" s="374" t="s">
        <v>7344</v>
      </c>
      <c r="S622" s="377">
        <v>40226</v>
      </c>
      <c r="T622" s="380" t="s">
        <v>5122</v>
      </c>
      <c r="U622" s="208" t="s">
        <v>7635</v>
      </c>
    </row>
    <row r="623" spans="1:21" ht="31.5" x14ac:dyDescent="0.25">
      <c r="A623" s="5">
        <v>622</v>
      </c>
      <c r="B623" s="14" t="s">
        <v>1861</v>
      </c>
      <c r="C623" s="8">
        <v>1949</v>
      </c>
      <c r="D623" s="11">
        <v>1641.8000000000002</v>
      </c>
      <c r="E623" s="11">
        <v>726.40000000000009</v>
      </c>
      <c r="F623" s="8" t="s">
        <v>247</v>
      </c>
      <c r="G623" s="31">
        <v>12</v>
      </c>
      <c r="H623" s="31">
        <v>2</v>
      </c>
      <c r="I623" s="31">
        <v>2</v>
      </c>
      <c r="J623" s="31">
        <v>0</v>
      </c>
      <c r="K623" s="31">
        <v>0</v>
      </c>
      <c r="L623" s="120">
        <v>24</v>
      </c>
      <c r="M623" s="126" t="s">
        <v>2629</v>
      </c>
      <c r="N623" s="426" t="s">
        <v>471</v>
      </c>
      <c r="O623" s="374" t="s">
        <v>471</v>
      </c>
      <c r="P623" s="375" t="s">
        <v>7345</v>
      </c>
      <c r="Q623" s="376">
        <v>36907</v>
      </c>
      <c r="R623" s="374" t="s">
        <v>7346</v>
      </c>
      <c r="S623" s="377">
        <v>40226</v>
      </c>
      <c r="T623" s="380" t="s">
        <v>5122</v>
      </c>
      <c r="U623" s="208" t="s">
        <v>7635</v>
      </c>
    </row>
    <row r="624" spans="1:21" ht="31.5" x14ac:dyDescent="0.25">
      <c r="A624" s="5">
        <v>623</v>
      </c>
      <c r="B624" s="14" t="s">
        <v>1862</v>
      </c>
      <c r="C624" s="8">
        <v>1950</v>
      </c>
      <c r="D624" s="11">
        <v>3259.7</v>
      </c>
      <c r="E624" s="11">
        <v>1699.7</v>
      </c>
      <c r="F624" s="8" t="s">
        <v>5</v>
      </c>
      <c r="G624" s="31">
        <v>30</v>
      </c>
      <c r="H624" s="31">
        <v>3</v>
      </c>
      <c r="I624" s="31">
        <v>3</v>
      </c>
      <c r="J624" s="31">
        <v>0</v>
      </c>
      <c r="K624" s="31">
        <v>0</v>
      </c>
      <c r="L624" s="120">
        <v>71</v>
      </c>
      <c r="M624" s="126" t="s">
        <v>2604</v>
      </c>
      <c r="N624" s="426" t="s">
        <v>471</v>
      </c>
      <c r="O624" s="374" t="s">
        <v>471</v>
      </c>
      <c r="P624" s="375" t="s">
        <v>7347</v>
      </c>
      <c r="Q624" s="376">
        <v>36928</v>
      </c>
      <c r="R624" s="374" t="s">
        <v>7348</v>
      </c>
      <c r="S624" s="377">
        <v>40226</v>
      </c>
      <c r="T624" s="380" t="s">
        <v>5122</v>
      </c>
      <c r="U624" s="208" t="s">
        <v>7635</v>
      </c>
    </row>
    <row r="625" spans="1:21" ht="31.5" x14ac:dyDescent="0.25">
      <c r="A625" s="5">
        <v>624</v>
      </c>
      <c r="B625" s="14" t="s">
        <v>1863</v>
      </c>
      <c r="C625" s="8">
        <v>1948</v>
      </c>
      <c r="D625" s="11">
        <v>2259.9</v>
      </c>
      <c r="E625" s="11">
        <v>960.6</v>
      </c>
      <c r="F625" s="8" t="s">
        <v>247</v>
      </c>
      <c r="G625" s="31">
        <v>18</v>
      </c>
      <c r="H625" s="31">
        <v>2</v>
      </c>
      <c r="I625" s="31">
        <v>3</v>
      </c>
      <c r="J625" s="31">
        <v>0</v>
      </c>
      <c r="K625" s="31">
        <v>0</v>
      </c>
      <c r="L625" s="120">
        <v>27</v>
      </c>
      <c r="M625" s="126" t="s">
        <v>2630</v>
      </c>
      <c r="N625" s="438" t="s">
        <v>471</v>
      </c>
      <c r="O625" s="374" t="s">
        <v>471</v>
      </c>
      <c r="P625" s="439" t="s">
        <v>7349</v>
      </c>
      <c r="Q625" s="376">
        <v>36907</v>
      </c>
      <c r="R625" s="435" t="s">
        <v>7350</v>
      </c>
      <c r="S625" s="440">
        <v>40226</v>
      </c>
      <c r="T625" s="380" t="s">
        <v>5122</v>
      </c>
      <c r="U625" s="208" t="s">
        <v>7635</v>
      </c>
    </row>
    <row r="626" spans="1:21" ht="31.5" x14ac:dyDescent="0.25">
      <c r="A626" s="5">
        <v>625</v>
      </c>
      <c r="B626" s="14" t="s">
        <v>1864</v>
      </c>
      <c r="C626" s="8">
        <v>1950</v>
      </c>
      <c r="D626" s="11">
        <v>2642.19</v>
      </c>
      <c r="E626" s="11">
        <v>1327.19</v>
      </c>
      <c r="F626" s="8" t="s">
        <v>5</v>
      </c>
      <c r="G626" s="31">
        <v>26</v>
      </c>
      <c r="H626" s="31">
        <v>3</v>
      </c>
      <c r="I626" s="31">
        <v>3</v>
      </c>
      <c r="J626" s="31">
        <v>0</v>
      </c>
      <c r="K626" s="31">
        <v>0</v>
      </c>
      <c r="L626" s="120">
        <v>59</v>
      </c>
      <c r="M626" s="126" t="s">
        <v>2604</v>
      </c>
      <c r="N626" s="374" t="s">
        <v>471</v>
      </c>
      <c r="O626" s="374" t="s">
        <v>471</v>
      </c>
      <c r="P626" s="375" t="s">
        <v>7351</v>
      </c>
      <c r="Q626" s="376">
        <v>36907</v>
      </c>
      <c r="R626" s="374" t="s">
        <v>7352</v>
      </c>
      <c r="S626" s="377">
        <v>40226</v>
      </c>
      <c r="T626" s="380" t="s">
        <v>5122</v>
      </c>
      <c r="U626" s="208" t="s">
        <v>7635</v>
      </c>
    </row>
    <row r="627" spans="1:21" ht="31.5" x14ac:dyDescent="0.25">
      <c r="A627" s="5">
        <v>626</v>
      </c>
      <c r="B627" s="14" t="s">
        <v>1865</v>
      </c>
      <c r="C627" s="8">
        <v>1950</v>
      </c>
      <c r="D627" s="11">
        <v>3171.6</v>
      </c>
      <c r="E627" s="11">
        <v>1371.9</v>
      </c>
      <c r="F627" s="8" t="s">
        <v>5</v>
      </c>
      <c r="G627" s="31">
        <v>23</v>
      </c>
      <c r="H627" s="31">
        <v>3</v>
      </c>
      <c r="I627" s="31">
        <v>2</v>
      </c>
      <c r="J627" s="31">
        <v>0</v>
      </c>
      <c r="K627" s="31">
        <v>0</v>
      </c>
      <c r="L627" s="120">
        <v>42</v>
      </c>
      <c r="M627" s="126" t="s">
        <v>2597</v>
      </c>
      <c r="N627" s="374" t="s">
        <v>471</v>
      </c>
      <c r="O627" s="374" t="s">
        <v>471</v>
      </c>
      <c r="P627" s="375" t="s">
        <v>7353</v>
      </c>
      <c r="Q627" s="376">
        <v>36907</v>
      </c>
      <c r="R627" s="374" t="s">
        <v>7354</v>
      </c>
      <c r="S627" s="377">
        <v>40226</v>
      </c>
      <c r="T627" s="380" t="s">
        <v>5122</v>
      </c>
      <c r="U627" s="208" t="s">
        <v>7635</v>
      </c>
    </row>
    <row r="628" spans="1:21" ht="31.5" x14ac:dyDescent="0.25">
      <c r="A628" s="5">
        <v>627</v>
      </c>
      <c r="B628" s="14" t="s">
        <v>1867</v>
      </c>
      <c r="C628" s="8">
        <v>1948</v>
      </c>
      <c r="D628" s="11">
        <v>1650.1</v>
      </c>
      <c r="E628" s="11">
        <v>809.5</v>
      </c>
      <c r="F628" s="8" t="s">
        <v>247</v>
      </c>
      <c r="G628" s="31">
        <v>12</v>
      </c>
      <c r="H628" s="31">
        <v>2</v>
      </c>
      <c r="I628" s="31">
        <v>2</v>
      </c>
      <c r="J628" s="31">
        <v>0</v>
      </c>
      <c r="K628" s="31">
        <v>0</v>
      </c>
      <c r="L628" s="120">
        <v>25</v>
      </c>
      <c r="M628" s="126" t="s">
        <v>2632</v>
      </c>
      <c r="N628" s="426" t="s">
        <v>471</v>
      </c>
      <c r="O628" s="426" t="s">
        <v>471</v>
      </c>
      <c r="P628" s="375" t="s">
        <v>7355</v>
      </c>
      <c r="Q628" s="376">
        <v>36907</v>
      </c>
      <c r="R628" s="374" t="s">
        <v>7356</v>
      </c>
      <c r="S628" s="377">
        <v>40227</v>
      </c>
      <c r="T628" s="380" t="s">
        <v>5122</v>
      </c>
      <c r="U628" s="208" t="s">
        <v>7635</v>
      </c>
    </row>
    <row r="629" spans="1:21" ht="31.5" x14ac:dyDescent="0.25">
      <c r="A629" s="5">
        <v>628</v>
      </c>
      <c r="B629" s="14" t="s">
        <v>1868</v>
      </c>
      <c r="C629" s="8">
        <v>1949</v>
      </c>
      <c r="D629" s="11">
        <v>1747.8</v>
      </c>
      <c r="E629" s="11">
        <v>762.8</v>
      </c>
      <c r="F629" s="8" t="s">
        <v>247</v>
      </c>
      <c r="G629" s="31">
        <v>16</v>
      </c>
      <c r="H629" s="31">
        <v>2</v>
      </c>
      <c r="I629" s="31">
        <v>2</v>
      </c>
      <c r="J629" s="31">
        <v>0</v>
      </c>
      <c r="K629" s="31">
        <v>0</v>
      </c>
      <c r="L629" s="120">
        <v>32</v>
      </c>
      <c r="M629" s="126" t="s">
        <v>2633</v>
      </c>
      <c r="N629" s="374" t="s">
        <v>471</v>
      </c>
      <c r="O629" s="374" t="s">
        <v>471</v>
      </c>
      <c r="P629" s="375" t="s">
        <v>5516</v>
      </c>
      <c r="Q629" s="376">
        <v>36907</v>
      </c>
      <c r="R629" s="374" t="s">
        <v>7357</v>
      </c>
      <c r="S629" s="377">
        <v>40227</v>
      </c>
      <c r="T629" s="380" t="s">
        <v>5122</v>
      </c>
      <c r="U629" s="208" t="s">
        <v>7635</v>
      </c>
    </row>
    <row r="630" spans="1:21" ht="31.5" x14ac:dyDescent="0.25">
      <c r="A630" s="5">
        <v>629</v>
      </c>
      <c r="B630" s="14" t="s">
        <v>1869</v>
      </c>
      <c r="C630" s="8">
        <v>1950</v>
      </c>
      <c r="D630" s="11">
        <v>2688.8999999999996</v>
      </c>
      <c r="E630" s="11">
        <v>1274</v>
      </c>
      <c r="F630" s="8" t="s">
        <v>5</v>
      </c>
      <c r="G630" s="31">
        <v>26</v>
      </c>
      <c r="H630" s="31">
        <v>3</v>
      </c>
      <c r="I630" s="31">
        <v>3</v>
      </c>
      <c r="J630" s="31">
        <v>0</v>
      </c>
      <c r="K630" s="31">
        <v>0</v>
      </c>
      <c r="L630" s="120">
        <v>46</v>
      </c>
      <c r="M630" s="126" t="s">
        <v>2602</v>
      </c>
      <c r="N630" s="374" t="s">
        <v>471</v>
      </c>
      <c r="O630" s="374" t="s">
        <v>471</v>
      </c>
      <c r="P630" s="375" t="s">
        <v>7358</v>
      </c>
      <c r="Q630" s="376">
        <v>36907</v>
      </c>
      <c r="R630" s="374" t="s">
        <v>7359</v>
      </c>
      <c r="S630" s="377">
        <v>40227</v>
      </c>
      <c r="T630" s="380" t="s">
        <v>5122</v>
      </c>
      <c r="U630" s="208" t="s">
        <v>7635</v>
      </c>
    </row>
    <row r="631" spans="1:21" s="342" customFormat="1" ht="31.5" x14ac:dyDescent="0.25">
      <c r="A631" s="5">
        <v>630</v>
      </c>
      <c r="B631" s="14" t="s">
        <v>1870</v>
      </c>
      <c r="C631" s="8">
        <v>1950</v>
      </c>
      <c r="D631" s="11">
        <v>3094</v>
      </c>
      <c r="E631" s="11">
        <v>1370.3</v>
      </c>
      <c r="F631" s="8" t="s">
        <v>5</v>
      </c>
      <c r="G631" s="31">
        <v>23</v>
      </c>
      <c r="H631" s="31">
        <v>3</v>
      </c>
      <c r="I631" s="31">
        <v>2</v>
      </c>
      <c r="J631" s="31">
        <v>0</v>
      </c>
      <c r="K631" s="31">
        <v>0</v>
      </c>
      <c r="L631" s="120">
        <v>54</v>
      </c>
      <c r="M631" s="126" t="s">
        <v>2602</v>
      </c>
      <c r="N631" s="426" t="s">
        <v>471</v>
      </c>
      <c r="O631" s="426" t="s">
        <v>471</v>
      </c>
      <c r="P631" s="375" t="s">
        <v>7360</v>
      </c>
      <c r="Q631" s="376">
        <v>36907</v>
      </c>
      <c r="R631" s="374" t="s">
        <v>7361</v>
      </c>
      <c r="S631" s="377">
        <v>40227</v>
      </c>
      <c r="T631" s="380" t="s">
        <v>5122</v>
      </c>
      <c r="U631" s="208" t="s">
        <v>7635</v>
      </c>
    </row>
    <row r="632" spans="1:21" ht="31.5" x14ac:dyDescent="0.25">
      <c r="A632" s="5">
        <v>631</v>
      </c>
      <c r="B632" s="14" t="s">
        <v>1871</v>
      </c>
      <c r="C632" s="8">
        <v>1948</v>
      </c>
      <c r="D632" s="11">
        <v>1425.8</v>
      </c>
      <c r="E632" s="11">
        <v>778</v>
      </c>
      <c r="F632" s="8" t="s">
        <v>247</v>
      </c>
      <c r="G632" s="31">
        <v>12</v>
      </c>
      <c r="H632" s="31">
        <v>2</v>
      </c>
      <c r="I632" s="31">
        <v>2</v>
      </c>
      <c r="J632" s="31">
        <v>0</v>
      </c>
      <c r="K632" s="31">
        <v>0</v>
      </c>
      <c r="L632" s="120">
        <v>32</v>
      </c>
      <c r="M632" s="126" t="s">
        <v>2634</v>
      </c>
      <c r="N632" s="374" t="s">
        <v>471</v>
      </c>
      <c r="O632" s="374" t="s">
        <v>471</v>
      </c>
      <c r="P632" s="375" t="s">
        <v>7362</v>
      </c>
      <c r="Q632" s="376">
        <v>36907</v>
      </c>
      <c r="R632" s="374" t="s">
        <v>7363</v>
      </c>
      <c r="S632" s="377">
        <v>40227</v>
      </c>
      <c r="T632" s="380" t="s">
        <v>5122</v>
      </c>
      <c r="U632" s="208" t="s">
        <v>7635</v>
      </c>
    </row>
    <row r="633" spans="1:21" ht="31.5" x14ac:dyDescent="0.25">
      <c r="A633" s="5">
        <v>632</v>
      </c>
      <c r="B633" s="14" t="s">
        <v>1872</v>
      </c>
      <c r="C633" s="8">
        <v>1949</v>
      </c>
      <c r="D633" s="11">
        <v>1749.1</v>
      </c>
      <c r="E633" s="11">
        <v>761.1</v>
      </c>
      <c r="F633" s="8" t="s">
        <v>247</v>
      </c>
      <c r="G633" s="31">
        <v>16</v>
      </c>
      <c r="H633" s="31">
        <v>2</v>
      </c>
      <c r="I633" s="31">
        <v>2</v>
      </c>
      <c r="J633" s="31">
        <v>0</v>
      </c>
      <c r="K633" s="31">
        <v>0</v>
      </c>
      <c r="L633" s="120">
        <v>31</v>
      </c>
      <c r="M633" s="126" t="s">
        <v>2635</v>
      </c>
      <c r="N633" s="374" t="s">
        <v>471</v>
      </c>
      <c r="O633" s="374" t="s">
        <v>471</v>
      </c>
      <c r="P633" s="375" t="s">
        <v>7364</v>
      </c>
      <c r="Q633" s="376">
        <v>36928</v>
      </c>
      <c r="R633" s="374" t="s">
        <v>7365</v>
      </c>
      <c r="S633" s="377">
        <v>40227</v>
      </c>
      <c r="T633" s="380" t="s">
        <v>5122</v>
      </c>
      <c r="U633" s="208" t="s">
        <v>7635</v>
      </c>
    </row>
    <row r="634" spans="1:21" ht="31.5" x14ac:dyDescent="0.25">
      <c r="A634" s="5">
        <v>633</v>
      </c>
      <c r="B634" s="14" t="s">
        <v>1873</v>
      </c>
      <c r="C634" s="8">
        <v>1949</v>
      </c>
      <c r="D634" s="11">
        <v>1788.9</v>
      </c>
      <c r="E634" s="11">
        <v>793.5</v>
      </c>
      <c r="F634" s="8" t="s">
        <v>247</v>
      </c>
      <c r="G634" s="31">
        <v>15</v>
      </c>
      <c r="H634" s="31">
        <v>2</v>
      </c>
      <c r="I634" s="31">
        <v>2</v>
      </c>
      <c r="J634" s="31">
        <v>0</v>
      </c>
      <c r="K634" s="31">
        <v>0</v>
      </c>
      <c r="L634" s="120">
        <v>29</v>
      </c>
      <c r="M634" s="126" t="s">
        <v>2636</v>
      </c>
      <c r="N634" s="374" t="s">
        <v>471</v>
      </c>
      <c r="O634" s="374" t="s">
        <v>471</v>
      </c>
      <c r="P634" s="375" t="s">
        <v>7364</v>
      </c>
      <c r="Q634" s="376">
        <v>36928</v>
      </c>
      <c r="R634" s="374" t="s">
        <v>7365</v>
      </c>
      <c r="S634" s="377">
        <v>40227</v>
      </c>
      <c r="T634" s="380" t="s">
        <v>5122</v>
      </c>
      <c r="U634" s="208" t="s">
        <v>7635</v>
      </c>
    </row>
    <row r="635" spans="1:21" ht="31.5" x14ac:dyDescent="0.25">
      <c r="A635" s="5">
        <v>634</v>
      </c>
      <c r="B635" s="14" t="s">
        <v>1874</v>
      </c>
      <c r="C635" s="8">
        <v>1949</v>
      </c>
      <c r="D635" s="11">
        <v>2048</v>
      </c>
      <c r="E635" s="11">
        <v>1043.5</v>
      </c>
      <c r="F635" s="8" t="s">
        <v>5</v>
      </c>
      <c r="G635" s="31">
        <v>18</v>
      </c>
      <c r="H635" s="31">
        <v>3</v>
      </c>
      <c r="I635" s="31">
        <v>2</v>
      </c>
      <c r="J635" s="31">
        <v>0</v>
      </c>
      <c r="K635" s="31">
        <v>0</v>
      </c>
      <c r="L635" s="120">
        <v>41</v>
      </c>
      <c r="M635" s="126" t="s">
        <v>2623</v>
      </c>
      <c r="N635" s="374" t="s">
        <v>471</v>
      </c>
      <c r="O635" s="374" t="s">
        <v>471</v>
      </c>
      <c r="P635" s="375" t="s">
        <v>7366</v>
      </c>
      <c r="Q635" s="376">
        <v>36907</v>
      </c>
      <c r="R635" s="374" t="s">
        <v>7367</v>
      </c>
      <c r="S635" s="377">
        <v>40227</v>
      </c>
      <c r="T635" s="380" t="s">
        <v>5122</v>
      </c>
      <c r="U635" s="208" t="s">
        <v>7635</v>
      </c>
    </row>
    <row r="636" spans="1:21" ht="31.5" x14ac:dyDescent="0.25">
      <c r="A636" s="5">
        <v>635</v>
      </c>
      <c r="B636" s="14" t="s">
        <v>1878</v>
      </c>
      <c r="C636" s="8">
        <v>1958</v>
      </c>
      <c r="D636" s="11">
        <v>6147.9</v>
      </c>
      <c r="E636" s="11">
        <v>3627.4</v>
      </c>
      <c r="F636" s="8" t="s">
        <v>5</v>
      </c>
      <c r="G636" s="31">
        <v>64</v>
      </c>
      <c r="H636" s="31">
        <v>4</v>
      </c>
      <c r="I636" s="31">
        <v>4</v>
      </c>
      <c r="J636" s="31">
        <v>0</v>
      </c>
      <c r="K636" s="31">
        <v>0</v>
      </c>
      <c r="L636" s="120">
        <v>125</v>
      </c>
      <c r="M636" s="126" t="s">
        <v>2596</v>
      </c>
      <c r="N636" s="374" t="s">
        <v>471</v>
      </c>
      <c r="O636" s="374" t="s">
        <v>471</v>
      </c>
      <c r="P636" s="375" t="s">
        <v>7368</v>
      </c>
      <c r="Q636" s="376">
        <v>36907</v>
      </c>
      <c r="R636" s="374" t="s">
        <v>7369</v>
      </c>
      <c r="S636" s="377">
        <v>40227</v>
      </c>
      <c r="T636" s="380" t="s">
        <v>5122</v>
      </c>
      <c r="U636" s="208" t="s">
        <v>7635</v>
      </c>
    </row>
    <row r="637" spans="1:21" ht="31.5" x14ac:dyDescent="0.25">
      <c r="A637" s="5">
        <v>636</v>
      </c>
      <c r="B637" s="14" t="s">
        <v>1885</v>
      </c>
      <c r="C637" s="8">
        <v>1946</v>
      </c>
      <c r="D637" s="11">
        <v>816.74</v>
      </c>
      <c r="E637" s="11">
        <v>524.70000000000005</v>
      </c>
      <c r="F637" s="8" t="s">
        <v>247</v>
      </c>
      <c r="G637" s="31">
        <v>16</v>
      </c>
      <c r="H637" s="31">
        <v>2</v>
      </c>
      <c r="I637" s="31">
        <v>2</v>
      </c>
      <c r="J637" s="31">
        <v>0</v>
      </c>
      <c r="K637" s="31">
        <v>0</v>
      </c>
      <c r="L637" s="120">
        <v>28</v>
      </c>
      <c r="M637" s="126" t="s">
        <v>2639</v>
      </c>
      <c r="N637" s="374" t="s">
        <v>471</v>
      </c>
      <c r="O637" s="374" t="s">
        <v>471</v>
      </c>
      <c r="P637" s="375" t="s">
        <v>7370</v>
      </c>
      <c r="Q637" s="376">
        <v>36706</v>
      </c>
      <c r="R637" s="374" t="s">
        <v>7371</v>
      </c>
      <c r="S637" s="377">
        <v>39622</v>
      </c>
      <c r="T637" s="380" t="s">
        <v>5122</v>
      </c>
      <c r="U637" s="208" t="s">
        <v>7635</v>
      </c>
    </row>
    <row r="638" spans="1:21" ht="31.5" x14ac:dyDescent="0.25">
      <c r="A638" s="5">
        <v>637</v>
      </c>
      <c r="B638" s="14" t="s">
        <v>1886</v>
      </c>
      <c r="C638" s="8">
        <v>1946</v>
      </c>
      <c r="D638" s="11">
        <v>1046.2</v>
      </c>
      <c r="E638" s="11">
        <v>516.6</v>
      </c>
      <c r="F638" s="8" t="s">
        <v>247</v>
      </c>
      <c r="G638" s="31">
        <v>16</v>
      </c>
      <c r="H638" s="31">
        <v>2</v>
      </c>
      <c r="I638" s="31">
        <v>2</v>
      </c>
      <c r="J638" s="31">
        <v>0</v>
      </c>
      <c r="K638" s="31">
        <v>0</v>
      </c>
      <c r="L638" s="120">
        <v>21</v>
      </c>
      <c r="M638" s="126" t="s">
        <v>2640</v>
      </c>
      <c r="N638" s="374" t="s">
        <v>471</v>
      </c>
      <c r="O638" s="374" t="s">
        <v>471</v>
      </c>
      <c r="P638" s="375" t="s">
        <v>7372</v>
      </c>
      <c r="Q638" s="376">
        <v>36706</v>
      </c>
      <c r="R638" s="374" t="s">
        <v>7373</v>
      </c>
      <c r="S638" s="377">
        <v>39622</v>
      </c>
      <c r="T638" s="380" t="s">
        <v>5122</v>
      </c>
      <c r="U638" s="208" t="s">
        <v>7635</v>
      </c>
    </row>
    <row r="639" spans="1:21" ht="31.5" x14ac:dyDescent="0.25">
      <c r="A639" s="5">
        <v>638</v>
      </c>
      <c r="B639" s="14" t="s">
        <v>1887</v>
      </c>
      <c r="C639" s="8">
        <v>1946</v>
      </c>
      <c r="D639" s="11">
        <v>1064.8800000000001</v>
      </c>
      <c r="E639" s="11">
        <v>516.20000000000005</v>
      </c>
      <c r="F639" s="8" t="s">
        <v>247</v>
      </c>
      <c r="G639" s="31">
        <v>16</v>
      </c>
      <c r="H639" s="31">
        <v>2</v>
      </c>
      <c r="I639" s="31">
        <v>2</v>
      </c>
      <c r="J639" s="31">
        <v>0</v>
      </c>
      <c r="K639" s="31">
        <v>0</v>
      </c>
      <c r="L639" s="120">
        <v>20</v>
      </c>
      <c r="M639" s="126" t="s">
        <v>2641</v>
      </c>
      <c r="N639" s="374" t="s">
        <v>471</v>
      </c>
      <c r="O639" s="374" t="s">
        <v>471</v>
      </c>
      <c r="P639" s="375" t="s">
        <v>7374</v>
      </c>
      <c r="Q639" s="376">
        <v>36706</v>
      </c>
      <c r="R639" s="374" t="s">
        <v>7375</v>
      </c>
      <c r="S639" s="377">
        <v>39622</v>
      </c>
      <c r="T639" s="380" t="s">
        <v>5122</v>
      </c>
      <c r="U639" s="208" t="s">
        <v>7635</v>
      </c>
    </row>
    <row r="640" spans="1:21" ht="31.5" x14ac:dyDescent="0.25">
      <c r="A640" s="5">
        <v>639</v>
      </c>
      <c r="B640" s="14" t="s">
        <v>1888</v>
      </c>
      <c r="C640" s="8">
        <v>1946</v>
      </c>
      <c r="D640" s="11">
        <v>1092.8900000000001</v>
      </c>
      <c r="E640" s="11">
        <v>519.20000000000005</v>
      </c>
      <c r="F640" s="8" t="s">
        <v>247</v>
      </c>
      <c r="G640" s="31">
        <v>16</v>
      </c>
      <c r="H640" s="31">
        <v>2</v>
      </c>
      <c r="I640" s="31">
        <v>2</v>
      </c>
      <c r="J640" s="31">
        <v>0</v>
      </c>
      <c r="K640" s="31">
        <v>0</v>
      </c>
      <c r="L640" s="120">
        <v>31</v>
      </c>
      <c r="M640" s="126" t="s">
        <v>2639</v>
      </c>
      <c r="N640" s="374" t="s">
        <v>471</v>
      </c>
      <c r="O640" s="374" t="s">
        <v>471</v>
      </c>
      <c r="P640" s="375" t="s">
        <v>7376</v>
      </c>
      <c r="Q640" s="376">
        <v>36706</v>
      </c>
      <c r="R640" s="374" t="s">
        <v>7377</v>
      </c>
      <c r="S640" s="377">
        <v>39622</v>
      </c>
      <c r="T640" s="380" t="s">
        <v>5122</v>
      </c>
      <c r="U640" s="208" t="s">
        <v>7635</v>
      </c>
    </row>
    <row r="641" spans="1:21" ht="31.5" x14ac:dyDescent="0.25">
      <c r="A641" s="5">
        <v>640</v>
      </c>
      <c r="B641" s="14" t="s">
        <v>1889</v>
      </c>
      <c r="C641" s="8">
        <v>1946</v>
      </c>
      <c r="D641" s="11">
        <v>608.01</v>
      </c>
      <c r="E641" s="11">
        <v>281.8</v>
      </c>
      <c r="F641" s="8" t="s">
        <v>247</v>
      </c>
      <c r="G641" s="31">
        <v>8</v>
      </c>
      <c r="H641" s="31">
        <v>2</v>
      </c>
      <c r="I641" s="31">
        <v>2</v>
      </c>
      <c r="J641" s="31">
        <v>0</v>
      </c>
      <c r="K641" s="31">
        <v>0</v>
      </c>
      <c r="L641" s="120">
        <v>11</v>
      </c>
      <c r="M641" s="126" t="s">
        <v>2642</v>
      </c>
      <c r="N641" s="374" t="s">
        <v>471</v>
      </c>
      <c r="O641" s="374" t="s">
        <v>471</v>
      </c>
      <c r="P641" s="375" t="s">
        <v>7378</v>
      </c>
      <c r="Q641" s="376">
        <v>36706</v>
      </c>
      <c r="R641" s="374" t="s">
        <v>7379</v>
      </c>
      <c r="S641" s="377">
        <v>40145</v>
      </c>
      <c r="T641" s="380" t="s">
        <v>5122</v>
      </c>
      <c r="U641" s="208" t="s">
        <v>7635</v>
      </c>
    </row>
    <row r="642" spans="1:21" ht="47.25" x14ac:dyDescent="0.25">
      <c r="A642" s="5">
        <v>641</v>
      </c>
      <c r="B642" s="14" t="s">
        <v>1890</v>
      </c>
      <c r="C642" s="8">
        <v>1946</v>
      </c>
      <c r="D642" s="11">
        <v>1060.4099999999999</v>
      </c>
      <c r="E642" s="11">
        <v>514.4</v>
      </c>
      <c r="F642" s="8" t="s">
        <v>247</v>
      </c>
      <c r="G642" s="31">
        <v>16</v>
      </c>
      <c r="H642" s="31">
        <v>2</v>
      </c>
      <c r="I642" s="31">
        <v>2</v>
      </c>
      <c r="J642" s="31">
        <v>0</v>
      </c>
      <c r="K642" s="31">
        <v>0</v>
      </c>
      <c r="L642" s="120">
        <v>26</v>
      </c>
      <c r="M642" s="126" t="s">
        <v>2640</v>
      </c>
      <c r="N642" s="374" t="s">
        <v>471</v>
      </c>
      <c r="O642" s="374" t="s">
        <v>471</v>
      </c>
      <c r="P642" s="375" t="s">
        <v>7380</v>
      </c>
      <c r="Q642" s="376">
        <v>40865</v>
      </c>
      <c r="R642" s="374" t="s">
        <v>7381</v>
      </c>
      <c r="S642" s="377">
        <v>40865</v>
      </c>
      <c r="T642" s="380" t="s">
        <v>6308</v>
      </c>
      <c r="U642" s="208" t="s">
        <v>7635</v>
      </c>
    </row>
    <row r="643" spans="1:21" ht="31.5" x14ac:dyDescent="0.25">
      <c r="A643" s="5">
        <v>642</v>
      </c>
      <c r="B643" s="14" t="s">
        <v>1891</v>
      </c>
      <c r="C643" s="8">
        <v>1946</v>
      </c>
      <c r="D643" s="11">
        <v>1056.47</v>
      </c>
      <c r="E643" s="11">
        <v>516.20000000000005</v>
      </c>
      <c r="F643" s="8" t="s">
        <v>247</v>
      </c>
      <c r="G643" s="31">
        <v>16</v>
      </c>
      <c r="H643" s="31">
        <v>2</v>
      </c>
      <c r="I643" s="31">
        <v>2</v>
      </c>
      <c r="J643" s="31">
        <v>0</v>
      </c>
      <c r="K643" s="31">
        <v>0</v>
      </c>
      <c r="L643" s="120">
        <v>23</v>
      </c>
      <c r="M643" s="126" t="s">
        <v>2643</v>
      </c>
      <c r="N643" s="374" t="s">
        <v>471</v>
      </c>
      <c r="O643" s="374" t="s">
        <v>471</v>
      </c>
      <c r="P643" s="375" t="s">
        <v>7382</v>
      </c>
      <c r="Q643" s="376">
        <v>36706</v>
      </c>
      <c r="R643" s="374" t="s">
        <v>7218</v>
      </c>
      <c r="S643" s="377">
        <v>39622</v>
      </c>
      <c r="T643" s="380" t="s">
        <v>5122</v>
      </c>
      <c r="U643" s="208" t="s">
        <v>7635</v>
      </c>
    </row>
    <row r="644" spans="1:21" ht="47.25" x14ac:dyDescent="0.25">
      <c r="A644" s="5">
        <v>643</v>
      </c>
      <c r="B644" s="14" t="s">
        <v>1892</v>
      </c>
      <c r="C644" s="8">
        <v>1955</v>
      </c>
      <c r="D644" s="11">
        <v>6188.07</v>
      </c>
      <c r="E644" s="11">
        <v>3443.5</v>
      </c>
      <c r="F644" s="8" t="s">
        <v>5</v>
      </c>
      <c r="G644" s="31">
        <v>65</v>
      </c>
      <c r="H644" s="31">
        <v>5</v>
      </c>
      <c r="I644" s="31">
        <v>5</v>
      </c>
      <c r="J644" s="31">
        <v>0</v>
      </c>
      <c r="K644" s="31">
        <v>0</v>
      </c>
      <c r="L644" s="120">
        <v>134</v>
      </c>
      <c r="M644" s="126" t="s">
        <v>2573</v>
      </c>
      <c r="N644" s="374" t="s">
        <v>471</v>
      </c>
      <c r="O644" s="374" t="s">
        <v>471</v>
      </c>
      <c r="P644" s="375" t="s">
        <v>7383</v>
      </c>
      <c r="Q644" s="376">
        <v>39071</v>
      </c>
      <c r="R644" s="374" t="s">
        <v>7384</v>
      </c>
      <c r="S644" s="377">
        <v>40145</v>
      </c>
      <c r="T644" s="380" t="s">
        <v>6945</v>
      </c>
      <c r="U644" s="208" t="s">
        <v>7635</v>
      </c>
    </row>
    <row r="645" spans="1:21" ht="31.5" x14ac:dyDescent="0.25">
      <c r="A645" s="5">
        <v>644</v>
      </c>
      <c r="B645" s="14" t="s">
        <v>1916</v>
      </c>
      <c r="C645" s="8">
        <v>1952</v>
      </c>
      <c r="D645" s="11">
        <v>6450.9999999999991</v>
      </c>
      <c r="E645" s="11">
        <v>3258.5</v>
      </c>
      <c r="F645" s="8" t="s">
        <v>5</v>
      </c>
      <c r="G645" s="31">
        <v>63</v>
      </c>
      <c r="H645" s="31">
        <v>5</v>
      </c>
      <c r="I645" s="31">
        <v>5</v>
      </c>
      <c r="J645" s="31">
        <v>0</v>
      </c>
      <c r="K645" s="31">
        <v>0</v>
      </c>
      <c r="L645" s="120">
        <v>118</v>
      </c>
      <c r="M645" s="126" t="s">
        <v>2544</v>
      </c>
      <c r="N645" s="374" t="s">
        <v>471</v>
      </c>
      <c r="O645" s="374" t="s">
        <v>471</v>
      </c>
      <c r="P645" s="375" t="s">
        <v>7387</v>
      </c>
      <c r="Q645" s="376">
        <v>36921</v>
      </c>
      <c r="R645" s="374" t="s">
        <v>7388</v>
      </c>
      <c r="S645" s="377">
        <v>40227</v>
      </c>
      <c r="T645" s="380" t="s">
        <v>5122</v>
      </c>
      <c r="U645" s="208" t="s">
        <v>7635</v>
      </c>
    </row>
    <row r="646" spans="1:21" ht="31.5" x14ac:dyDescent="0.25">
      <c r="A646" s="5">
        <v>645</v>
      </c>
      <c r="B646" s="14" t="s">
        <v>1919</v>
      </c>
      <c r="C646" s="8">
        <v>1952</v>
      </c>
      <c r="D646" s="11">
        <v>881.3</v>
      </c>
      <c r="E646" s="11">
        <v>442.2</v>
      </c>
      <c r="F646" s="8" t="s">
        <v>247</v>
      </c>
      <c r="G646" s="31">
        <v>6</v>
      </c>
      <c r="H646" s="31">
        <v>4</v>
      </c>
      <c r="I646" s="31">
        <v>1</v>
      </c>
      <c r="J646" s="31">
        <v>0</v>
      </c>
      <c r="K646" s="31">
        <v>0</v>
      </c>
      <c r="L646" s="120">
        <v>24</v>
      </c>
      <c r="M646" s="126" t="s">
        <v>2646</v>
      </c>
      <c r="N646" s="374" t="s">
        <v>471</v>
      </c>
      <c r="O646" s="374" t="s">
        <v>471</v>
      </c>
      <c r="P646" s="375" t="s">
        <v>7387</v>
      </c>
      <c r="Q646" s="376">
        <v>36921</v>
      </c>
      <c r="R646" s="374" t="s">
        <v>7388</v>
      </c>
      <c r="S646" s="377">
        <v>40227</v>
      </c>
      <c r="T646" s="380" t="s">
        <v>5122</v>
      </c>
      <c r="U646" s="208" t="s">
        <v>7635</v>
      </c>
    </row>
    <row r="647" spans="1:21" ht="31.5" x14ac:dyDescent="0.25">
      <c r="A647" s="5">
        <v>646</v>
      </c>
      <c r="B647" s="14" t="s">
        <v>1920</v>
      </c>
      <c r="C647" s="8">
        <v>1956</v>
      </c>
      <c r="D647" s="11">
        <v>8950.9699999999993</v>
      </c>
      <c r="E647" s="11">
        <v>5065.7</v>
      </c>
      <c r="F647" s="8" t="s">
        <v>5</v>
      </c>
      <c r="G647" s="31">
        <v>97</v>
      </c>
      <c r="H647" s="31">
        <v>5</v>
      </c>
      <c r="I647" s="31">
        <v>8</v>
      </c>
      <c r="J647" s="31">
        <v>0</v>
      </c>
      <c r="K647" s="31">
        <v>0</v>
      </c>
      <c r="L647" s="120">
        <v>184</v>
      </c>
      <c r="M647" s="126" t="s">
        <v>2542</v>
      </c>
      <c r="N647" s="374" t="s">
        <v>471</v>
      </c>
      <c r="O647" s="374" t="s">
        <v>471</v>
      </c>
      <c r="P647" s="375" t="s">
        <v>7389</v>
      </c>
      <c r="Q647" s="376">
        <v>38505</v>
      </c>
      <c r="R647" s="374" t="s">
        <v>7390</v>
      </c>
      <c r="S647" s="377">
        <v>40145</v>
      </c>
      <c r="T647" s="380" t="s">
        <v>5105</v>
      </c>
      <c r="U647" s="208" t="s">
        <v>7635</v>
      </c>
    </row>
    <row r="648" spans="1:21" ht="141.75" x14ac:dyDescent="0.25">
      <c r="A648" s="5">
        <v>647</v>
      </c>
      <c r="B648" s="14" t="s">
        <v>1921</v>
      </c>
      <c r="C648" s="8">
        <v>1953</v>
      </c>
      <c r="D648" s="11">
        <v>2827.7999999999997</v>
      </c>
      <c r="E648" s="11">
        <v>1323.3</v>
      </c>
      <c r="F648" s="8" t="s">
        <v>5</v>
      </c>
      <c r="G648" s="31">
        <v>27</v>
      </c>
      <c r="H648" s="31">
        <v>4</v>
      </c>
      <c r="I648" s="31">
        <v>3</v>
      </c>
      <c r="J648" s="31">
        <v>0</v>
      </c>
      <c r="K648" s="31">
        <v>0</v>
      </c>
      <c r="L648" s="120">
        <v>63</v>
      </c>
      <c r="M648" s="126" t="s">
        <v>2623</v>
      </c>
      <c r="N648" s="374" t="s">
        <v>471</v>
      </c>
      <c r="O648" s="374" t="s">
        <v>471</v>
      </c>
      <c r="P648" s="375" t="s">
        <v>7391</v>
      </c>
      <c r="Q648" s="376">
        <v>40107</v>
      </c>
      <c r="R648" s="374" t="s">
        <v>7392</v>
      </c>
      <c r="S648" s="377">
        <v>40145</v>
      </c>
      <c r="T648" s="380" t="s">
        <v>7393</v>
      </c>
      <c r="U648" s="208" t="s">
        <v>7635</v>
      </c>
    </row>
    <row r="649" spans="1:21" ht="141.75" x14ac:dyDescent="0.25">
      <c r="A649" s="5">
        <v>648</v>
      </c>
      <c r="B649" s="14" t="s">
        <v>1922</v>
      </c>
      <c r="C649" s="8">
        <v>1953</v>
      </c>
      <c r="D649" s="11">
        <v>2980.1800000000003</v>
      </c>
      <c r="E649" s="11">
        <v>1318.39</v>
      </c>
      <c r="F649" s="8" t="s">
        <v>5</v>
      </c>
      <c r="G649" s="31">
        <v>26</v>
      </c>
      <c r="H649" s="31">
        <v>4</v>
      </c>
      <c r="I649" s="31">
        <v>3</v>
      </c>
      <c r="J649" s="31">
        <v>0</v>
      </c>
      <c r="K649" s="31">
        <v>0</v>
      </c>
      <c r="L649" s="120">
        <v>54</v>
      </c>
      <c r="M649" s="126" t="s">
        <v>2549</v>
      </c>
      <c r="N649" s="374" t="s">
        <v>471</v>
      </c>
      <c r="O649" s="374" t="s">
        <v>471</v>
      </c>
      <c r="P649" s="375" t="s">
        <v>7394</v>
      </c>
      <c r="Q649" s="376">
        <v>40113</v>
      </c>
      <c r="R649" s="374" t="s">
        <v>7395</v>
      </c>
      <c r="S649" s="377">
        <v>40145</v>
      </c>
      <c r="T649" s="380" t="s">
        <v>7393</v>
      </c>
      <c r="U649" s="208" t="s">
        <v>7635</v>
      </c>
    </row>
    <row r="650" spans="1:21" ht="31.5" x14ac:dyDescent="0.25">
      <c r="A650" s="5">
        <v>649</v>
      </c>
      <c r="B650" s="14" t="s">
        <v>1923</v>
      </c>
      <c r="C650" s="8">
        <v>1952</v>
      </c>
      <c r="D650" s="11">
        <v>3757.36</v>
      </c>
      <c r="E650" s="11">
        <v>1993.16</v>
      </c>
      <c r="F650" s="8" t="s">
        <v>5</v>
      </c>
      <c r="G650" s="31">
        <v>41</v>
      </c>
      <c r="H650" s="31">
        <v>5.6</v>
      </c>
      <c r="I650" s="31">
        <v>3</v>
      </c>
      <c r="J650" s="31">
        <v>0</v>
      </c>
      <c r="K650" s="31">
        <v>0</v>
      </c>
      <c r="L650" s="120">
        <v>68</v>
      </c>
      <c r="M650" s="126" t="s">
        <v>2647</v>
      </c>
      <c r="N650" s="374" t="s">
        <v>471</v>
      </c>
      <c r="O650" s="374" t="s">
        <v>471</v>
      </c>
      <c r="P650" s="375" t="s">
        <v>7387</v>
      </c>
      <c r="Q650" s="376">
        <v>36921</v>
      </c>
      <c r="R650" s="374" t="s">
        <v>7388</v>
      </c>
      <c r="S650" s="377">
        <v>40227</v>
      </c>
      <c r="T650" s="380" t="s">
        <v>5122</v>
      </c>
      <c r="U650" s="208" t="s">
        <v>7635</v>
      </c>
    </row>
    <row r="651" spans="1:21" ht="31.5" x14ac:dyDescent="0.25">
      <c r="A651" s="5">
        <v>650</v>
      </c>
      <c r="B651" s="14" t="s">
        <v>1924</v>
      </c>
      <c r="C651" s="8">
        <v>1952</v>
      </c>
      <c r="D651" s="11">
        <v>763.3</v>
      </c>
      <c r="E651" s="11">
        <v>444.2</v>
      </c>
      <c r="F651" s="8" t="s">
        <v>247</v>
      </c>
      <c r="G651" s="31">
        <v>10</v>
      </c>
      <c r="H651" s="31">
        <v>4</v>
      </c>
      <c r="I651" s="31">
        <v>7</v>
      </c>
      <c r="J651" s="31">
        <v>0</v>
      </c>
      <c r="K651" s="31">
        <v>0</v>
      </c>
      <c r="L651" s="120">
        <v>19</v>
      </c>
      <c r="M651" s="126" t="s">
        <v>2648</v>
      </c>
      <c r="N651" s="374" t="s">
        <v>471</v>
      </c>
      <c r="O651" s="374" t="s">
        <v>471</v>
      </c>
      <c r="P651" s="375" t="s">
        <v>7387</v>
      </c>
      <c r="Q651" s="376">
        <v>36921</v>
      </c>
      <c r="R651" s="374" t="s">
        <v>7388</v>
      </c>
      <c r="S651" s="377">
        <v>40227</v>
      </c>
      <c r="T651" s="380" t="s">
        <v>5122</v>
      </c>
      <c r="U651" s="208" t="s">
        <v>7635</v>
      </c>
    </row>
    <row r="652" spans="1:21" ht="31.5" x14ac:dyDescent="0.25">
      <c r="A652" s="5">
        <v>651</v>
      </c>
      <c r="B652" s="14" t="s">
        <v>1925</v>
      </c>
      <c r="C652" s="8">
        <v>1952</v>
      </c>
      <c r="D652" s="11">
        <v>7599.53</v>
      </c>
      <c r="E652" s="11">
        <v>4189.4399999999996</v>
      </c>
      <c r="F652" s="8" t="s">
        <v>5</v>
      </c>
      <c r="G652" s="31">
        <v>67</v>
      </c>
      <c r="H652" s="31">
        <v>5.7</v>
      </c>
      <c r="I652" s="31">
        <v>5</v>
      </c>
      <c r="J652" s="31">
        <v>1</v>
      </c>
      <c r="K652" s="31">
        <v>1</v>
      </c>
      <c r="L652" s="120">
        <v>149</v>
      </c>
      <c r="M652" s="126" t="s">
        <v>2649</v>
      </c>
      <c r="N652" s="374" t="s">
        <v>471</v>
      </c>
      <c r="O652" s="374" t="s">
        <v>471</v>
      </c>
      <c r="P652" s="375" t="s">
        <v>7396</v>
      </c>
      <c r="Q652" s="376">
        <v>36907</v>
      </c>
      <c r="R652" s="374" t="s">
        <v>7397</v>
      </c>
      <c r="S652" s="377">
        <v>40219</v>
      </c>
      <c r="T652" s="380" t="s">
        <v>5122</v>
      </c>
      <c r="U652" s="208" t="s">
        <v>7635</v>
      </c>
    </row>
    <row r="653" spans="1:21" ht="31.5" x14ac:dyDescent="0.25">
      <c r="A653" s="5">
        <v>652</v>
      </c>
      <c r="B653" s="14" t="s">
        <v>1927</v>
      </c>
      <c r="C653" s="8">
        <v>1952</v>
      </c>
      <c r="D653" s="11">
        <v>9644.7899999999991</v>
      </c>
      <c r="E653" s="11">
        <v>5133.59</v>
      </c>
      <c r="F653" s="8" t="s">
        <v>5</v>
      </c>
      <c r="G653" s="31">
        <v>91</v>
      </c>
      <c r="H653" s="31">
        <v>5.6</v>
      </c>
      <c r="I653" s="31">
        <v>7</v>
      </c>
      <c r="J653" s="31"/>
      <c r="K653" s="31">
        <v>1</v>
      </c>
      <c r="L653" s="120">
        <v>178</v>
      </c>
      <c r="M653" s="126" t="s">
        <v>2650</v>
      </c>
      <c r="N653" s="374" t="s">
        <v>471</v>
      </c>
      <c r="O653" s="374" t="s">
        <v>471</v>
      </c>
      <c r="P653" s="375" t="s">
        <v>7399</v>
      </c>
      <c r="Q653" s="376">
        <v>38042</v>
      </c>
      <c r="R653" s="374">
        <v>8325.64</v>
      </c>
      <c r="S653" s="377">
        <v>40227</v>
      </c>
      <c r="T653" s="380" t="s">
        <v>5122</v>
      </c>
      <c r="U653" s="208" t="s">
        <v>7635</v>
      </c>
    </row>
    <row r="654" spans="1:21" ht="31.5" x14ac:dyDescent="0.25">
      <c r="A654" s="5">
        <v>653</v>
      </c>
      <c r="B654" s="14" t="s">
        <v>1928</v>
      </c>
      <c r="C654" s="8">
        <v>1952</v>
      </c>
      <c r="D654" s="11">
        <v>2510.6999999999998</v>
      </c>
      <c r="E654" s="11">
        <v>868.80000000000007</v>
      </c>
      <c r="F654" s="8" t="s">
        <v>5</v>
      </c>
      <c r="G654" s="31">
        <v>18</v>
      </c>
      <c r="H654" s="31">
        <v>3</v>
      </c>
      <c r="I654" s="31">
        <v>3</v>
      </c>
      <c r="J654" s="31">
        <v>0</v>
      </c>
      <c r="K654" s="31">
        <v>0</v>
      </c>
      <c r="L654" s="120">
        <v>41</v>
      </c>
      <c r="M654" s="126" t="s">
        <v>2567</v>
      </c>
      <c r="N654" s="374" t="s">
        <v>471</v>
      </c>
      <c r="O654" s="374" t="s">
        <v>471</v>
      </c>
      <c r="P654" s="375" t="s">
        <v>7400</v>
      </c>
      <c r="Q654" s="376">
        <v>36928</v>
      </c>
      <c r="R654" s="374" t="s">
        <v>7401</v>
      </c>
      <c r="S654" s="377">
        <v>40219</v>
      </c>
      <c r="T654" s="380" t="s">
        <v>5122</v>
      </c>
      <c r="U654" s="208" t="s">
        <v>7635</v>
      </c>
    </row>
    <row r="655" spans="1:21" ht="63" x14ac:dyDescent="0.25">
      <c r="A655" s="5">
        <v>654</v>
      </c>
      <c r="B655" s="14" t="s">
        <v>1929</v>
      </c>
      <c r="C655" s="8">
        <v>1952</v>
      </c>
      <c r="D655" s="11">
        <v>5407.9</v>
      </c>
      <c r="E655" s="11">
        <v>2911.2</v>
      </c>
      <c r="F655" s="8" t="s">
        <v>5</v>
      </c>
      <c r="G655" s="31">
        <v>51</v>
      </c>
      <c r="H655" s="31">
        <v>5</v>
      </c>
      <c r="I655" s="31">
        <v>4</v>
      </c>
      <c r="J655" s="31">
        <v>0</v>
      </c>
      <c r="K655" s="31">
        <v>0</v>
      </c>
      <c r="L655" s="120">
        <v>90</v>
      </c>
      <c r="M655" s="126" t="s">
        <v>2575</v>
      </c>
      <c r="N655" s="374" t="s">
        <v>471</v>
      </c>
      <c r="O655" s="374" t="s">
        <v>471</v>
      </c>
      <c r="P655" s="375" t="s">
        <v>7402</v>
      </c>
      <c r="Q655" s="376">
        <v>40856</v>
      </c>
      <c r="R655" s="374" t="s">
        <v>7403</v>
      </c>
      <c r="S655" s="377">
        <v>40856</v>
      </c>
      <c r="T655" s="380" t="s">
        <v>6957</v>
      </c>
      <c r="U655" s="208" t="s">
        <v>7635</v>
      </c>
    </row>
    <row r="656" spans="1:21" ht="31.5" x14ac:dyDescent="0.25">
      <c r="A656" s="5">
        <v>655</v>
      </c>
      <c r="B656" s="14" t="s">
        <v>1930</v>
      </c>
      <c r="C656" s="8">
        <v>1951</v>
      </c>
      <c r="D656" s="11">
        <v>6240.7</v>
      </c>
      <c r="E656" s="11">
        <v>3376.1</v>
      </c>
      <c r="F656" s="8" t="s">
        <v>5</v>
      </c>
      <c r="G656" s="31">
        <v>67</v>
      </c>
      <c r="H656" s="31">
        <v>5</v>
      </c>
      <c r="I656" s="31">
        <v>5</v>
      </c>
      <c r="J656" s="31"/>
      <c r="K656" s="31">
        <v>3</v>
      </c>
      <c r="L656" s="120">
        <v>142</v>
      </c>
      <c r="M656" s="126" t="s">
        <v>2651</v>
      </c>
      <c r="N656" s="374" t="s">
        <v>471</v>
      </c>
      <c r="O656" s="374" t="s">
        <v>471</v>
      </c>
      <c r="P656" s="375" t="s">
        <v>7404</v>
      </c>
      <c r="Q656" s="376">
        <v>36921</v>
      </c>
      <c r="R656" s="374" t="s">
        <v>7405</v>
      </c>
      <c r="S656" s="377">
        <v>40219</v>
      </c>
      <c r="T656" s="380" t="s">
        <v>5122</v>
      </c>
      <c r="U656" s="208" t="s">
        <v>7635</v>
      </c>
    </row>
    <row r="657" spans="1:21" ht="31.5" x14ac:dyDescent="0.25">
      <c r="A657" s="5">
        <v>656</v>
      </c>
      <c r="B657" s="14" t="s">
        <v>1931</v>
      </c>
      <c r="C657" s="8">
        <v>1952</v>
      </c>
      <c r="D657" s="11">
        <v>9577.1700000000019</v>
      </c>
      <c r="E657" s="11">
        <v>5079.8499999999995</v>
      </c>
      <c r="F657" s="8" t="s">
        <v>5</v>
      </c>
      <c r="G657" s="31">
        <v>84</v>
      </c>
      <c r="H657" s="31">
        <v>5</v>
      </c>
      <c r="I657" s="31">
        <v>6</v>
      </c>
      <c r="J657" s="31">
        <v>0</v>
      </c>
      <c r="K657" s="31">
        <v>0</v>
      </c>
      <c r="L657" s="120">
        <v>161</v>
      </c>
      <c r="M657" s="126" t="s">
        <v>2602</v>
      </c>
      <c r="N657" s="374" t="s">
        <v>471</v>
      </c>
      <c r="O657" s="374" t="s">
        <v>471</v>
      </c>
      <c r="P657" s="375" t="s">
        <v>7406</v>
      </c>
      <c r="Q657" s="376">
        <v>39048</v>
      </c>
      <c r="R657" s="374" t="s">
        <v>7407</v>
      </c>
      <c r="S657" s="377">
        <v>40145</v>
      </c>
      <c r="T657" s="380" t="s">
        <v>7408</v>
      </c>
      <c r="U657" s="208" t="s">
        <v>7635</v>
      </c>
    </row>
    <row r="658" spans="1:21" ht="31.5" x14ac:dyDescent="0.25">
      <c r="A658" s="5">
        <v>657</v>
      </c>
      <c r="B658" s="14" t="s">
        <v>1932</v>
      </c>
      <c r="C658" s="8">
        <v>1952</v>
      </c>
      <c r="D658" s="11">
        <v>4054.83</v>
      </c>
      <c r="E658" s="11">
        <v>2218.6</v>
      </c>
      <c r="F658" s="8" t="s">
        <v>5</v>
      </c>
      <c r="G658" s="31">
        <v>39</v>
      </c>
      <c r="H658" s="31">
        <v>3</v>
      </c>
      <c r="I658" s="31">
        <v>4</v>
      </c>
      <c r="J658" s="31">
        <v>0</v>
      </c>
      <c r="K658" s="31">
        <v>0</v>
      </c>
      <c r="L658" s="120">
        <v>85</v>
      </c>
      <c r="M658" s="126" t="s">
        <v>2608</v>
      </c>
      <c r="N658" s="374" t="s">
        <v>471</v>
      </c>
      <c r="O658" s="374" t="s">
        <v>471</v>
      </c>
      <c r="P658" s="375" t="s">
        <v>7409</v>
      </c>
      <c r="Q658" s="376">
        <v>36907</v>
      </c>
      <c r="R658" s="374" t="s">
        <v>7410</v>
      </c>
      <c r="S658" s="377">
        <v>40219</v>
      </c>
      <c r="T658" s="380" t="s">
        <v>5122</v>
      </c>
      <c r="U658" s="208" t="s">
        <v>7635</v>
      </c>
    </row>
    <row r="659" spans="1:21" ht="31.5" x14ac:dyDescent="0.25">
      <c r="A659" s="5">
        <v>658</v>
      </c>
      <c r="B659" s="14" t="s">
        <v>1893</v>
      </c>
      <c r="C659" s="8">
        <v>1951</v>
      </c>
      <c r="D659" s="11">
        <v>4390.3</v>
      </c>
      <c r="E659" s="11">
        <v>2431.8000000000002</v>
      </c>
      <c r="F659" s="8" t="s">
        <v>5</v>
      </c>
      <c r="G659" s="31">
        <v>46</v>
      </c>
      <c r="H659" s="31">
        <v>4.5</v>
      </c>
      <c r="I659" s="31">
        <v>4</v>
      </c>
      <c r="J659" s="31">
        <v>0</v>
      </c>
      <c r="K659" s="31">
        <v>2</v>
      </c>
      <c r="L659" s="120">
        <v>94</v>
      </c>
      <c r="M659" s="126" t="s">
        <v>2575</v>
      </c>
      <c r="N659" s="374" t="s">
        <v>471</v>
      </c>
      <c r="O659" s="374" t="s">
        <v>471</v>
      </c>
      <c r="P659" s="375" t="s">
        <v>7411</v>
      </c>
      <c r="Q659" s="376">
        <v>36907</v>
      </c>
      <c r="R659" s="374" t="s">
        <v>7412</v>
      </c>
      <c r="S659" s="377">
        <v>40219</v>
      </c>
      <c r="T659" s="380" t="s">
        <v>5122</v>
      </c>
      <c r="U659" s="208" t="s">
        <v>7635</v>
      </c>
    </row>
    <row r="660" spans="1:21" ht="31.5" x14ac:dyDescent="0.25">
      <c r="A660" s="5">
        <v>659</v>
      </c>
      <c r="B660" s="14" t="s">
        <v>1894</v>
      </c>
      <c r="C660" s="8">
        <v>1951</v>
      </c>
      <c r="D660" s="11">
        <v>2566.92</v>
      </c>
      <c r="E660" s="11">
        <v>1312.82</v>
      </c>
      <c r="F660" s="8" t="s">
        <v>5</v>
      </c>
      <c r="G660" s="31">
        <v>26</v>
      </c>
      <c r="H660" s="31">
        <v>3</v>
      </c>
      <c r="I660" s="31">
        <v>3</v>
      </c>
      <c r="J660" s="31">
        <v>0</v>
      </c>
      <c r="K660" s="31">
        <v>0</v>
      </c>
      <c r="L660" s="120">
        <v>59</v>
      </c>
      <c r="M660" s="126" t="s">
        <v>2644</v>
      </c>
      <c r="N660" s="374" t="s">
        <v>471</v>
      </c>
      <c r="O660" s="374" t="s">
        <v>471</v>
      </c>
      <c r="P660" s="375" t="s">
        <v>7413</v>
      </c>
      <c r="Q660" s="376">
        <v>36907</v>
      </c>
      <c r="R660" s="374" t="s">
        <v>7414</v>
      </c>
      <c r="S660" s="377">
        <v>40219</v>
      </c>
      <c r="T660" s="380" t="s">
        <v>5122</v>
      </c>
      <c r="U660" s="208" t="s">
        <v>7635</v>
      </c>
    </row>
    <row r="661" spans="1:21" ht="31.5" x14ac:dyDescent="0.25">
      <c r="A661" s="5">
        <v>660</v>
      </c>
      <c r="B661" s="14" t="s">
        <v>1896</v>
      </c>
      <c r="C661" s="8">
        <v>1951</v>
      </c>
      <c r="D661" s="11">
        <v>22486.14</v>
      </c>
      <c r="E661" s="11">
        <v>12664.539999999999</v>
      </c>
      <c r="F661" s="8" t="s">
        <v>5</v>
      </c>
      <c r="G661" s="31">
        <v>237</v>
      </c>
      <c r="H661" s="31" t="s">
        <v>1897</v>
      </c>
      <c r="I661" s="31">
        <v>19</v>
      </c>
      <c r="J661" s="31">
        <v>0</v>
      </c>
      <c r="K661" s="31">
        <v>11</v>
      </c>
      <c r="L661" s="120">
        <v>503</v>
      </c>
      <c r="M661" s="126" t="s">
        <v>2612</v>
      </c>
      <c r="N661" s="374" t="s">
        <v>471</v>
      </c>
      <c r="O661" s="374" t="s">
        <v>471</v>
      </c>
      <c r="P661" s="375" t="s">
        <v>7418</v>
      </c>
      <c r="Q661" s="376">
        <v>36928</v>
      </c>
      <c r="R661" s="374">
        <v>4867.7</v>
      </c>
      <c r="S661" s="377">
        <v>40227</v>
      </c>
      <c r="T661" s="378" t="s">
        <v>5122</v>
      </c>
      <c r="U661" s="208" t="s">
        <v>7635</v>
      </c>
    </row>
    <row r="662" spans="1:21" ht="31.5" x14ac:dyDescent="0.25">
      <c r="A662" s="5">
        <v>661</v>
      </c>
      <c r="B662" s="14" t="s">
        <v>1898</v>
      </c>
      <c r="C662" s="8">
        <v>1950</v>
      </c>
      <c r="D662" s="11">
        <v>1995.8999999999999</v>
      </c>
      <c r="E662" s="11">
        <v>1115.5</v>
      </c>
      <c r="F662" s="8" t="s">
        <v>5</v>
      </c>
      <c r="G662" s="31">
        <v>18</v>
      </c>
      <c r="H662" s="31">
        <v>3</v>
      </c>
      <c r="I662" s="31">
        <v>2</v>
      </c>
      <c r="J662" s="31">
        <v>0</v>
      </c>
      <c r="K662" s="31">
        <v>0</v>
      </c>
      <c r="L662" s="120">
        <v>45</v>
      </c>
      <c r="M662" s="126" t="s">
        <v>2599</v>
      </c>
      <c r="N662" s="374" t="s">
        <v>471</v>
      </c>
      <c r="O662" s="374" t="s">
        <v>471</v>
      </c>
      <c r="P662" s="375" t="s">
        <v>7419</v>
      </c>
      <c r="Q662" s="376">
        <v>36907</v>
      </c>
      <c r="R662" s="374" t="s">
        <v>7420</v>
      </c>
      <c r="S662" s="377">
        <v>40219</v>
      </c>
      <c r="T662" s="380" t="s">
        <v>5122</v>
      </c>
      <c r="U662" s="208" t="s">
        <v>7635</v>
      </c>
    </row>
    <row r="663" spans="1:21" ht="31.5" x14ac:dyDescent="0.25">
      <c r="A663" s="5">
        <v>662</v>
      </c>
      <c r="B663" s="14" t="s">
        <v>1899</v>
      </c>
      <c r="C663" s="8">
        <v>1950</v>
      </c>
      <c r="D663" s="11">
        <v>3125.8999999999996</v>
      </c>
      <c r="E663" s="11">
        <v>1781.6</v>
      </c>
      <c r="F663" s="8" t="s">
        <v>5</v>
      </c>
      <c r="G663" s="31">
        <v>30</v>
      </c>
      <c r="H663" s="31">
        <v>3</v>
      </c>
      <c r="I663" s="31">
        <v>3</v>
      </c>
      <c r="J663" s="31">
        <v>0</v>
      </c>
      <c r="K663" s="31">
        <v>0</v>
      </c>
      <c r="L663" s="120">
        <v>73</v>
      </c>
      <c r="M663" s="126" t="s">
        <v>2610</v>
      </c>
      <c r="N663" s="374" t="s">
        <v>471</v>
      </c>
      <c r="O663" s="374" t="s">
        <v>471</v>
      </c>
      <c r="P663" s="375" t="s">
        <v>7421</v>
      </c>
      <c r="Q663" s="376">
        <v>36907</v>
      </c>
      <c r="R663" s="374" t="s">
        <v>7422</v>
      </c>
      <c r="S663" s="377">
        <v>40219</v>
      </c>
      <c r="T663" s="380" t="s">
        <v>5122</v>
      </c>
      <c r="U663" s="208" t="s">
        <v>7635</v>
      </c>
    </row>
    <row r="664" spans="1:21" ht="31.5" x14ac:dyDescent="0.25">
      <c r="A664" s="5">
        <v>663</v>
      </c>
      <c r="B664" s="14" t="s">
        <v>1900</v>
      </c>
      <c r="C664" s="8">
        <v>1950</v>
      </c>
      <c r="D664" s="11">
        <v>3187.5</v>
      </c>
      <c r="E664" s="11">
        <v>1793.2</v>
      </c>
      <c r="F664" s="8" t="s">
        <v>5</v>
      </c>
      <c r="G664" s="31">
        <v>30</v>
      </c>
      <c r="H664" s="31">
        <v>3</v>
      </c>
      <c r="I664" s="31">
        <v>3</v>
      </c>
      <c r="J664" s="31">
        <v>0</v>
      </c>
      <c r="K664" s="31">
        <v>0</v>
      </c>
      <c r="L664" s="120">
        <v>67</v>
      </c>
      <c r="M664" s="126" t="s">
        <v>2610</v>
      </c>
      <c r="N664" s="374" t="s">
        <v>471</v>
      </c>
      <c r="O664" s="374" t="s">
        <v>471</v>
      </c>
      <c r="P664" s="375" t="s">
        <v>7423</v>
      </c>
      <c r="Q664" s="376">
        <v>36907</v>
      </c>
      <c r="R664" s="374" t="s">
        <v>7424</v>
      </c>
      <c r="S664" s="377">
        <v>40219</v>
      </c>
      <c r="T664" s="380" t="s">
        <v>5122</v>
      </c>
      <c r="U664" s="208" t="s">
        <v>7635</v>
      </c>
    </row>
    <row r="665" spans="1:21" ht="31.5" x14ac:dyDescent="0.25">
      <c r="A665" s="5">
        <v>664</v>
      </c>
      <c r="B665" s="14" t="s">
        <v>1901</v>
      </c>
      <c r="C665" s="8">
        <v>1950</v>
      </c>
      <c r="D665" s="11">
        <v>2029.8</v>
      </c>
      <c r="E665" s="11">
        <v>1102.5</v>
      </c>
      <c r="F665" s="8" t="s">
        <v>5</v>
      </c>
      <c r="G665" s="31">
        <v>18</v>
      </c>
      <c r="H665" s="31">
        <v>3</v>
      </c>
      <c r="I665" s="31">
        <v>2</v>
      </c>
      <c r="J665" s="31">
        <v>0</v>
      </c>
      <c r="K665" s="31">
        <v>0</v>
      </c>
      <c r="L665" s="120">
        <v>38</v>
      </c>
      <c r="M665" s="126" t="s">
        <v>2569</v>
      </c>
      <c r="N665" s="374" t="s">
        <v>471</v>
      </c>
      <c r="O665" s="374" t="s">
        <v>471</v>
      </c>
      <c r="P665" s="375" t="s">
        <v>7425</v>
      </c>
      <c r="Q665" s="376">
        <v>36907</v>
      </c>
      <c r="R665" s="374" t="s">
        <v>7426</v>
      </c>
      <c r="S665" s="377">
        <v>40219</v>
      </c>
      <c r="T665" s="380" t="s">
        <v>5122</v>
      </c>
      <c r="U665" s="208" t="s">
        <v>7635</v>
      </c>
    </row>
    <row r="666" spans="1:21" ht="31.5" x14ac:dyDescent="0.25">
      <c r="A666" s="5">
        <v>665</v>
      </c>
      <c r="B666" s="14" t="s">
        <v>1902</v>
      </c>
      <c r="C666" s="8">
        <v>1953</v>
      </c>
      <c r="D666" s="11">
        <v>8811.130000000001</v>
      </c>
      <c r="E666" s="11">
        <v>4837.51</v>
      </c>
      <c r="F666" s="8" t="s">
        <v>5</v>
      </c>
      <c r="G666" s="31">
        <v>81</v>
      </c>
      <c r="H666" s="31">
        <v>5</v>
      </c>
      <c r="I666" s="31">
        <v>6</v>
      </c>
      <c r="J666" s="31">
        <v>0</v>
      </c>
      <c r="K666" s="31">
        <v>0</v>
      </c>
      <c r="L666" s="120">
        <v>150</v>
      </c>
      <c r="M666" s="126" t="s">
        <v>2614</v>
      </c>
      <c r="N666" s="374" t="s">
        <v>471</v>
      </c>
      <c r="O666" s="374" t="s">
        <v>471</v>
      </c>
      <c r="P666" s="375" t="s">
        <v>7427</v>
      </c>
      <c r="Q666" s="376">
        <v>36951</v>
      </c>
      <c r="R666" s="374" t="s">
        <v>7428</v>
      </c>
      <c r="S666" s="377">
        <v>40219</v>
      </c>
      <c r="T666" s="380" t="s">
        <v>5122</v>
      </c>
      <c r="U666" s="208" t="s">
        <v>7635</v>
      </c>
    </row>
    <row r="667" spans="1:21" ht="31.5" x14ac:dyDescent="0.25">
      <c r="A667" s="5">
        <v>666</v>
      </c>
      <c r="B667" s="14" t="s">
        <v>1903</v>
      </c>
      <c r="C667" s="8">
        <v>1952</v>
      </c>
      <c r="D667" s="11">
        <v>4295.3</v>
      </c>
      <c r="E667" s="11">
        <v>2225.7000000000003</v>
      </c>
      <c r="F667" s="8" t="s">
        <v>5</v>
      </c>
      <c r="G667" s="31">
        <v>39</v>
      </c>
      <c r="H667" s="31">
        <v>3</v>
      </c>
      <c r="I667" s="31">
        <v>4</v>
      </c>
      <c r="J667" s="31">
        <v>0</v>
      </c>
      <c r="K667" s="31">
        <v>0</v>
      </c>
      <c r="L667" s="120">
        <v>89</v>
      </c>
      <c r="M667" s="126" t="s">
        <v>2608</v>
      </c>
      <c r="N667" s="374" t="s">
        <v>471</v>
      </c>
      <c r="O667" s="374" t="s">
        <v>471</v>
      </c>
      <c r="P667" s="375" t="s">
        <v>7429</v>
      </c>
      <c r="Q667" s="376">
        <v>36907</v>
      </c>
      <c r="R667" s="374" t="s">
        <v>7430</v>
      </c>
      <c r="S667" s="377">
        <v>40219</v>
      </c>
      <c r="T667" s="380" t="s">
        <v>5122</v>
      </c>
      <c r="U667" s="208" t="s">
        <v>7635</v>
      </c>
    </row>
    <row r="668" spans="1:21" ht="47.25" x14ac:dyDescent="0.25">
      <c r="A668" s="5">
        <v>667</v>
      </c>
      <c r="B668" s="14" t="s">
        <v>1904</v>
      </c>
      <c r="C668" s="8">
        <v>1951</v>
      </c>
      <c r="D668" s="11">
        <v>3452.2999999999997</v>
      </c>
      <c r="E668" s="11">
        <v>1767.6</v>
      </c>
      <c r="F668" s="8" t="s">
        <v>5</v>
      </c>
      <c r="G668" s="31">
        <v>32</v>
      </c>
      <c r="H668" s="31">
        <v>4</v>
      </c>
      <c r="I668" s="31">
        <v>3</v>
      </c>
      <c r="J668" s="31">
        <v>0</v>
      </c>
      <c r="K668" s="31">
        <v>9</v>
      </c>
      <c r="L668" s="120">
        <v>72</v>
      </c>
      <c r="M668" s="126" t="s">
        <v>2623</v>
      </c>
      <c r="N668" s="374" t="s">
        <v>471</v>
      </c>
      <c r="O668" s="374" t="s">
        <v>471</v>
      </c>
      <c r="P668" s="375" t="s">
        <v>7431</v>
      </c>
      <c r="Q668" s="376">
        <v>40600</v>
      </c>
      <c r="R668" s="374" t="s">
        <v>7432</v>
      </c>
      <c r="S668" s="377">
        <v>40606</v>
      </c>
      <c r="T668" s="380" t="s">
        <v>5078</v>
      </c>
      <c r="U668" s="208" t="s">
        <v>7635</v>
      </c>
    </row>
    <row r="669" spans="1:21" ht="31.5" x14ac:dyDescent="0.25">
      <c r="A669" s="5">
        <v>668</v>
      </c>
      <c r="B669" s="14" t="s">
        <v>1905</v>
      </c>
      <c r="C669" s="8">
        <v>1953</v>
      </c>
      <c r="D669" s="11">
        <v>5215.4000000000005</v>
      </c>
      <c r="E669" s="11">
        <v>2865.8</v>
      </c>
      <c r="F669" s="8" t="s">
        <v>5</v>
      </c>
      <c r="G669" s="31">
        <v>51</v>
      </c>
      <c r="H669" s="31">
        <v>5</v>
      </c>
      <c r="I669" s="31">
        <v>4</v>
      </c>
      <c r="J669" s="31">
        <v>0</v>
      </c>
      <c r="K669" s="31">
        <v>0</v>
      </c>
      <c r="L669" s="120">
        <v>110</v>
      </c>
      <c r="M669" s="126" t="s">
        <v>2596</v>
      </c>
      <c r="N669" s="374" t="s">
        <v>471</v>
      </c>
      <c r="O669" s="374" t="s">
        <v>471</v>
      </c>
      <c r="P669" s="375" t="s">
        <v>7433</v>
      </c>
      <c r="Q669" s="376">
        <v>36907</v>
      </c>
      <c r="R669" s="374" t="s">
        <v>7434</v>
      </c>
      <c r="S669" s="377">
        <v>40219</v>
      </c>
      <c r="T669" s="380" t="s">
        <v>5122</v>
      </c>
      <c r="U669" s="208" t="s">
        <v>7635</v>
      </c>
    </row>
    <row r="670" spans="1:21" ht="31.5" x14ac:dyDescent="0.25">
      <c r="A670" s="5">
        <v>669</v>
      </c>
      <c r="B670" s="14" t="s">
        <v>1906</v>
      </c>
      <c r="C670" s="8">
        <v>1952</v>
      </c>
      <c r="D670" s="11">
        <v>2262.5</v>
      </c>
      <c r="E670" s="11">
        <v>773.9</v>
      </c>
      <c r="F670" s="8" t="s">
        <v>247</v>
      </c>
      <c r="G670" s="31">
        <v>16</v>
      </c>
      <c r="H670" s="31">
        <v>3</v>
      </c>
      <c r="I670" s="31">
        <v>2</v>
      </c>
      <c r="J670" s="31">
        <v>0</v>
      </c>
      <c r="K670" s="31">
        <v>0</v>
      </c>
      <c r="L670" s="120">
        <v>23</v>
      </c>
      <c r="M670" s="126" t="s">
        <v>2645</v>
      </c>
      <c r="N670" s="374" t="s">
        <v>471</v>
      </c>
      <c r="O670" s="374" t="s">
        <v>471</v>
      </c>
      <c r="P670" s="375" t="s">
        <v>7435</v>
      </c>
      <c r="Q670" s="376">
        <v>36928</v>
      </c>
      <c r="R670" s="374" t="s">
        <v>7436</v>
      </c>
      <c r="S670" s="377">
        <v>40219</v>
      </c>
      <c r="T670" s="380" t="s">
        <v>5122</v>
      </c>
      <c r="U670" s="208" t="s">
        <v>7635</v>
      </c>
    </row>
    <row r="671" spans="1:21" ht="47.25" x14ac:dyDescent="0.25">
      <c r="A671" s="5">
        <v>670</v>
      </c>
      <c r="B671" s="14" t="s">
        <v>1907</v>
      </c>
      <c r="C671" s="8">
        <v>1951</v>
      </c>
      <c r="D671" s="11">
        <v>5977.5</v>
      </c>
      <c r="E671" s="11">
        <v>3707.5</v>
      </c>
      <c r="F671" s="8" t="s">
        <v>5</v>
      </c>
      <c r="G671" s="31">
        <v>68</v>
      </c>
      <c r="H671" s="31">
        <v>5</v>
      </c>
      <c r="I671" s="31">
        <v>5</v>
      </c>
      <c r="J671" s="31">
        <v>0</v>
      </c>
      <c r="K671" s="31">
        <v>63</v>
      </c>
      <c r="L671" s="120">
        <v>147</v>
      </c>
      <c r="M671" s="126" t="s">
        <v>2604</v>
      </c>
      <c r="N671" s="374" t="s">
        <v>471</v>
      </c>
      <c r="O671" s="374" t="s">
        <v>471</v>
      </c>
      <c r="P671" s="375" t="s">
        <v>7431</v>
      </c>
      <c r="Q671" s="376">
        <v>40600</v>
      </c>
      <c r="R671" s="374" t="s">
        <v>7437</v>
      </c>
      <c r="S671" s="377">
        <v>40606</v>
      </c>
      <c r="T671" s="380" t="s">
        <v>5078</v>
      </c>
      <c r="U671" s="208" t="s">
        <v>7635</v>
      </c>
    </row>
    <row r="672" spans="1:21" ht="31.5" x14ac:dyDescent="0.25">
      <c r="A672" s="5">
        <v>671</v>
      </c>
      <c r="B672" s="14" t="s">
        <v>1908</v>
      </c>
      <c r="C672" s="8">
        <v>1950</v>
      </c>
      <c r="D672" s="11">
        <v>2636.4</v>
      </c>
      <c r="E672" s="11">
        <v>1327</v>
      </c>
      <c r="F672" s="8" t="s">
        <v>5</v>
      </c>
      <c r="G672" s="31">
        <v>25</v>
      </c>
      <c r="H672" s="31">
        <v>3</v>
      </c>
      <c r="I672" s="31">
        <v>3</v>
      </c>
      <c r="J672" s="31">
        <v>0</v>
      </c>
      <c r="K672" s="31">
        <v>0</v>
      </c>
      <c r="L672" s="120">
        <v>65</v>
      </c>
      <c r="M672" s="126" t="s">
        <v>2623</v>
      </c>
      <c r="N672" s="374" t="s">
        <v>471</v>
      </c>
      <c r="O672" s="374" t="s">
        <v>471</v>
      </c>
      <c r="P672" s="375" t="s">
        <v>7438</v>
      </c>
      <c r="Q672" s="376">
        <v>36907</v>
      </c>
      <c r="R672" s="374" t="s">
        <v>7439</v>
      </c>
      <c r="S672" s="377">
        <v>40219</v>
      </c>
      <c r="T672" s="380" t="s">
        <v>5122</v>
      </c>
      <c r="U672" s="208" t="s">
        <v>7635</v>
      </c>
    </row>
    <row r="673" spans="1:21" ht="31.5" x14ac:dyDescent="0.25">
      <c r="A673" s="5">
        <v>672</v>
      </c>
      <c r="B673" s="14" t="s">
        <v>1909</v>
      </c>
      <c r="C673" s="8">
        <v>1952</v>
      </c>
      <c r="D673" s="11">
        <v>5497.32</v>
      </c>
      <c r="E673" s="11">
        <v>2467.8199999999997</v>
      </c>
      <c r="F673" s="8" t="s">
        <v>5</v>
      </c>
      <c r="G673" s="31">
        <v>49</v>
      </c>
      <c r="H673" s="31">
        <v>5</v>
      </c>
      <c r="I673" s="31">
        <v>4</v>
      </c>
      <c r="J673" s="31">
        <v>0</v>
      </c>
      <c r="K673" s="31">
        <v>0</v>
      </c>
      <c r="L673" s="120">
        <v>73</v>
      </c>
      <c r="M673" s="126" t="s">
        <v>2583</v>
      </c>
      <c r="N673" s="374" t="s">
        <v>471</v>
      </c>
      <c r="O673" s="374" t="s">
        <v>471</v>
      </c>
      <c r="P673" s="375" t="s">
        <v>7435</v>
      </c>
      <c r="Q673" s="376">
        <v>36928</v>
      </c>
      <c r="R673" s="374" t="s">
        <v>7436</v>
      </c>
      <c r="S673" s="377">
        <v>40219</v>
      </c>
      <c r="T673" s="380" t="s">
        <v>5122</v>
      </c>
      <c r="U673" s="208" t="s">
        <v>7635</v>
      </c>
    </row>
    <row r="674" spans="1:21" ht="47.25" x14ac:dyDescent="0.25">
      <c r="A674" s="5">
        <v>673</v>
      </c>
      <c r="B674" s="14" t="s">
        <v>1910</v>
      </c>
      <c r="C674" s="8">
        <v>1952</v>
      </c>
      <c r="D674" s="11">
        <v>2605.7599999999998</v>
      </c>
      <c r="E674" s="11">
        <v>1764.36</v>
      </c>
      <c r="F674" s="8" t="s">
        <v>5</v>
      </c>
      <c r="G674" s="31">
        <v>30</v>
      </c>
      <c r="H674" s="31">
        <v>3</v>
      </c>
      <c r="I674" s="31">
        <v>3</v>
      </c>
      <c r="J674" s="31">
        <v>0</v>
      </c>
      <c r="K674" s="31">
        <v>0</v>
      </c>
      <c r="L674" s="120">
        <v>59</v>
      </c>
      <c r="M674" s="126" t="s">
        <v>2583</v>
      </c>
      <c r="N674" s="374" t="s">
        <v>471</v>
      </c>
      <c r="O674" s="374" t="s">
        <v>471</v>
      </c>
      <c r="P674" s="375" t="s">
        <v>7440</v>
      </c>
      <c r="Q674" s="376">
        <v>40600</v>
      </c>
      <c r="R674" s="374" t="s">
        <v>7441</v>
      </c>
      <c r="S674" s="377">
        <v>40606</v>
      </c>
      <c r="T674" s="380" t="s">
        <v>5078</v>
      </c>
      <c r="U674" s="208" t="s">
        <v>7635</v>
      </c>
    </row>
    <row r="675" spans="1:21" ht="31.5" x14ac:dyDescent="0.25">
      <c r="A675" s="5">
        <v>674</v>
      </c>
      <c r="B675" s="14" t="s">
        <v>1911</v>
      </c>
      <c r="C675" s="8">
        <v>1951</v>
      </c>
      <c r="D675" s="11">
        <v>6596.579999999999</v>
      </c>
      <c r="E675" s="11">
        <v>3678.3799999999997</v>
      </c>
      <c r="F675" s="8" t="s">
        <v>5</v>
      </c>
      <c r="G675" s="31">
        <v>67</v>
      </c>
      <c r="H675" s="31">
        <v>5</v>
      </c>
      <c r="I675" s="31">
        <v>5</v>
      </c>
      <c r="J675" s="31">
        <v>0</v>
      </c>
      <c r="K675" s="31">
        <v>63</v>
      </c>
      <c r="L675" s="120">
        <v>153</v>
      </c>
      <c r="M675" s="126" t="s">
        <v>2556</v>
      </c>
      <c r="N675" s="374" t="s">
        <v>471</v>
      </c>
      <c r="O675" s="374" t="s">
        <v>471</v>
      </c>
      <c r="P675" s="375" t="s">
        <v>7442</v>
      </c>
      <c r="Q675" s="376">
        <v>36907</v>
      </c>
      <c r="R675" s="374" t="s">
        <v>7443</v>
      </c>
      <c r="S675" s="377">
        <v>40219</v>
      </c>
      <c r="T675" s="380" t="s">
        <v>5122</v>
      </c>
      <c r="U675" s="208" t="s">
        <v>7635</v>
      </c>
    </row>
    <row r="676" spans="1:21" ht="31.5" x14ac:dyDescent="0.25">
      <c r="A676" s="5">
        <v>675</v>
      </c>
      <c r="B676" s="14" t="s">
        <v>1912</v>
      </c>
      <c r="C676" s="8">
        <v>1951</v>
      </c>
      <c r="D676" s="11">
        <v>4410.6000000000004</v>
      </c>
      <c r="E676" s="11">
        <v>2464.7000000000003</v>
      </c>
      <c r="F676" s="8" t="s">
        <v>5</v>
      </c>
      <c r="G676" s="31">
        <v>46</v>
      </c>
      <c r="H676" s="31">
        <v>4</v>
      </c>
      <c r="I676" s="31">
        <v>4</v>
      </c>
      <c r="J676" s="31">
        <v>0</v>
      </c>
      <c r="K676" s="31">
        <v>0</v>
      </c>
      <c r="L676" s="120">
        <v>109</v>
      </c>
      <c r="M676" s="126" t="s">
        <v>2556</v>
      </c>
      <c r="N676" s="374" t="s">
        <v>471</v>
      </c>
      <c r="O676" s="374" t="s">
        <v>471</v>
      </c>
      <c r="P676" s="375" t="s">
        <v>7444</v>
      </c>
      <c r="Q676" s="376">
        <v>36907</v>
      </c>
      <c r="R676" s="374" t="s">
        <v>7445</v>
      </c>
      <c r="S676" s="377">
        <v>40219</v>
      </c>
      <c r="T676" s="380" t="s">
        <v>5122</v>
      </c>
      <c r="U676" s="208" t="s">
        <v>7635</v>
      </c>
    </row>
    <row r="677" spans="1:21" ht="31.5" x14ac:dyDescent="0.25">
      <c r="A677" s="5">
        <v>676</v>
      </c>
      <c r="B677" s="14" t="s">
        <v>1913</v>
      </c>
      <c r="C677" s="8">
        <v>1951</v>
      </c>
      <c r="D677" s="11">
        <v>2625</v>
      </c>
      <c r="E677" s="11">
        <v>1329.7</v>
      </c>
      <c r="F677" s="8" t="s">
        <v>5</v>
      </c>
      <c r="G677" s="31">
        <v>25</v>
      </c>
      <c r="H677" s="31">
        <v>3</v>
      </c>
      <c r="I677" s="31">
        <v>3</v>
      </c>
      <c r="J677" s="31">
        <v>0</v>
      </c>
      <c r="K677" s="31">
        <v>0</v>
      </c>
      <c r="L677" s="120">
        <v>59</v>
      </c>
      <c r="M677" s="126" t="s">
        <v>2556</v>
      </c>
      <c r="N677" s="374" t="s">
        <v>471</v>
      </c>
      <c r="O677" s="374" t="s">
        <v>471</v>
      </c>
      <c r="P677" s="375" t="s">
        <v>7446</v>
      </c>
      <c r="Q677" s="376">
        <v>36907</v>
      </c>
      <c r="R677" s="374" t="s">
        <v>7447</v>
      </c>
      <c r="S677" s="377">
        <v>40219</v>
      </c>
      <c r="T677" s="380" t="s">
        <v>5122</v>
      </c>
      <c r="U677" s="208" t="s">
        <v>7635</v>
      </c>
    </row>
    <row r="678" spans="1:21" ht="31.5" x14ac:dyDescent="0.25">
      <c r="A678" s="5">
        <v>677</v>
      </c>
      <c r="B678" s="14" t="s">
        <v>1914</v>
      </c>
      <c r="C678" s="8">
        <v>1952</v>
      </c>
      <c r="D678" s="11">
        <v>4626.9000000000005</v>
      </c>
      <c r="E678" s="11">
        <v>2736.3</v>
      </c>
      <c r="F678" s="8" t="s">
        <v>5</v>
      </c>
      <c r="G678" s="31">
        <v>49</v>
      </c>
      <c r="H678" s="31">
        <v>5</v>
      </c>
      <c r="I678" s="31">
        <v>4</v>
      </c>
      <c r="J678" s="31">
        <v>0</v>
      </c>
      <c r="K678" s="31">
        <v>0</v>
      </c>
      <c r="L678" s="120">
        <v>92</v>
      </c>
      <c r="M678" s="126" t="s">
        <v>2596</v>
      </c>
      <c r="N678" s="374" t="s">
        <v>471</v>
      </c>
      <c r="O678" s="374" t="s">
        <v>471</v>
      </c>
      <c r="P678" s="375" t="s">
        <v>7157</v>
      </c>
      <c r="Q678" s="376">
        <v>37775</v>
      </c>
      <c r="R678" s="374" t="s">
        <v>7158</v>
      </c>
      <c r="S678" s="374"/>
      <c r="T678" s="380"/>
      <c r="U678" s="208" t="s">
        <v>7635</v>
      </c>
    </row>
    <row r="679" spans="1:21" ht="63" x14ac:dyDescent="0.25">
      <c r="A679" s="5">
        <v>678</v>
      </c>
      <c r="B679" s="14" t="s">
        <v>1933</v>
      </c>
      <c r="C679" s="8">
        <v>1961</v>
      </c>
      <c r="D679" s="11">
        <v>1429.6799999999998</v>
      </c>
      <c r="E679" s="11">
        <v>896.4</v>
      </c>
      <c r="F679" s="8" t="s">
        <v>5</v>
      </c>
      <c r="G679" s="31">
        <v>22</v>
      </c>
      <c r="H679" s="31">
        <v>3</v>
      </c>
      <c r="I679" s="31">
        <v>2</v>
      </c>
      <c r="J679" s="31">
        <v>0</v>
      </c>
      <c r="K679" s="31">
        <v>0</v>
      </c>
      <c r="L679" s="120">
        <v>36</v>
      </c>
      <c r="M679" s="126" t="s">
        <v>2590</v>
      </c>
      <c r="N679" s="374" t="s">
        <v>471</v>
      </c>
      <c r="O679" s="374" t="s">
        <v>471</v>
      </c>
      <c r="P679" s="375" t="s">
        <v>7450</v>
      </c>
      <c r="Q679" s="376">
        <v>41901</v>
      </c>
      <c r="R679" s="374" t="s">
        <v>7451</v>
      </c>
      <c r="S679" s="377">
        <v>41943</v>
      </c>
      <c r="T679" s="378" t="s">
        <v>6957</v>
      </c>
      <c r="U679" s="208" t="s">
        <v>7635</v>
      </c>
    </row>
    <row r="680" spans="1:21" ht="31.5" x14ac:dyDescent="0.25">
      <c r="A680" s="5">
        <v>679</v>
      </c>
      <c r="B680" s="14" t="s">
        <v>1938</v>
      </c>
      <c r="C680" s="8">
        <v>1957</v>
      </c>
      <c r="D680" s="11">
        <v>16458.900000000001</v>
      </c>
      <c r="E680" s="11">
        <v>8632.5</v>
      </c>
      <c r="F680" s="8" t="s">
        <v>5</v>
      </c>
      <c r="G680" s="31">
        <v>145</v>
      </c>
      <c r="H680" s="31">
        <v>5</v>
      </c>
      <c r="I680" s="31">
        <v>9</v>
      </c>
      <c r="J680" s="31">
        <v>0</v>
      </c>
      <c r="K680" s="31">
        <v>0</v>
      </c>
      <c r="L680" s="120">
        <v>358</v>
      </c>
      <c r="M680" s="126" t="s">
        <v>2652</v>
      </c>
      <c r="N680" s="374" t="s">
        <v>471</v>
      </c>
      <c r="O680" s="374" t="s">
        <v>471</v>
      </c>
      <c r="P680" s="375" t="s">
        <v>7452</v>
      </c>
      <c r="Q680" s="376">
        <v>36928</v>
      </c>
      <c r="R680" s="374" t="s">
        <v>7453</v>
      </c>
      <c r="S680" s="377">
        <v>40227</v>
      </c>
      <c r="T680" s="380" t="s">
        <v>5122</v>
      </c>
      <c r="U680" s="208" t="s">
        <v>7635</v>
      </c>
    </row>
    <row r="681" spans="1:21" ht="31.5" x14ac:dyDescent="0.25">
      <c r="A681" s="5">
        <v>680</v>
      </c>
      <c r="B681" s="14" t="s">
        <v>1943</v>
      </c>
      <c r="C681" s="8">
        <v>1957</v>
      </c>
      <c r="D681" s="11">
        <v>1286.9000000000001</v>
      </c>
      <c r="E681" s="11">
        <v>854.6</v>
      </c>
      <c r="F681" s="8" t="s">
        <v>5</v>
      </c>
      <c r="G681" s="31">
        <v>10</v>
      </c>
      <c r="H681" s="31">
        <v>5</v>
      </c>
      <c r="I681" s="31">
        <v>2</v>
      </c>
      <c r="J681" s="31">
        <v>0</v>
      </c>
      <c r="K681" s="31">
        <v>0</v>
      </c>
      <c r="L681" s="120">
        <v>21</v>
      </c>
      <c r="M681" s="126" t="s">
        <v>2652</v>
      </c>
      <c r="N681" s="374" t="s">
        <v>471</v>
      </c>
      <c r="O681" s="374" t="s">
        <v>471</v>
      </c>
      <c r="P681" s="375" t="s">
        <v>7452</v>
      </c>
      <c r="Q681" s="376">
        <v>36928</v>
      </c>
      <c r="R681" s="374" t="s">
        <v>7453</v>
      </c>
      <c r="S681" s="377">
        <v>40227</v>
      </c>
      <c r="T681" s="380" t="s">
        <v>5122</v>
      </c>
      <c r="U681" s="208" t="s">
        <v>7635</v>
      </c>
    </row>
    <row r="682" spans="1:21" ht="31.5" x14ac:dyDescent="0.25">
      <c r="A682" s="5">
        <v>681</v>
      </c>
      <c r="B682" s="14" t="s">
        <v>1944</v>
      </c>
      <c r="C682" s="8">
        <v>1957</v>
      </c>
      <c r="D682" s="11">
        <v>5261.0999999999995</v>
      </c>
      <c r="E682" s="11">
        <v>3441.1</v>
      </c>
      <c r="F682" s="8" t="s">
        <v>5</v>
      </c>
      <c r="G682" s="31">
        <v>59</v>
      </c>
      <c r="H682" s="31">
        <v>5</v>
      </c>
      <c r="I682" s="31">
        <v>3</v>
      </c>
      <c r="J682" s="31">
        <v>0</v>
      </c>
      <c r="K682" s="31">
        <v>0</v>
      </c>
      <c r="L682" s="120">
        <v>114</v>
      </c>
      <c r="M682" s="126" t="s">
        <v>2575</v>
      </c>
      <c r="N682" s="374" t="s">
        <v>471</v>
      </c>
      <c r="O682" s="374" t="s">
        <v>471</v>
      </c>
      <c r="P682" s="375" t="s">
        <v>7452</v>
      </c>
      <c r="Q682" s="376">
        <v>36928</v>
      </c>
      <c r="R682" s="374" t="s">
        <v>7453</v>
      </c>
      <c r="S682" s="377">
        <v>40227</v>
      </c>
      <c r="T682" s="380" t="s">
        <v>5122</v>
      </c>
      <c r="U682" s="208" t="s">
        <v>7635</v>
      </c>
    </row>
    <row r="683" spans="1:21" ht="31.5" x14ac:dyDescent="0.25">
      <c r="A683" s="5">
        <v>682</v>
      </c>
      <c r="B683" s="14" t="s">
        <v>1945</v>
      </c>
      <c r="C683" s="8">
        <v>1958</v>
      </c>
      <c r="D683" s="11">
        <v>4856.7</v>
      </c>
      <c r="E683" s="11">
        <v>3159.9</v>
      </c>
      <c r="F683" s="8" t="s">
        <v>5</v>
      </c>
      <c r="G683" s="31">
        <v>60</v>
      </c>
      <c r="H683" s="31">
        <v>5</v>
      </c>
      <c r="I683" s="31">
        <v>4</v>
      </c>
      <c r="J683" s="31">
        <v>0</v>
      </c>
      <c r="K683" s="31">
        <v>0</v>
      </c>
      <c r="L683" s="120">
        <v>138</v>
      </c>
      <c r="M683" s="126" t="s">
        <v>2575</v>
      </c>
      <c r="N683" s="374" t="s">
        <v>471</v>
      </c>
      <c r="O683" s="374" t="s">
        <v>471</v>
      </c>
      <c r="P683" s="375" t="s">
        <v>7452</v>
      </c>
      <c r="Q683" s="376">
        <v>36928</v>
      </c>
      <c r="R683" s="374" t="s">
        <v>7453</v>
      </c>
      <c r="S683" s="377">
        <v>40227</v>
      </c>
      <c r="T683" s="380" t="s">
        <v>5122</v>
      </c>
      <c r="U683" s="208" t="s">
        <v>7635</v>
      </c>
    </row>
    <row r="684" spans="1:21" ht="31.5" x14ac:dyDescent="0.25">
      <c r="A684" s="5">
        <v>683</v>
      </c>
      <c r="B684" s="14" t="s">
        <v>1934</v>
      </c>
      <c r="C684" s="8">
        <v>1955</v>
      </c>
      <c r="D684" s="11">
        <v>7349.7</v>
      </c>
      <c r="E684" s="11">
        <v>4866.6000000000004</v>
      </c>
      <c r="F684" s="8" t="s">
        <v>5</v>
      </c>
      <c r="G684" s="31">
        <v>85</v>
      </c>
      <c r="H684" s="31">
        <v>5</v>
      </c>
      <c r="I684" s="31">
        <v>5</v>
      </c>
      <c r="J684" s="31">
        <v>0</v>
      </c>
      <c r="K684" s="31">
        <v>0</v>
      </c>
      <c r="L684" s="120">
        <v>187</v>
      </c>
      <c r="M684" s="126" t="s">
        <v>2603</v>
      </c>
      <c r="N684" s="374" t="s">
        <v>471</v>
      </c>
      <c r="O684" s="374" t="s">
        <v>471</v>
      </c>
      <c r="P684" s="375" t="s">
        <v>7454</v>
      </c>
      <c r="Q684" s="376">
        <v>36914</v>
      </c>
      <c r="R684" s="374" t="s">
        <v>7455</v>
      </c>
      <c r="S684" s="377">
        <v>40227</v>
      </c>
      <c r="T684" s="380" t="s">
        <v>5122</v>
      </c>
      <c r="U684" s="208" t="s">
        <v>7635</v>
      </c>
    </row>
    <row r="685" spans="1:21" ht="31.5" x14ac:dyDescent="0.25">
      <c r="A685" s="5">
        <v>684</v>
      </c>
      <c r="B685" s="14" t="s">
        <v>1935</v>
      </c>
      <c r="C685" s="8">
        <v>1955</v>
      </c>
      <c r="D685" s="11">
        <v>1800.1</v>
      </c>
      <c r="E685" s="11">
        <v>846.59999999999991</v>
      </c>
      <c r="F685" s="8" t="s">
        <v>247</v>
      </c>
      <c r="G685" s="31">
        <v>12</v>
      </c>
      <c r="H685" s="31">
        <v>6</v>
      </c>
      <c r="I685" s="31">
        <v>2</v>
      </c>
      <c r="J685" s="31">
        <v>0</v>
      </c>
      <c r="K685" s="31">
        <v>0</v>
      </c>
      <c r="L685" s="120">
        <v>32</v>
      </c>
      <c r="M685" s="126" t="s">
        <v>2595</v>
      </c>
      <c r="N685" s="374" t="s">
        <v>471</v>
      </c>
      <c r="O685" s="374" t="s">
        <v>471</v>
      </c>
      <c r="P685" s="375" t="s">
        <v>7454</v>
      </c>
      <c r="Q685" s="376">
        <v>36914</v>
      </c>
      <c r="R685" s="374" t="s">
        <v>7455</v>
      </c>
      <c r="S685" s="377">
        <v>40227</v>
      </c>
      <c r="T685" s="380" t="s">
        <v>5122</v>
      </c>
      <c r="U685" s="208" t="s">
        <v>7635</v>
      </c>
    </row>
    <row r="686" spans="1:21" ht="47.25" x14ac:dyDescent="0.25">
      <c r="A686" s="5">
        <v>685</v>
      </c>
      <c r="B686" s="14" t="s">
        <v>1936</v>
      </c>
      <c r="C686" s="8">
        <v>1955</v>
      </c>
      <c r="D686" s="11">
        <v>3028.6</v>
      </c>
      <c r="E686" s="11">
        <v>1786.1</v>
      </c>
      <c r="F686" s="8" t="s">
        <v>5</v>
      </c>
      <c r="G686" s="31">
        <v>30</v>
      </c>
      <c r="H686" s="31">
        <v>4</v>
      </c>
      <c r="I686" s="31">
        <v>2</v>
      </c>
      <c r="J686" s="31">
        <v>0</v>
      </c>
      <c r="K686" s="31">
        <v>0</v>
      </c>
      <c r="L686" s="120">
        <v>69</v>
      </c>
      <c r="M686" s="126" t="s">
        <v>2541</v>
      </c>
      <c r="N686" s="374" t="s">
        <v>471</v>
      </c>
      <c r="O686" s="374" t="s">
        <v>471</v>
      </c>
      <c r="P686" s="375" t="s">
        <v>7456</v>
      </c>
      <c r="Q686" s="376">
        <v>40865</v>
      </c>
      <c r="R686" s="374" t="s">
        <v>7457</v>
      </c>
      <c r="S686" s="374" t="s">
        <v>7458</v>
      </c>
      <c r="T686" s="380" t="s">
        <v>6308</v>
      </c>
      <c r="U686" s="208" t="s">
        <v>7635</v>
      </c>
    </row>
    <row r="687" spans="1:21" ht="31.5" x14ac:dyDescent="0.25">
      <c r="A687" s="5">
        <v>686</v>
      </c>
      <c r="B687" s="14" t="s">
        <v>1937</v>
      </c>
      <c r="C687" s="8">
        <v>1957</v>
      </c>
      <c r="D687" s="11">
        <v>26661.559999999998</v>
      </c>
      <c r="E687" s="11">
        <v>18015.46</v>
      </c>
      <c r="F687" s="8" t="s">
        <v>5</v>
      </c>
      <c r="G687" s="31">
        <v>281</v>
      </c>
      <c r="H687" s="31">
        <v>5</v>
      </c>
      <c r="I687" s="31">
        <v>15</v>
      </c>
      <c r="J687" s="31">
        <v>0</v>
      </c>
      <c r="K687" s="31">
        <v>0</v>
      </c>
      <c r="L687" s="120">
        <v>647</v>
      </c>
      <c r="M687" s="126" t="s">
        <v>2575</v>
      </c>
      <c r="N687" s="374" t="s">
        <v>471</v>
      </c>
      <c r="O687" s="374" t="s">
        <v>471</v>
      </c>
      <c r="P687" s="375" t="s">
        <v>7459</v>
      </c>
      <c r="Q687" s="376">
        <v>36951</v>
      </c>
      <c r="R687" s="374" t="s">
        <v>7460</v>
      </c>
      <c r="S687" s="377">
        <v>40227</v>
      </c>
      <c r="T687" s="380" t="s">
        <v>5122</v>
      </c>
      <c r="U687" s="208" t="s">
        <v>7635</v>
      </c>
    </row>
    <row r="688" spans="1:21" ht="31.5" x14ac:dyDescent="0.25">
      <c r="A688" s="5">
        <v>687</v>
      </c>
      <c r="B688" s="14" t="s">
        <v>1939</v>
      </c>
      <c r="C688" s="8">
        <v>1959</v>
      </c>
      <c r="D688" s="11">
        <v>15360.47</v>
      </c>
      <c r="E688" s="11">
        <v>9669.67</v>
      </c>
      <c r="F688" s="8" t="s">
        <v>5</v>
      </c>
      <c r="G688" s="31">
        <v>214</v>
      </c>
      <c r="H688" s="31">
        <v>5</v>
      </c>
      <c r="I688" s="31">
        <v>13</v>
      </c>
      <c r="J688" s="31">
        <v>0</v>
      </c>
      <c r="K688" s="31">
        <v>0</v>
      </c>
      <c r="L688" s="120">
        <v>445</v>
      </c>
      <c r="M688" s="126" t="s">
        <v>2652</v>
      </c>
      <c r="N688" s="374" t="s">
        <v>471</v>
      </c>
      <c r="O688" s="374" t="s">
        <v>471</v>
      </c>
      <c r="P688" s="375" t="s">
        <v>7461</v>
      </c>
      <c r="Q688" s="376">
        <v>36907</v>
      </c>
      <c r="R688" s="374" t="s">
        <v>7462</v>
      </c>
      <c r="S688" s="377">
        <v>40227</v>
      </c>
      <c r="T688" s="380" t="s">
        <v>5122</v>
      </c>
      <c r="U688" s="208" t="s">
        <v>7635</v>
      </c>
    </row>
    <row r="689" spans="1:21" ht="31.5" x14ac:dyDescent="0.25">
      <c r="A689" s="5">
        <v>688</v>
      </c>
      <c r="B689" s="14" t="s">
        <v>1940</v>
      </c>
      <c r="C689" s="8">
        <v>1959</v>
      </c>
      <c r="D689" s="11">
        <v>5044.8</v>
      </c>
      <c r="E689" s="11">
        <v>3294.3</v>
      </c>
      <c r="F689" s="8" t="s">
        <v>5</v>
      </c>
      <c r="G689" s="31">
        <v>60</v>
      </c>
      <c r="H689" s="31">
        <v>5</v>
      </c>
      <c r="I689" s="31">
        <v>4</v>
      </c>
      <c r="J689" s="31">
        <v>0</v>
      </c>
      <c r="K689" s="31">
        <v>0</v>
      </c>
      <c r="L689" s="120">
        <v>141</v>
      </c>
      <c r="M689" s="126" t="s">
        <v>2541</v>
      </c>
      <c r="N689" s="374" t="s">
        <v>471</v>
      </c>
      <c r="O689" s="374" t="s">
        <v>471</v>
      </c>
      <c r="P689" s="375" t="s">
        <v>7463</v>
      </c>
      <c r="Q689" s="376">
        <v>36907</v>
      </c>
      <c r="R689" s="374" t="s">
        <v>7464</v>
      </c>
      <c r="S689" s="377">
        <v>40227</v>
      </c>
      <c r="T689" s="380" t="s">
        <v>5122</v>
      </c>
      <c r="U689" s="208" t="s">
        <v>7635</v>
      </c>
    </row>
    <row r="690" spans="1:21" ht="31.5" x14ac:dyDescent="0.25">
      <c r="A690" s="5">
        <v>689</v>
      </c>
      <c r="B690" s="14" t="s">
        <v>1941</v>
      </c>
      <c r="C690" s="8">
        <v>1958</v>
      </c>
      <c r="D690" s="11">
        <v>4719.6000000000004</v>
      </c>
      <c r="E690" s="11">
        <v>2792.3</v>
      </c>
      <c r="F690" s="8" t="s">
        <v>5</v>
      </c>
      <c r="G690" s="31">
        <v>80</v>
      </c>
      <c r="H690" s="31">
        <v>4</v>
      </c>
      <c r="I690" s="31">
        <v>5</v>
      </c>
      <c r="J690" s="31">
        <v>0</v>
      </c>
      <c r="K690" s="31">
        <v>0</v>
      </c>
      <c r="L690" s="120">
        <v>150</v>
      </c>
      <c r="M690" s="126" t="s">
        <v>2575</v>
      </c>
      <c r="N690" s="374" t="s">
        <v>471</v>
      </c>
      <c r="O690" s="374" t="s">
        <v>471</v>
      </c>
      <c r="P690" s="375" t="s">
        <v>7465</v>
      </c>
      <c r="Q690" s="376">
        <v>36907</v>
      </c>
      <c r="R690" s="374" t="s">
        <v>7466</v>
      </c>
      <c r="S690" s="377">
        <v>40227</v>
      </c>
      <c r="T690" s="380" t="s">
        <v>5122</v>
      </c>
      <c r="U690" s="208" t="s">
        <v>7635</v>
      </c>
    </row>
    <row r="691" spans="1:21" ht="31.5" x14ac:dyDescent="0.25">
      <c r="A691" s="5">
        <v>690</v>
      </c>
      <c r="B691" s="14" t="s">
        <v>1942</v>
      </c>
      <c r="C691" s="8">
        <v>1959</v>
      </c>
      <c r="D691" s="11">
        <v>11709.2</v>
      </c>
      <c r="E691" s="11">
        <v>7123.9000000000005</v>
      </c>
      <c r="F691" s="8" t="s">
        <v>5</v>
      </c>
      <c r="G691" s="31">
        <v>137</v>
      </c>
      <c r="H691" s="31">
        <v>5</v>
      </c>
      <c r="I691" s="31">
        <v>10</v>
      </c>
      <c r="J691" s="31">
        <v>0</v>
      </c>
      <c r="K691" s="31">
        <v>0</v>
      </c>
      <c r="L691" s="120">
        <v>281</v>
      </c>
      <c r="M691" s="126" t="s">
        <v>2575</v>
      </c>
      <c r="N691" s="374" t="s">
        <v>471</v>
      </c>
      <c r="O691" s="374" t="s">
        <v>471</v>
      </c>
      <c r="P691" s="375" t="s">
        <v>7467</v>
      </c>
      <c r="Q691" s="376">
        <v>36928</v>
      </c>
      <c r="R691" s="374" t="s">
        <v>7468</v>
      </c>
      <c r="S691" s="377">
        <v>40227</v>
      </c>
      <c r="T691" s="380" t="s">
        <v>5122</v>
      </c>
      <c r="U691" s="208" t="s">
        <v>7635</v>
      </c>
    </row>
    <row r="692" spans="1:21" ht="47.25" x14ac:dyDescent="0.25">
      <c r="A692" s="5">
        <v>691</v>
      </c>
      <c r="B692" s="14" t="s">
        <v>1956</v>
      </c>
      <c r="C692" s="8">
        <v>1957</v>
      </c>
      <c r="D692" s="11">
        <v>9682.1999999999989</v>
      </c>
      <c r="E692" s="11">
        <v>5319.5</v>
      </c>
      <c r="F692" s="8" t="s">
        <v>5</v>
      </c>
      <c r="G692" s="31">
        <v>87</v>
      </c>
      <c r="H692" s="31">
        <v>5.6</v>
      </c>
      <c r="I692" s="31">
        <v>5</v>
      </c>
      <c r="J692" s="31">
        <v>0</v>
      </c>
      <c r="K692" s="31">
        <v>0</v>
      </c>
      <c r="L692" s="120">
        <v>209</v>
      </c>
      <c r="M692" s="126" t="s">
        <v>2542</v>
      </c>
      <c r="N692" s="374" t="s">
        <v>471</v>
      </c>
      <c r="O692" s="374" t="s">
        <v>471</v>
      </c>
      <c r="P692" s="375" t="s">
        <v>7469</v>
      </c>
      <c r="Q692" s="376">
        <v>39071</v>
      </c>
      <c r="R692" s="374" t="s">
        <v>7470</v>
      </c>
      <c r="S692" s="377">
        <v>40145</v>
      </c>
      <c r="T692" s="380" t="s">
        <v>6945</v>
      </c>
      <c r="U692" s="208" t="s">
        <v>7635</v>
      </c>
    </row>
    <row r="693" spans="1:21" ht="47.25" x14ac:dyDescent="0.25">
      <c r="A693" s="5">
        <v>692</v>
      </c>
      <c r="B693" s="14" t="s">
        <v>1957</v>
      </c>
      <c r="C693" s="8">
        <v>1953</v>
      </c>
      <c r="D693" s="11">
        <v>4246.2400000000007</v>
      </c>
      <c r="E693" s="11">
        <v>2679.2</v>
      </c>
      <c r="F693" s="8" t="s">
        <v>5</v>
      </c>
      <c r="G693" s="31">
        <v>43</v>
      </c>
      <c r="H693" s="31">
        <v>4</v>
      </c>
      <c r="I693" s="31">
        <v>3</v>
      </c>
      <c r="J693" s="31">
        <v>0</v>
      </c>
      <c r="K693" s="31">
        <v>0</v>
      </c>
      <c r="L693" s="120">
        <v>104</v>
      </c>
      <c r="M693" s="126" t="s">
        <v>2614</v>
      </c>
      <c r="N693" s="374" t="s">
        <v>471</v>
      </c>
      <c r="O693" s="374" t="s">
        <v>471</v>
      </c>
      <c r="P693" s="375" t="s">
        <v>7471</v>
      </c>
      <c r="Q693" s="376">
        <v>40600</v>
      </c>
      <c r="R693" s="374" t="s">
        <v>7472</v>
      </c>
      <c r="S693" s="377">
        <v>40606</v>
      </c>
      <c r="T693" s="380" t="s">
        <v>5078</v>
      </c>
      <c r="U693" s="208" t="s">
        <v>7635</v>
      </c>
    </row>
    <row r="694" spans="1:21" ht="31.5" x14ac:dyDescent="0.25">
      <c r="A694" s="5">
        <v>693</v>
      </c>
      <c r="B694" s="14" t="s">
        <v>1969</v>
      </c>
      <c r="C694" s="8">
        <v>1957</v>
      </c>
      <c r="D694" s="11">
        <v>1021.1</v>
      </c>
      <c r="E694" s="11">
        <v>607.5</v>
      </c>
      <c r="F694" s="8" t="s">
        <v>5</v>
      </c>
      <c r="G694" s="31">
        <v>8</v>
      </c>
      <c r="H694" s="31">
        <v>4</v>
      </c>
      <c r="I694" s="31">
        <v>2</v>
      </c>
      <c r="J694" s="31">
        <v>0</v>
      </c>
      <c r="K694" s="31">
        <v>0</v>
      </c>
      <c r="L694" s="120">
        <v>20</v>
      </c>
      <c r="M694" s="126" t="s">
        <v>2655</v>
      </c>
      <c r="N694" s="374" t="s">
        <v>471</v>
      </c>
      <c r="O694" s="374" t="s">
        <v>471</v>
      </c>
      <c r="P694" s="375" t="s">
        <v>7452</v>
      </c>
      <c r="Q694" s="376">
        <v>36928</v>
      </c>
      <c r="R694" s="374" t="s">
        <v>7453</v>
      </c>
      <c r="S694" s="377">
        <v>40227</v>
      </c>
      <c r="T694" s="380" t="s">
        <v>5122</v>
      </c>
      <c r="U694" s="208" t="s">
        <v>7635</v>
      </c>
    </row>
    <row r="695" spans="1:21" ht="31.5" x14ac:dyDescent="0.25">
      <c r="A695" s="5">
        <v>694</v>
      </c>
      <c r="B695" s="14" t="s">
        <v>1975</v>
      </c>
      <c r="C695" s="8">
        <v>1953</v>
      </c>
      <c r="D695" s="11">
        <v>4611.01</v>
      </c>
      <c r="E695" s="11">
        <v>2890.1</v>
      </c>
      <c r="F695" s="8" t="s">
        <v>5</v>
      </c>
      <c r="G695" s="31">
        <v>54</v>
      </c>
      <c r="H695" s="31">
        <v>4</v>
      </c>
      <c r="I695" s="31">
        <v>3</v>
      </c>
      <c r="J695" s="31">
        <v>0</v>
      </c>
      <c r="K695" s="31">
        <v>0</v>
      </c>
      <c r="L695" s="120">
        <v>110</v>
      </c>
      <c r="M695" s="126" t="s">
        <v>2554</v>
      </c>
      <c r="N695" s="374" t="s">
        <v>471</v>
      </c>
      <c r="O695" s="374" t="s">
        <v>471</v>
      </c>
      <c r="P695" s="375" t="s">
        <v>7473</v>
      </c>
      <c r="Q695" s="376">
        <v>36928</v>
      </c>
      <c r="R695" s="374" t="s">
        <v>7474</v>
      </c>
      <c r="S695" s="377">
        <v>40227</v>
      </c>
      <c r="T695" s="380" t="s">
        <v>5122</v>
      </c>
      <c r="U695" s="208" t="s">
        <v>7635</v>
      </c>
    </row>
    <row r="696" spans="1:21" ht="31.5" x14ac:dyDescent="0.25">
      <c r="A696" s="5">
        <v>695</v>
      </c>
      <c r="B696" s="14" t="s">
        <v>1976</v>
      </c>
      <c r="C696" s="8">
        <v>1957</v>
      </c>
      <c r="D696" s="11">
        <v>5379.3499999999995</v>
      </c>
      <c r="E696" s="11">
        <v>2997.6499999999996</v>
      </c>
      <c r="F696" s="8" t="s">
        <v>5</v>
      </c>
      <c r="G696" s="31">
        <v>52</v>
      </c>
      <c r="H696" s="31">
        <v>4</v>
      </c>
      <c r="I696" s="31">
        <v>3</v>
      </c>
      <c r="J696" s="31">
        <v>0</v>
      </c>
      <c r="K696" s="31">
        <v>0</v>
      </c>
      <c r="L696" s="120">
        <v>124</v>
      </c>
      <c r="M696" s="126" t="s">
        <v>2575</v>
      </c>
      <c r="N696" s="374" t="s">
        <v>471</v>
      </c>
      <c r="O696" s="374" t="s">
        <v>471</v>
      </c>
      <c r="P696" s="375" t="s">
        <v>7452</v>
      </c>
      <c r="Q696" s="376">
        <v>36928</v>
      </c>
      <c r="R696" s="374" t="s">
        <v>7453</v>
      </c>
      <c r="S696" s="377">
        <v>40227</v>
      </c>
      <c r="T696" s="380" t="s">
        <v>5122</v>
      </c>
      <c r="U696" s="208" t="s">
        <v>7635</v>
      </c>
    </row>
    <row r="697" spans="1:21" ht="31.5" x14ac:dyDescent="0.25">
      <c r="A697" s="5">
        <v>696</v>
      </c>
      <c r="B697" s="14" t="s">
        <v>1977</v>
      </c>
      <c r="C697" s="8">
        <v>1956</v>
      </c>
      <c r="D697" s="11">
        <v>3021.8999999999996</v>
      </c>
      <c r="E697" s="11">
        <v>1230.0999999999999</v>
      </c>
      <c r="F697" s="8" t="s">
        <v>5</v>
      </c>
      <c r="G697" s="31">
        <v>25</v>
      </c>
      <c r="H697" s="31">
        <v>4</v>
      </c>
      <c r="I697" s="31">
        <v>3</v>
      </c>
      <c r="J697" s="31">
        <v>0</v>
      </c>
      <c r="K697" s="31">
        <v>0</v>
      </c>
      <c r="L697" s="120">
        <v>53</v>
      </c>
      <c r="M697" s="126" t="s">
        <v>2575</v>
      </c>
      <c r="N697" s="374" t="s">
        <v>471</v>
      </c>
      <c r="O697" s="374" t="s">
        <v>471</v>
      </c>
      <c r="P697" s="375" t="s">
        <v>7475</v>
      </c>
      <c r="Q697" s="376">
        <v>36914</v>
      </c>
      <c r="R697" s="374" t="s">
        <v>7476</v>
      </c>
      <c r="S697" s="377">
        <v>40227</v>
      </c>
      <c r="T697" s="380" t="s">
        <v>5122</v>
      </c>
      <c r="U697" s="208" t="s">
        <v>7635</v>
      </c>
    </row>
    <row r="698" spans="1:21" ht="31.5" x14ac:dyDescent="0.25">
      <c r="A698" s="5">
        <v>697</v>
      </c>
      <c r="B698" s="14" t="s">
        <v>1978</v>
      </c>
      <c r="C698" s="8">
        <v>1953</v>
      </c>
      <c r="D698" s="11">
        <v>9371.2900000000009</v>
      </c>
      <c r="E698" s="11">
        <v>5741.9000000000005</v>
      </c>
      <c r="F698" s="8" t="s">
        <v>5</v>
      </c>
      <c r="G698" s="31">
        <v>99</v>
      </c>
      <c r="H698" s="31">
        <v>5</v>
      </c>
      <c r="I698" s="31">
        <v>6</v>
      </c>
      <c r="J698" s="31">
        <v>0</v>
      </c>
      <c r="K698" s="31">
        <v>0</v>
      </c>
      <c r="L698" s="120">
        <v>200</v>
      </c>
      <c r="M698" s="126" t="s">
        <v>2575</v>
      </c>
      <c r="N698" s="374" t="s">
        <v>471</v>
      </c>
      <c r="O698" s="374" t="s">
        <v>471</v>
      </c>
      <c r="P698" s="375" t="s">
        <v>7477</v>
      </c>
      <c r="Q698" s="376">
        <v>36907</v>
      </c>
      <c r="R698" s="374" t="s">
        <v>7478</v>
      </c>
      <c r="S698" s="377">
        <v>40227</v>
      </c>
      <c r="T698" s="380" t="s">
        <v>5122</v>
      </c>
      <c r="U698" s="208" t="s">
        <v>7635</v>
      </c>
    </row>
    <row r="699" spans="1:21" ht="31.5" x14ac:dyDescent="0.25">
      <c r="A699" s="5">
        <v>698</v>
      </c>
      <c r="B699" s="14" t="s">
        <v>1979</v>
      </c>
      <c r="C699" s="8">
        <v>1953</v>
      </c>
      <c r="D699" s="11">
        <v>5687.49</v>
      </c>
      <c r="E699" s="11">
        <v>3655.1</v>
      </c>
      <c r="F699" s="8" t="s">
        <v>5</v>
      </c>
      <c r="G699" s="31">
        <v>59</v>
      </c>
      <c r="H699" s="31">
        <v>4</v>
      </c>
      <c r="I699" s="31">
        <v>4</v>
      </c>
      <c r="J699" s="31">
        <v>0</v>
      </c>
      <c r="K699" s="31">
        <v>0</v>
      </c>
      <c r="L699" s="120">
        <v>132</v>
      </c>
      <c r="M699" s="126" t="s">
        <v>2542</v>
      </c>
      <c r="N699" s="374" t="s">
        <v>471</v>
      </c>
      <c r="O699" s="374" t="s">
        <v>471</v>
      </c>
      <c r="P699" s="375" t="s">
        <v>7479</v>
      </c>
      <c r="Q699" s="376">
        <v>36907</v>
      </c>
      <c r="R699" s="374" t="s">
        <v>7480</v>
      </c>
      <c r="S699" s="377">
        <v>40227</v>
      </c>
      <c r="T699" s="380" t="s">
        <v>5122</v>
      </c>
      <c r="U699" s="208" t="s">
        <v>7635</v>
      </c>
    </row>
    <row r="700" spans="1:21" ht="31.5" x14ac:dyDescent="0.25">
      <c r="A700" s="5">
        <v>699</v>
      </c>
      <c r="B700" s="14" t="s">
        <v>1980</v>
      </c>
      <c r="C700" s="8">
        <v>1956</v>
      </c>
      <c r="D700" s="11">
        <v>10262.799999999999</v>
      </c>
      <c r="E700" s="11">
        <v>5970</v>
      </c>
      <c r="F700" s="8" t="s">
        <v>5</v>
      </c>
      <c r="G700" s="31">
        <v>99</v>
      </c>
      <c r="H700" s="31">
        <v>5</v>
      </c>
      <c r="I700" s="31">
        <v>5</v>
      </c>
      <c r="J700" s="31">
        <v>0</v>
      </c>
      <c r="K700" s="31">
        <v>0</v>
      </c>
      <c r="L700" s="120">
        <v>233</v>
      </c>
      <c r="M700" s="126" t="s">
        <v>2586</v>
      </c>
      <c r="N700" s="374" t="s">
        <v>471</v>
      </c>
      <c r="O700" s="374" t="s">
        <v>471</v>
      </c>
      <c r="P700" s="375" t="s">
        <v>6980</v>
      </c>
      <c r="Q700" s="376">
        <v>36921</v>
      </c>
      <c r="R700" s="374" t="s">
        <v>6982</v>
      </c>
      <c r="S700" s="384">
        <v>40226</v>
      </c>
      <c r="T700" s="378" t="s">
        <v>5122</v>
      </c>
      <c r="U700" s="208" t="s">
        <v>7635</v>
      </c>
    </row>
    <row r="701" spans="1:21" ht="63" x14ac:dyDescent="0.25">
      <c r="A701" s="5">
        <v>700</v>
      </c>
      <c r="B701" s="14" t="s">
        <v>1981</v>
      </c>
      <c r="C701" s="8">
        <v>1956</v>
      </c>
      <c r="D701" s="11">
        <v>6177.6</v>
      </c>
      <c r="E701" s="11">
        <v>3819.6</v>
      </c>
      <c r="F701" s="8" t="s">
        <v>5</v>
      </c>
      <c r="G701" s="31">
        <v>54</v>
      </c>
      <c r="H701" s="31">
        <v>4</v>
      </c>
      <c r="I701" s="31">
        <v>3</v>
      </c>
      <c r="J701" s="31">
        <v>0</v>
      </c>
      <c r="K701" s="31">
        <v>0</v>
      </c>
      <c r="L701" s="120">
        <v>128</v>
      </c>
      <c r="M701" s="126" t="s">
        <v>2575</v>
      </c>
      <c r="N701" s="374" t="s">
        <v>471</v>
      </c>
      <c r="O701" s="374" t="s">
        <v>471</v>
      </c>
      <c r="P701" s="375" t="s">
        <v>7481</v>
      </c>
      <c r="Q701" s="376">
        <v>40877</v>
      </c>
      <c r="R701" s="374" t="s">
        <v>7482</v>
      </c>
      <c r="S701" s="377">
        <v>40877</v>
      </c>
      <c r="T701" s="380" t="s">
        <v>7483</v>
      </c>
      <c r="U701" s="208" t="s">
        <v>7635</v>
      </c>
    </row>
    <row r="702" spans="1:21" ht="63" x14ac:dyDescent="0.25">
      <c r="A702" s="5">
        <v>701</v>
      </c>
      <c r="B702" s="14" t="s">
        <v>1946</v>
      </c>
      <c r="C702" s="8">
        <v>1956</v>
      </c>
      <c r="D702" s="11">
        <v>5383.5999999999995</v>
      </c>
      <c r="E702" s="11">
        <v>2913.2</v>
      </c>
      <c r="F702" s="8" t="s">
        <v>5</v>
      </c>
      <c r="G702" s="31">
        <v>43</v>
      </c>
      <c r="H702" s="31">
        <v>5</v>
      </c>
      <c r="I702" s="31">
        <v>3</v>
      </c>
      <c r="J702" s="31">
        <v>0</v>
      </c>
      <c r="K702" s="31">
        <v>0</v>
      </c>
      <c r="L702" s="120">
        <v>107</v>
      </c>
      <c r="M702" s="126" t="s">
        <v>2614</v>
      </c>
      <c r="N702" s="374" t="s">
        <v>471</v>
      </c>
      <c r="O702" s="374" t="s">
        <v>471</v>
      </c>
      <c r="P702" s="375" t="s">
        <v>7484</v>
      </c>
      <c r="Q702" s="376">
        <v>38399</v>
      </c>
      <c r="R702" s="374" t="s">
        <v>7485</v>
      </c>
      <c r="S702" s="377">
        <v>41660</v>
      </c>
      <c r="T702" s="380" t="s">
        <v>5113</v>
      </c>
      <c r="U702" s="208" t="s">
        <v>7635</v>
      </c>
    </row>
    <row r="703" spans="1:21" ht="31.5" x14ac:dyDescent="0.25">
      <c r="A703" s="5">
        <v>702</v>
      </c>
      <c r="B703" s="14" t="s">
        <v>1947</v>
      </c>
      <c r="C703" s="8">
        <v>1956</v>
      </c>
      <c r="D703" s="11">
        <v>9381.5000000000018</v>
      </c>
      <c r="E703" s="11">
        <v>6135.7000000000007</v>
      </c>
      <c r="F703" s="8" t="s">
        <v>5</v>
      </c>
      <c r="G703" s="31">
        <v>99</v>
      </c>
      <c r="H703" s="31">
        <v>5</v>
      </c>
      <c r="I703" s="31">
        <v>5</v>
      </c>
      <c r="J703" s="31">
        <v>0</v>
      </c>
      <c r="K703" s="31">
        <v>0</v>
      </c>
      <c r="L703" s="120">
        <v>225</v>
      </c>
      <c r="M703" s="126" t="s">
        <v>2575</v>
      </c>
      <c r="N703" s="374" t="s">
        <v>471</v>
      </c>
      <c r="O703" s="374" t="s">
        <v>471</v>
      </c>
      <c r="P703" s="375" t="s">
        <v>7237</v>
      </c>
      <c r="Q703" s="376">
        <v>36928</v>
      </c>
      <c r="R703" s="374" t="s">
        <v>7238</v>
      </c>
      <c r="S703" s="377">
        <v>40219</v>
      </c>
      <c r="T703" s="380" t="s">
        <v>5122</v>
      </c>
      <c r="U703" s="208" t="s">
        <v>7635</v>
      </c>
    </row>
    <row r="704" spans="1:21" ht="47.25" x14ac:dyDescent="0.25">
      <c r="A704" s="5">
        <v>703</v>
      </c>
      <c r="B704" s="14" t="s">
        <v>1948</v>
      </c>
      <c r="C704" s="8">
        <v>1956</v>
      </c>
      <c r="D704" s="11">
        <v>19149.28</v>
      </c>
      <c r="E704" s="11">
        <v>8922.3799999999992</v>
      </c>
      <c r="F704" s="8" t="s">
        <v>5</v>
      </c>
      <c r="G704" s="31">
        <v>152</v>
      </c>
      <c r="H704" s="31">
        <v>5</v>
      </c>
      <c r="I704" s="31">
        <v>8</v>
      </c>
      <c r="J704" s="31">
        <v>0</v>
      </c>
      <c r="K704" s="31">
        <v>0</v>
      </c>
      <c r="L704" s="120">
        <v>328</v>
      </c>
      <c r="M704" s="126" t="s">
        <v>2614</v>
      </c>
      <c r="N704" s="374" t="s">
        <v>471</v>
      </c>
      <c r="O704" s="374" t="s">
        <v>471</v>
      </c>
      <c r="P704" s="375" t="s">
        <v>7486</v>
      </c>
      <c r="Q704" s="376">
        <v>38769</v>
      </c>
      <c r="R704" s="374" t="s">
        <v>7487</v>
      </c>
      <c r="S704" s="377">
        <v>40145</v>
      </c>
      <c r="T704" s="380" t="s">
        <v>6945</v>
      </c>
      <c r="U704" s="208" t="s">
        <v>7635</v>
      </c>
    </row>
    <row r="705" spans="1:21" ht="47.25" x14ac:dyDescent="0.25">
      <c r="A705" s="5">
        <v>704</v>
      </c>
      <c r="B705" s="14" t="s">
        <v>1949</v>
      </c>
      <c r="C705" s="8">
        <v>1956</v>
      </c>
      <c r="D705" s="11">
        <v>9666.4599999999991</v>
      </c>
      <c r="E705" s="11">
        <v>5487.26</v>
      </c>
      <c r="F705" s="8" t="s">
        <v>5</v>
      </c>
      <c r="G705" s="31">
        <v>88</v>
      </c>
      <c r="H705" s="31">
        <v>5</v>
      </c>
      <c r="I705" s="31">
        <v>5</v>
      </c>
      <c r="J705" s="31">
        <v>0</v>
      </c>
      <c r="K705" s="31">
        <v>0</v>
      </c>
      <c r="L705" s="120">
        <v>179</v>
      </c>
      <c r="M705" s="126" t="s">
        <v>2575</v>
      </c>
      <c r="N705" s="374" t="s">
        <v>471</v>
      </c>
      <c r="O705" s="374" t="s">
        <v>471</v>
      </c>
      <c r="P705" s="375" t="s">
        <v>7488</v>
      </c>
      <c r="Q705" s="376">
        <v>39071</v>
      </c>
      <c r="R705" s="374" t="s">
        <v>7489</v>
      </c>
      <c r="S705" s="377">
        <v>40145</v>
      </c>
      <c r="T705" s="380" t="s">
        <v>6945</v>
      </c>
      <c r="U705" s="208" t="s">
        <v>7635</v>
      </c>
    </row>
    <row r="706" spans="1:21" ht="47.25" x14ac:dyDescent="0.25">
      <c r="A706" s="5">
        <v>705</v>
      </c>
      <c r="B706" s="14" t="s">
        <v>1950</v>
      </c>
      <c r="C706" s="8">
        <v>1959</v>
      </c>
      <c r="D706" s="11">
        <v>18794.22</v>
      </c>
      <c r="E706" s="11">
        <v>11229.22</v>
      </c>
      <c r="F706" s="8" t="s">
        <v>5</v>
      </c>
      <c r="G706" s="31">
        <v>244</v>
      </c>
      <c r="H706" s="31">
        <v>5</v>
      </c>
      <c r="I706" s="31">
        <v>13</v>
      </c>
      <c r="J706" s="31">
        <v>0</v>
      </c>
      <c r="K706" s="31">
        <v>0</v>
      </c>
      <c r="L706" s="120">
        <v>445</v>
      </c>
      <c r="M706" s="126" t="s">
        <v>2575</v>
      </c>
      <c r="N706" s="374" t="s">
        <v>471</v>
      </c>
      <c r="O706" s="374" t="s">
        <v>471</v>
      </c>
      <c r="P706" s="375" t="s">
        <v>7490</v>
      </c>
      <c r="Q706" s="376">
        <v>38530</v>
      </c>
      <c r="R706" s="374" t="s">
        <v>7491</v>
      </c>
      <c r="S706" s="377">
        <v>40145</v>
      </c>
      <c r="T706" s="380" t="s">
        <v>5329</v>
      </c>
      <c r="U706" s="208" t="s">
        <v>7635</v>
      </c>
    </row>
    <row r="707" spans="1:21" ht="31.5" x14ac:dyDescent="0.25">
      <c r="A707" s="5">
        <v>706</v>
      </c>
      <c r="B707" s="14" t="s">
        <v>1951</v>
      </c>
      <c r="C707" s="8">
        <v>1957</v>
      </c>
      <c r="D707" s="11">
        <v>14219.6</v>
      </c>
      <c r="E707" s="11">
        <v>8171.1</v>
      </c>
      <c r="F707" s="8" t="s">
        <v>5</v>
      </c>
      <c r="G707" s="31">
        <v>134</v>
      </c>
      <c r="H707" s="31">
        <v>5</v>
      </c>
      <c r="I707" s="31">
        <v>7</v>
      </c>
      <c r="J707" s="31">
        <v>0</v>
      </c>
      <c r="K707" s="31">
        <v>0</v>
      </c>
      <c r="L707" s="120">
        <v>276</v>
      </c>
      <c r="M707" s="126" t="s">
        <v>2653</v>
      </c>
      <c r="N707" s="374" t="s">
        <v>471</v>
      </c>
      <c r="O707" s="374" t="s">
        <v>471</v>
      </c>
      <c r="P707" s="375" t="s">
        <v>7492</v>
      </c>
      <c r="Q707" s="376">
        <v>40784</v>
      </c>
      <c r="R707" s="374" t="s">
        <v>7493</v>
      </c>
      <c r="S707" s="377">
        <v>40791</v>
      </c>
      <c r="T707" s="380" t="s">
        <v>5122</v>
      </c>
      <c r="U707" s="208" t="s">
        <v>7635</v>
      </c>
    </row>
    <row r="708" spans="1:21" ht="31.5" x14ac:dyDescent="0.25">
      <c r="A708" s="5">
        <v>707</v>
      </c>
      <c r="B708" s="14" t="s">
        <v>1952</v>
      </c>
      <c r="C708" s="8">
        <v>1959</v>
      </c>
      <c r="D708" s="11">
        <v>4367.8999999999996</v>
      </c>
      <c r="E708" s="11">
        <v>2799</v>
      </c>
      <c r="F708" s="8" t="s">
        <v>5</v>
      </c>
      <c r="G708" s="31">
        <v>80</v>
      </c>
      <c r="H708" s="31">
        <v>4</v>
      </c>
      <c r="I708" s="31">
        <v>5</v>
      </c>
      <c r="J708" s="31">
        <v>0</v>
      </c>
      <c r="K708" s="31">
        <v>0</v>
      </c>
      <c r="L708" s="120">
        <v>134</v>
      </c>
      <c r="M708" s="126" t="s">
        <v>2541</v>
      </c>
      <c r="N708" s="374" t="s">
        <v>471</v>
      </c>
      <c r="O708" s="374" t="s">
        <v>471</v>
      </c>
      <c r="P708" s="375" t="s">
        <v>7494</v>
      </c>
      <c r="Q708" s="376">
        <v>36907</v>
      </c>
      <c r="R708" s="374" t="s">
        <v>7495</v>
      </c>
      <c r="S708" s="377">
        <v>40227</v>
      </c>
      <c r="T708" s="380" t="s">
        <v>5122</v>
      </c>
      <c r="U708" s="208" t="s">
        <v>7635</v>
      </c>
    </row>
    <row r="709" spans="1:21" ht="47.25" x14ac:dyDescent="0.25">
      <c r="A709" s="5">
        <v>708</v>
      </c>
      <c r="B709" s="14" t="s">
        <v>1953</v>
      </c>
      <c r="C709" s="8">
        <v>1957</v>
      </c>
      <c r="D709" s="11">
        <v>13921.8</v>
      </c>
      <c r="E709" s="11">
        <v>7860.5</v>
      </c>
      <c r="F709" s="8" t="s">
        <v>5</v>
      </c>
      <c r="G709" s="31">
        <v>145</v>
      </c>
      <c r="H709" s="31">
        <v>5</v>
      </c>
      <c r="I709" s="31">
        <v>8</v>
      </c>
      <c r="J709" s="31">
        <v>0</v>
      </c>
      <c r="K709" s="31">
        <v>0</v>
      </c>
      <c r="L709" s="120">
        <v>289</v>
      </c>
      <c r="M709" s="126" t="s">
        <v>2575</v>
      </c>
      <c r="N709" s="374" t="s">
        <v>471</v>
      </c>
      <c r="O709" s="374" t="s">
        <v>471</v>
      </c>
      <c r="P709" s="375" t="s">
        <v>7496</v>
      </c>
      <c r="Q709" s="376">
        <v>39071</v>
      </c>
      <c r="R709" s="374" t="s">
        <v>7497</v>
      </c>
      <c r="S709" s="377">
        <v>40145</v>
      </c>
      <c r="T709" s="380" t="s">
        <v>6945</v>
      </c>
      <c r="U709" s="208" t="s">
        <v>7635</v>
      </c>
    </row>
    <row r="710" spans="1:21" ht="31.5" x14ac:dyDescent="0.25">
      <c r="A710" s="5">
        <v>709</v>
      </c>
      <c r="B710" s="14" t="s">
        <v>1954</v>
      </c>
      <c r="C710" s="8">
        <v>1957</v>
      </c>
      <c r="D710" s="11">
        <v>6267.25</v>
      </c>
      <c r="E710" s="11">
        <v>3442.85</v>
      </c>
      <c r="F710" s="8" t="s">
        <v>5</v>
      </c>
      <c r="G710" s="31">
        <v>56</v>
      </c>
      <c r="H710" s="31">
        <v>4</v>
      </c>
      <c r="I710" s="31">
        <v>4</v>
      </c>
      <c r="J710" s="31">
        <v>0</v>
      </c>
      <c r="K710" s="31">
        <v>0</v>
      </c>
      <c r="L710" s="120">
        <v>113</v>
      </c>
      <c r="M710" s="126" t="s">
        <v>2587</v>
      </c>
      <c r="N710" s="374" t="s">
        <v>471</v>
      </c>
      <c r="O710" s="374" t="s">
        <v>471</v>
      </c>
      <c r="P710" s="375" t="s">
        <v>7498</v>
      </c>
      <c r="Q710" s="376">
        <v>36914</v>
      </c>
      <c r="R710" s="374" t="s">
        <v>7499</v>
      </c>
      <c r="S710" s="377">
        <v>40227</v>
      </c>
      <c r="T710" s="380" t="s">
        <v>5122</v>
      </c>
      <c r="U710" s="208" t="s">
        <v>7635</v>
      </c>
    </row>
    <row r="711" spans="1:21" ht="31.5" x14ac:dyDescent="0.25">
      <c r="A711" s="5">
        <v>710</v>
      </c>
      <c r="B711" s="14" t="s">
        <v>1955</v>
      </c>
      <c r="C711" s="8">
        <v>1969</v>
      </c>
      <c r="D711" s="11">
        <v>4130.1000000000004</v>
      </c>
      <c r="E711" s="11">
        <v>2715</v>
      </c>
      <c r="F711" s="8" t="s">
        <v>5</v>
      </c>
      <c r="G711" s="31">
        <v>60</v>
      </c>
      <c r="H711" s="31">
        <v>5</v>
      </c>
      <c r="I711" s="31">
        <v>4</v>
      </c>
      <c r="J711" s="31">
        <v>0</v>
      </c>
      <c r="K711" s="31">
        <v>0</v>
      </c>
      <c r="L711" s="120">
        <v>141</v>
      </c>
      <c r="M711" s="126" t="s">
        <v>2574</v>
      </c>
      <c r="N711" s="374" t="s">
        <v>471</v>
      </c>
      <c r="O711" s="374" t="s">
        <v>471</v>
      </c>
      <c r="P711" s="375" t="s">
        <v>7500</v>
      </c>
      <c r="Q711" s="376">
        <v>36907</v>
      </c>
      <c r="R711" s="374" t="s">
        <v>6450</v>
      </c>
      <c r="S711" s="377">
        <v>40227</v>
      </c>
      <c r="T711" s="380" t="s">
        <v>5122</v>
      </c>
      <c r="U711" s="208" t="s">
        <v>7635</v>
      </c>
    </row>
    <row r="712" spans="1:21" ht="31.5" x14ac:dyDescent="0.25">
      <c r="A712" s="5">
        <v>711</v>
      </c>
      <c r="B712" s="14" t="s">
        <v>1958</v>
      </c>
      <c r="C712" s="8">
        <v>1959</v>
      </c>
      <c r="D712" s="11">
        <v>4380.4000000000005</v>
      </c>
      <c r="E712" s="11">
        <v>2797.6000000000004</v>
      </c>
      <c r="F712" s="8" t="s">
        <v>5</v>
      </c>
      <c r="G712" s="31">
        <v>80</v>
      </c>
      <c r="H712" s="31">
        <v>4</v>
      </c>
      <c r="I712" s="31">
        <v>5</v>
      </c>
      <c r="J712" s="31">
        <v>0</v>
      </c>
      <c r="K712" s="31">
        <v>0</v>
      </c>
      <c r="L712" s="120">
        <v>139</v>
      </c>
      <c r="M712" s="126" t="s">
        <v>2541</v>
      </c>
      <c r="N712" s="374" t="s">
        <v>471</v>
      </c>
      <c r="O712" s="374" t="s">
        <v>471</v>
      </c>
      <c r="P712" s="375" t="s">
        <v>7501</v>
      </c>
      <c r="Q712" s="376">
        <v>36907</v>
      </c>
      <c r="R712" s="374" t="s">
        <v>7502</v>
      </c>
      <c r="S712" s="377">
        <v>40227</v>
      </c>
      <c r="T712" s="380" t="s">
        <v>5122</v>
      </c>
      <c r="U712" s="208" t="s">
        <v>7635</v>
      </c>
    </row>
    <row r="713" spans="1:21" ht="31.5" x14ac:dyDescent="0.25">
      <c r="A713" s="5">
        <v>712</v>
      </c>
      <c r="B713" s="14" t="s">
        <v>1959</v>
      </c>
      <c r="C713" s="8">
        <v>1959</v>
      </c>
      <c r="D713" s="11">
        <v>11777.849999999999</v>
      </c>
      <c r="E713" s="11">
        <v>6653.45</v>
      </c>
      <c r="F713" s="8" t="s">
        <v>5</v>
      </c>
      <c r="G713" s="31">
        <v>131</v>
      </c>
      <c r="H713" s="31">
        <v>5</v>
      </c>
      <c r="I713" s="31">
        <v>9</v>
      </c>
      <c r="J713" s="31">
        <v>0</v>
      </c>
      <c r="K713" s="31">
        <v>0</v>
      </c>
      <c r="L713" s="120">
        <v>233</v>
      </c>
      <c r="M713" s="126" t="s">
        <v>2652</v>
      </c>
      <c r="N713" s="374" t="s">
        <v>471</v>
      </c>
      <c r="O713" s="374" t="s">
        <v>471</v>
      </c>
      <c r="P713" s="375" t="s">
        <v>7503</v>
      </c>
      <c r="Q713" s="376">
        <v>36907</v>
      </c>
      <c r="R713" s="374" t="s">
        <v>7504</v>
      </c>
      <c r="S713" s="377">
        <v>40227</v>
      </c>
      <c r="T713" s="380" t="s">
        <v>5122</v>
      </c>
      <c r="U713" s="208" t="s">
        <v>7635</v>
      </c>
    </row>
    <row r="714" spans="1:21" ht="31.5" x14ac:dyDescent="0.25">
      <c r="A714" s="5">
        <v>713</v>
      </c>
      <c r="B714" s="14" t="s">
        <v>1960</v>
      </c>
      <c r="C714" s="8">
        <v>1958</v>
      </c>
      <c r="D714" s="11">
        <v>4614.78</v>
      </c>
      <c r="E714" s="11">
        <v>2781.88</v>
      </c>
      <c r="F714" s="8" t="s">
        <v>5</v>
      </c>
      <c r="G714" s="31">
        <v>80</v>
      </c>
      <c r="H714" s="31">
        <v>4</v>
      </c>
      <c r="I714" s="31">
        <v>5</v>
      </c>
      <c r="J714" s="31">
        <v>0</v>
      </c>
      <c r="K714" s="31">
        <v>0</v>
      </c>
      <c r="L714" s="120">
        <v>124</v>
      </c>
      <c r="M714" s="126" t="s">
        <v>2654</v>
      </c>
      <c r="N714" s="374" t="s">
        <v>471</v>
      </c>
      <c r="O714" s="374" t="s">
        <v>471</v>
      </c>
      <c r="P714" s="375" t="s">
        <v>7505</v>
      </c>
      <c r="Q714" s="376">
        <v>36907</v>
      </c>
      <c r="R714" s="374" t="s">
        <v>7506</v>
      </c>
      <c r="S714" s="377">
        <v>40227</v>
      </c>
      <c r="T714" s="380" t="s">
        <v>5122</v>
      </c>
      <c r="U714" s="208" t="s">
        <v>7635</v>
      </c>
    </row>
    <row r="715" spans="1:21" ht="31.5" x14ac:dyDescent="0.25">
      <c r="A715" s="5">
        <v>714</v>
      </c>
      <c r="B715" s="14" t="s">
        <v>1961</v>
      </c>
      <c r="C715" s="8">
        <v>1960</v>
      </c>
      <c r="D715" s="11">
        <v>9850.02</v>
      </c>
      <c r="E715" s="11">
        <v>5844.2199999999993</v>
      </c>
      <c r="F715" s="8" t="s">
        <v>5</v>
      </c>
      <c r="G715" s="31">
        <v>159</v>
      </c>
      <c r="H715" s="31">
        <v>5</v>
      </c>
      <c r="I715" s="31">
        <v>8</v>
      </c>
      <c r="J715" s="31">
        <v>0</v>
      </c>
      <c r="K715" s="31">
        <v>0</v>
      </c>
      <c r="L715" s="120">
        <v>301</v>
      </c>
      <c r="M715" s="126" t="s">
        <v>2541</v>
      </c>
      <c r="N715" s="374" t="s">
        <v>471</v>
      </c>
      <c r="O715" s="374" t="s">
        <v>471</v>
      </c>
      <c r="P715" s="375" t="s">
        <v>7507</v>
      </c>
      <c r="Q715" s="376">
        <v>36907</v>
      </c>
      <c r="R715" s="374" t="s">
        <v>7508</v>
      </c>
      <c r="S715" s="377">
        <v>40227</v>
      </c>
      <c r="T715" s="380" t="s">
        <v>5122</v>
      </c>
      <c r="U715" s="208" t="s">
        <v>7635</v>
      </c>
    </row>
    <row r="716" spans="1:21" ht="31.5" x14ac:dyDescent="0.25">
      <c r="A716" s="5">
        <v>715</v>
      </c>
      <c r="B716" s="14" t="s">
        <v>1962</v>
      </c>
      <c r="C716" s="8">
        <v>1959</v>
      </c>
      <c r="D716" s="11">
        <v>5014.3999999999996</v>
      </c>
      <c r="E716" s="11">
        <v>3496.3</v>
      </c>
      <c r="F716" s="8" t="s">
        <v>5</v>
      </c>
      <c r="G716" s="31">
        <v>100</v>
      </c>
      <c r="H716" s="31">
        <v>5</v>
      </c>
      <c r="I716" s="31">
        <v>5</v>
      </c>
      <c r="J716" s="31">
        <v>0</v>
      </c>
      <c r="K716" s="31">
        <v>0</v>
      </c>
      <c r="L716" s="120">
        <v>174</v>
      </c>
      <c r="M716" s="126" t="s">
        <v>2575</v>
      </c>
      <c r="N716" s="374" t="s">
        <v>471</v>
      </c>
      <c r="O716" s="374" t="s">
        <v>471</v>
      </c>
      <c r="P716" s="375" t="s">
        <v>7509</v>
      </c>
      <c r="Q716" s="376">
        <v>36907</v>
      </c>
      <c r="R716" s="374" t="s">
        <v>7506</v>
      </c>
      <c r="S716" s="377">
        <v>40227</v>
      </c>
      <c r="T716" s="380" t="s">
        <v>5122</v>
      </c>
      <c r="U716" s="208" t="s">
        <v>7635</v>
      </c>
    </row>
    <row r="717" spans="1:21" ht="47.25" x14ac:dyDescent="0.25">
      <c r="A717" s="5">
        <v>716</v>
      </c>
      <c r="B717" s="14" t="s">
        <v>1963</v>
      </c>
      <c r="C717" s="8">
        <v>1959</v>
      </c>
      <c r="D717" s="11">
        <v>4691</v>
      </c>
      <c r="E717" s="11">
        <v>2885.9</v>
      </c>
      <c r="F717" s="8" t="s">
        <v>5</v>
      </c>
      <c r="G717" s="31">
        <v>60</v>
      </c>
      <c r="H717" s="31">
        <v>5</v>
      </c>
      <c r="I717" s="31">
        <v>4</v>
      </c>
      <c r="J717" s="31">
        <v>0</v>
      </c>
      <c r="K717" s="31">
        <v>0</v>
      </c>
      <c r="L717" s="120">
        <v>115</v>
      </c>
      <c r="M717" s="126" t="s">
        <v>2541</v>
      </c>
      <c r="N717" s="374" t="s">
        <v>471</v>
      </c>
      <c r="O717" s="374" t="s">
        <v>471</v>
      </c>
      <c r="P717" s="375" t="s">
        <v>7510</v>
      </c>
      <c r="Q717" s="376">
        <v>39071</v>
      </c>
      <c r="R717" s="374" t="s">
        <v>7511</v>
      </c>
      <c r="S717" s="377">
        <v>40227</v>
      </c>
      <c r="T717" s="380" t="s">
        <v>6945</v>
      </c>
      <c r="U717" s="208" t="s">
        <v>7635</v>
      </c>
    </row>
    <row r="718" spans="1:21" ht="31.5" x14ac:dyDescent="0.25">
      <c r="A718" s="5">
        <v>717</v>
      </c>
      <c r="B718" s="14" t="s">
        <v>1964</v>
      </c>
      <c r="C718" s="8">
        <v>1958</v>
      </c>
      <c r="D718" s="11">
        <v>4627.54</v>
      </c>
      <c r="E718" s="11">
        <v>2709.34</v>
      </c>
      <c r="F718" s="8" t="s">
        <v>5</v>
      </c>
      <c r="G718" s="31">
        <v>80</v>
      </c>
      <c r="H718" s="31">
        <v>4</v>
      </c>
      <c r="I718" s="31">
        <v>5</v>
      </c>
      <c r="J718" s="31">
        <v>0</v>
      </c>
      <c r="K718" s="31">
        <v>0</v>
      </c>
      <c r="L718" s="120">
        <v>142</v>
      </c>
      <c r="M718" s="126" t="s">
        <v>2607</v>
      </c>
      <c r="N718" s="374" t="s">
        <v>471</v>
      </c>
      <c r="O718" s="374" t="s">
        <v>471</v>
      </c>
      <c r="P718" s="375" t="s">
        <v>7512</v>
      </c>
      <c r="Q718" s="376">
        <v>36907</v>
      </c>
      <c r="R718" s="374" t="s">
        <v>7513</v>
      </c>
      <c r="S718" s="377">
        <v>40227</v>
      </c>
      <c r="T718" s="380" t="s">
        <v>5122</v>
      </c>
      <c r="U718" s="208" t="s">
        <v>7635</v>
      </c>
    </row>
    <row r="719" spans="1:21" ht="31.5" x14ac:dyDescent="0.25">
      <c r="A719" s="5">
        <v>718</v>
      </c>
      <c r="B719" s="14" t="s">
        <v>1965</v>
      </c>
      <c r="C719" s="8">
        <v>1960</v>
      </c>
      <c r="D719" s="11">
        <v>5369.69</v>
      </c>
      <c r="E719" s="11">
        <v>3485.5899999999997</v>
      </c>
      <c r="F719" s="8" t="s">
        <v>5</v>
      </c>
      <c r="G719" s="31">
        <v>100</v>
      </c>
      <c r="H719" s="31">
        <v>5</v>
      </c>
      <c r="I719" s="31">
        <v>5</v>
      </c>
      <c r="J719" s="31">
        <v>0</v>
      </c>
      <c r="K719" s="31">
        <v>0</v>
      </c>
      <c r="L719" s="120">
        <v>164</v>
      </c>
      <c r="M719" s="126" t="s">
        <v>2541</v>
      </c>
      <c r="N719" s="374" t="s">
        <v>471</v>
      </c>
      <c r="O719" s="374" t="s">
        <v>471</v>
      </c>
      <c r="P719" s="375" t="s">
        <v>7514</v>
      </c>
      <c r="Q719" s="376">
        <v>36907</v>
      </c>
      <c r="R719" s="374" t="s">
        <v>7515</v>
      </c>
      <c r="S719" s="377">
        <v>40227</v>
      </c>
      <c r="T719" s="380" t="s">
        <v>5122</v>
      </c>
      <c r="U719" s="208" t="s">
        <v>7635</v>
      </c>
    </row>
    <row r="720" spans="1:21" ht="31.5" x14ac:dyDescent="0.25">
      <c r="A720" s="5">
        <v>719</v>
      </c>
      <c r="B720" s="14" t="s">
        <v>1966</v>
      </c>
      <c r="C720" s="8">
        <v>1960</v>
      </c>
      <c r="D720" s="11">
        <v>5331.7000000000007</v>
      </c>
      <c r="E720" s="11">
        <v>3409.2000000000003</v>
      </c>
      <c r="F720" s="8" t="s">
        <v>5</v>
      </c>
      <c r="G720" s="31">
        <v>100</v>
      </c>
      <c r="H720" s="31">
        <v>5</v>
      </c>
      <c r="I720" s="31">
        <v>5</v>
      </c>
      <c r="J720" s="31">
        <v>0</v>
      </c>
      <c r="K720" s="31">
        <v>0</v>
      </c>
      <c r="L720" s="120">
        <v>161</v>
      </c>
      <c r="M720" s="126" t="s">
        <v>2541</v>
      </c>
      <c r="N720" s="374" t="s">
        <v>471</v>
      </c>
      <c r="O720" s="374" t="s">
        <v>471</v>
      </c>
      <c r="P720" s="375" t="s">
        <v>7516</v>
      </c>
      <c r="Q720" s="376">
        <v>36951</v>
      </c>
      <c r="R720" s="374" t="s">
        <v>7517</v>
      </c>
      <c r="S720" s="377">
        <v>40227</v>
      </c>
      <c r="T720" s="380" t="s">
        <v>5122</v>
      </c>
      <c r="U720" s="208" t="s">
        <v>7635</v>
      </c>
    </row>
    <row r="721" spans="1:21" ht="47.25" x14ac:dyDescent="0.25">
      <c r="A721" s="5">
        <v>720</v>
      </c>
      <c r="B721" s="14" t="s">
        <v>1967</v>
      </c>
      <c r="C721" s="8">
        <v>1960</v>
      </c>
      <c r="D721" s="11">
        <v>9771.1</v>
      </c>
      <c r="E721" s="11">
        <v>5835</v>
      </c>
      <c r="F721" s="8" t="s">
        <v>5</v>
      </c>
      <c r="G721" s="31">
        <v>159</v>
      </c>
      <c r="H721" s="31">
        <v>5</v>
      </c>
      <c r="I721" s="31">
        <v>8</v>
      </c>
      <c r="J721" s="31">
        <v>0</v>
      </c>
      <c r="K721" s="31">
        <v>0</v>
      </c>
      <c r="L721" s="120">
        <v>263</v>
      </c>
      <c r="M721" s="126" t="s">
        <v>2611</v>
      </c>
      <c r="N721" s="374" t="s">
        <v>471</v>
      </c>
      <c r="O721" s="374" t="s">
        <v>471</v>
      </c>
      <c r="P721" s="375" t="s">
        <v>7518</v>
      </c>
      <c r="Q721" s="376">
        <v>38721</v>
      </c>
      <c r="R721" s="374" t="s">
        <v>7519</v>
      </c>
      <c r="S721" s="377">
        <v>40145</v>
      </c>
      <c r="T721" s="380" t="s">
        <v>6945</v>
      </c>
      <c r="U721" s="208" t="s">
        <v>7635</v>
      </c>
    </row>
    <row r="722" spans="1:21" ht="31.5" x14ac:dyDescent="0.25">
      <c r="A722" s="5">
        <v>721</v>
      </c>
      <c r="B722" s="14" t="s">
        <v>1968</v>
      </c>
      <c r="C722" s="8">
        <v>1960</v>
      </c>
      <c r="D722" s="11">
        <v>5418.2</v>
      </c>
      <c r="E722" s="11">
        <v>3476.2999999999997</v>
      </c>
      <c r="F722" s="8" t="s">
        <v>5</v>
      </c>
      <c r="G722" s="31">
        <v>100</v>
      </c>
      <c r="H722" s="31">
        <v>5</v>
      </c>
      <c r="I722" s="31">
        <v>5</v>
      </c>
      <c r="J722" s="31">
        <v>0</v>
      </c>
      <c r="K722" s="31">
        <v>0</v>
      </c>
      <c r="L722" s="120">
        <v>195</v>
      </c>
      <c r="M722" s="126" t="s">
        <v>2541</v>
      </c>
      <c r="N722" s="374" t="s">
        <v>471</v>
      </c>
      <c r="O722" s="374" t="s">
        <v>471</v>
      </c>
      <c r="P722" s="375" t="s">
        <v>7520</v>
      </c>
      <c r="Q722" s="376">
        <v>36914</v>
      </c>
      <c r="R722" s="374" t="s">
        <v>7521</v>
      </c>
      <c r="S722" s="377">
        <v>40227</v>
      </c>
      <c r="T722" s="380" t="s">
        <v>5122</v>
      </c>
      <c r="U722" s="208" t="s">
        <v>7635</v>
      </c>
    </row>
    <row r="723" spans="1:21" ht="31.5" x14ac:dyDescent="0.25">
      <c r="A723" s="5">
        <v>722</v>
      </c>
      <c r="B723" s="14" t="s">
        <v>1970</v>
      </c>
      <c r="C723" s="8">
        <v>1960</v>
      </c>
      <c r="D723" s="11">
        <v>5357.8</v>
      </c>
      <c r="E723" s="11">
        <v>3494.2</v>
      </c>
      <c r="F723" s="8" t="s">
        <v>5</v>
      </c>
      <c r="G723" s="31">
        <v>100</v>
      </c>
      <c r="H723" s="31">
        <v>5</v>
      </c>
      <c r="I723" s="31">
        <v>5</v>
      </c>
      <c r="J723" s="31">
        <v>0</v>
      </c>
      <c r="K723" s="31">
        <v>0</v>
      </c>
      <c r="L723" s="120">
        <v>155</v>
      </c>
      <c r="M723" s="126" t="s">
        <v>2541</v>
      </c>
      <c r="N723" s="374" t="s">
        <v>471</v>
      </c>
      <c r="O723" s="374" t="s">
        <v>471</v>
      </c>
      <c r="P723" s="375" t="s">
        <v>7522</v>
      </c>
      <c r="Q723" s="376">
        <v>36914</v>
      </c>
      <c r="R723" s="374" t="s">
        <v>7523</v>
      </c>
      <c r="S723" s="377">
        <v>40227</v>
      </c>
      <c r="T723" s="380" t="s">
        <v>5122</v>
      </c>
      <c r="U723" s="208" t="s">
        <v>7635</v>
      </c>
    </row>
    <row r="724" spans="1:21" ht="47.25" x14ac:dyDescent="0.25">
      <c r="A724" s="5">
        <v>723</v>
      </c>
      <c r="B724" s="14" t="s">
        <v>1971</v>
      </c>
      <c r="C724" s="8">
        <v>1967</v>
      </c>
      <c r="D724" s="11">
        <v>4922.1500000000005</v>
      </c>
      <c r="E724" s="11">
        <v>3209.05</v>
      </c>
      <c r="F724" s="8" t="s">
        <v>5</v>
      </c>
      <c r="G724" s="31">
        <v>70</v>
      </c>
      <c r="H724" s="31">
        <v>5</v>
      </c>
      <c r="I724" s="31">
        <v>4</v>
      </c>
      <c r="J724" s="31">
        <v>0</v>
      </c>
      <c r="K724" s="31">
        <v>0</v>
      </c>
      <c r="L724" s="120">
        <v>150</v>
      </c>
      <c r="M724" s="126" t="s">
        <v>2611</v>
      </c>
      <c r="N724" s="374" t="s">
        <v>471</v>
      </c>
      <c r="O724" s="374" t="s">
        <v>471</v>
      </c>
      <c r="P724" s="375" t="s">
        <v>7524</v>
      </c>
      <c r="Q724" s="376">
        <v>36907</v>
      </c>
      <c r="R724" s="374" t="s">
        <v>7525</v>
      </c>
      <c r="S724" s="377">
        <v>41291</v>
      </c>
      <c r="T724" s="380" t="s">
        <v>5529</v>
      </c>
      <c r="U724" s="208" t="s">
        <v>7635</v>
      </c>
    </row>
    <row r="725" spans="1:21" ht="31.5" x14ac:dyDescent="0.25">
      <c r="A725" s="5">
        <v>724</v>
      </c>
      <c r="B725" s="14" t="s">
        <v>1972</v>
      </c>
      <c r="C725" s="8">
        <v>1960</v>
      </c>
      <c r="D725" s="11">
        <v>5383.8000000000011</v>
      </c>
      <c r="E725" s="11">
        <v>3465.1000000000004</v>
      </c>
      <c r="F725" s="8" t="s">
        <v>5</v>
      </c>
      <c r="G725" s="31">
        <v>100</v>
      </c>
      <c r="H725" s="31">
        <v>5</v>
      </c>
      <c r="I725" s="31">
        <v>5</v>
      </c>
      <c r="J725" s="31">
        <v>0</v>
      </c>
      <c r="K725" s="31">
        <v>0</v>
      </c>
      <c r="L725" s="120">
        <v>154</v>
      </c>
      <c r="M725" s="126" t="s">
        <v>2541</v>
      </c>
      <c r="N725" s="374" t="s">
        <v>471</v>
      </c>
      <c r="O725" s="374" t="s">
        <v>471</v>
      </c>
      <c r="P725" s="375" t="s">
        <v>7526</v>
      </c>
      <c r="Q725" s="376">
        <v>36914</v>
      </c>
      <c r="R725" s="374" t="s">
        <v>7527</v>
      </c>
      <c r="S725" s="377">
        <v>40227</v>
      </c>
      <c r="T725" s="380" t="s">
        <v>5122</v>
      </c>
      <c r="U725" s="208" t="s">
        <v>7635</v>
      </c>
    </row>
    <row r="726" spans="1:21" ht="31.5" x14ac:dyDescent="0.25">
      <c r="A726" s="5">
        <v>725</v>
      </c>
      <c r="B726" s="14" t="s">
        <v>1973</v>
      </c>
      <c r="C726" s="8">
        <v>1960</v>
      </c>
      <c r="D726" s="11">
        <v>7288.2000000000007</v>
      </c>
      <c r="E726" s="11">
        <v>4823.5</v>
      </c>
      <c r="F726" s="8" t="s">
        <v>5</v>
      </c>
      <c r="G726" s="31">
        <v>119</v>
      </c>
      <c r="H726" s="31">
        <v>5</v>
      </c>
      <c r="I726" s="31">
        <v>6</v>
      </c>
      <c r="J726" s="31">
        <v>0</v>
      </c>
      <c r="K726" s="31">
        <v>0</v>
      </c>
      <c r="L726" s="120">
        <v>223</v>
      </c>
      <c r="M726" s="126" t="s">
        <v>2597</v>
      </c>
      <c r="N726" s="374" t="s">
        <v>471</v>
      </c>
      <c r="O726" s="374" t="s">
        <v>471</v>
      </c>
      <c r="P726" s="375" t="s">
        <v>7528</v>
      </c>
      <c r="Q726" s="376">
        <v>36907</v>
      </c>
      <c r="R726" s="374" t="s">
        <v>7529</v>
      </c>
      <c r="S726" s="377">
        <v>40227</v>
      </c>
      <c r="T726" s="380" t="s">
        <v>5122</v>
      </c>
      <c r="U726" s="208" t="s">
        <v>7635</v>
      </c>
    </row>
    <row r="727" spans="1:21" ht="31.5" x14ac:dyDescent="0.25">
      <c r="A727" s="5">
        <v>726</v>
      </c>
      <c r="B727" s="14" t="s">
        <v>1974</v>
      </c>
      <c r="C727" s="8">
        <v>1960</v>
      </c>
      <c r="D727" s="11">
        <v>7591.9</v>
      </c>
      <c r="E727" s="11">
        <v>4560.8999999999996</v>
      </c>
      <c r="F727" s="8" t="s">
        <v>5</v>
      </c>
      <c r="G727" s="31">
        <v>95</v>
      </c>
      <c r="H727" s="31">
        <v>5</v>
      </c>
      <c r="I727" s="31">
        <v>6</v>
      </c>
      <c r="J727" s="31">
        <v>0</v>
      </c>
      <c r="K727" s="31">
        <v>0</v>
      </c>
      <c r="L727" s="120">
        <v>178</v>
      </c>
      <c r="M727" s="126" t="s">
        <v>2596</v>
      </c>
      <c r="N727" s="374" t="s">
        <v>471</v>
      </c>
      <c r="O727" s="374" t="s">
        <v>471</v>
      </c>
      <c r="P727" s="375"/>
      <c r="Q727" s="385"/>
      <c r="R727" s="374"/>
      <c r="S727" s="374"/>
      <c r="T727" s="380"/>
      <c r="U727" s="208" t="s">
        <v>7635</v>
      </c>
    </row>
    <row r="728" spans="1:21" ht="31.5" x14ac:dyDescent="0.25">
      <c r="A728" s="5">
        <v>727</v>
      </c>
      <c r="B728" s="14" t="s">
        <v>1987</v>
      </c>
      <c r="C728" s="8">
        <v>1960</v>
      </c>
      <c r="D728" s="11">
        <v>4874.3700000000008</v>
      </c>
      <c r="E728" s="11">
        <v>3167.3</v>
      </c>
      <c r="F728" s="8" t="s">
        <v>5</v>
      </c>
      <c r="G728" s="31">
        <v>80</v>
      </c>
      <c r="H728" s="31">
        <v>5</v>
      </c>
      <c r="I728" s="31">
        <v>4</v>
      </c>
      <c r="J728" s="31">
        <v>0</v>
      </c>
      <c r="K728" s="31">
        <v>0</v>
      </c>
      <c r="L728" s="120">
        <v>159</v>
      </c>
      <c r="M728" s="126" t="s">
        <v>2559</v>
      </c>
      <c r="N728" s="374" t="s">
        <v>471</v>
      </c>
      <c r="O728" s="374" t="s">
        <v>471</v>
      </c>
      <c r="P728" s="375" t="s">
        <v>7530</v>
      </c>
      <c r="Q728" s="376">
        <v>36907</v>
      </c>
      <c r="R728" s="374" t="s">
        <v>7162</v>
      </c>
      <c r="S728" s="377">
        <v>40227</v>
      </c>
      <c r="T728" s="380" t="s">
        <v>5122</v>
      </c>
      <c r="U728" s="208" t="s">
        <v>7635</v>
      </c>
    </row>
    <row r="729" spans="1:21" ht="31.5" x14ac:dyDescent="0.25">
      <c r="A729" s="5">
        <v>728</v>
      </c>
      <c r="B729" s="14" t="s">
        <v>1988</v>
      </c>
      <c r="C729" s="8">
        <v>1960</v>
      </c>
      <c r="D729" s="11">
        <v>4888.0499999999993</v>
      </c>
      <c r="E729" s="11">
        <v>3167.1</v>
      </c>
      <c r="F729" s="8" t="s">
        <v>5</v>
      </c>
      <c r="G729" s="31">
        <v>80</v>
      </c>
      <c r="H729" s="31">
        <v>5</v>
      </c>
      <c r="I729" s="31">
        <v>4</v>
      </c>
      <c r="J729" s="31">
        <v>0</v>
      </c>
      <c r="K729" s="31">
        <v>0</v>
      </c>
      <c r="L729" s="120">
        <v>189</v>
      </c>
      <c r="M729" s="126" t="s">
        <v>2653</v>
      </c>
      <c r="N729" s="374" t="s">
        <v>471</v>
      </c>
      <c r="O729" s="374" t="s">
        <v>471</v>
      </c>
      <c r="P729" s="375" t="s">
        <v>7531</v>
      </c>
      <c r="Q729" s="376">
        <v>36907</v>
      </c>
      <c r="R729" s="374" t="s">
        <v>7532</v>
      </c>
      <c r="S729" s="377">
        <v>40227</v>
      </c>
      <c r="T729" s="380" t="s">
        <v>5122</v>
      </c>
      <c r="U729" s="208" t="s">
        <v>7635</v>
      </c>
    </row>
    <row r="730" spans="1:21" ht="31.5" x14ac:dyDescent="0.25">
      <c r="A730" s="5">
        <v>729</v>
      </c>
      <c r="B730" s="14" t="s">
        <v>1982</v>
      </c>
      <c r="C730" s="8">
        <v>1960</v>
      </c>
      <c r="D730" s="11">
        <v>4832.58</v>
      </c>
      <c r="E730" s="11">
        <v>3090.9</v>
      </c>
      <c r="F730" s="8" t="s">
        <v>5</v>
      </c>
      <c r="G730" s="31">
        <v>77</v>
      </c>
      <c r="H730" s="31">
        <v>5</v>
      </c>
      <c r="I730" s="31">
        <v>4</v>
      </c>
      <c r="J730" s="31">
        <v>0</v>
      </c>
      <c r="K730" s="31">
        <v>0</v>
      </c>
      <c r="L730" s="120">
        <v>187</v>
      </c>
      <c r="M730" s="126" t="s">
        <v>2596</v>
      </c>
      <c r="N730" s="374" t="s">
        <v>471</v>
      </c>
      <c r="O730" s="374" t="s">
        <v>471</v>
      </c>
      <c r="P730" s="375" t="s">
        <v>7533</v>
      </c>
      <c r="Q730" s="376">
        <v>36907</v>
      </c>
      <c r="R730" s="374" t="s">
        <v>7534</v>
      </c>
      <c r="S730" s="377">
        <v>40227</v>
      </c>
      <c r="T730" s="380" t="s">
        <v>5122</v>
      </c>
      <c r="U730" s="208" t="s">
        <v>7635</v>
      </c>
    </row>
    <row r="731" spans="1:21" ht="31.5" x14ac:dyDescent="0.25">
      <c r="A731" s="5">
        <v>730</v>
      </c>
      <c r="B731" s="14" t="s">
        <v>1983</v>
      </c>
      <c r="C731" s="8">
        <v>1960</v>
      </c>
      <c r="D731" s="11">
        <v>3946.2799999999997</v>
      </c>
      <c r="E731" s="11">
        <v>2606.6</v>
      </c>
      <c r="F731" s="8" t="s">
        <v>5</v>
      </c>
      <c r="G731" s="31">
        <v>60</v>
      </c>
      <c r="H731" s="31">
        <v>5</v>
      </c>
      <c r="I731" s="31">
        <v>3</v>
      </c>
      <c r="J731" s="31">
        <v>0</v>
      </c>
      <c r="K731" s="31">
        <v>0</v>
      </c>
      <c r="L731" s="120">
        <v>143</v>
      </c>
      <c r="M731" s="126" t="s">
        <v>2656</v>
      </c>
      <c r="N731" s="374" t="s">
        <v>471</v>
      </c>
      <c r="O731" s="374" t="s">
        <v>471</v>
      </c>
      <c r="P731" s="375" t="s">
        <v>7535</v>
      </c>
      <c r="Q731" s="376">
        <v>36907</v>
      </c>
      <c r="R731" s="374" t="s">
        <v>7536</v>
      </c>
      <c r="S731" s="377">
        <v>40227</v>
      </c>
      <c r="T731" s="380" t="s">
        <v>5122</v>
      </c>
      <c r="U731" s="208" t="s">
        <v>7635</v>
      </c>
    </row>
    <row r="732" spans="1:21" ht="31.5" x14ac:dyDescent="0.25">
      <c r="A732" s="5">
        <v>731</v>
      </c>
      <c r="B732" s="14" t="s">
        <v>1984</v>
      </c>
      <c r="C732" s="8">
        <v>1960</v>
      </c>
      <c r="D732" s="11">
        <v>3853.76</v>
      </c>
      <c r="E732" s="11">
        <v>2513.3000000000002</v>
      </c>
      <c r="F732" s="8" t="s">
        <v>5</v>
      </c>
      <c r="G732" s="31">
        <v>60</v>
      </c>
      <c r="H732" s="31">
        <v>5</v>
      </c>
      <c r="I732" s="31">
        <v>3</v>
      </c>
      <c r="J732" s="31">
        <v>0</v>
      </c>
      <c r="K732" s="31">
        <v>0</v>
      </c>
      <c r="L732" s="120">
        <v>146</v>
      </c>
      <c r="M732" s="126" t="s">
        <v>2572</v>
      </c>
      <c r="N732" s="374" t="s">
        <v>471</v>
      </c>
      <c r="O732" s="374" t="s">
        <v>471</v>
      </c>
      <c r="P732" s="375" t="s">
        <v>7537</v>
      </c>
      <c r="Q732" s="376">
        <v>36907</v>
      </c>
      <c r="R732" s="374" t="s">
        <v>7538</v>
      </c>
      <c r="S732" s="377">
        <v>40227</v>
      </c>
      <c r="T732" s="380" t="s">
        <v>5122</v>
      </c>
      <c r="U732" s="208" t="s">
        <v>7635</v>
      </c>
    </row>
    <row r="733" spans="1:21" ht="31.5" x14ac:dyDescent="0.25">
      <c r="A733" s="5">
        <v>732</v>
      </c>
      <c r="B733" s="14" t="s">
        <v>1985</v>
      </c>
      <c r="C733" s="8">
        <v>1960</v>
      </c>
      <c r="D733" s="11">
        <v>3916.4799999999996</v>
      </c>
      <c r="E733" s="11">
        <v>2514.2999999999997</v>
      </c>
      <c r="F733" s="8" t="s">
        <v>5</v>
      </c>
      <c r="G733" s="31">
        <v>60</v>
      </c>
      <c r="H733" s="31">
        <v>5</v>
      </c>
      <c r="I733" s="31">
        <v>3</v>
      </c>
      <c r="J733" s="31">
        <v>0</v>
      </c>
      <c r="K733" s="31">
        <v>0</v>
      </c>
      <c r="L733" s="120">
        <v>149</v>
      </c>
      <c r="M733" s="126" t="s">
        <v>2624</v>
      </c>
      <c r="N733" s="374" t="s">
        <v>471</v>
      </c>
      <c r="O733" s="374" t="s">
        <v>471</v>
      </c>
      <c r="P733" s="375" t="s">
        <v>7537</v>
      </c>
      <c r="Q733" s="376">
        <v>36907</v>
      </c>
      <c r="R733" s="374" t="s">
        <v>7538</v>
      </c>
      <c r="S733" s="377">
        <v>40227</v>
      </c>
      <c r="T733" s="380" t="s">
        <v>5122</v>
      </c>
      <c r="U733" s="208" t="s">
        <v>7635</v>
      </c>
    </row>
    <row r="734" spans="1:21" ht="31.5" x14ac:dyDescent="0.25">
      <c r="A734" s="5">
        <v>733</v>
      </c>
      <c r="B734" s="14" t="s">
        <v>1986</v>
      </c>
      <c r="C734" s="8">
        <v>1960</v>
      </c>
      <c r="D734" s="11">
        <v>3860.0099999999998</v>
      </c>
      <c r="E734" s="11">
        <v>2520.2199999999998</v>
      </c>
      <c r="F734" s="8" t="s">
        <v>5</v>
      </c>
      <c r="G734" s="31">
        <v>60</v>
      </c>
      <c r="H734" s="31">
        <v>5</v>
      </c>
      <c r="I734" s="31">
        <v>3</v>
      </c>
      <c r="J734" s="31">
        <v>0</v>
      </c>
      <c r="K734" s="31">
        <v>0</v>
      </c>
      <c r="L734" s="120">
        <v>142</v>
      </c>
      <c r="M734" s="126" t="s">
        <v>2657</v>
      </c>
      <c r="N734" s="374" t="s">
        <v>471</v>
      </c>
      <c r="O734" s="374" t="s">
        <v>471</v>
      </c>
      <c r="P734" s="375" t="s">
        <v>7539</v>
      </c>
      <c r="Q734" s="376">
        <v>36907</v>
      </c>
      <c r="R734" s="374" t="s">
        <v>7540</v>
      </c>
      <c r="S734" s="377">
        <v>40227</v>
      </c>
      <c r="T734" s="380" t="s">
        <v>5122</v>
      </c>
      <c r="U734" s="208" t="s">
        <v>7635</v>
      </c>
    </row>
    <row r="735" spans="1:21" ht="31.5" x14ac:dyDescent="0.25">
      <c r="A735" s="5">
        <v>734</v>
      </c>
      <c r="B735" s="14" t="s">
        <v>1989</v>
      </c>
      <c r="C735" s="8">
        <v>1946</v>
      </c>
      <c r="D735" s="11">
        <v>998.99</v>
      </c>
      <c r="E735" s="11">
        <v>422.4</v>
      </c>
      <c r="F735" s="8" t="s">
        <v>247</v>
      </c>
      <c r="G735" s="31">
        <v>4</v>
      </c>
      <c r="H735" s="31">
        <v>2</v>
      </c>
      <c r="I735" s="31">
        <v>2</v>
      </c>
      <c r="J735" s="31">
        <v>0</v>
      </c>
      <c r="K735" s="31">
        <v>0</v>
      </c>
      <c r="L735" s="120">
        <v>11</v>
      </c>
      <c r="M735" s="126" t="s">
        <v>2642</v>
      </c>
      <c r="N735" s="374" t="s">
        <v>471</v>
      </c>
      <c r="O735" s="374" t="s">
        <v>471</v>
      </c>
      <c r="P735" s="375" t="s">
        <v>7541</v>
      </c>
      <c r="Q735" s="376">
        <v>36706</v>
      </c>
      <c r="R735" s="374">
        <v>542.4</v>
      </c>
      <c r="S735" s="377">
        <v>39622</v>
      </c>
      <c r="T735" s="380" t="s">
        <v>5122</v>
      </c>
      <c r="U735" s="208" t="s">
        <v>7635</v>
      </c>
    </row>
    <row r="736" spans="1:21" ht="31.5" x14ac:dyDescent="0.25">
      <c r="A736" s="5">
        <v>735</v>
      </c>
      <c r="B736" s="14" t="s">
        <v>1990</v>
      </c>
      <c r="C736" s="8">
        <v>1947</v>
      </c>
      <c r="D736" s="11">
        <v>1164.96</v>
      </c>
      <c r="E736" s="11">
        <v>288.10000000000002</v>
      </c>
      <c r="F736" s="8" t="s">
        <v>5</v>
      </c>
      <c r="G736" s="31">
        <v>4</v>
      </c>
      <c r="H736" s="31">
        <v>2</v>
      </c>
      <c r="I736" s="31">
        <v>2</v>
      </c>
      <c r="J736" s="31">
        <v>0</v>
      </c>
      <c r="K736" s="31">
        <v>0</v>
      </c>
      <c r="L736" s="120">
        <v>4</v>
      </c>
      <c r="M736" s="126" t="s">
        <v>2658</v>
      </c>
      <c r="N736" s="374" t="s">
        <v>471</v>
      </c>
      <c r="O736" s="374" t="s">
        <v>471</v>
      </c>
      <c r="P736" s="375" t="s">
        <v>7542</v>
      </c>
      <c r="Q736" s="376">
        <v>36706</v>
      </c>
      <c r="R736" s="374" t="s">
        <v>7543</v>
      </c>
      <c r="S736" s="377">
        <v>40897</v>
      </c>
      <c r="T736" s="380" t="s">
        <v>5122</v>
      </c>
      <c r="U736" s="208" t="s">
        <v>7635</v>
      </c>
    </row>
    <row r="737" spans="1:21" ht="31.5" x14ac:dyDescent="0.25">
      <c r="A737" s="5">
        <v>736</v>
      </c>
      <c r="B737" s="14" t="s">
        <v>1991</v>
      </c>
      <c r="C737" s="8">
        <v>1953</v>
      </c>
      <c r="D737" s="11">
        <v>8005.8000000000011</v>
      </c>
      <c r="E737" s="11">
        <v>4731.5</v>
      </c>
      <c r="F737" s="8" t="s">
        <v>5</v>
      </c>
      <c r="G737" s="31">
        <v>74</v>
      </c>
      <c r="H737" s="31">
        <v>4</v>
      </c>
      <c r="I737" s="31">
        <v>6</v>
      </c>
      <c r="J737" s="31">
        <v>0</v>
      </c>
      <c r="K737" s="31">
        <v>0</v>
      </c>
      <c r="L737" s="120">
        <v>171</v>
      </c>
      <c r="M737" s="126" t="s">
        <v>2618</v>
      </c>
      <c r="N737" s="374" t="s">
        <v>471</v>
      </c>
      <c r="O737" s="374" t="s">
        <v>471</v>
      </c>
      <c r="P737" s="375" t="s">
        <v>7544</v>
      </c>
      <c r="Q737" s="376">
        <v>36916</v>
      </c>
      <c r="R737" s="374" t="s">
        <v>7545</v>
      </c>
      <c r="S737" s="377">
        <v>40227</v>
      </c>
      <c r="T737" s="380" t="s">
        <v>5122</v>
      </c>
      <c r="U737" s="208" t="s">
        <v>7635</v>
      </c>
    </row>
    <row r="738" spans="1:21" ht="31.5" x14ac:dyDescent="0.25">
      <c r="A738" s="5">
        <v>737</v>
      </c>
      <c r="B738" s="14" t="s">
        <v>1992</v>
      </c>
      <c r="C738" s="8">
        <v>1953</v>
      </c>
      <c r="D738" s="11">
        <v>3056.74</v>
      </c>
      <c r="E738" s="11">
        <v>1324.24</v>
      </c>
      <c r="F738" s="8" t="s">
        <v>5</v>
      </c>
      <c r="G738" s="31">
        <v>27</v>
      </c>
      <c r="H738" s="31">
        <v>4</v>
      </c>
      <c r="I738" s="31">
        <v>3</v>
      </c>
      <c r="J738" s="31">
        <v>0</v>
      </c>
      <c r="K738" s="31">
        <v>0</v>
      </c>
      <c r="L738" s="120">
        <v>56</v>
      </c>
      <c r="M738" s="126" t="s">
        <v>2573</v>
      </c>
      <c r="N738" s="374" t="s">
        <v>471</v>
      </c>
      <c r="O738" s="374" t="s">
        <v>471</v>
      </c>
      <c r="P738" s="375" t="s">
        <v>7546</v>
      </c>
      <c r="Q738" s="376">
        <v>36951</v>
      </c>
      <c r="R738" s="374" t="s">
        <v>7547</v>
      </c>
      <c r="S738" s="377">
        <v>40227</v>
      </c>
      <c r="T738" s="380" t="s">
        <v>5122</v>
      </c>
      <c r="U738" s="208" t="s">
        <v>7635</v>
      </c>
    </row>
    <row r="739" spans="1:21" s="244" customFormat="1" ht="31.5" x14ac:dyDescent="0.25">
      <c r="A739" s="5">
        <v>738</v>
      </c>
      <c r="B739" s="14" t="s">
        <v>1993</v>
      </c>
      <c r="C739" s="8">
        <v>1953</v>
      </c>
      <c r="D739" s="11">
        <v>951.3</v>
      </c>
      <c r="E739" s="11">
        <v>616.79999999999995</v>
      </c>
      <c r="F739" s="8" t="s">
        <v>247</v>
      </c>
      <c r="G739" s="31">
        <v>8</v>
      </c>
      <c r="H739" s="31">
        <v>4</v>
      </c>
      <c r="I739" s="31">
        <v>2</v>
      </c>
      <c r="J739" s="31">
        <v>0</v>
      </c>
      <c r="K739" s="31">
        <v>0</v>
      </c>
      <c r="L739" s="120">
        <v>29</v>
      </c>
      <c r="M739" s="126" t="s">
        <v>2659</v>
      </c>
      <c r="N739" s="374" t="s">
        <v>471</v>
      </c>
      <c r="O739" s="374" t="s">
        <v>471</v>
      </c>
      <c r="P739" s="375" t="s">
        <v>7546</v>
      </c>
      <c r="Q739" s="376">
        <v>36951</v>
      </c>
      <c r="R739" s="374" t="s">
        <v>7547</v>
      </c>
      <c r="S739" s="377">
        <v>40227</v>
      </c>
      <c r="T739" s="380" t="s">
        <v>5122</v>
      </c>
      <c r="U739" s="208" t="s">
        <v>7635</v>
      </c>
    </row>
    <row r="740" spans="1:21" ht="31.5" x14ac:dyDescent="0.25">
      <c r="A740" s="5">
        <v>739</v>
      </c>
      <c r="B740" s="14" t="s">
        <v>1994</v>
      </c>
      <c r="C740" s="8">
        <v>1953</v>
      </c>
      <c r="D740" s="11">
        <v>3342.6</v>
      </c>
      <c r="E740" s="11">
        <v>1724.2</v>
      </c>
      <c r="F740" s="8" t="s">
        <v>5</v>
      </c>
      <c r="G740" s="31">
        <v>28</v>
      </c>
      <c r="H740" s="31">
        <v>4</v>
      </c>
      <c r="I740" s="31">
        <v>2</v>
      </c>
      <c r="J740" s="31">
        <v>0</v>
      </c>
      <c r="K740" s="31">
        <v>0</v>
      </c>
      <c r="L740" s="120">
        <v>61</v>
      </c>
      <c r="M740" s="126" t="s">
        <v>2568</v>
      </c>
      <c r="N740" s="374" t="s">
        <v>471</v>
      </c>
      <c r="O740" s="374" t="s">
        <v>471</v>
      </c>
      <c r="P740" s="375" t="s">
        <v>7548</v>
      </c>
      <c r="Q740" s="376">
        <v>36951</v>
      </c>
      <c r="R740" s="374" t="s">
        <v>7549</v>
      </c>
      <c r="S740" s="377">
        <v>40227</v>
      </c>
      <c r="T740" s="380" t="s">
        <v>5122</v>
      </c>
      <c r="U740" s="208" t="s">
        <v>7635</v>
      </c>
    </row>
    <row r="741" spans="1:21" ht="31.5" x14ac:dyDescent="0.25">
      <c r="A741" s="5">
        <v>740</v>
      </c>
      <c r="B741" s="14" t="s">
        <v>1995</v>
      </c>
      <c r="C741" s="8">
        <v>1950</v>
      </c>
      <c r="D741" s="11">
        <v>5390.6</v>
      </c>
      <c r="E741" s="11">
        <v>2239.9</v>
      </c>
      <c r="F741" s="8" t="s">
        <v>5</v>
      </c>
      <c r="G741" s="31">
        <v>50</v>
      </c>
      <c r="H741" s="31">
        <v>3</v>
      </c>
      <c r="I741" s="31">
        <v>5</v>
      </c>
      <c r="J741" s="31">
        <v>0</v>
      </c>
      <c r="K741" s="31">
        <v>0</v>
      </c>
      <c r="L741" s="120">
        <v>90</v>
      </c>
      <c r="M741" s="126" t="s">
        <v>2660</v>
      </c>
      <c r="N741" s="374" t="s">
        <v>471</v>
      </c>
      <c r="O741" s="374" t="s">
        <v>471</v>
      </c>
      <c r="P741" s="375" t="s">
        <v>7550</v>
      </c>
      <c r="Q741" s="376">
        <v>36916</v>
      </c>
      <c r="R741" s="374" t="s">
        <v>7551</v>
      </c>
      <c r="S741" s="377">
        <v>40227</v>
      </c>
      <c r="T741" s="380" t="s">
        <v>5122</v>
      </c>
      <c r="U741" s="208" t="s">
        <v>7635</v>
      </c>
    </row>
    <row r="742" spans="1:21" ht="31.5" x14ac:dyDescent="0.25">
      <c r="A742" s="5">
        <v>741</v>
      </c>
      <c r="B742" s="14" t="s">
        <v>1996</v>
      </c>
      <c r="C742" s="8">
        <v>1957</v>
      </c>
      <c r="D742" s="11">
        <v>11596.43</v>
      </c>
      <c r="E742" s="11">
        <v>6690.83</v>
      </c>
      <c r="F742" s="8" t="s">
        <v>5</v>
      </c>
      <c r="G742" s="31">
        <v>111</v>
      </c>
      <c r="H742" s="31">
        <v>5</v>
      </c>
      <c r="I742" s="31">
        <v>8</v>
      </c>
      <c r="J742" s="31">
        <v>0</v>
      </c>
      <c r="K742" s="31">
        <v>0</v>
      </c>
      <c r="L742" s="120">
        <v>259</v>
      </c>
      <c r="M742" s="126" t="s">
        <v>2607</v>
      </c>
      <c r="N742" s="374" t="s">
        <v>471</v>
      </c>
      <c r="O742" s="374" t="s">
        <v>471</v>
      </c>
      <c r="P742" s="375" t="s">
        <v>7552</v>
      </c>
      <c r="Q742" s="376">
        <v>36916</v>
      </c>
      <c r="R742" s="374" t="s">
        <v>7553</v>
      </c>
      <c r="S742" s="377">
        <v>40226</v>
      </c>
      <c r="T742" s="380" t="s">
        <v>5122</v>
      </c>
      <c r="U742" s="208" t="s">
        <v>7635</v>
      </c>
    </row>
    <row r="743" spans="1:21" ht="31.5" x14ac:dyDescent="0.25">
      <c r="A743" s="5">
        <v>742</v>
      </c>
      <c r="B743" s="14" t="s">
        <v>1997</v>
      </c>
      <c r="C743" s="8">
        <v>1950</v>
      </c>
      <c r="D743" s="11">
        <v>4362.2</v>
      </c>
      <c r="E743" s="11">
        <v>2332.6999999999998</v>
      </c>
      <c r="F743" s="8" t="s">
        <v>5</v>
      </c>
      <c r="G743" s="31">
        <v>45</v>
      </c>
      <c r="H743" s="31">
        <v>3</v>
      </c>
      <c r="I743" s="31">
        <v>4</v>
      </c>
      <c r="J743" s="31">
        <v>0</v>
      </c>
      <c r="K743" s="31">
        <v>0</v>
      </c>
      <c r="L743" s="120">
        <v>90</v>
      </c>
      <c r="M743" s="126" t="s">
        <v>2624</v>
      </c>
      <c r="N743" s="374" t="s">
        <v>471</v>
      </c>
      <c r="O743" s="374" t="s">
        <v>471</v>
      </c>
      <c r="P743" s="375" t="s">
        <v>7554</v>
      </c>
      <c r="Q743" s="376">
        <v>36907</v>
      </c>
      <c r="R743" s="374" t="s">
        <v>7555</v>
      </c>
      <c r="S743" s="377">
        <v>40226</v>
      </c>
      <c r="T743" s="380" t="s">
        <v>5122</v>
      </c>
      <c r="U743" s="208" t="s">
        <v>7635</v>
      </c>
    </row>
    <row r="744" spans="1:21" ht="31.5" x14ac:dyDescent="0.25">
      <c r="A744" s="5">
        <v>743</v>
      </c>
      <c r="B744" s="14" t="s">
        <v>1998</v>
      </c>
      <c r="C744" s="8">
        <v>1950</v>
      </c>
      <c r="D744" s="11">
        <v>4133.82</v>
      </c>
      <c r="E744" s="11">
        <v>2321.02</v>
      </c>
      <c r="F744" s="8" t="s">
        <v>5</v>
      </c>
      <c r="G744" s="31">
        <v>52</v>
      </c>
      <c r="H744" s="31">
        <v>3</v>
      </c>
      <c r="I744" s="31">
        <v>4</v>
      </c>
      <c r="J744" s="31">
        <v>0</v>
      </c>
      <c r="K744" s="31">
        <v>0</v>
      </c>
      <c r="L744" s="120">
        <v>112</v>
      </c>
      <c r="M744" s="126" t="s">
        <v>2607</v>
      </c>
      <c r="N744" s="374" t="s">
        <v>471</v>
      </c>
      <c r="O744" s="374" t="s">
        <v>471</v>
      </c>
      <c r="P744" s="375" t="s">
        <v>7556</v>
      </c>
      <c r="Q744" s="376">
        <v>36907</v>
      </c>
      <c r="R744" s="374" t="s">
        <v>7557</v>
      </c>
      <c r="S744" s="377">
        <v>40226</v>
      </c>
      <c r="T744" s="380" t="s">
        <v>5122</v>
      </c>
      <c r="U744" s="208" t="s">
        <v>7635</v>
      </c>
    </row>
    <row r="745" spans="1:21" ht="31.5" x14ac:dyDescent="0.25">
      <c r="A745" s="5">
        <v>744</v>
      </c>
      <c r="B745" s="14" t="s">
        <v>1999</v>
      </c>
      <c r="C745" s="8">
        <v>1950</v>
      </c>
      <c r="D745" s="11">
        <v>3422.7200000000003</v>
      </c>
      <c r="E745" s="11">
        <v>1328.3200000000002</v>
      </c>
      <c r="F745" s="8" t="s">
        <v>5</v>
      </c>
      <c r="G745" s="31">
        <v>23</v>
      </c>
      <c r="H745" s="31">
        <v>3</v>
      </c>
      <c r="I745" s="31">
        <v>3</v>
      </c>
      <c r="J745" s="31">
        <v>0</v>
      </c>
      <c r="K745" s="31">
        <v>0</v>
      </c>
      <c r="L745" s="120">
        <v>53</v>
      </c>
      <c r="M745" s="126" t="s">
        <v>2588</v>
      </c>
      <c r="N745" s="374" t="s">
        <v>471</v>
      </c>
      <c r="O745" s="374" t="s">
        <v>471</v>
      </c>
      <c r="P745" s="375" t="s">
        <v>7558</v>
      </c>
      <c r="Q745" s="376">
        <v>36921</v>
      </c>
      <c r="R745" s="374" t="s">
        <v>7559</v>
      </c>
      <c r="S745" s="377">
        <v>40227</v>
      </c>
      <c r="T745" s="380" t="s">
        <v>5122</v>
      </c>
      <c r="U745" s="208" t="s">
        <v>7635</v>
      </c>
    </row>
    <row r="746" spans="1:21" ht="31.5" x14ac:dyDescent="0.25">
      <c r="A746" s="5">
        <v>745</v>
      </c>
      <c r="B746" s="14" t="s">
        <v>2000</v>
      </c>
      <c r="C746" s="8">
        <v>1950</v>
      </c>
      <c r="D746" s="11">
        <v>2063.52</v>
      </c>
      <c r="E746" s="11">
        <v>1125.52</v>
      </c>
      <c r="F746" s="8" t="s">
        <v>5</v>
      </c>
      <c r="G746" s="31">
        <v>18</v>
      </c>
      <c r="H746" s="31">
        <v>3</v>
      </c>
      <c r="I746" s="31">
        <v>2</v>
      </c>
      <c r="J746" s="31">
        <v>0</v>
      </c>
      <c r="K746" s="31">
        <v>0</v>
      </c>
      <c r="L746" s="120">
        <v>30</v>
      </c>
      <c r="M746" s="126" t="s">
        <v>2661</v>
      </c>
      <c r="N746" s="374" t="s">
        <v>471</v>
      </c>
      <c r="O746" s="374" t="s">
        <v>471</v>
      </c>
      <c r="P746" s="375" t="s">
        <v>7560</v>
      </c>
      <c r="Q746" s="376">
        <v>36907</v>
      </c>
      <c r="R746" s="374" t="s">
        <v>7561</v>
      </c>
      <c r="S746" s="377">
        <v>40226</v>
      </c>
      <c r="T746" s="380" t="s">
        <v>5122</v>
      </c>
      <c r="U746" s="208" t="s">
        <v>7635</v>
      </c>
    </row>
    <row r="747" spans="1:21" ht="31.5" x14ac:dyDescent="0.25">
      <c r="A747" s="5">
        <v>746</v>
      </c>
      <c r="B747" s="14" t="s">
        <v>2001</v>
      </c>
      <c r="C747" s="8">
        <v>1951</v>
      </c>
      <c r="D747" s="11">
        <v>2934.7</v>
      </c>
      <c r="E747" s="11">
        <v>1714.5</v>
      </c>
      <c r="F747" s="8" t="s">
        <v>5</v>
      </c>
      <c r="G747" s="31">
        <v>27</v>
      </c>
      <c r="H747" s="31">
        <v>3</v>
      </c>
      <c r="I747" s="31">
        <v>3</v>
      </c>
      <c r="J747" s="31">
        <v>0</v>
      </c>
      <c r="K747" s="31">
        <v>0</v>
      </c>
      <c r="L747" s="120">
        <v>60</v>
      </c>
      <c r="M747" s="126" t="s">
        <v>2569</v>
      </c>
      <c r="N747" s="374" t="s">
        <v>471</v>
      </c>
      <c r="O747" s="374" t="s">
        <v>471</v>
      </c>
      <c r="P747" s="375" t="s">
        <v>7562</v>
      </c>
      <c r="Q747" s="376">
        <v>36907</v>
      </c>
      <c r="R747" s="374" t="s">
        <v>7563</v>
      </c>
      <c r="S747" s="377">
        <v>40226</v>
      </c>
      <c r="T747" s="380" t="s">
        <v>5122</v>
      </c>
      <c r="U747" s="208" t="s">
        <v>7635</v>
      </c>
    </row>
    <row r="748" spans="1:21" ht="31.5" x14ac:dyDescent="0.25">
      <c r="A748" s="5">
        <v>747</v>
      </c>
      <c r="B748" s="14" t="s">
        <v>2002</v>
      </c>
      <c r="C748" s="8">
        <v>1953</v>
      </c>
      <c r="D748" s="11">
        <v>5480.2999999999993</v>
      </c>
      <c r="E748" s="11">
        <v>4153.8999999999996</v>
      </c>
      <c r="F748" s="8" t="s">
        <v>5</v>
      </c>
      <c r="G748" s="31">
        <v>67</v>
      </c>
      <c r="H748" s="31">
        <v>5</v>
      </c>
      <c r="I748" s="31">
        <v>4</v>
      </c>
      <c r="J748" s="31">
        <v>0</v>
      </c>
      <c r="K748" s="31">
        <v>0</v>
      </c>
      <c r="L748" s="120">
        <v>171</v>
      </c>
      <c r="M748" s="126" t="s">
        <v>2587</v>
      </c>
      <c r="N748" s="374" t="s">
        <v>471</v>
      </c>
      <c r="O748" s="374" t="s">
        <v>471</v>
      </c>
      <c r="P748" s="375" t="s">
        <v>7564</v>
      </c>
      <c r="Q748" s="376">
        <v>36951</v>
      </c>
      <c r="R748" s="374" t="s">
        <v>7565</v>
      </c>
      <c r="S748" s="377">
        <v>40227</v>
      </c>
      <c r="T748" s="380" t="s">
        <v>5122</v>
      </c>
      <c r="U748" s="208" t="s">
        <v>7635</v>
      </c>
    </row>
    <row r="749" spans="1:21" ht="31.5" x14ac:dyDescent="0.25">
      <c r="A749" s="5">
        <v>748</v>
      </c>
      <c r="B749" s="14" t="s">
        <v>2003</v>
      </c>
      <c r="C749" s="8">
        <v>1954</v>
      </c>
      <c r="D749" s="11">
        <v>1826.1999999999998</v>
      </c>
      <c r="E749" s="11">
        <v>911.9</v>
      </c>
      <c r="F749" s="8" t="s">
        <v>247</v>
      </c>
      <c r="G749" s="31">
        <v>12</v>
      </c>
      <c r="H749" s="31">
        <v>6</v>
      </c>
      <c r="I749" s="31">
        <v>2</v>
      </c>
      <c r="J749" s="31">
        <v>0</v>
      </c>
      <c r="K749" s="31">
        <v>0</v>
      </c>
      <c r="L749" s="120">
        <v>32</v>
      </c>
      <c r="M749" s="126" t="s">
        <v>2662</v>
      </c>
      <c r="N749" s="374" t="s">
        <v>471</v>
      </c>
      <c r="O749" s="374" t="s">
        <v>471</v>
      </c>
      <c r="P749" s="375" t="s">
        <v>7566</v>
      </c>
      <c r="Q749" s="376">
        <v>36951</v>
      </c>
      <c r="R749" s="374" t="s">
        <v>7567</v>
      </c>
      <c r="S749" s="377">
        <v>40227</v>
      </c>
      <c r="T749" s="380" t="s">
        <v>5122</v>
      </c>
      <c r="U749" s="208" t="s">
        <v>7635</v>
      </c>
    </row>
    <row r="750" spans="1:21" ht="63" x14ac:dyDescent="0.25">
      <c r="A750" s="5">
        <v>749</v>
      </c>
      <c r="B750" s="14" t="s">
        <v>2004</v>
      </c>
      <c r="C750" s="8">
        <v>1956</v>
      </c>
      <c r="D750" s="11">
        <v>9318.77</v>
      </c>
      <c r="E750" s="11">
        <v>5610.37</v>
      </c>
      <c r="F750" s="8" t="s">
        <v>5</v>
      </c>
      <c r="G750" s="31">
        <v>83</v>
      </c>
      <c r="H750" s="31">
        <v>5</v>
      </c>
      <c r="I750" s="31">
        <v>5</v>
      </c>
      <c r="J750" s="31">
        <v>0</v>
      </c>
      <c r="K750" s="31">
        <v>0</v>
      </c>
      <c r="L750" s="120">
        <v>193</v>
      </c>
      <c r="M750" s="126" t="s">
        <v>2568</v>
      </c>
      <c r="N750" s="374" t="s">
        <v>471</v>
      </c>
      <c r="O750" s="374" t="s">
        <v>471</v>
      </c>
      <c r="P750" s="375" t="s">
        <v>7568</v>
      </c>
      <c r="Q750" s="376">
        <v>41090</v>
      </c>
      <c r="R750" s="374" t="s">
        <v>7569</v>
      </c>
      <c r="S750" s="377">
        <v>41090</v>
      </c>
      <c r="T750" s="380" t="s">
        <v>6957</v>
      </c>
      <c r="U750" s="208" t="s">
        <v>7635</v>
      </c>
    </row>
    <row r="751" spans="1:21" ht="31.5" x14ac:dyDescent="0.25">
      <c r="A751" s="5">
        <v>750</v>
      </c>
      <c r="B751" s="14" t="s">
        <v>2005</v>
      </c>
      <c r="C751" s="8">
        <v>1951</v>
      </c>
      <c r="D751" s="11">
        <v>3456.4</v>
      </c>
      <c r="E751" s="11">
        <v>1549.4</v>
      </c>
      <c r="F751" s="8" t="s">
        <v>5</v>
      </c>
      <c r="G751" s="31">
        <v>24</v>
      </c>
      <c r="H751" s="31">
        <v>3</v>
      </c>
      <c r="I751" s="31">
        <v>3</v>
      </c>
      <c r="J751" s="31">
        <v>0</v>
      </c>
      <c r="K751" s="31">
        <v>0</v>
      </c>
      <c r="L751" s="120">
        <v>61</v>
      </c>
      <c r="M751" s="126" t="s">
        <v>2588</v>
      </c>
      <c r="N751" s="374" t="s">
        <v>471</v>
      </c>
      <c r="O751" s="374" t="s">
        <v>471</v>
      </c>
      <c r="P751" s="375" t="s">
        <v>7570</v>
      </c>
      <c r="Q751" s="376">
        <v>36928</v>
      </c>
      <c r="R751" s="374" t="s">
        <v>7571</v>
      </c>
      <c r="S751" s="377">
        <v>40226</v>
      </c>
      <c r="T751" s="380" t="s">
        <v>5122</v>
      </c>
      <c r="U751" s="208" t="s">
        <v>7635</v>
      </c>
    </row>
    <row r="752" spans="1:21" ht="31.5" x14ac:dyDescent="0.25">
      <c r="A752" s="5">
        <v>751</v>
      </c>
      <c r="B752" s="14" t="s">
        <v>2006</v>
      </c>
      <c r="C752" s="8">
        <v>1951</v>
      </c>
      <c r="D752" s="11">
        <v>2571.9</v>
      </c>
      <c r="E752" s="11">
        <v>881.1</v>
      </c>
      <c r="F752" s="8" t="s">
        <v>5</v>
      </c>
      <c r="G752" s="31">
        <v>18</v>
      </c>
      <c r="H752" s="31">
        <v>3</v>
      </c>
      <c r="I752" s="31">
        <v>3</v>
      </c>
      <c r="J752" s="31">
        <v>0</v>
      </c>
      <c r="K752" s="31">
        <v>0</v>
      </c>
      <c r="L752" s="120">
        <v>33</v>
      </c>
      <c r="M752" s="126" t="s">
        <v>2608</v>
      </c>
      <c r="N752" s="374" t="s">
        <v>471</v>
      </c>
      <c r="O752" s="374" t="s">
        <v>471</v>
      </c>
      <c r="P752" s="375" t="s">
        <v>7400</v>
      </c>
      <c r="Q752" s="376">
        <v>36928</v>
      </c>
      <c r="R752" s="374" t="s">
        <v>7401</v>
      </c>
      <c r="S752" s="377">
        <v>40219</v>
      </c>
      <c r="T752" s="380" t="s">
        <v>5122</v>
      </c>
      <c r="U752" s="208" t="s">
        <v>7635</v>
      </c>
    </row>
    <row r="753" spans="1:21" ht="31.5" x14ac:dyDescent="0.25">
      <c r="A753" s="5">
        <v>752</v>
      </c>
      <c r="B753" s="14" t="s">
        <v>2007</v>
      </c>
      <c r="C753" s="8">
        <v>1953</v>
      </c>
      <c r="D753" s="11">
        <v>8906.8000000000011</v>
      </c>
      <c r="E753" s="11">
        <v>5792.2</v>
      </c>
      <c r="F753" s="8" t="s">
        <v>5</v>
      </c>
      <c r="G753" s="31">
        <v>92</v>
      </c>
      <c r="H753" s="31">
        <v>5</v>
      </c>
      <c r="I753" s="31">
        <v>6</v>
      </c>
      <c r="J753" s="31">
        <v>0</v>
      </c>
      <c r="K753" s="31">
        <v>0</v>
      </c>
      <c r="L753" s="120">
        <v>231</v>
      </c>
      <c r="M753" s="126" t="s">
        <v>2581</v>
      </c>
      <c r="N753" s="374" t="s">
        <v>471</v>
      </c>
      <c r="O753" s="374" t="s">
        <v>471</v>
      </c>
      <c r="P753" s="375" t="s">
        <v>7566</v>
      </c>
      <c r="Q753" s="376">
        <v>36951</v>
      </c>
      <c r="R753" s="374" t="s">
        <v>7567</v>
      </c>
      <c r="S753" s="377">
        <v>40227</v>
      </c>
      <c r="T753" s="380" t="s">
        <v>5122</v>
      </c>
      <c r="U753" s="208" t="s">
        <v>7635</v>
      </c>
    </row>
    <row r="754" spans="1:21" ht="31.5" x14ac:dyDescent="0.25">
      <c r="A754" s="5">
        <v>753</v>
      </c>
      <c r="B754" s="14" t="s">
        <v>2008</v>
      </c>
      <c r="C754" s="8">
        <v>1969</v>
      </c>
      <c r="D754" s="11">
        <v>3113.56</v>
      </c>
      <c r="E754" s="11">
        <v>2012.1</v>
      </c>
      <c r="F754" s="8" t="s">
        <v>5</v>
      </c>
      <c r="G754" s="31">
        <v>60</v>
      </c>
      <c r="H754" s="31">
        <v>5</v>
      </c>
      <c r="I754" s="31">
        <v>3</v>
      </c>
      <c r="J754" s="31">
        <v>0</v>
      </c>
      <c r="K754" s="31">
        <v>0</v>
      </c>
      <c r="L754" s="120">
        <v>98</v>
      </c>
      <c r="M754" s="126" t="s">
        <v>2544</v>
      </c>
      <c r="N754" s="374" t="s">
        <v>471</v>
      </c>
      <c r="O754" s="374" t="s">
        <v>471</v>
      </c>
      <c r="P754" s="375" t="s">
        <v>7572</v>
      </c>
      <c r="Q754" s="376">
        <v>36907</v>
      </c>
      <c r="R754" s="374" t="s">
        <v>7573</v>
      </c>
      <c r="S754" s="377">
        <v>40227</v>
      </c>
      <c r="T754" s="380" t="s">
        <v>5122</v>
      </c>
      <c r="U754" s="208" t="s">
        <v>7635</v>
      </c>
    </row>
    <row r="755" spans="1:21" ht="31.5" x14ac:dyDescent="0.25">
      <c r="A755" s="5">
        <v>754</v>
      </c>
      <c r="B755" s="14" t="s">
        <v>2009</v>
      </c>
      <c r="C755" s="8">
        <v>1946</v>
      </c>
      <c r="D755" s="11">
        <v>1053.6599999999999</v>
      </c>
      <c r="E755" s="11">
        <v>519.70000000000005</v>
      </c>
      <c r="F755" s="8" t="s">
        <v>247</v>
      </c>
      <c r="G755" s="31">
        <v>16</v>
      </c>
      <c r="H755" s="31">
        <v>2</v>
      </c>
      <c r="I755" s="31">
        <v>2</v>
      </c>
      <c r="J755" s="31">
        <v>0</v>
      </c>
      <c r="K755" s="31">
        <v>0</v>
      </c>
      <c r="L755" s="120">
        <v>28</v>
      </c>
      <c r="M755" s="126" t="s">
        <v>2663</v>
      </c>
      <c r="N755" s="374" t="s">
        <v>471</v>
      </c>
      <c r="O755" s="374" t="s">
        <v>471</v>
      </c>
      <c r="P755" s="375" t="s">
        <v>7574</v>
      </c>
      <c r="Q755" s="376">
        <v>36706</v>
      </c>
      <c r="R755" s="374" t="s">
        <v>7575</v>
      </c>
      <c r="S755" s="377">
        <v>39622</v>
      </c>
      <c r="T755" s="380" t="s">
        <v>5122</v>
      </c>
      <c r="U755" s="208" t="s">
        <v>7635</v>
      </c>
    </row>
    <row r="756" spans="1:21" ht="31.5" x14ac:dyDescent="0.25">
      <c r="A756" s="5">
        <v>755</v>
      </c>
      <c r="B756" s="14" t="s">
        <v>2010</v>
      </c>
      <c r="C756" s="8">
        <v>1946</v>
      </c>
      <c r="D756" s="11">
        <v>1539.44</v>
      </c>
      <c r="E756" s="11">
        <v>771.6</v>
      </c>
      <c r="F756" s="8" t="s">
        <v>5</v>
      </c>
      <c r="G756" s="31">
        <v>24</v>
      </c>
      <c r="H756" s="31">
        <v>2</v>
      </c>
      <c r="I756" s="31">
        <v>3</v>
      </c>
      <c r="J756" s="31">
        <v>0</v>
      </c>
      <c r="K756" s="31">
        <v>0</v>
      </c>
      <c r="L756" s="120">
        <v>45</v>
      </c>
      <c r="M756" s="126" t="s">
        <v>2658</v>
      </c>
      <c r="N756" s="374" t="s">
        <v>471</v>
      </c>
      <c r="O756" s="374" t="s">
        <v>471</v>
      </c>
      <c r="P756" s="375" t="s">
        <v>7576</v>
      </c>
      <c r="Q756" s="376">
        <v>36706</v>
      </c>
      <c r="R756" s="374" t="s">
        <v>7577</v>
      </c>
      <c r="S756" s="377">
        <v>39622</v>
      </c>
      <c r="T756" s="380" t="s">
        <v>5122</v>
      </c>
      <c r="U756" s="208" t="s">
        <v>7635</v>
      </c>
    </row>
    <row r="757" spans="1:21" ht="31.5" x14ac:dyDescent="0.25">
      <c r="A757" s="5">
        <v>756</v>
      </c>
      <c r="B757" s="14" t="s">
        <v>2017</v>
      </c>
      <c r="C757" s="8">
        <v>1953</v>
      </c>
      <c r="D757" s="11">
        <v>3053.8999999999996</v>
      </c>
      <c r="E757" s="11">
        <v>1562.5</v>
      </c>
      <c r="F757" s="8" t="s">
        <v>5</v>
      </c>
      <c r="G757" s="31">
        <v>29</v>
      </c>
      <c r="H757" s="31">
        <v>3</v>
      </c>
      <c r="I757" s="31">
        <v>3</v>
      </c>
      <c r="J757" s="31">
        <v>0</v>
      </c>
      <c r="K757" s="31">
        <v>0</v>
      </c>
      <c r="L757" s="120">
        <v>68</v>
      </c>
      <c r="M757" s="126" t="s">
        <v>2599</v>
      </c>
      <c r="N757" s="374" t="s">
        <v>471</v>
      </c>
      <c r="O757" s="374" t="s">
        <v>471</v>
      </c>
      <c r="P757" s="375" t="s">
        <v>7578</v>
      </c>
      <c r="Q757" s="376">
        <v>36907</v>
      </c>
      <c r="R757" s="374" t="s">
        <v>7579</v>
      </c>
      <c r="S757" s="377">
        <v>40221</v>
      </c>
      <c r="T757" s="380" t="s">
        <v>5122</v>
      </c>
      <c r="U757" s="208" t="s">
        <v>7635</v>
      </c>
    </row>
    <row r="758" spans="1:21" ht="31.5" x14ac:dyDescent="0.25">
      <c r="A758" s="5">
        <v>757</v>
      </c>
      <c r="B758" s="14" t="s">
        <v>2018</v>
      </c>
      <c r="C758" s="8">
        <v>1952</v>
      </c>
      <c r="D758" s="11">
        <v>3143</v>
      </c>
      <c r="E758" s="11">
        <v>1746.3000000000002</v>
      </c>
      <c r="F758" s="8" t="s">
        <v>5</v>
      </c>
      <c r="G758" s="31">
        <v>30</v>
      </c>
      <c r="H758" s="31">
        <v>3</v>
      </c>
      <c r="I758" s="31">
        <v>3</v>
      </c>
      <c r="J758" s="31">
        <v>0</v>
      </c>
      <c r="K758" s="31">
        <v>0</v>
      </c>
      <c r="L758" s="120">
        <v>67</v>
      </c>
      <c r="M758" s="126" t="s">
        <v>2599</v>
      </c>
      <c r="N758" s="374" t="s">
        <v>471</v>
      </c>
      <c r="O758" s="374" t="s">
        <v>471</v>
      </c>
      <c r="P758" s="375" t="s">
        <v>7580</v>
      </c>
      <c r="Q758" s="376">
        <v>36907</v>
      </c>
      <c r="R758" s="374" t="s">
        <v>7581</v>
      </c>
      <c r="S758" s="377">
        <v>40221</v>
      </c>
      <c r="T758" s="380" t="s">
        <v>5122</v>
      </c>
      <c r="U758" s="208" t="s">
        <v>7635</v>
      </c>
    </row>
    <row r="759" spans="1:21" ht="63" x14ac:dyDescent="0.25">
      <c r="A759" s="5">
        <v>758</v>
      </c>
      <c r="B759" s="14" t="s">
        <v>2011</v>
      </c>
      <c r="C759" s="8">
        <v>1956</v>
      </c>
      <c r="D759" s="11">
        <v>3293</v>
      </c>
      <c r="E759" s="11">
        <v>1722.2</v>
      </c>
      <c r="F759" s="8" t="s">
        <v>5</v>
      </c>
      <c r="G759" s="31">
        <v>30</v>
      </c>
      <c r="H759" s="31">
        <v>3</v>
      </c>
      <c r="I759" s="31">
        <v>3</v>
      </c>
      <c r="J759" s="31">
        <v>0</v>
      </c>
      <c r="K759" s="31">
        <v>0</v>
      </c>
      <c r="L759" s="120">
        <v>63</v>
      </c>
      <c r="M759" s="126" t="s">
        <v>2558</v>
      </c>
      <c r="N759" s="374" t="s">
        <v>471</v>
      </c>
      <c r="O759" s="374" t="s">
        <v>471</v>
      </c>
      <c r="P759" s="375" t="s">
        <v>7582</v>
      </c>
      <c r="Q759" s="376">
        <v>40851</v>
      </c>
      <c r="R759" s="374" t="s">
        <v>7583</v>
      </c>
      <c r="S759" s="374" t="s">
        <v>7584</v>
      </c>
      <c r="T759" s="380" t="s">
        <v>6957</v>
      </c>
      <c r="U759" s="208" t="s">
        <v>7635</v>
      </c>
    </row>
    <row r="760" spans="1:21" ht="47.25" x14ac:dyDescent="0.25">
      <c r="A760" s="5">
        <v>759</v>
      </c>
      <c r="B760" s="14" t="s">
        <v>2012</v>
      </c>
      <c r="C760" s="8">
        <v>1955</v>
      </c>
      <c r="D760" s="11">
        <v>2528.8000000000002</v>
      </c>
      <c r="E760" s="11">
        <v>1328</v>
      </c>
      <c r="F760" s="8" t="s">
        <v>5</v>
      </c>
      <c r="G760" s="31">
        <v>27</v>
      </c>
      <c r="H760" s="31">
        <v>3</v>
      </c>
      <c r="I760" s="31">
        <v>3</v>
      </c>
      <c r="J760" s="31">
        <v>0</v>
      </c>
      <c r="K760" s="31">
        <v>0</v>
      </c>
      <c r="L760" s="120">
        <v>46</v>
      </c>
      <c r="M760" s="126" t="s">
        <v>2558</v>
      </c>
      <c r="N760" s="374" t="s">
        <v>471</v>
      </c>
      <c r="O760" s="374" t="s">
        <v>471</v>
      </c>
      <c r="P760" s="375" t="s">
        <v>7585</v>
      </c>
      <c r="Q760" s="376">
        <v>40600</v>
      </c>
      <c r="R760" s="374" t="s">
        <v>7586</v>
      </c>
      <c r="S760" s="377">
        <v>40850</v>
      </c>
      <c r="T760" s="380" t="s">
        <v>5078</v>
      </c>
      <c r="U760" s="208" t="s">
        <v>7635</v>
      </c>
    </row>
    <row r="761" spans="1:21" ht="31.5" x14ac:dyDescent="0.25">
      <c r="A761" s="5">
        <v>760</v>
      </c>
      <c r="B761" s="14" t="s">
        <v>2013</v>
      </c>
      <c r="C761" s="8">
        <v>1955</v>
      </c>
      <c r="D761" s="11">
        <v>3276.3700000000003</v>
      </c>
      <c r="E761" s="11">
        <v>2009.4</v>
      </c>
      <c r="F761" s="8" t="s">
        <v>5</v>
      </c>
      <c r="G761" s="31">
        <v>48</v>
      </c>
      <c r="H761" s="31">
        <v>4</v>
      </c>
      <c r="I761" s="31">
        <v>3</v>
      </c>
      <c r="J761" s="31">
        <v>0</v>
      </c>
      <c r="K761" s="31">
        <v>0</v>
      </c>
      <c r="L761" s="120">
        <v>100</v>
      </c>
      <c r="M761" s="126" t="s">
        <v>2601</v>
      </c>
      <c r="N761" s="374" t="s">
        <v>471</v>
      </c>
      <c r="O761" s="374" t="s">
        <v>471</v>
      </c>
      <c r="P761" s="375" t="s">
        <v>7587</v>
      </c>
      <c r="Q761" s="376">
        <v>36907</v>
      </c>
      <c r="R761" s="374" t="s">
        <v>7588</v>
      </c>
      <c r="S761" s="377">
        <v>40221</v>
      </c>
      <c r="T761" s="380" t="s">
        <v>5122</v>
      </c>
      <c r="U761" s="208" t="s">
        <v>7635</v>
      </c>
    </row>
    <row r="762" spans="1:21" ht="47.25" x14ac:dyDescent="0.25">
      <c r="A762" s="5">
        <v>761</v>
      </c>
      <c r="B762" s="14" t="s">
        <v>2014</v>
      </c>
      <c r="C762" s="8">
        <v>1955</v>
      </c>
      <c r="D762" s="11">
        <v>2536.6</v>
      </c>
      <c r="E762" s="11">
        <v>1335.1</v>
      </c>
      <c r="F762" s="8" t="s">
        <v>5</v>
      </c>
      <c r="G762" s="31">
        <v>26</v>
      </c>
      <c r="H762" s="31">
        <v>3</v>
      </c>
      <c r="I762" s="31">
        <v>3</v>
      </c>
      <c r="J762" s="31">
        <v>0</v>
      </c>
      <c r="K762" s="31">
        <v>0</v>
      </c>
      <c r="L762" s="120">
        <v>55</v>
      </c>
      <c r="M762" s="126" t="s">
        <v>2558</v>
      </c>
      <c r="N762" s="374" t="s">
        <v>471</v>
      </c>
      <c r="O762" s="374" t="s">
        <v>471</v>
      </c>
      <c r="P762" s="375" t="s">
        <v>7589</v>
      </c>
      <c r="Q762" s="376">
        <v>40600</v>
      </c>
      <c r="R762" s="374" t="s">
        <v>7590</v>
      </c>
      <c r="S762" s="377">
        <v>40606</v>
      </c>
      <c r="T762" s="380" t="s">
        <v>5078</v>
      </c>
      <c r="U762" s="208" t="s">
        <v>7635</v>
      </c>
    </row>
    <row r="763" spans="1:21" ht="31.5" x14ac:dyDescent="0.25">
      <c r="A763" s="5">
        <v>762</v>
      </c>
      <c r="B763" s="14" t="s">
        <v>2015</v>
      </c>
      <c r="C763" s="8">
        <v>1959</v>
      </c>
      <c r="D763" s="11">
        <v>3216.93</v>
      </c>
      <c r="E763" s="11">
        <v>2007</v>
      </c>
      <c r="F763" s="8" t="s">
        <v>5</v>
      </c>
      <c r="G763" s="31">
        <v>48</v>
      </c>
      <c r="H763" s="31">
        <v>4</v>
      </c>
      <c r="I763" s="31">
        <v>3</v>
      </c>
      <c r="J763" s="31">
        <v>0</v>
      </c>
      <c r="K763" s="31">
        <v>0</v>
      </c>
      <c r="L763" s="120">
        <v>93</v>
      </c>
      <c r="M763" s="126" t="s">
        <v>2544</v>
      </c>
      <c r="N763" s="374" t="s">
        <v>471</v>
      </c>
      <c r="O763" s="374" t="s">
        <v>471</v>
      </c>
      <c r="P763" s="375" t="s">
        <v>7591</v>
      </c>
      <c r="Q763" s="376">
        <v>36914</v>
      </c>
      <c r="R763" s="374" t="s">
        <v>7592</v>
      </c>
      <c r="S763" s="377">
        <v>40221</v>
      </c>
      <c r="T763" s="380" t="s">
        <v>5122</v>
      </c>
      <c r="U763" s="208" t="s">
        <v>7635</v>
      </c>
    </row>
    <row r="764" spans="1:21" ht="63" x14ac:dyDescent="0.25">
      <c r="A764" s="5">
        <v>763</v>
      </c>
      <c r="B764" s="14" t="s">
        <v>2016</v>
      </c>
      <c r="C764" s="8">
        <v>1956</v>
      </c>
      <c r="D764" s="11">
        <v>2982.7</v>
      </c>
      <c r="E764" s="11">
        <v>1739.8</v>
      </c>
      <c r="F764" s="8" t="s">
        <v>5</v>
      </c>
      <c r="G764" s="31">
        <v>30</v>
      </c>
      <c r="H764" s="31">
        <v>3</v>
      </c>
      <c r="I764" s="31">
        <v>3</v>
      </c>
      <c r="J764" s="31">
        <v>0</v>
      </c>
      <c r="K764" s="31">
        <v>0</v>
      </c>
      <c r="L764" s="120">
        <v>65</v>
      </c>
      <c r="M764" s="126" t="s">
        <v>2664</v>
      </c>
      <c r="N764" s="374" t="s">
        <v>471</v>
      </c>
      <c r="O764" s="374" t="s">
        <v>471</v>
      </c>
      <c r="P764" s="375" t="s">
        <v>7593</v>
      </c>
      <c r="Q764" s="376">
        <v>40851</v>
      </c>
      <c r="R764" s="374" t="s">
        <v>7594</v>
      </c>
      <c r="S764" s="377">
        <v>40851</v>
      </c>
      <c r="T764" s="380" t="s">
        <v>6957</v>
      </c>
      <c r="U764" s="208" t="s">
        <v>7635</v>
      </c>
    </row>
    <row r="765" spans="1:21" ht="31.5" x14ac:dyDescent="0.25">
      <c r="A765" s="5">
        <v>764</v>
      </c>
      <c r="B765" s="14" t="s">
        <v>2031</v>
      </c>
      <c r="C765" s="8">
        <v>1950</v>
      </c>
      <c r="D765" s="11">
        <v>2193.2999999999997</v>
      </c>
      <c r="E765" s="11">
        <v>1101.0999999999999</v>
      </c>
      <c r="F765" s="8" t="s">
        <v>5</v>
      </c>
      <c r="G765" s="31">
        <v>24</v>
      </c>
      <c r="H765" s="31">
        <v>3</v>
      </c>
      <c r="I765" s="31">
        <v>2</v>
      </c>
      <c r="J765" s="31">
        <v>0</v>
      </c>
      <c r="K765" s="31">
        <v>0</v>
      </c>
      <c r="L765" s="120">
        <v>51</v>
      </c>
      <c r="M765" s="126" t="s">
        <v>2607</v>
      </c>
      <c r="N765" s="374" t="s">
        <v>471</v>
      </c>
      <c r="O765" s="374" t="s">
        <v>471</v>
      </c>
      <c r="P765" s="375" t="s">
        <v>7595</v>
      </c>
      <c r="Q765" s="376">
        <v>36907</v>
      </c>
      <c r="R765" s="374" t="s">
        <v>7596</v>
      </c>
      <c r="S765" s="377">
        <v>40227</v>
      </c>
      <c r="T765" s="380" t="s">
        <v>5122</v>
      </c>
      <c r="U765" s="208" t="s">
        <v>7635</v>
      </c>
    </row>
    <row r="766" spans="1:21" ht="31.5" x14ac:dyDescent="0.25">
      <c r="A766" s="5">
        <v>765</v>
      </c>
      <c r="B766" s="14" t="s">
        <v>2033</v>
      </c>
      <c r="C766" s="8">
        <v>1949</v>
      </c>
      <c r="D766" s="11">
        <v>3587.2</v>
      </c>
      <c r="E766" s="11">
        <v>1778.3999999999999</v>
      </c>
      <c r="F766" s="8" t="s">
        <v>5</v>
      </c>
      <c r="G766" s="31">
        <v>48</v>
      </c>
      <c r="H766" s="31">
        <v>3</v>
      </c>
      <c r="I766" s="31">
        <v>4</v>
      </c>
      <c r="J766" s="31">
        <v>0</v>
      </c>
      <c r="K766" s="31">
        <v>0</v>
      </c>
      <c r="L766" s="120">
        <v>73</v>
      </c>
      <c r="M766" s="126" t="s">
        <v>2596</v>
      </c>
      <c r="N766" s="374" t="s">
        <v>471</v>
      </c>
      <c r="O766" s="374" t="s">
        <v>471</v>
      </c>
      <c r="P766" s="375" t="s">
        <v>7597</v>
      </c>
      <c r="Q766" s="376">
        <v>36907</v>
      </c>
      <c r="R766" s="374" t="s">
        <v>7598</v>
      </c>
      <c r="S766" s="377">
        <v>40227</v>
      </c>
      <c r="T766" s="380" t="s">
        <v>5122</v>
      </c>
      <c r="U766" s="208" t="s">
        <v>7635</v>
      </c>
    </row>
    <row r="767" spans="1:21" ht="31.5" x14ac:dyDescent="0.25">
      <c r="A767" s="5">
        <v>766</v>
      </c>
      <c r="B767" s="14" t="s">
        <v>2034</v>
      </c>
      <c r="C767" s="8">
        <v>1950</v>
      </c>
      <c r="D767" s="11">
        <v>4880.2</v>
      </c>
      <c r="E767" s="11">
        <v>2794.1</v>
      </c>
      <c r="F767" s="8" t="s">
        <v>5</v>
      </c>
      <c r="G767" s="31">
        <v>57</v>
      </c>
      <c r="H767" s="31">
        <v>3</v>
      </c>
      <c r="I767" s="31">
        <v>5</v>
      </c>
      <c r="J767" s="31">
        <v>0</v>
      </c>
      <c r="K767" s="31">
        <v>0</v>
      </c>
      <c r="L767" s="120">
        <v>114</v>
      </c>
      <c r="M767" s="126" t="s">
        <v>2600</v>
      </c>
      <c r="N767" s="374" t="s">
        <v>471</v>
      </c>
      <c r="O767" s="374" t="s">
        <v>471</v>
      </c>
      <c r="P767" s="375" t="s">
        <v>7599</v>
      </c>
      <c r="Q767" s="376">
        <v>36907</v>
      </c>
      <c r="R767" s="374" t="s">
        <v>7600</v>
      </c>
      <c r="S767" s="377">
        <v>40227</v>
      </c>
      <c r="T767" s="380" t="s">
        <v>5122</v>
      </c>
      <c r="U767" s="208" t="s">
        <v>7635</v>
      </c>
    </row>
    <row r="768" spans="1:21" ht="31.5" x14ac:dyDescent="0.25">
      <c r="A768" s="5">
        <v>767</v>
      </c>
      <c r="B768" s="14" t="s">
        <v>2035</v>
      </c>
      <c r="C768" s="8">
        <v>1950</v>
      </c>
      <c r="D768" s="11">
        <v>2366.1000000000004</v>
      </c>
      <c r="E768" s="11">
        <v>1160.2</v>
      </c>
      <c r="F768" s="8" t="s">
        <v>5</v>
      </c>
      <c r="G768" s="31">
        <v>24</v>
      </c>
      <c r="H768" s="31">
        <v>3</v>
      </c>
      <c r="I768" s="31">
        <v>2</v>
      </c>
      <c r="J768" s="31">
        <v>0</v>
      </c>
      <c r="K768" s="31">
        <v>0</v>
      </c>
      <c r="L768" s="120">
        <v>54</v>
      </c>
      <c r="M768" s="126" t="s">
        <v>2631</v>
      </c>
      <c r="N768" s="374" t="s">
        <v>471</v>
      </c>
      <c r="O768" s="374" t="s">
        <v>471</v>
      </c>
      <c r="P768" s="375" t="s">
        <v>7601</v>
      </c>
      <c r="Q768" s="376">
        <v>36907</v>
      </c>
      <c r="R768" s="374" t="s">
        <v>7602</v>
      </c>
      <c r="S768" s="377">
        <v>40227</v>
      </c>
      <c r="T768" s="380" t="s">
        <v>5122</v>
      </c>
      <c r="U768" s="208" t="s">
        <v>7635</v>
      </c>
    </row>
    <row r="769" spans="1:21" ht="31.5" x14ac:dyDescent="0.25">
      <c r="A769" s="5">
        <v>768</v>
      </c>
      <c r="B769" s="14" t="s">
        <v>2036</v>
      </c>
      <c r="C769" s="8">
        <v>1950</v>
      </c>
      <c r="D769" s="11">
        <v>3010.8</v>
      </c>
      <c r="E769" s="11">
        <v>1456.8000000000002</v>
      </c>
      <c r="F769" s="8" t="s">
        <v>5</v>
      </c>
      <c r="G769" s="31">
        <v>36</v>
      </c>
      <c r="H769" s="31">
        <v>3</v>
      </c>
      <c r="I769" s="31">
        <v>3</v>
      </c>
      <c r="J769" s="31">
        <v>0</v>
      </c>
      <c r="K769" s="31">
        <v>0</v>
      </c>
      <c r="L769" s="120">
        <v>69</v>
      </c>
      <c r="M769" s="126" t="s">
        <v>2580</v>
      </c>
      <c r="N769" s="374" t="s">
        <v>471</v>
      </c>
      <c r="O769" s="374" t="s">
        <v>471</v>
      </c>
      <c r="P769" s="375" t="s">
        <v>7603</v>
      </c>
      <c r="Q769" s="376">
        <v>38275</v>
      </c>
      <c r="R769" s="374" t="s">
        <v>7604</v>
      </c>
      <c r="S769" s="377">
        <v>40145</v>
      </c>
      <c r="T769" s="380" t="s">
        <v>5105</v>
      </c>
      <c r="U769" s="208" t="s">
        <v>7635</v>
      </c>
    </row>
    <row r="770" spans="1:21" ht="31.5" x14ac:dyDescent="0.25">
      <c r="A770" s="5">
        <v>769</v>
      </c>
      <c r="B770" s="14" t="s">
        <v>2037</v>
      </c>
      <c r="C770" s="8">
        <v>1950</v>
      </c>
      <c r="D770" s="11">
        <v>2043.8999999999999</v>
      </c>
      <c r="E770" s="11">
        <v>1110.5999999999999</v>
      </c>
      <c r="F770" s="8" t="s">
        <v>5</v>
      </c>
      <c r="G770" s="31">
        <v>18</v>
      </c>
      <c r="H770" s="31">
        <v>3</v>
      </c>
      <c r="I770" s="31">
        <v>2</v>
      </c>
      <c r="J770" s="31">
        <v>0</v>
      </c>
      <c r="K770" s="31">
        <v>0</v>
      </c>
      <c r="L770" s="120">
        <v>39</v>
      </c>
      <c r="M770" s="126" t="s">
        <v>2607</v>
      </c>
      <c r="N770" s="374" t="s">
        <v>471</v>
      </c>
      <c r="O770" s="374" t="s">
        <v>471</v>
      </c>
      <c r="P770" s="375" t="s">
        <v>7605</v>
      </c>
      <c r="Q770" s="376">
        <v>36907</v>
      </c>
      <c r="R770" s="374" t="s">
        <v>7606</v>
      </c>
      <c r="S770" s="377">
        <v>40227</v>
      </c>
      <c r="T770" s="380" t="s">
        <v>5122</v>
      </c>
      <c r="U770" s="208" t="s">
        <v>7635</v>
      </c>
    </row>
    <row r="771" spans="1:21" ht="31.5" x14ac:dyDescent="0.25">
      <c r="A771" s="5">
        <v>770</v>
      </c>
      <c r="B771" s="14" t="s">
        <v>2038</v>
      </c>
      <c r="C771" s="8">
        <v>1950</v>
      </c>
      <c r="D771" s="11">
        <v>2188.3000000000002</v>
      </c>
      <c r="E771" s="11">
        <v>1158.5999999999999</v>
      </c>
      <c r="F771" s="8" t="s">
        <v>5</v>
      </c>
      <c r="G771" s="31">
        <v>24</v>
      </c>
      <c r="H771" s="31">
        <v>3</v>
      </c>
      <c r="I771" s="31">
        <v>2</v>
      </c>
      <c r="J771" s="31">
        <v>0</v>
      </c>
      <c r="K771" s="31">
        <v>0</v>
      </c>
      <c r="L771" s="120">
        <v>51</v>
      </c>
      <c r="M771" s="126" t="s">
        <v>2624</v>
      </c>
      <c r="N771" s="374" t="s">
        <v>471</v>
      </c>
      <c r="O771" s="374" t="s">
        <v>471</v>
      </c>
      <c r="P771" s="375" t="s">
        <v>7607</v>
      </c>
      <c r="Q771" s="376">
        <v>36928</v>
      </c>
      <c r="R771" s="374" t="s">
        <v>7608</v>
      </c>
      <c r="S771" s="377">
        <v>40227</v>
      </c>
      <c r="T771" s="380" t="s">
        <v>5122</v>
      </c>
      <c r="U771" s="208" t="s">
        <v>7635</v>
      </c>
    </row>
    <row r="772" spans="1:21" ht="31.5" x14ac:dyDescent="0.25">
      <c r="A772" s="5">
        <v>771</v>
      </c>
      <c r="B772" s="14" t="s">
        <v>2039</v>
      </c>
      <c r="C772" s="8">
        <v>1949</v>
      </c>
      <c r="D772" s="11">
        <v>3949.4</v>
      </c>
      <c r="E772" s="11">
        <v>2026.8</v>
      </c>
      <c r="F772" s="8" t="s">
        <v>5</v>
      </c>
      <c r="G772" s="31">
        <v>36</v>
      </c>
      <c r="H772" s="31">
        <v>3</v>
      </c>
      <c r="I772" s="31">
        <v>4</v>
      </c>
      <c r="J772" s="31">
        <v>0</v>
      </c>
      <c r="K772" s="31">
        <v>0</v>
      </c>
      <c r="L772" s="120">
        <v>68</v>
      </c>
      <c r="M772" s="126" t="s">
        <v>2611</v>
      </c>
      <c r="N772" s="374" t="s">
        <v>471</v>
      </c>
      <c r="O772" s="374" t="s">
        <v>471</v>
      </c>
      <c r="P772" s="375" t="s">
        <v>7609</v>
      </c>
      <c r="Q772" s="376">
        <v>36928</v>
      </c>
      <c r="R772" s="374" t="s">
        <v>7610</v>
      </c>
      <c r="S772" s="377">
        <v>40227</v>
      </c>
      <c r="T772" s="380" t="s">
        <v>5122</v>
      </c>
      <c r="U772" s="208" t="s">
        <v>7635</v>
      </c>
    </row>
    <row r="773" spans="1:21" ht="31.5" x14ac:dyDescent="0.25">
      <c r="A773" s="5">
        <v>772</v>
      </c>
      <c r="B773" s="14" t="s">
        <v>2040</v>
      </c>
      <c r="C773" s="8">
        <v>1952</v>
      </c>
      <c r="D773" s="11">
        <v>6980.1</v>
      </c>
      <c r="E773" s="11">
        <v>3821.8999999999996</v>
      </c>
      <c r="F773" s="8" t="s">
        <v>5</v>
      </c>
      <c r="G773" s="31">
        <v>61</v>
      </c>
      <c r="H773" s="31">
        <v>5</v>
      </c>
      <c r="I773" s="31">
        <v>5</v>
      </c>
      <c r="J773" s="31">
        <v>0</v>
      </c>
      <c r="K773" s="31">
        <v>0</v>
      </c>
      <c r="L773" s="120">
        <v>136</v>
      </c>
      <c r="M773" s="126" t="s">
        <v>2544</v>
      </c>
      <c r="N773" s="374" t="s">
        <v>471</v>
      </c>
      <c r="O773" s="374" t="s">
        <v>471</v>
      </c>
      <c r="P773" s="381" t="s">
        <v>7387</v>
      </c>
      <c r="Q773" s="382">
        <v>36921</v>
      </c>
      <c r="R773" s="383" t="s">
        <v>7388</v>
      </c>
      <c r="S773" s="377">
        <v>40227</v>
      </c>
      <c r="T773" s="380" t="s">
        <v>5122</v>
      </c>
      <c r="U773" s="208" t="s">
        <v>7635</v>
      </c>
    </row>
    <row r="774" spans="1:21" ht="31.5" x14ac:dyDescent="0.25">
      <c r="A774" s="5">
        <v>773</v>
      </c>
      <c r="B774" s="14" t="s">
        <v>2019</v>
      </c>
      <c r="C774" s="8">
        <v>1949</v>
      </c>
      <c r="D774" s="11">
        <v>1924.5</v>
      </c>
      <c r="E774" s="11">
        <v>1000.6</v>
      </c>
      <c r="F774" s="8" t="s">
        <v>5</v>
      </c>
      <c r="G774" s="31">
        <v>24</v>
      </c>
      <c r="H774" s="31">
        <v>3</v>
      </c>
      <c r="I774" s="31">
        <v>2</v>
      </c>
      <c r="J774" s="31">
        <v>0</v>
      </c>
      <c r="K774" s="31">
        <v>0</v>
      </c>
      <c r="L774" s="120">
        <v>47</v>
      </c>
      <c r="M774" s="126" t="s">
        <v>2620</v>
      </c>
      <c r="N774" s="374" t="s">
        <v>471</v>
      </c>
      <c r="O774" s="374" t="s">
        <v>471</v>
      </c>
      <c r="P774" s="375" t="s">
        <v>7611</v>
      </c>
      <c r="Q774" s="376">
        <v>36907</v>
      </c>
      <c r="R774" s="374" t="s">
        <v>7104</v>
      </c>
      <c r="S774" s="377">
        <v>40227</v>
      </c>
      <c r="T774" s="380" t="s">
        <v>5122</v>
      </c>
      <c r="U774" s="208" t="s">
        <v>7635</v>
      </c>
    </row>
    <row r="775" spans="1:21" ht="63" x14ac:dyDescent="0.25">
      <c r="A775" s="5">
        <v>774</v>
      </c>
      <c r="B775" s="14" t="s">
        <v>2020</v>
      </c>
      <c r="C775" s="8">
        <v>1956</v>
      </c>
      <c r="D775" s="11">
        <v>7025.4</v>
      </c>
      <c r="E775" s="11">
        <v>4064.9</v>
      </c>
      <c r="F775" s="8" t="s">
        <v>5</v>
      </c>
      <c r="G775" s="31">
        <v>60</v>
      </c>
      <c r="H775" s="31">
        <v>5</v>
      </c>
      <c r="I775" s="31">
        <v>4</v>
      </c>
      <c r="J775" s="31">
        <v>0</v>
      </c>
      <c r="K775" s="31">
        <v>0</v>
      </c>
      <c r="L775" s="120">
        <v>136</v>
      </c>
      <c r="M775" s="126" t="s">
        <v>2554</v>
      </c>
      <c r="N775" s="374" t="s">
        <v>471</v>
      </c>
      <c r="O775" s="374" t="s">
        <v>471</v>
      </c>
      <c r="P775" s="375" t="s">
        <v>7612</v>
      </c>
      <c r="Q775" s="376">
        <v>40600</v>
      </c>
      <c r="R775" s="374" t="s">
        <v>7613</v>
      </c>
      <c r="S775" s="377">
        <v>40851</v>
      </c>
      <c r="T775" s="380" t="s">
        <v>6957</v>
      </c>
      <c r="U775" s="208" t="s">
        <v>7635</v>
      </c>
    </row>
    <row r="776" spans="1:21" ht="31.5" x14ac:dyDescent="0.25">
      <c r="A776" s="5">
        <v>775</v>
      </c>
      <c r="B776" s="14" t="s">
        <v>2021</v>
      </c>
      <c r="C776" s="8">
        <v>1949</v>
      </c>
      <c r="D776" s="11">
        <v>3973.7</v>
      </c>
      <c r="E776" s="11">
        <v>1776.1</v>
      </c>
      <c r="F776" s="8" t="s">
        <v>5</v>
      </c>
      <c r="G776" s="31">
        <v>42</v>
      </c>
      <c r="H776" s="31">
        <v>3</v>
      </c>
      <c r="I776" s="31">
        <v>4</v>
      </c>
      <c r="J776" s="31">
        <v>0</v>
      </c>
      <c r="K776" s="31">
        <v>0</v>
      </c>
      <c r="L776" s="120">
        <v>69</v>
      </c>
      <c r="M776" s="126" t="s">
        <v>2665</v>
      </c>
      <c r="N776" s="374" t="s">
        <v>471</v>
      </c>
      <c r="O776" s="374" t="s">
        <v>471</v>
      </c>
      <c r="P776" s="375" t="s">
        <v>7614</v>
      </c>
      <c r="Q776" s="376">
        <v>36907</v>
      </c>
      <c r="R776" s="374" t="s">
        <v>7615</v>
      </c>
      <c r="S776" s="377">
        <v>40227</v>
      </c>
      <c r="T776" s="380" t="s">
        <v>5122</v>
      </c>
      <c r="U776" s="208" t="s">
        <v>7635</v>
      </c>
    </row>
    <row r="777" spans="1:21" ht="31.5" x14ac:dyDescent="0.25">
      <c r="A777" s="5">
        <v>776</v>
      </c>
      <c r="B777" s="14" t="s">
        <v>2022</v>
      </c>
      <c r="C777" s="8">
        <v>1954</v>
      </c>
      <c r="D777" s="11">
        <v>3427.54</v>
      </c>
      <c r="E777" s="11">
        <v>2139.5</v>
      </c>
      <c r="F777" s="8" t="s">
        <v>5</v>
      </c>
      <c r="G777" s="31">
        <v>35</v>
      </c>
      <c r="H777" s="31">
        <v>5</v>
      </c>
      <c r="I777" s="31">
        <v>2</v>
      </c>
      <c r="J777" s="31">
        <v>0</v>
      </c>
      <c r="K777" s="31">
        <v>0</v>
      </c>
      <c r="L777" s="120">
        <v>62</v>
      </c>
      <c r="M777" s="126" t="s">
        <v>2575</v>
      </c>
      <c r="N777" s="374" t="s">
        <v>471</v>
      </c>
      <c r="O777" s="374" t="s">
        <v>471</v>
      </c>
      <c r="P777" s="375" t="s">
        <v>7616</v>
      </c>
      <c r="Q777" s="376">
        <v>36907</v>
      </c>
      <c r="R777" s="374" t="s">
        <v>7617</v>
      </c>
      <c r="S777" s="377">
        <v>40227</v>
      </c>
      <c r="T777" s="380" t="s">
        <v>5122</v>
      </c>
      <c r="U777" s="208" t="s">
        <v>7635</v>
      </c>
    </row>
    <row r="778" spans="1:21" ht="31.5" x14ac:dyDescent="0.25">
      <c r="A778" s="5">
        <v>777</v>
      </c>
      <c r="B778" s="14" t="s">
        <v>2023</v>
      </c>
      <c r="C778" s="8">
        <v>1953</v>
      </c>
      <c r="D778" s="11">
        <v>4348.87</v>
      </c>
      <c r="E778" s="11">
        <v>2497.1999999999998</v>
      </c>
      <c r="F778" s="8" t="s">
        <v>5</v>
      </c>
      <c r="G778" s="31">
        <v>48</v>
      </c>
      <c r="H778" s="31">
        <v>4</v>
      </c>
      <c r="I778" s="31">
        <v>3</v>
      </c>
      <c r="J778" s="31">
        <v>0</v>
      </c>
      <c r="K778" s="31">
        <v>0</v>
      </c>
      <c r="L778" s="120">
        <v>82</v>
      </c>
      <c r="M778" s="126" t="s">
        <v>2573</v>
      </c>
      <c r="N778" s="374" t="s">
        <v>471</v>
      </c>
      <c r="O778" s="374" t="s">
        <v>471</v>
      </c>
      <c r="P778" s="375" t="s">
        <v>7618</v>
      </c>
      <c r="Q778" s="376">
        <v>36907</v>
      </c>
      <c r="R778" s="374" t="s">
        <v>7619</v>
      </c>
      <c r="S778" s="377">
        <v>40227</v>
      </c>
      <c r="T778" s="380" t="s">
        <v>5122</v>
      </c>
      <c r="U778" s="208" t="s">
        <v>7635</v>
      </c>
    </row>
    <row r="779" spans="1:21" ht="47.25" x14ac:dyDescent="0.25">
      <c r="A779" s="5">
        <v>778</v>
      </c>
      <c r="B779" s="14" t="s">
        <v>2024</v>
      </c>
      <c r="C779" s="8">
        <v>1951</v>
      </c>
      <c r="D779" s="11">
        <v>4588.96</v>
      </c>
      <c r="E779" s="11">
        <v>2752.8</v>
      </c>
      <c r="F779" s="8" t="s">
        <v>5</v>
      </c>
      <c r="G779" s="31">
        <v>45</v>
      </c>
      <c r="H779" s="31">
        <v>5</v>
      </c>
      <c r="I779" s="31">
        <v>3</v>
      </c>
      <c r="J779" s="31">
        <v>0</v>
      </c>
      <c r="K779" s="31">
        <v>0</v>
      </c>
      <c r="L779" s="120">
        <v>94</v>
      </c>
      <c r="M779" s="126" t="s">
        <v>2603</v>
      </c>
      <c r="N779" s="374" t="s">
        <v>471</v>
      </c>
      <c r="O779" s="374" t="s">
        <v>471</v>
      </c>
      <c r="P779" s="375" t="s">
        <v>7620</v>
      </c>
      <c r="Q779" s="376">
        <v>38145</v>
      </c>
      <c r="R779" s="374" t="s">
        <v>7621</v>
      </c>
      <c r="S779" s="377">
        <v>40145</v>
      </c>
      <c r="T779" s="380" t="s">
        <v>7622</v>
      </c>
      <c r="U779" s="208" t="s">
        <v>7635</v>
      </c>
    </row>
    <row r="780" spans="1:21" ht="63" x14ac:dyDescent="0.25">
      <c r="A780" s="5">
        <v>779</v>
      </c>
      <c r="B780" s="14" t="s">
        <v>2025</v>
      </c>
      <c r="C780" s="8">
        <v>1956</v>
      </c>
      <c r="D780" s="11">
        <v>3357.28</v>
      </c>
      <c r="E780" s="11">
        <v>1710.48</v>
      </c>
      <c r="F780" s="8" t="s">
        <v>5</v>
      </c>
      <c r="G780" s="31">
        <v>44</v>
      </c>
      <c r="H780" s="31">
        <v>4</v>
      </c>
      <c r="I780" s="31">
        <v>3</v>
      </c>
      <c r="J780" s="31">
        <v>0</v>
      </c>
      <c r="K780" s="31">
        <v>0</v>
      </c>
      <c r="L780" s="120">
        <v>58</v>
      </c>
      <c r="M780" s="126" t="s">
        <v>2575</v>
      </c>
      <c r="N780" s="374" t="s">
        <v>471</v>
      </c>
      <c r="O780" s="374" t="s">
        <v>471</v>
      </c>
      <c r="P780" s="375" t="s">
        <v>7481</v>
      </c>
      <c r="Q780" s="376">
        <v>40877</v>
      </c>
      <c r="R780" s="374" t="s">
        <v>7482</v>
      </c>
      <c r="S780" s="377">
        <v>40877</v>
      </c>
      <c r="T780" s="380" t="s">
        <v>7483</v>
      </c>
      <c r="U780" s="208" t="s">
        <v>7635</v>
      </c>
    </row>
    <row r="781" spans="1:21" ht="31.5" x14ac:dyDescent="0.25">
      <c r="A781" s="5">
        <v>780</v>
      </c>
      <c r="B781" s="14" t="s">
        <v>2026</v>
      </c>
      <c r="C781" s="8">
        <v>1955</v>
      </c>
      <c r="D781" s="11">
        <v>3737.2999999999997</v>
      </c>
      <c r="E781" s="11">
        <v>2288.1</v>
      </c>
      <c r="F781" s="8" t="s">
        <v>5</v>
      </c>
      <c r="G781" s="31">
        <v>40</v>
      </c>
      <c r="H781" s="31">
        <v>4</v>
      </c>
      <c r="I781" s="31">
        <v>3</v>
      </c>
      <c r="J781" s="31">
        <v>0</v>
      </c>
      <c r="K781" s="31">
        <v>0</v>
      </c>
      <c r="L781" s="120">
        <v>93</v>
      </c>
      <c r="M781" s="126" t="s">
        <v>2575</v>
      </c>
      <c r="N781" s="374" t="s">
        <v>471</v>
      </c>
      <c r="O781" s="374" t="s">
        <v>471</v>
      </c>
      <c r="P781" s="375" t="s">
        <v>7623</v>
      </c>
      <c r="Q781" s="376">
        <v>36914</v>
      </c>
      <c r="R781" s="374" t="s">
        <v>7624</v>
      </c>
      <c r="S781" s="377">
        <v>40227</v>
      </c>
      <c r="T781" s="380" t="s">
        <v>5122</v>
      </c>
      <c r="U781" s="208" t="s">
        <v>7635</v>
      </c>
    </row>
    <row r="782" spans="1:21" ht="31.5" x14ac:dyDescent="0.25">
      <c r="A782" s="5">
        <v>781</v>
      </c>
      <c r="B782" s="14" t="s">
        <v>2027</v>
      </c>
      <c r="C782" s="8">
        <v>1951</v>
      </c>
      <c r="D782" s="11">
        <v>3135.66</v>
      </c>
      <c r="E782" s="11">
        <v>1574</v>
      </c>
      <c r="F782" s="8" t="s">
        <v>5</v>
      </c>
      <c r="G782" s="31">
        <v>25</v>
      </c>
      <c r="H782" s="31">
        <v>4</v>
      </c>
      <c r="I782" s="31">
        <v>2</v>
      </c>
      <c r="J782" s="31">
        <v>0</v>
      </c>
      <c r="K782" s="31">
        <v>0</v>
      </c>
      <c r="L782" s="120">
        <v>68</v>
      </c>
      <c r="M782" s="126" t="s">
        <v>2598</v>
      </c>
      <c r="N782" s="374" t="s">
        <v>471</v>
      </c>
      <c r="O782" s="374" t="s">
        <v>471</v>
      </c>
      <c r="P782" s="375" t="s">
        <v>7625</v>
      </c>
      <c r="Q782" s="376">
        <v>36921</v>
      </c>
      <c r="R782" s="374" t="s">
        <v>7626</v>
      </c>
      <c r="S782" s="377">
        <v>40227</v>
      </c>
      <c r="T782" s="380" t="s">
        <v>5122</v>
      </c>
      <c r="U782" s="208" t="s">
        <v>7635</v>
      </c>
    </row>
    <row r="783" spans="1:21" ht="31.5" x14ac:dyDescent="0.25">
      <c r="A783" s="5">
        <v>782</v>
      </c>
      <c r="B783" s="14" t="s">
        <v>2028</v>
      </c>
      <c r="C783" s="8">
        <v>1955</v>
      </c>
      <c r="D783" s="11">
        <v>2928.36</v>
      </c>
      <c r="E783" s="11">
        <v>1643.36</v>
      </c>
      <c r="F783" s="8" t="s">
        <v>5</v>
      </c>
      <c r="G783" s="31">
        <v>32</v>
      </c>
      <c r="H783" s="31">
        <v>4</v>
      </c>
      <c r="I783" s="31">
        <v>2</v>
      </c>
      <c r="J783" s="31">
        <v>0</v>
      </c>
      <c r="K783" s="31">
        <v>0</v>
      </c>
      <c r="L783" s="120">
        <v>70</v>
      </c>
      <c r="M783" s="126" t="s">
        <v>2569</v>
      </c>
      <c r="N783" s="374" t="s">
        <v>471</v>
      </c>
      <c r="O783" s="374" t="s">
        <v>471</v>
      </c>
      <c r="P783" s="375" t="s">
        <v>7627</v>
      </c>
      <c r="Q783" s="376">
        <v>36914</v>
      </c>
      <c r="R783" s="374" t="s">
        <v>7628</v>
      </c>
      <c r="S783" s="377">
        <v>40227</v>
      </c>
      <c r="T783" s="380" t="s">
        <v>5122</v>
      </c>
      <c r="U783" s="208" t="s">
        <v>7635</v>
      </c>
    </row>
    <row r="784" spans="1:21" ht="47.25" x14ac:dyDescent="0.25">
      <c r="A784" s="5">
        <v>783</v>
      </c>
      <c r="B784" s="14" t="s">
        <v>2029</v>
      </c>
      <c r="C784" s="8">
        <v>1951</v>
      </c>
      <c r="D784" s="11">
        <v>3954.4300000000003</v>
      </c>
      <c r="E784" s="11">
        <v>2246.1</v>
      </c>
      <c r="F784" s="8" t="s">
        <v>5</v>
      </c>
      <c r="G784" s="31">
        <v>40</v>
      </c>
      <c r="H784" s="31">
        <v>4</v>
      </c>
      <c r="I784" s="31">
        <v>3</v>
      </c>
      <c r="J784" s="31">
        <v>0</v>
      </c>
      <c r="K784" s="31">
        <v>0</v>
      </c>
      <c r="L784" s="120">
        <v>83</v>
      </c>
      <c r="M784" s="126" t="s">
        <v>2666</v>
      </c>
      <c r="N784" s="374" t="s">
        <v>471</v>
      </c>
      <c r="O784" s="374" t="s">
        <v>471</v>
      </c>
      <c r="P784" s="375" t="s">
        <v>7629</v>
      </c>
      <c r="Q784" s="376">
        <v>38544</v>
      </c>
      <c r="R784" s="374" t="s">
        <v>7630</v>
      </c>
      <c r="S784" s="377">
        <v>40145</v>
      </c>
      <c r="T784" s="380" t="s">
        <v>7622</v>
      </c>
      <c r="U784" s="208" t="s">
        <v>7635</v>
      </c>
    </row>
    <row r="785" spans="1:21" ht="47.25" x14ac:dyDescent="0.25">
      <c r="A785" s="5">
        <v>784</v>
      </c>
      <c r="B785" s="14" t="s">
        <v>2030</v>
      </c>
      <c r="C785" s="8">
        <v>1955</v>
      </c>
      <c r="D785" s="11">
        <v>4217.8999999999996</v>
      </c>
      <c r="E785" s="11">
        <v>2286.6999999999998</v>
      </c>
      <c r="F785" s="8" t="s">
        <v>5</v>
      </c>
      <c r="G785" s="31">
        <v>46</v>
      </c>
      <c r="H785" s="31">
        <v>4</v>
      </c>
      <c r="I785" s="31">
        <v>4</v>
      </c>
      <c r="J785" s="31">
        <v>0</v>
      </c>
      <c r="K785" s="31">
        <v>0</v>
      </c>
      <c r="L785" s="120">
        <v>69</v>
      </c>
      <c r="M785" s="126" t="s">
        <v>2541</v>
      </c>
      <c r="N785" s="374" t="s">
        <v>471</v>
      </c>
      <c r="O785" s="374" t="s">
        <v>471</v>
      </c>
      <c r="P785" s="375" t="s">
        <v>7456</v>
      </c>
      <c r="Q785" s="376">
        <v>40865</v>
      </c>
      <c r="R785" s="374" t="s">
        <v>7457</v>
      </c>
      <c r="S785" s="377">
        <v>40865</v>
      </c>
      <c r="T785" s="380" t="s">
        <v>6308</v>
      </c>
      <c r="U785" s="208" t="s">
        <v>7635</v>
      </c>
    </row>
    <row r="786" spans="1:21" ht="31.5" x14ac:dyDescent="0.25">
      <c r="A786" s="5">
        <v>785</v>
      </c>
      <c r="B786" s="14" t="s">
        <v>2032</v>
      </c>
      <c r="C786" s="8">
        <v>1956</v>
      </c>
      <c r="D786" s="11">
        <v>7718.9</v>
      </c>
      <c r="E786" s="11">
        <v>4461.0999999999995</v>
      </c>
      <c r="F786" s="8" t="s">
        <v>5</v>
      </c>
      <c r="G786" s="31">
        <v>78</v>
      </c>
      <c r="H786" s="31">
        <v>5</v>
      </c>
      <c r="I786" s="31">
        <v>5</v>
      </c>
      <c r="J786" s="31">
        <v>0</v>
      </c>
      <c r="K786" s="31">
        <v>0</v>
      </c>
      <c r="L786" s="120">
        <v>160</v>
      </c>
      <c r="M786" s="126" t="s">
        <v>2575</v>
      </c>
      <c r="N786" s="374" t="s">
        <v>471</v>
      </c>
      <c r="O786" s="374" t="s">
        <v>471</v>
      </c>
      <c r="P786" s="375" t="s">
        <v>7237</v>
      </c>
      <c r="Q786" s="376">
        <v>36928</v>
      </c>
      <c r="R786" s="374" t="s">
        <v>7238</v>
      </c>
      <c r="S786" s="377">
        <v>40219</v>
      </c>
      <c r="T786" s="380" t="s">
        <v>5122</v>
      </c>
      <c r="U786" s="208" t="s">
        <v>7635</v>
      </c>
    </row>
    <row r="787" spans="1:21" ht="31.5" x14ac:dyDescent="0.25">
      <c r="A787" s="5">
        <v>786</v>
      </c>
      <c r="B787" s="14" t="s">
        <v>2041</v>
      </c>
      <c r="C787" s="8">
        <v>1974</v>
      </c>
      <c r="D787" s="11">
        <v>3221.3</v>
      </c>
      <c r="E787" s="11">
        <v>2060.5</v>
      </c>
      <c r="F787" s="8" t="s">
        <v>247</v>
      </c>
      <c r="G787" s="31">
        <v>13</v>
      </c>
      <c r="H787" s="31">
        <v>5</v>
      </c>
      <c r="I787" s="31">
        <v>1</v>
      </c>
      <c r="J787" s="31">
        <v>0</v>
      </c>
      <c r="K787" s="31">
        <v>0</v>
      </c>
      <c r="L787" s="120">
        <v>157</v>
      </c>
      <c r="M787" s="126" t="s">
        <v>2667</v>
      </c>
      <c r="N787" s="374" t="s">
        <v>471</v>
      </c>
      <c r="O787" s="374" t="s">
        <v>471</v>
      </c>
      <c r="P787" s="374" t="s">
        <v>471</v>
      </c>
      <c r="Q787" s="374" t="s">
        <v>471</v>
      </c>
      <c r="R787" s="374" t="s">
        <v>471</v>
      </c>
      <c r="S787" s="374" t="s">
        <v>471</v>
      </c>
      <c r="T787" s="374" t="s">
        <v>471</v>
      </c>
      <c r="U787" s="208" t="s">
        <v>7635</v>
      </c>
    </row>
    <row r="788" spans="1:21" ht="24.75" x14ac:dyDescent="0.25">
      <c r="A788" s="5">
        <v>787</v>
      </c>
      <c r="B788" s="2" t="s">
        <v>1097</v>
      </c>
      <c r="C788" s="5">
        <v>1972</v>
      </c>
      <c r="D788" s="26">
        <v>3150.3</v>
      </c>
      <c r="E788" s="5">
        <v>2704.6</v>
      </c>
      <c r="F788" s="27" t="s">
        <v>5</v>
      </c>
      <c r="G788" s="5">
        <v>60</v>
      </c>
      <c r="H788" s="5">
        <v>5</v>
      </c>
      <c r="I788" s="5">
        <v>4</v>
      </c>
      <c r="J788" s="5"/>
      <c r="K788" s="5"/>
      <c r="L788" s="113">
        <v>154</v>
      </c>
      <c r="M788" s="92" t="s">
        <v>2902</v>
      </c>
      <c r="N788" s="350" t="s">
        <v>471</v>
      </c>
      <c r="O788" s="351" t="s">
        <v>471</v>
      </c>
      <c r="P788" s="352" t="s">
        <v>5933</v>
      </c>
      <c r="Q788" s="353">
        <v>770.1</v>
      </c>
      <c r="R788" s="354">
        <v>40189</v>
      </c>
      <c r="S788" s="355" t="s">
        <v>5122</v>
      </c>
      <c r="T788" s="356" t="s">
        <v>471</v>
      </c>
      <c r="U788" s="208" t="s">
        <v>7635</v>
      </c>
    </row>
    <row r="789" spans="1:21" ht="24.75" x14ac:dyDescent="0.25">
      <c r="A789" s="5">
        <v>788</v>
      </c>
      <c r="B789" s="2" t="s">
        <v>1098</v>
      </c>
      <c r="C789" s="5">
        <v>1972</v>
      </c>
      <c r="D789" s="26">
        <v>5449.64</v>
      </c>
      <c r="E789" s="5">
        <v>4423.84</v>
      </c>
      <c r="F789" s="27" t="s">
        <v>5</v>
      </c>
      <c r="G789" s="5">
        <v>90</v>
      </c>
      <c r="H789" s="5">
        <v>5</v>
      </c>
      <c r="I789" s="5">
        <v>6</v>
      </c>
      <c r="J789" s="5"/>
      <c r="K789" s="5"/>
      <c r="L789" s="113">
        <v>259</v>
      </c>
      <c r="M789" s="92" t="s">
        <v>2903</v>
      </c>
      <c r="N789" s="350" t="s">
        <v>471</v>
      </c>
      <c r="O789" s="351" t="s">
        <v>471</v>
      </c>
      <c r="P789" s="352" t="s">
        <v>5934</v>
      </c>
      <c r="Q789" s="353">
        <v>1260.0999999999999</v>
      </c>
      <c r="R789" s="354">
        <v>40189</v>
      </c>
      <c r="S789" s="355" t="s">
        <v>5122</v>
      </c>
      <c r="T789" s="356" t="s">
        <v>471</v>
      </c>
      <c r="U789" s="208" t="s">
        <v>7635</v>
      </c>
    </row>
    <row r="790" spans="1:21" ht="24.75" x14ac:dyDescent="0.25">
      <c r="A790" s="5">
        <v>789</v>
      </c>
      <c r="B790" s="2" t="s">
        <v>1099</v>
      </c>
      <c r="C790" s="5">
        <v>1972</v>
      </c>
      <c r="D790" s="26">
        <v>3675.99</v>
      </c>
      <c r="E790" s="5">
        <v>3412.49</v>
      </c>
      <c r="F790" s="27" t="s">
        <v>5</v>
      </c>
      <c r="G790" s="5">
        <v>70</v>
      </c>
      <c r="H790" s="5">
        <v>5</v>
      </c>
      <c r="I790" s="5">
        <v>4</v>
      </c>
      <c r="J790" s="5"/>
      <c r="K790" s="5"/>
      <c r="L790" s="113">
        <v>185</v>
      </c>
      <c r="M790" s="92" t="s">
        <v>2903</v>
      </c>
      <c r="N790" s="350" t="s">
        <v>471</v>
      </c>
      <c r="O790" s="351" t="s">
        <v>471</v>
      </c>
      <c r="P790" s="352" t="s">
        <v>5935</v>
      </c>
      <c r="Q790" s="353">
        <v>1018.6</v>
      </c>
      <c r="R790" s="354">
        <v>40189</v>
      </c>
      <c r="S790" s="355" t="s">
        <v>5122</v>
      </c>
      <c r="T790" s="356" t="s">
        <v>471</v>
      </c>
      <c r="U790" s="208" t="s">
        <v>7635</v>
      </c>
    </row>
    <row r="791" spans="1:21" ht="24.75" x14ac:dyDescent="0.25">
      <c r="A791" s="5">
        <v>790</v>
      </c>
      <c r="B791" s="2" t="s">
        <v>1102</v>
      </c>
      <c r="C791" s="5">
        <v>1961</v>
      </c>
      <c r="D791" s="26">
        <v>2230.5</v>
      </c>
      <c r="E791" s="5">
        <v>2006.7</v>
      </c>
      <c r="F791" s="27" t="s">
        <v>5</v>
      </c>
      <c r="G791" s="5">
        <v>45</v>
      </c>
      <c r="H791" s="5">
        <v>4</v>
      </c>
      <c r="I791" s="5">
        <v>3</v>
      </c>
      <c r="J791" s="5"/>
      <c r="K791" s="5"/>
      <c r="L791" s="113">
        <v>116</v>
      </c>
      <c r="M791" s="92" t="s">
        <v>2906</v>
      </c>
      <c r="N791" s="350" t="s">
        <v>471</v>
      </c>
      <c r="O791" s="351" t="s">
        <v>471</v>
      </c>
      <c r="P791" s="352" t="s">
        <v>5941</v>
      </c>
      <c r="Q791" s="353">
        <v>733.6</v>
      </c>
      <c r="R791" s="354">
        <v>40189</v>
      </c>
      <c r="S791" s="355" t="s">
        <v>5122</v>
      </c>
      <c r="T791" s="356" t="s">
        <v>471</v>
      </c>
      <c r="U791" s="208" t="s">
        <v>7635</v>
      </c>
    </row>
    <row r="792" spans="1:21" ht="24.75" x14ac:dyDescent="0.25">
      <c r="A792" s="5">
        <v>791</v>
      </c>
      <c r="B792" s="2" t="s">
        <v>1103</v>
      </c>
      <c r="C792" s="5">
        <v>1967</v>
      </c>
      <c r="D792" s="26">
        <v>3427.1</v>
      </c>
      <c r="E792" s="5">
        <v>3154.5</v>
      </c>
      <c r="F792" s="27" t="s">
        <v>5</v>
      </c>
      <c r="G792" s="5">
        <v>70</v>
      </c>
      <c r="H792" s="5">
        <v>5</v>
      </c>
      <c r="I792" s="5">
        <v>4</v>
      </c>
      <c r="J792" s="5"/>
      <c r="K792" s="5"/>
      <c r="L792" s="113">
        <v>149</v>
      </c>
      <c r="M792" s="92" t="s">
        <v>2907</v>
      </c>
      <c r="N792" s="350" t="s">
        <v>471</v>
      </c>
      <c r="O792" s="351" t="s">
        <v>471</v>
      </c>
      <c r="P792" s="352" t="s">
        <v>5942</v>
      </c>
      <c r="Q792" s="353">
        <v>952</v>
      </c>
      <c r="R792" s="354">
        <v>40189</v>
      </c>
      <c r="S792" s="355" t="s">
        <v>5122</v>
      </c>
      <c r="T792" s="356" t="s">
        <v>471</v>
      </c>
      <c r="U792" s="208" t="s">
        <v>7635</v>
      </c>
    </row>
    <row r="793" spans="1:21" ht="24.75" x14ac:dyDescent="0.25">
      <c r="A793" s="5">
        <v>792</v>
      </c>
      <c r="B793" s="2" t="s">
        <v>1104</v>
      </c>
      <c r="C793" s="5">
        <v>1972</v>
      </c>
      <c r="D793" s="26">
        <v>3928.3</v>
      </c>
      <c r="E793" s="5">
        <v>3243.8</v>
      </c>
      <c r="F793" s="27" t="s">
        <v>5</v>
      </c>
      <c r="G793" s="5">
        <f>68-2</f>
        <v>66</v>
      </c>
      <c r="H793" s="5">
        <v>5</v>
      </c>
      <c r="I793" s="5">
        <v>4</v>
      </c>
      <c r="J793" s="5"/>
      <c r="K793" s="5"/>
      <c r="L793" s="113">
        <v>183</v>
      </c>
      <c r="M793" s="92" t="s">
        <v>2907</v>
      </c>
      <c r="N793" s="350" t="s">
        <v>471</v>
      </c>
      <c r="O793" s="351" t="s">
        <v>471</v>
      </c>
      <c r="P793" s="352" t="s">
        <v>5943</v>
      </c>
      <c r="Q793" s="353">
        <v>1005.6</v>
      </c>
      <c r="R793" s="354">
        <v>40189</v>
      </c>
      <c r="S793" s="355" t="s">
        <v>5122</v>
      </c>
      <c r="T793" s="356" t="s">
        <v>471</v>
      </c>
      <c r="U793" s="208" t="s">
        <v>7635</v>
      </c>
    </row>
    <row r="794" spans="1:21" ht="24.75" x14ac:dyDescent="0.25">
      <c r="A794" s="5">
        <v>793</v>
      </c>
      <c r="B794" s="2" t="s">
        <v>1105</v>
      </c>
      <c r="C794" s="5">
        <v>1976</v>
      </c>
      <c r="D794" s="26">
        <v>3684.1</v>
      </c>
      <c r="E794" s="5">
        <v>3410.9</v>
      </c>
      <c r="F794" s="27" t="s">
        <v>5</v>
      </c>
      <c r="G794" s="5">
        <v>70</v>
      </c>
      <c r="H794" s="5">
        <v>5</v>
      </c>
      <c r="I794" s="5">
        <v>4</v>
      </c>
      <c r="J794" s="5"/>
      <c r="K794" s="5"/>
      <c r="L794" s="113">
        <v>172</v>
      </c>
      <c r="M794" s="92" t="s">
        <v>2903</v>
      </c>
      <c r="N794" s="350" t="s">
        <v>471</v>
      </c>
      <c r="O794" s="351" t="s">
        <v>471</v>
      </c>
      <c r="P794" s="352" t="s">
        <v>5944</v>
      </c>
      <c r="Q794" s="353">
        <v>998</v>
      </c>
      <c r="R794" s="354">
        <v>40189</v>
      </c>
      <c r="S794" s="355" t="s">
        <v>5122</v>
      </c>
      <c r="T794" s="356" t="s">
        <v>471</v>
      </c>
      <c r="U794" s="208" t="s">
        <v>7635</v>
      </c>
    </row>
    <row r="795" spans="1:21" ht="24.75" x14ac:dyDescent="0.25">
      <c r="A795" s="5">
        <v>794</v>
      </c>
      <c r="B795" s="2" t="s">
        <v>1106</v>
      </c>
      <c r="C795" s="5">
        <v>1961</v>
      </c>
      <c r="D795" s="26">
        <v>2260.3000000000002</v>
      </c>
      <c r="E795" s="5">
        <v>2052.3000000000002</v>
      </c>
      <c r="F795" s="27" t="s">
        <v>5</v>
      </c>
      <c r="G795" s="5">
        <v>48</v>
      </c>
      <c r="H795" s="5">
        <v>4</v>
      </c>
      <c r="I795" s="5">
        <v>3</v>
      </c>
      <c r="J795" s="5"/>
      <c r="K795" s="5"/>
      <c r="L795" s="113">
        <v>113</v>
      </c>
      <c r="M795" s="92" t="s">
        <v>2903</v>
      </c>
      <c r="N795" s="350" t="s">
        <v>471</v>
      </c>
      <c r="O795" s="351" t="s">
        <v>471</v>
      </c>
      <c r="P795" s="352" t="s">
        <v>5945</v>
      </c>
      <c r="Q795" s="353">
        <v>686</v>
      </c>
      <c r="R795" s="354">
        <v>40189</v>
      </c>
      <c r="S795" s="355" t="s">
        <v>5122</v>
      </c>
      <c r="T795" s="356" t="s">
        <v>471</v>
      </c>
      <c r="U795" s="208" t="s">
        <v>7635</v>
      </c>
    </row>
    <row r="796" spans="1:21" ht="24.75" x14ac:dyDescent="0.25">
      <c r="A796" s="5">
        <v>795</v>
      </c>
      <c r="B796" s="2" t="s">
        <v>1107</v>
      </c>
      <c r="C796" s="5">
        <v>1961</v>
      </c>
      <c r="D796" s="26">
        <v>1692.4</v>
      </c>
      <c r="E796" s="5">
        <v>1302.7</v>
      </c>
      <c r="F796" s="27" t="s">
        <v>5</v>
      </c>
      <c r="G796" s="5">
        <v>32</v>
      </c>
      <c r="H796" s="5">
        <v>4</v>
      </c>
      <c r="I796" s="5">
        <v>2</v>
      </c>
      <c r="J796" s="5"/>
      <c r="K796" s="5"/>
      <c r="L796" s="113">
        <v>87</v>
      </c>
      <c r="M796" s="92" t="s">
        <v>2903</v>
      </c>
      <c r="N796" s="350" t="s">
        <v>471</v>
      </c>
      <c r="O796" s="351" t="s">
        <v>471</v>
      </c>
      <c r="P796" s="352" t="s">
        <v>5946</v>
      </c>
      <c r="Q796" s="353">
        <v>473.2</v>
      </c>
      <c r="R796" s="354">
        <v>40189</v>
      </c>
      <c r="S796" s="355" t="s">
        <v>5122</v>
      </c>
      <c r="T796" s="356" t="s">
        <v>471</v>
      </c>
      <c r="U796" s="208" t="s">
        <v>7635</v>
      </c>
    </row>
    <row r="797" spans="1:21" ht="24.75" x14ac:dyDescent="0.25">
      <c r="A797" s="5">
        <v>796</v>
      </c>
      <c r="B797" s="2" t="s">
        <v>1108</v>
      </c>
      <c r="C797" s="5">
        <v>1961</v>
      </c>
      <c r="D797" s="26">
        <v>1484</v>
      </c>
      <c r="E797" s="5">
        <v>1307.0999999999999</v>
      </c>
      <c r="F797" s="27" t="s">
        <v>5</v>
      </c>
      <c r="G797" s="5">
        <v>32</v>
      </c>
      <c r="H797" s="5">
        <v>4</v>
      </c>
      <c r="I797" s="5">
        <v>2</v>
      </c>
      <c r="J797" s="5"/>
      <c r="K797" s="5"/>
      <c r="L797" s="113">
        <v>83</v>
      </c>
      <c r="M797" s="92" t="s">
        <v>2903</v>
      </c>
      <c r="N797" s="350" t="s">
        <v>471</v>
      </c>
      <c r="O797" s="351" t="s">
        <v>471</v>
      </c>
      <c r="P797" s="352" t="s">
        <v>5947</v>
      </c>
      <c r="Q797" s="353">
        <v>500.6</v>
      </c>
      <c r="R797" s="354">
        <v>40189</v>
      </c>
      <c r="S797" s="355" t="s">
        <v>5122</v>
      </c>
      <c r="T797" s="356" t="s">
        <v>471</v>
      </c>
      <c r="U797" s="208" t="s">
        <v>7635</v>
      </c>
    </row>
    <row r="798" spans="1:21" ht="24.75" x14ac:dyDescent="0.25">
      <c r="A798" s="5">
        <v>797</v>
      </c>
      <c r="B798" s="2" t="s">
        <v>1109</v>
      </c>
      <c r="C798" s="5">
        <v>1961</v>
      </c>
      <c r="D798" s="26">
        <v>1586.4</v>
      </c>
      <c r="E798" s="5">
        <v>1305.0999999999999</v>
      </c>
      <c r="F798" s="27" t="s">
        <v>5</v>
      </c>
      <c r="G798" s="5">
        <v>32</v>
      </c>
      <c r="H798" s="5">
        <v>4</v>
      </c>
      <c r="I798" s="5">
        <v>2</v>
      </c>
      <c r="J798" s="5"/>
      <c r="K798" s="5"/>
      <c r="L798" s="113">
        <v>72</v>
      </c>
      <c r="M798" s="92" t="s">
        <v>2902</v>
      </c>
      <c r="N798" s="350" t="s">
        <v>471</v>
      </c>
      <c r="O798" s="351" t="s">
        <v>471</v>
      </c>
      <c r="P798" s="352" t="s">
        <v>5948</v>
      </c>
      <c r="Q798" s="353">
        <v>462</v>
      </c>
      <c r="R798" s="354">
        <v>40189</v>
      </c>
      <c r="S798" s="355" t="s">
        <v>5122</v>
      </c>
      <c r="T798" s="356" t="s">
        <v>471</v>
      </c>
      <c r="U798" s="208" t="s">
        <v>7635</v>
      </c>
    </row>
    <row r="799" spans="1:21" ht="24.75" x14ac:dyDescent="0.25">
      <c r="A799" s="5">
        <v>798</v>
      </c>
      <c r="B799" s="2" t="s">
        <v>1110</v>
      </c>
      <c r="C799" s="5">
        <v>1962</v>
      </c>
      <c r="D799" s="26">
        <v>414.6</v>
      </c>
      <c r="E799" s="5">
        <v>383.2</v>
      </c>
      <c r="F799" s="27" t="s">
        <v>247</v>
      </c>
      <c r="G799" s="5">
        <v>8</v>
      </c>
      <c r="H799" s="5">
        <v>2</v>
      </c>
      <c r="I799" s="5">
        <v>1</v>
      </c>
      <c r="J799" s="5"/>
      <c r="K799" s="5"/>
      <c r="L799" s="113">
        <v>18</v>
      </c>
      <c r="M799" s="92" t="s">
        <v>2908</v>
      </c>
      <c r="N799" s="350" t="s">
        <v>471</v>
      </c>
      <c r="O799" s="351" t="s">
        <v>471</v>
      </c>
      <c r="P799" s="352" t="s">
        <v>5949</v>
      </c>
      <c r="Q799" s="353">
        <v>289.39999999999998</v>
      </c>
      <c r="R799" s="354">
        <v>40189</v>
      </c>
      <c r="S799" s="355" t="s">
        <v>5122</v>
      </c>
      <c r="T799" s="356" t="s">
        <v>471</v>
      </c>
      <c r="U799" s="208" t="s">
        <v>7635</v>
      </c>
    </row>
    <row r="800" spans="1:21" ht="24.75" x14ac:dyDescent="0.25">
      <c r="A800" s="5">
        <v>799</v>
      </c>
      <c r="B800" s="2" t="s">
        <v>1111</v>
      </c>
      <c r="C800" s="5">
        <v>1960</v>
      </c>
      <c r="D800" s="26">
        <v>302.7</v>
      </c>
      <c r="E800" s="5">
        <v>280.7</v>
      </c>
      <c r="F800" s="27" t="s">
        <v>247</v>
      </c>
      <c r="G800" s="5">
        <v>8</v>
      </c>
      <c r="H800" s="5">
        <v>2</v>
      </c>
      <c r="I800" s="5">
        <v>1</v>
      </c>
      <c r="J800" s="5"/>
      <c r="K800" s="5"/>
      <c r="L800" s="113">
        <v>17</v>
      </c>
      <c r="M800" s="92" t="s">
        <v>2908</v>
      </c>
      <c r="N800" s="350" t="s">
        <v>471</v>
      </c>
      <c r="O800" s="351" t="s">
        <v>471</v>
      </c>
      <c r="P800" s="352" t="s">
        <v>5950</v>
      </c>
      <c r="Q800" s="353">
        <v>226.9</v>
      </c>
      <c r="R800" s="354">
        <v>40172</v>
      </c>
      <c r="S800" s="355" t="s">
        <v>5122</v>
      </c>
      <c r="T800" s="356" t="s">
        <v>471</v>
      </c>
      <c r="U800" s="208" t="s">
        <v>7635</v>
      </c>
    </row>
    <row r="801" spans="1:21" ht="24.75" x14ac:dyDescent="0.25">
      <c r="A801" s="5">
        <v>800</v>
      </c>
      <c r="B801" s="2" t="s">
        <v>1112</v>
      </c>
      <c r="C801" s="5">
        <v>1971</v>
      </c>
      <c r="D801" s="26">
        <v>3032.9</v>
      </c>
      <c r="E801" s="5">
        <v>2704.5</v>
      </c>
      <c r="F801" s="27" t="s">
        <v>5</v>
      </c>
      <c r="G801" s="5">
        <v>60</v>
      </c>
      <c r="H801" s="5">
        <v>5</v>
      </c>
      <c r="I801" s="5">
        <v>4</v>
      </c>
      <c r="J801" s="5"/>
      <c r="K801" s="5"/>
      <c r="L801" s="113">
        <v>151</v>
      </c>
      <c r="M801" s="92" t="s">
        <v>2903</v>
      </c>
      <c r="N801" s="350" t="s">
        <v>471</v>
      </c>
      <c r="O801" s="351" t="s">
        <v>471</v>
      </c>
      <c r="P801" s="352" t="s">
        <v>5951</v>
      </c>
      <c r="Q801" s="353">
        <v>767.8</v>
      </c>
      <c r="R801" s="354">
        <v>40172</v>
      </c>
      <c r="S801" s="355" t="s">
        <v>5122</v>
      </c>
      <c r="T801" s="356" t="s">
        <v>471</v>
      </c>
      <c r="U801" s="208" t="s">
        <v>7635</v>
      </c>
    </row>
    <row r="802" spans="1:21" ht="24.75" x14ac:dyDescent="0.25">
      <c r="A802" s="5">
        <v>801</v>
      </c>
      <c r="B802" s="2" t="s">
        <v>1113</v>
      </c>
      <c r="C802" s="5">
        <v>1963</v>
      </c>
      <c r="D802" s="26">
        <v>2715.1</v>
      </c>
      <c r="E802" s="5">
        <v>2038.8</v>
      </c>
      <c r="F802" s="27" t="s">
        <v>5</v>
      </c>
      <c r="G802" s="5">
        <v>48</v>
      </c>
      <c r="H802" s="5">
        <v>5</v>
      </c>
      <c r="I802" s="5">
        <v>3</v>
      </c>
      <c r="J802" s="5"/>
      <c r="K802" s="5"/>
      <c r="L802" s="113">
        <v>111</v>
      </c>
      <c r="M802" s="92" t="s">
        <v>2909</v>
      </c>
      <c r="N802" s="350" t="s">
        <v>471</v>
      </c>
      <c r="O802" s="351" t="s">
        <v>471</v>
      </c>
      <c r="P802" s="352" t="s">
        <v>5952</v>
      </c>
      <c r="Q802" s="353">
        <v>748.8</v>
      </c>
      <c r="R802" s="354">
        <v>40172</v>
      </c>
      <c r="S802" s="355" t="s">
        <v>5122</v>
      </c>
      <c r="T802" s="356" t="s">
        <v>471</v>
      </c>
      <c r="U802" s="208" t="s">
        <v>7635</v>
      </c>
    </row>
    <row r="803" spans="1:21" ht="24.75" x14ac:dyDescent="0.25">
      <c r="A803" s="5">
        <v>802</v>
      </c>
      <c r="B803" s="2" t="s">
        <v>1114</v>
      </c>
      <c r="C803" s="5">
        <v>1964</v>
      </c>
      <c r="D803" s="26">
        <v>2873.97</v>
      </c>
      <c r="E803" s="5">
        <v>2567.4699999999998</v>
      </c>
      <c r="F803" s="27" t="s">
        <v>5</v>
      </c>
      <c r="G803" s="5">
        <v>59</v>
      </c>
      <c r="H803" s="5">
        <v>5</v>
      </c>
      <c r="I803" s="5">
        <v>3</v>
      </c>
      <c r="J803" s="5"/>
      <c r="K803" s="5"/>
      <c r="L803" s="113">
        <v>133</v>
      </c>
      <c r="M803" s="92" t="s">
        <v>2909</v>
      </c>
      <c r="N803" s="350" t="s">
        <v>471</v>
      </c>
      <c r="O803" s="351" t="s">
        <v>471</v>
      </c>
      <c r="P803" s="352" t="s">
        <v>5953</v>
      </c>
      <c r="Q803" s="353">
        <v>770.2</v>
      </c>
      <c r="R803" s="354">
        <v>40172</v>
      </c>
      <c r="S803" s="355" t="s">
        <v>5122</v>
      </c>
      <c r="T803" s="356" t="s">
        <v>471</v>
      </c>
      <c r="U803" s="208" t="s">
        <v>7635</v>
      </c>
    </row>
    <row r="804" spans="1:21" s="14" customFormat="1" ht="24.75" x14ac:dyDescent="0.25">
      <c r="A804" s="5">
        <v>803</v>
      </c>
      <c r="B804" s="2" t="s">
        <v>1115</v>
      </c>
      <c r="C804" s="5">
        <v>1964</v>
      </c>
      <c r="D804" s="26">
        <v>3797.1</v>
      </c>
      <c r="E804" s="5">
        <v>3521.9</v>
      </c>
      <c r="F804" s="27" t="s">
        <v>5</v>
      </c>
      <c r="G804" s="5">
        <v>80</v>
      </c>
      <c r="H804" s="5">
        <v>5</v>
      </c>
      <c r="I804" s="5">
        <v>4</v>
      </c>
      <c r="J804" s="5"/>
      <c r="K804" s="5"/>
      <c r="L804" s="28">
        <v>212</v>
      </c>
      <c r="M804" s="92" t="s">
        <v>2909</v>
      </c>
      <c r="N804" s="441" t="s">
        <v>471</v>
      </c>
      <c r="O804" s="442" t="s">
        <v>471</v>
      </c>
      <c r="P804" s="352" t="s">
        <v>5954</v>
      </c>
      <c r="Q804" s="353">
        <v>991.9</v>
      </c>
      <c r="R804" s="354">
        <v>40172</v>
      </c>
      <c r="S804" s="355" t="s">
        <v>5122</v>
      </c>
      <c r="T804" s="356" t="s">
        <v>471</v>
      </c>
      <c r="U804" s="208" t="s">
        <v>7635</v>
      </c>
    </row>
    <row r="805" spans="1:21" s="14" customFormat="1" ht="24.75" x14ac:dyDescent="0.25">
      <c r="A805" s="5">
        <v>804</v>
      </c>
      <c r="B805" s="2" t="s">
        <v>1116</v>
      </c>
      <c r="C805" s="5">
        <v>1964</v>
      </c>
      <c r="D805" s="26">
        <v>3011.5</v>
      </c>
      <c r="E805" s="5">
        <v>2053.3000000000002</v>
      </c>
      <c r="F805" s="27" t="s">
        <v>5</v>
      </c>
      <c r="G805" s="5">
        <v>48</v>
      </c>
      <c r="H805" s="5">
        <v>5</v>
      </c>
      <c r="I805" s="5">
        <v>3</v>
      </c>
      <c r="J805" s="5"/>
      <c r="K805" s="5"/>
      <c r="L805" s="28">
        <v>108</v>
      </c>
      <c r="M805" s="92" t="s">
        <v>2909</v>
      </c>
      <c r="N805" s="441" t="s">
        <v>471</v>
      </c>
      <c r="O805" s="442" t="s">
        <v>471</v>
      </c>
      <c r="P805" s="352" t="s">
        <v>5955</v>
      </c>
      <c r="Q805" s="353">
        <v>758.4</v>
      </c>
      <c r="R805" s="354">
        <v>40172</v>
      </c>
      <c r="S805" s="355" t="s">
        <v>5122</v>
      </c>
      <c r="T805" s="356" t="s">
        <v>471</v>
      </c>
      <c r="U805" s="208" t="s">
        <v>7635</v>
      </c>
    </row>
    <row r="806" spans="1:21" s="14" customFormat="1" ht="24.75" x14ac:dyDescent="0.25">
      <c r="A806" s="5">
        <v>805</v>
      </c>
      <c r="B806" s="2" t="s">
        <v>1117</v>
      </c>
      <c r="C806" s="5">
        <v>1964</v>
      </c>
      <c r="D806" s="26">
        <v>3802</v>
      </c>
      <c r="E806" s="5">
        <v>3525.6</v>
      </c>
      <c r="F806" s="27" t="s">
        <v>5</v>
      </c>
      <c r="G806" s="5">
        <v>80</v>
      </c>
      <c r="H806" s="5">
        <v>5</v>
      </c>
      <c r="I806" s="5">
        <v>4</v>
      </c>
      <c r="J806" s="5"/>
      <c r="K806" s="5"/>
      <c r="L806" s="28">
        <v>186</v>
      </c>
      <c r="M806" s="92" t="s">
        <v>2909</v>
      </c>
      <c r="N806" s="441" t="s">
        <v>471</v>
      </c>
      <c r="O806" s="442" t="s">
        <v>471</v>
      </c>
      <c r="P806" s="352" t="s">
        <v>5956</v>
      </c>
      <c r="Q806" s="353">
        <v>993.7</v>
      </c>
      <c r="R806" s="354">
        <v>40175</v>
      </c>
      <c r="S806" s="355" t="s">
        <v>5122</v>
      </c>
      <c r="T806" s="356" t="s">
        <v>471</v>
      </c>
      <c r="U806" s="208" t="s">
        <v>7635</v>
      </c>
    </row>
    <row r="807" spans="1:21" s="14" customFormat="1" ht="24.75" x14ac:dyDescent="0.25">
      <c r="A807" s="5">
        <v>806</v>
      </c>
      <c r="B807" s="2" t="s">
        <v>1118</v>
      </c>
      <c r="C807" s="5">
        <v>1964</v>
      </c>
      <c r="D807" s="26">
        <v>3829.1</v>
      </c>
      <c r="E807" s="5">
        <v>3553.5</v>
      </c>
      <c r="F807" s="27" t="s">
        <v>5</v>
      </c>
      <c r="G807" s="5">
        <f>81-1</f>
        <v>80</v>
      </c>
      <c r="H807" s="5">
        <v>5</v>
      </c>
      <c r="I807" s="5">
        <v>4</v>
      </c>
      <c r="J807" s="5"/>
      <c r="K807" s="5"/>
      <c r="L807" s="28">
        <v>182</v>
      </c>
      <c r="M807" s="92" t="s">
        <v>2909</v>
      </c>
      <c r="N807" s="441" t="s">
        <v>471</v>
      </c>
      <c r="O807" s="442" t="s">
        <v>471</v>
      </c>
      <c r="P807" s="352" t="s">
        <v>5957</v>
      </c>
      <c r="Q807" s="353">
        <v>996.1</v>
      </c>
      <c r="R807" s="354">
        <v>40177</v>
      </c>
      <c r="S807" s="355" t="s">
        <v>5122</v>
      </c>
      <c r="T807" s="356" t="s">
        <v>471</v>
      </c>
      <c r="U807" s="208" t="s">
        <v>7635</v>
      </c>
    </row>
    <row r="808" spans="1:21" s="14" customFormat="1" ht="24.75" x14ac:dyDescent="0.25">
      <c r="A808" s="5">
        <v>807</v>
      </c>
      <c r="B808" s="2" t="s">
        <v>1119</v>
      </c>
      <c r="C808" s="5">
        <v>1964</v>
      </c>
      <c r="D808" s="26">
        <v>3126.7</v>
      </c>
      <c r="E808" s="5">
        <v>2035.1</v>
      </c>
      <c r="F808" s="27" t="s">
        <v>5</v>
      </c>
      <c r="G808" s="5">
        <v>48</v>
      </c>
      <c r="H808" s="5">
        <v>5</v>
      </c>
      <c r="I808" s="5">
        <v>3</v>
      </c>
      <c r="J808" s="5"/>
      <c r="K808" s="5"/>
      <c r="L808" s="28">
        <v>102</v>
      </c>
      <c r="M808" s="92" t="s">
        <v>2909</v>
      </c>
      <c r="N808" s="441" t="s">
        <v>471</v>
      </c>
      <c r="O808" s="442" t="s">
        <v>471</v>
      </c>
      <c r="P808" s="352" t="s">
        <v>5958</v>
      </c>
      <c r="Q808" s="353" t="s">
        <v>5959</v>
      </c>
      <c r="R808" s="354">
        <v>40927</v>
      </c>
      <c r="S808" s="355" t="s">
        <v>5122</v>
      </c>
      <c r="T808" s="356" t="s">
        <v>471</v>
      </c>
      <c r="U808" s="208" t="s">
        <v>7635</v>
      </c>
    </row>
    <row r="809" spans="1:21" s="14" customFormat="1" ht="24.75" x14ac:dyDescent="0.25">
      <c r="A809" s="5">
        <v>808</v>
      </c>
      <c r="B809" s="2" t="s">
        <v>1120</v>
      </c>
      <c r="C809" s="5">
        <v>1964</v>
      </c>
      <c r="D809" s="26">
        <v>2964</v>
      </c>
      <c r="E809" s="5">
        <v>2232.6</v>
      </c>
      <c r="F809" s="27" t="s">
        <v>5</v>
      </c>
      <c r="G809" s="5">
        <v>51</v>
      </c>
      <c r="H809" s="5">
        <v>5</v>
      </c>
      <c r="I809" s="5">
        <v>3</v>
      </c>
      <c r="J809" s="5"/>
      <c r="K809" s="5"/>
      <c r="L809" s="28">
        <v>111</v>
      </c>
      <c r="M809" s="92" t="s">
        <v>2910</v>
      </c>
      <c r="N809" s="441" t="s">
        <v>471</v>
      </c>
      <c r="O809" s="442" t="s">
        <v>471</v>
      </c>
      <c r="P809" s="352" t="s">
        <v>5960</v>
      </c>
      <c r="Q809" s="353">
        <v>752.5</v>
      </c>
      <c r="R809" s="354">
        <v>40177</v>
      </c>
      <c r="S809" s="355" t="s">
        <v>5122</v>
      </c>
      <c r="T809" s="356" t="s">
        <v>471</v>
      </c>
      <c r="U809" s="208" t="s">
        <v>7635</v>
      </c>
    </row>
    <row r="810" spans="1:21" s="14" customFormat="1" ht="24.75" x14ac:dyDescent="0.25">
      <c r="A810" s="5">
        <v>809</v>
      </c>
      <c r="B810" s="2" t="s">
        <v>1121</v>
      </c>
      <c r="C810" s="5">
        <v>1964</v>
      </c>
      <c r="D810" s="26">
        <v>3808.2</v>
      </c>
      <c r="E810" s="5">
        <v>3531</v>
      </c>
      <c r="F810" s="27" t="s">
        <v>5</v>
      </c>
      <c r="G810" s="5">
        <v>80</v>
      </c>
      <c r="H810" s="5">
        <v>5</v>
      </c>
      <c r="I810" s="5">
        <v>4</v>
      </c>
      <c r="J810" s="5"/>
      <c r="K810" s="5"/>
      <c r="L810" s="28">
        <v>168</v>
      </c>
      <c r="M810" s="92" t="s">
        <v>2909</v>
      </c>
      <c r="N810" s="441" t="s">
        <v>471</v>
      </c>
      <c r="O810" s="442" t="s">
        <v>471</v>
      </c>
      <c r="P810" s="352" t="s">
        <v>5961</v>
      </c>
      <c r="Q810" s="353">
        <v>1013.3</v>
      </c>
      <c r="R810" s="354">
        <v>40177</v>
      </c>
      <c r="S810" s="355" t="s">
        <v>5122</v>
      </c>
      <c r="T810" s="356" t="s">
        <v>471</v>
      </c>
      <c r="U810" s="208" t="s">
        <v>7635</v>
      </c>
    </row>
    <row r="811" spans="1:21" s="14" customFormat="1" ht="24.75" x14ac:dyDescent="0.25">
      <c r="A811" s="5">
        <v>810</v>
      </c>
      <c r="B811" s="2" t="s">
        <v>1122</v>
      </c>
      <c r="C811" s="5">
        <v>1963</v>
      </c>
      <c r="D811" s="26">
        <v>3797.6</v>
      </c>
      <c r="E811" s="5">
        <v>3523.6</v>
      </c>
      <c r="F811" s="27" t="s">
        <v>5</v>
      </c>
      <c r="G811" s="5">
        <v>80</v>
      </c>
      <c r="H811" s="5">
        <v>5</v>
      </c>
      <c r="I811" s="5">
        <v>4</v>
      </c>
      <c r="J811" s="5"/>
      <c r="K811" s="5"/>
      <c r="L811" s="28">
        <v>192</v>
      </c>
      <c r="M811" s="92" t="s">
        <v>2909</v>
      </c>
      <c r="N811" s="441" t="s">
        <v>471</v>
      </c>
      <c r="O811" s="442" t="s">
        <v>471</v>
      </c>
      <c r="P811" s="352" t="s">
        <v>5962</v>
      </c>
      <c r="Q811" s="353">
        <v>979.7</v>
      </c>
      <c r="R811" s="354">
        <v>40172</v>
      </c>
      <c r="S811" s="355" t="s">
        <v>5122</v>
      </c>
      <c r="T811" s="356" t="s">
        <v>471</v>
      </c>
      <c r="U811" s="208" t="s">
        <v>7635</v>
      </c>
    </row>
    <row r="812" spans="1:21" s="14" customFormat="1" ht="24.75" x14ac:dyDescent="0.25">
      <c r="A812" s="5">
        <v>811</v>
      </c>
      <c r="B812" s="2" t="s">
        <v>1123</v>
      </c>
      <c r="C812" s="5">
        <v>1964</v>
      </c>
      <c r="D812" s="26">
        <v>2762.6</v>
      </c>
      <c r="E812" s="5">
        <v>2102.9</v>
      </c>
      <c r="F812" s="27" t="s">
        <v>5</v>
      </c>
      <c r="G812" s="5">
        <v>49</v>
      </c>
      <c r="H812" s="5">
        <v>5</v>
      </c>
      <c r="I812" s="5">
        <v>3</v>
      </c>
      <c r="J812" s="5"/>
      <c r="K812" s="5"/>
      <c r="L812" s="28">
        <v>105</v>
      </c>
      <c r="M812" s="92" t="s">
        <v>2909</v>
      </c>
      <c r="N812" s="441" t="s">
        <v>471</v>
      </c>
      <c r="O812" s="442" t="s">
        <v>471</v>
      </c>
      <c r="P812" s="352" t="s">
        <v>5963</v>
      </c>
      <c r="Q812" s="353">
        <v>769.5</v>
      </c>
      <c r="R812" s="354">
        <v>40189</v>
      </c>
      <c r="S812" s="355" t="s">
        <v>5122</v>
      </c>
      <c r="T812" s="356" t="s">
        <v>471</v>
      </c>
      <c r="U812" s="208" t="s">
        <v>7635</v>
      </c>
    </row>
    <row r="813" spans="1:21" s="14" customFormat="1" ht="24.75" x14ac:dyDescent="0.25">
      <c r="A813" s="5">
        <v>812</v>
      </c>
      <c r="B813" s="2" t="s">
        <v>1124</v>
      </c>
      <c r="C813" s="5">
        <v>1964</v>
      </c>
      <c r="D813" s="26">
        <v>3811.5</v>
      </c>
      <c r="E813" s="5">
        <v>3533.5</v>
      </c>
      <c r="F813" s="27" t="s">
        <v>5</v>
      </c>
      <c r="G813" s="5">
        <v>80</v>
      </c>
      <c r="H813" s="5">
        <v>5</v>
      </c>
      <c r="I813" s="5">
        <v>4</v>
      </c>
      <c r="J813" s="5"/>
      <c r="K813" s="5"/>
      <c r="L813" s="28">
        <v>152</v>
      </c>
      <c r="M813" s="92" t="s">
        <v>2909</v>
      </c>
      <c r="N813" s="441" t="s">
        <v>471</v>
      </c>
      <c r="O813" s="442" t="s">
        <v>471</v>
      </c>
      <c r="P813" s="352" t="s">
        <v>5964</v>
      </c>
      <c r="Q813" s="353" t="s">
        <v>5965</v>
      </c>
      <c r="R813" s="354">
        <v>40967</v>
      </c>
      <c r="S813" s="355" t="s">
        <v>5122</v>
      </c>
      <c r="T813" s="356" t="s">
        <v>471</v>
      </c>
      <c r="U813" s="208" t="s">
        <v>7635</v>
      </c>
    </row>
    <row r="814" spans="1:21" s="14" customFormat="1" ht="24.75" x14ac:dyDescent="0.25">
      <c r="A814" s="5">
        <v>813</v>
      </c>
      <c r="B814" s="2" t="s">
        <v>1125</v>
      </c>
      <c r="C814" s="5">
        <v>1966</v>
      </c>
      <c r="D814" s="26">
        <v>2784.3</v>
      </c>
      <c r="E814" s="5">
        <v>2174.1</v>
      </c>
      <c r="F814" s="27" t="s">
        <v>5</v>
      </c>
      <c r="G814" s="5">
        <v>50</v>
      </c>
      <c r="H814" s="5">
        <v>5</v>
      </c>
      <c r="I814" s="5">
        <v>3</v>
      </c>
      <c r="J814" s="5"/>
      <c r="K814" s="5"/>
      <c r="L814" s="28">
        <v>120</v>
      </c>
      <c r="M814" s="92" t="s">
        <v>2909</v>
      </c>
      <c r="N814" s="441" t="s">
        <v>471</v>
      </c>
      <c r="O814" s="442" t="s">
        <v>471</v>
      </c>
      <c r="P814" s="352" t="s">
        <v>5966</v>
      </c>
      <c r="Q814" s="353">
        <v>740.75</v>
      </c>
      <c r="R814" s="354">
        <v>40138</v>
      </c>
      <c r="S814" s="355" t="s">
        <v>5122</v>
      </c>
      <c r="T814" s="356" t="s">
        <v>471</v>
      </c>
      <c r="U814" s="208" t="s">
        <v>7635</v>
      </c>
    </row>
    <row r="815" spans="1:21" s="14" customFormat="1" ht="24.75" x14ac:dyDescent="0.25">
      <c r="A815" s="5">
        <v>814</v>
      </c>
      <c r="B815" s="2" t="s">
        <v>1127</v>
      </c>
      <c r="C815" s="5">
        <v>1966</v>
      </c>
      <c r="D815" s="26">
        <v>2782.4</v>
      </c>
      <c r="E815" s="5">
        <v>2436.1999999999998</v>
      </c>
      <c r="F815" s="27" t="s">
        <v>5</v>
      </c>
      <c r="G815" s="5">
        <v>56</v>
      </c>
      <c r="H815" s="5">
        <v>5</v>
      </c>
      <c r="I815" s="5">
        <v>3</v>
      </c>
      <c r="J815" s="5"/>
      <c r="K815" s="5"/>
      <c r="L815" s="28">
        <v>137</v>
      </c>
      <c r="M815" s="92" t="s">
        <v>2911</v>
      </c>
      <c r="N815" s="441" t="s">
        <v>471</v>
      </c>
      <c r="O815" s="442" t="s">
        <v>471</v>
      </c>
      <c r="P815" s="352" t="s">
        <v>5968</v>
      </c>
      <c r="Q815" s="353">
        <v>773.6</v>
      </c>
      <c r="R815" s="354">
        <v>40138</v>
      </c>
      <c r="S815" s="355" t="s">
        <v>5122</v>
      </c>
      <c r="T815" s="356" t="s">
        <v>471</v>
      </c>
      <c r="U815" s="208" t="s">
        <v>7635</v>
      </c>
    </row>
    <row r="816" spans="1:21" s="14" customFormat="1" ht="24.75" x14ac:dyDescent="0.25">
      <c r="A816" s="5">
        <v>815</v>
      </c>
      <c r="B816" s="2" t="s">
        <v>1128</v>
      </c>
      <c r="C816" s="5">
        <v>1970</v>
      </c>
      <c r="D816" s="26">
        <v>7323.2</v>
      </c>
      <c r="E816" s="5">
        <v>4935.8</v>
      </c>
      <c r="F816" s="27" t="s">
        <v>5</v>
      </c>
      <c r="G816" s="5">
        <v>104</v>
      </c>
      <c r="H816" s="5">
        <v>5</v>
      </c>
      <c r="I816" s="5">
        <v>8</v>
      </c>
      <c r="J816" s="5"/>
      <c r="K816" s="5"/>
      <c r="L816" s="28">
        <v>283</v>
      </c>
      <c r="M816" s="92" t="s">
        <v>2912</v>
      </c>
      <c r="N816" s="441" t="s">
        <v>471</v>
      </c>
      <c r="O816" s="442" t="s">
        <v>471</v>
      </c>
      <c r="P816" s="352" t="s">
        <v>5969</v>
      </c>
      <c r="Q816" s="353">
        <v>1819.8</v>
      </c>
      <c r="R816" s="354">
        <v>40177</v>
      </c>
      <c r="S816" s="355" t="s">
        <v>5122</v>
      </c>
      <c r="T816" s="356" t="s">
        <v>471</v>
      </c>
      <c r="U816" s="208" t="s">
        <v>7635</v>
      </c>
    </row>
    <row r="817" spans="1:21" s="14" customFormat="1" ht="24.75" x14ac:dyDescent="0.25">
      <c r="A817" s="5">
        <v>816</v>
      </c>
      <c r="B817" s="2" t="s">
        <v>1129</v>
      </c>
      <c r="C817" s="5">
        <v>1969</v>
      </c>
      <c r="D817" s="26">
        <v>3023.1</v>
      </c>
      <c r="E817" s="5">
        <v>2469.8000000000002</v>
      </c>
      <c r="F817" s="27" t="s">
        <v>5</v>
      </c>
      <c r="G817" s="5">
        <v>55</v>
      </c>
      <c r="H817" s="5">
        <v>5</v>
      </c>
      <c r="I817" s="5">
        <v>4</v>
      </c>
      <c r="J817" s="5"/>
      <c r="K817" s="5"/>
      <c r="L817" s="28">
        <v>127</v>
      </c>
      <c r="M817" s="92" t="s">
        <v>2912</v>
      </c>
      <c r="N817" s="441" t="s">
        <v>471</v>
      </c>
      <c r="O817" s="442" t="s">
        <v>471</v>
      </c>
      <c r="P817" s="352" t="s">
        <v>5970</v>
      </c>
      <c r="Q817" s="353">
        <v>766.3</v>
      </c>
      <c r="R817" s="354">
        <v>40138</v>
      </c>
      <c r="S817" s="355" t="s">
        <v>5122</v>
      </c>
      <c r="T817" s="356" t="s">
        <v>471</v>
      </c>
      <c r="U817" s="208" t="s">
        <v>7635</v>
      </c>
    </row>
    <row r="818" spans="1:21" s="14" customFormat="1" ht="24.75" x14ac:dyDescent="0.25">
      <c r="A818" s="5">
        <v>817</v>
      </c>
      <c r="B818" s="2" t="s">
        <v>1130</v>
      </c>
      <c r="C818" s="5">
        <v>1964</v>
      </c>
      <c r="D818" s="26">
        <v>3809.8</v>
      </c>
      <c r="E818" s="5">
        <v>3483.7</v>
      </c>
      <c r="F818" s="27" t="s">
        <v>5</v>
      </c>
      <c r="G818" s="5">
        <v>79</v>
      </c>
      <c r="H818" s="5">
        <v>5</v>
      </c>
      <c r="I818" s="5">
        <v>4</v>
      </c>
      <c r="J818" s="5"/>
      <c r="K818" s="5"/>
      <c r="L818" s="28">
        <v>215</v>
      </c>
      <c r="M818" s="92" t="s">
        <v>2911</v>
      </c>
      <c r="N818" s="441" t="s">
        <v>471</v>
      </c>
      <c r="O818" s="442" t="s">
        <v>471</v>
      </c>
      <c r="P818" s="352" t="s">
        <v>5971</v>
      </c>
      <c r="Q818" s="353">
        <v>988.5</v>
      </c>
      <c r="R818" s="354">
        <v>40172</v>
      </c>
      <c r="S818" s="355" t="s">
        <v>5122</v>
      </c>
      <c r="T818" s="356" t="s">
        <v>471</v>
      </c>
      <c r="U818" s="208" t="s">
        <v>7635</v>
      </c>
    </row>
    <row r="819" spans="1:21" s="14" customFormat="1" ht="24.75" x14ac:dyDescent="0.25">
      <c r="A819" s="5">
        <v>818</v>
      </c>
      <c r="B819" s="2" t="s">
        <v>1131</v>
      </c>
      <c r="C819" s="5">
        <v>1964</v>
      </c>
      <c r="D819" s="26">
        <v>2778.5</v>
      </c>
      <c r="E819" s="5">
        <v>2571.5</v>
      </c>
      <c r="F819" s="27" t="s">
        <v>5</v>
      </c>
      <c r="G819" s="5">
        <v>60</v>
      </c>
      <c r="H819" s="5">
        <v>5</v>
      </c>
      <c r="I819" s="5">
        <v>3</v>
      </c>
      <c r="J819" s="5"/>
      <c r="K819" s="5"/>
      <c r="L819" s="28">
        <v>139</v>
      </c>
      <c r="M819" s="92" t="s">
        <v>2911</v>
      </c>
      <c r="N819" s="441" t="s">
        <v>471</v>
      </c>
      <c r="O819" s="442" t="s">
        <v>471</v>
      </c>
      <c r="P819" s="352" t="s">
        <v>5972</v>
      </c>
      <c r="Q819" s="353">
        <v>728</v>
      </c>
      <c r="R819" s="354">
        <v>40172</v>
      </c>
      <c r="S819" s="355" t="s">
        <v>5122</v>
      </c>
      <c r="T819" s="356" t="s">
        <v>471</v>
      </c>
      <c r="U819" s="208" t="s">
        <v>7635</v>
      </c>
    </row>
    <row r="820" spans="1:21" s="14" customFormat="1" ht="24.75" x14ac:dyDescent="0.25">
      <c r="A820" s="5">
        <v>819</v>
      </c>
      <c r="B820" s="2" t="s">
        <v>1132</v>
      </c>
      <c r="C820" s="5">
        <v>1964</v>
      </c>
      <c r="D820" s="26">
        <v>3244.7</v>
      </c>
      <c r="E820" s="5">
        <v>2042.5</v>
      </c>
      <c r="F820" s="27" t="s">
        <v>5</v>
      </c>
      <c r="G820" s="5">
        <v>48</v>
      </c>
      <c r="H820" s="5">
        <v>5</v>
      </c>
      <c r="I820" s="5">
        <v>3</v>
      </c>
      <c r="J820" s="5"/>
      <c r="K820" s="5"/>
      <c r="L820" s="28">
        <v>103</v>
      </c>
      <c r="M820" s="92" t="s">
        <v>2911</v>
      </c>
      <c r="N820" s="441" t="s">
        <v>471</v>
      </c>
      <c r="O820" s="442" t="s">
        <v>471</v>
      </c>
      <c r="P820" s="352" t="s">
        <v>5973</v>
      </c>
      <c r="Q820" s="353">
        <v>786.5</v>
      </c>
      <c r="R820" s="354">
        <v>40172</v>
      </c>
      <c r="S820" s="355" t="s">
        <v>5122</v>
      </c>
      <c r="T820" s="356" t="s">
        <v>471</v>
      </c>
      <c r="U820" s="208" t="s">
        <v>7635</v>
      </c>
    </row>
    <row r="821" spans="1:21" s="14" customFormat="1" ht="24.75" x14ac:dyDescent="0.25">
      <c r="A821" s="5">
        <v>820</v>
      </c>
      <c r="B821" s="2" t="s">
        <v>1133</v>
      </c>
      <c r="C821" s="5">
        <v>1964</v>
      </c>
      <c r="D821" s="26">
        <v>2788.2</v>
      </c>
      <c r="E821" s="5">
        <v>2580.5</v>
      </c>
      <c r="F821" s="27" t="s">
        <v>5</v>
      </c>
      <c r="G821" s="5">
        <v>60</v>
      </c>
      <c r="H821" s="5">
        <v>5</v>
      </c>
      <c r="I821" s="5">
        <v>3</v>
      </c>
      <c r="J821" s="5"/>
      <c r="K821" s="5"/>
      <c r="L821" s="28">
        <v>137</v>
      </c>
      <c r="M821" s="92" t="s">
        <v>2913</v>
      </c>
      <c r="N821" s="441" t="s">
        <v>471</v>
      </c>
      <c r="O821" s="442" t="s">
        <v>471</v>
      </c>
      <c r="P821" s="352" t="s">
        <v>5974</v>
      </c>
      <c r="Q821" s="353" t="s">
        <v>5975</v>
      </c>
      <c r="R821" s="354">
        <v>40925</v>
      </c>
      <c r="S821" s="355" t="s">
        <v>5122</v>
      </c>
      <c r="T821" s="356" t="s">
        <v>471</v>
      </c>
      <c r="U821" s="208" t="s">
        <v>7635</v>
      </c>
    </row>
    <row r="822" spans="1:21" s="14" customFormat="1" ht="24.75" x14ac:dyDescent="0.25">
      <c r="A822" s="5">
        <v>821</v>
      </c>
      <c r="B822" s="2" t="s">
        <v>1134</v>
      </c>
      <c r="C822" s="5">
        <v>1964</v>
      </c>
      <c r="D822" s="26">
        <v>3793.9</v>
      </c>
      <c r="E822" s="5">
        <v>3519.8</v>
      </c>
      <c r="F822" s="27" t="s">
        <v>5</v>
      </c>
      <c r="G822" s="5">
        <v>80</v>
      </c>
      <c r="H822" s="5">
        <v>5</v>
      </c>
      <c r="I822" s="5">
        <v>4</v>
      </c>
      <c r="J822" s="5"/>
      <c r="K822" s="5"/>
      <c r="L822" s="28">
        <v>199</v>
      </c>
      <c r="M822" s="92" t="s">
        <v>2914</v>
      </c>
      <c r="N822" s="441" t="s">
        <v>471</v>
      </c>
      <c r="O822" s="442" t="s">
        <v>471</v>
      </c>
      <c r="P822" s="352" t="s">
        <v>5976</v>
      </c>
      <c r="Q822" s="353">
        <v>994.6</v>
      </c>
      <c r="R822" s="354">
        <v>40172</v>
      </c>
      <c r="S822" s="355" t="s">
        <v>5122</v>
      </c>
      <c r="T822" s="356" t="s">
        <v>471</v>
      </c>
      <c r="U822" s="208" t="s">
        <v>7635</v>
      </c>
    </row>
    <row r="823" spans="1:21" s="14" customFormat="1" ht="24.75" x14ac:dyDescent="0.25">
      <c r="A823" s="5">
        <v>822</v>
      </c>
      <c r="B823" s="2" t="s">
        <v>1135</v>
      </c>
      <c r="C823" s="5">
        <v>1965</v>
      </c>
      <c r="D823" s="26">
        <v>3805.2</v>
      </c>
      <c r="E823" s="5">
        <v>3455.1</v>
      </c>
      <c r="F823" s="27" t="s">
        <v>5</v>
      </c>
      <c r="G823" s="5">
        <v>78</v>
      </c>
      <c r="H823" s="5">
        <v>5</v>
      </c>
      <c r="I823" s="5">
        <v>4</v>
      </c>
      <c r="J823" s="5"/>
      <c r="K823" s="5"/>
      <c r="L823" s="28">
        <v>167</v>
      </c>
      <c r="M823" s="92" t="s">
        <v>2911</v>
      </c>
      <c r="N823" s="441" t="s">
        <v>471</v>
      </c>
      <c r="O823" s="442" t="s">
        <v>471</v>
      </c>
      <c r="P823" s="352" t="s">
        <v>5977</v>
      </c>
      <c r="Q823" s="353">
        <v>1012.2</v>
      </c>
      <c r="R823" s="354">
        <v>40177</v>
      </c>
      <c r="S823" s="355" t="s">
        <v>5122</v>
      </c>
      <c r="T823" s="356" t="s">
        <v>471</v>
      </c>
      <c r="U823" s="208" t="s">
        <v>7635</v>
      </c>
    </row>
    <row r="824" spans="1:21" s="14" customFormat="1" ht="24.75" x14ac:dyDescent="0.25">
      <c r="A824" s="5">
        <v>823</v>
      </c>
      <c r="B824" s="2" t="s">
        <v>1136</v>
      </c>
      <c r="C824" s="5">
        <v>1965</v>
      </c>
      <c r="D824" s="26">
        <v>3783.5</v>
      </c>
      <c r="E824" s="5">
        <v>3506</v>
      </c>
      <c r="F824" s="27" t="s">
        <v>5</v>
      </c>
      <c r="G824" s="5">
        <v>80</v>
      </c>
      <c r="H824" s="5">
        <v>5</v>
      </c>
      <c r="I824" s="5">
        <v>4</v>
      </c>
      <c r="J824" s="5"/>
      <c r="K824" s="5"/>
      <c r="L824" s="28">
        <v>175</v>
      </c>
      <c r="M824" s="92" t="s">
        <v>2911</v>
      </c>
      <c r="N824" s="441" t="s">
        <v>471</v>
      </c>
      <c r="O824" s="442" t="s">
        <v>471</v>
      </c>
      <c r="P824" s="352" t="s">
        <v>5978</v>
      </c>
      <c r="Q824" s="353">
        <v>1012.5</v>
      </c>
      <c r="R824" s="354">
        <v>40177</v>
      </c>
      <c r="S824" s="355" t="s">
        <v>5122</v>
      </c>
      <c r="T824" s="356" t="s">
        <v>471</v>
      </c>
      <c r="U824" s="208" t="s">
        <v>7635</v>
      </c>
    </row>
    <row r="825" spans="1:21" s="14" customFormat="1" ht="24.75" x14ac:dyDescent="0.25">
      <c r="A825" s="5">
        <v>824</v>
      </c>
      <c r="B825" s="2" t="s">
        <v>1137</v>
      </c>
      <c r="C825" s="5">
        <v>1965</v>
      </c>
      <c r="D825" s="26">
        <v>3815</v>
      </c>
      <c r="E825" s="5">
        <v>3535.6</v>
      </c>
      <c r="F825" s="27" t="s">
        <v>5</v>
      </c>
      <c r="G825" s="5">
        <v>80</v>
      </c>
      <c r="H825" s="5">
        <v>5</v>
      </c>
      <c r="I825" s="5">
        <v>4</v>
      </c>
      <c r="J825" s="5"/>
      <c r="K825" s="5"/>
      <c r="L825" s="28">
        <v>172</v>
      </c>
      <c r="M825" s="92" t="s">
        <v>2912</v>
      </c>
      <c r="N825" s="441" t="s">
        <v>471</v>
      </c>
      <c r="O825" s="442" t="s">
        <v>471</v>
      </c>
      <c r="P825" s="352" t="s">
        <v>5979</v>
      </c>
      <c r="Q825" s="353">
        <v>1014.4</v>
      </c>
      <c r="R825" s="354">
        <v>40177</v>
      </c>
      <c r="S825" s="355" t="s">
        <v>5122</v>
      </c>
      <c r="T825" s="356" t="s">
        <v>471</v>
      </c>
      <c r="U825" s="208" t="s">
        <v>7635</v>
      </c>
    </row>
    <row r="826" spans="1:21" s="14" customFormat="1" ht="24.75" x14ac:dyDescent="0.25">
      <c r="A826" s="5">
        <v>825</v>
      </c>
      <c r="B826" s="2" t="s">
        <v>1138</v>
      </c>
      <c r="C826" s="5">
        <v>1965</v>
      </c>
      <c r="D826" s="26">
        <v>2787.8</v>
      </c>
      <c r="E826" s="5">
        <v>2580.8000000000002</v>
      </c>
      <c r="F826" s="27" t="s">
        <v>5</v>
      </c>
      <c r="G826" s="5">
        <v>60</v>
      </c>
      <c r="H826" s="5">
        <v>5</v>
      </c>
      <c r="I826" s="5">
        <v>3</v>
      </c>
      <c r="J826" s="5"/>
      <c r="K826" s="5"/>
      <c r="L826" s="28">
        <v>132</v>
      </c>
      <c r="M826" s="92" t="s">
        <v>2911</v>
      </c>
      <c r="N826" s="441" t="s">
        <v>471</v>
      </c>
      <c r="O826" s="442" t="s">
        <v>471</v>
      </c>
      <c r="P826" s="352" t="s">
        <v>5980</v>
      </c>
      <c r="Q826" s="353">
        <v>750.3</v>
      </c>
      <c r="R826" s="354">
        <v>40189</v>
      </c>
      <c r="S826" s="355" t="s">
        <v>5122</v>
      </c>
      <c r="T826" s="356" t="s">
        <v>471</v>
      </c>
      <c r="U826" s="208" t="s">
        <v>7635</v>
      </c>
    </row>
    <row r="827" spans="1:21" s="14" customFormat="1" ht="24.75" x14ac:dyDescent="0.25">
      <c r="A827" s="5">
        <v>826</v>
      </c>
      <c r="B827" s="2" t="s">
        <v>1139</v>
      </c>
      <c r="C827" s="5">
        <v>1965</v>
      </c>
      <c r="D827" s="26">
        <v>3810.4</v>
      </c>
      <c r="E827" s="5">
        <v>3532.8</v>
      </c>
      <c r="F827" s="27" t="s">
        <v>5</v>
      </c>
      <c r="G827" s="5">
        <v>80</v>
      </c>
      <c r="H827" s="5">
        <v>5</v>
      </c>
      <c r="I827" s="5">
        <v>4</v>
      </c>
      <c r="J827" s="5"/>
      <c r="K827" s="5"/>
      <c r="L827" s="28">
        <v>170</v>
      </c>
      <c r="M827" s="92" t="s">
        <v>2911</v>
      </c>
      <c r="N827" s="441" t="s">
        <v>471</v>
      </c>
      <c r="O827" s="442" t="s">
        <v>471</v>
      </c>
      <c r="P827" s="352" t="s">
        <v>5981</v>
      </c>
      <c r="Q827" s="353">
        <v>1012.6</v>
      </c>
      <c r="R827" s="354">
        <v>40189</v>
      </c>
      <c r="S827" s="355" t="s">
        <v>5122</v>
      </c>
      <c r="T827" s="356" t="s">
        <v>471</v>
      </c>
      <c r="U827" s="208" t="s">
        <v>7635</v>
      </c>
    </row>
    <row r="828" spans="1:21" s="14" customFormat="1" ht="24.75" x14ac:dyDescent="0.25">
      <c r="A828" s="5">
        <v>827</v>
      </c>
      <c r="B828" s="2" t="s">
        <v>1140</v>
      </c>
      <c r="C828" s="5">
        <v>1965</v>
      </c>
      <c r="D828" s="26">
        <v>3806.5</v>
      </c>
      <c r="E828" s="5">
        <v>3529.4</v>
      </c>
      <c r="F828" s="27" t="s">
        <v>5</v>
      </c>
      <c r="G828" s="5">
        <v>80</v>
      </c>
      <c r="H828" s="5">
        <v>5</v>
      </c>
      <c r="I828" s="5">
        <v>4</v>
      </c>
      <c r="J828" s="5"/>
      <c r="K828" s="5"/>
      <c r="L828" s="28">
        <v>180</v>
      </c>
      <c r="M828" s="92" t="s">
        <v>2911</v>
      </c>
      <c r="N828" s="441" t="s">
        <v>471</v>
      </c>
      <c r="O828" s="442" t="s">
        <v>471</v>
      </c>
      <c r="P828" s="352" t="s">
        <v>5982</v>
      </c>
      <c r="Q828" s="353">
        <v>1008.7</v>
      </c>
      <c r="R828" s="354">
        <v>40189</v>
      </c>
      <c r="S828" s="355" t="s">
        <v>5122</v>
      </c>
      <c r="T828" s="356" t="s">
        <v>471</v>
      </c>
      <c r="U828" s="208" t="s">
        <v>7635</v>
      </c>
    </row>
    <row r="829" spans="1:21" s="14" customFormat="1" ht="24.75" x14ac:dyDescent="0.25">
      <c r="A829" s="5">
        <v>828</v>
      </c>
      <c r="B829" s="2" t="s">
        <v>1141</v>
      </c>
      <c r="C829" s="5">
        <v>1962</v>
      </c>
      <c r="D829" s="26">
        <v>3995.1</v>
      </c>
      <c r="E829" s="5">
        <v>3478.8</v>
      </c>
      <c r="F829" s="27" t="s">
        <v>5</v>
      </c>
      <c r="G829" s="5">
        <v>80</v>
      </c>
      <c r="H829" s="5">
        <v>5</v>
      </c>
      <c r="I829" s="5">
        <v>4</v>
      </c>
      <c r="J829" s="5"/>
      <c r="K829" s="5"/>
      <c r="L829" s="28">
        <v>166</v>
      </c>
      <c r="M829" s="92" t="s">
        <v>2913</v>
      </c>
      <c r="N829" s="441" t="s">
        <v>471</v>
      </c>
      <c r="O829" s="442" t="s">
        <v>471</v>
      </c>
      <c r="P829" s="352" t="s">
        <v>5983</v>
      </c>
      <c r="Q829" s="353">
        <v>975.4</v>
      </c>
      <c r="R829" s="354">
        <v>40175</v>
      </c>
      <c r="S829" s="355" t="s">
        <v>5122</v>
      </c>
      <c r="T829" s="356" t="s">
        <v>471</v>
      </c>
      <c r="U829" s="208" t="s">
        <v>7635</v>
      </c>
    </row>
    <row r="830" spans="1:21" s="14" customFormat="1" ht="24.75" x14ac:dyDescent="0.25">
      <c r="A830" s="5">
        <v>829</v>
      </c>
      <c r="B830" s="2" t="s">
        <v>1142</v>
      </c>
      <c r="C830" s="5">
        <v>1962</v>
      </c>
      <c r="D830" s="26">
        <v>3915.3</v>
      </c>
      <c r="E830" s="5">
        <v>3482.4</v>
      </c>
      <c r="F830" s="27" t="s">
        <v>5</v>
      </c>
      <c r="G830" s="5">
        <v>80</v>
      </c>
      <c r="H830" s="5">
        <v>5</v>
      </c>
      <c r="I830" s="5">
        <v>4</v>
      </c>
      <c r="J830" s="5"/>
      <c r="K830" s="5"/>
      <c r="L830" s="28">
        <v>176</v>
      </c>
      <c r="M830" s="92" t="s">
        <v>2915</v>
      </c>
      <c r="N830" s="441" t="s">
        <v>471</v>
      </c>
      <c r="O830" s="442" t="s">
        <v>471</v>
      </c>
      <c r="P830" s="352" t="s">
        <v>5984</v>
      </c>
      <c r="Q830" s="353">
        <v>974.7</v>
      </c>
      <c r="R830" s="354">
        <v>40175</v>
      </c>
      <c r="S830" s="355" t="s">
        <v>5122</v>
      </c>
      <c r="T830" s="356" t="s">
        <v>471</v>
      </c>
      <c r="U830" s="208" t="s">
        <v>7635</v>
      </c>
    </row>
    <row r="831" spans="1:21" s="14" customFormat="1" ht="24.75" x14ac:dyDescent="0.25">
      <c r="A831" s="5">
        <v>830</v>
      </c>
      <c r="B831" s="2" t="s">
        <v>1143</v>
      </c>
      <c r="C831" s="5">
        <v>1962</v>
      </c>
      <c r="D831" s="26">
        <v>1421.8</v>
      </c>
      <c r="E831" s="5">
        <v>1299.4000000000001</v>
      </c>
      <c r="F831" s="27" t="s">
        <v>5</v>
      </c>
      <c r="G831" s="5">
        <v>32</v>
      </c>
      <c r="H831" s="5">
        <v>4</v>
      </c>
      <c r="I831" s="5">
        <v>2</v>
      </c>
      <c r="J831" s="5"/>
      <c r="K831" s="5"/>
      <c r="L831" s="28">
        <v>62</v>
      </c>
      <c r="M831" s="92" t="s">
        <v>2909</v>
      </c>
      <c r="N831" s="441" t="s">
        <v>471</v>
      </c>
      <c r="O831" s="442" t="s">
        <v>471</v>
      </c>
      <c r="P831" s="352" t="s">
        <v>5985</v>
      </c>
      <c r="Q831" s="353">
        <v>501</v>
      </c>
      <c r="R831" s="354">
        <v>40175</v>
      </c>
      <c r="S831" s="355" t="s">
        <v>5122</v>
      </c>
      <c r="T831" s="356" t="s">
        <v>471</v>
      </c>
      <c r="U831" s="208" t="s">
        <v>7635</v>
      </c>
    </row>
    <row r="832" spans="1:21" s="14" customFormat="1" ht="24.75" x14ac:dyDescent="0.25">
      <c r="A832" s="5">
        <v>831</v>
      </c>
      <c r="B832" s="2" t="s">
        <v>1144</v>
      </c>
      <c r="C832" s="29" t="s">
        <v>1145</v>
      </c>
      <c r="D832" s="26">
        <v>4502.47</v>
      </c>
      <c r="E832" s="5">
        <v>3042.07</v>
      </c>
      <c r="F832" s="27" t="s">
        <v>5</v>
      </c>
      <c r="G832" s="5">
        <v>66</v>
      </c>
      <c r="H832" s="5">
        <v>5</v>
      </c>
      <c r="I832" s="5">
        <v>4</v>
      </c>
      <c r="J832" s="5"/>
      <c r="K832" s="5"/>
      <c r="L832" s="28">
        <v>158</v>
      </c>
      <c r="M832" s="92" t="s">
        <v>2911</v>
      </c>
      <c r="N832" s="441" t="s">
        <v>471</v>
      </c>
      <c r="O832" s="442" t="s">
        <v>471</v>
      </c>
      <c r="P832" s="358" t="s">
        <v>5986</v>
      </c>
      <c r="Q832" s="353">
        <v>981.3</v>
      </c>
      <c r="R832" s="354">
        <v>40138</v>
      </c>
      <c r="S832" s="355" t="s">
        <v>5122</v>
      </c>
      <c r="T832" s="356" t="s">
        <v>471</v>
      </c>
      <c r="U832" s="208" t="s">
        <v>7635</v>
      </c>
    </row>
    <row r="833" spans="1:21" s="14" customFormat="1" ht="24.75" x14ac:dyDescent="0.25">
      <c r="A833" s="5">
        <v>832</v>
      </c>
      <c r="B833" s="2" t="s">
        <v>1147</v>
      </c>
      <c r="C833" s="5">
        <v>1962</v>
      </c>
      <c r="D833" s="26">
        <v>1426</v>
      </c>
      <c r="E833" s="5">
        <v>1303.3</v>
      </c>
      <c r="F833" s="27" t="s">
        <v>5</v>
      </c>
      <c r="G833" s="5">
        <v>32</v>
      </c>
      <c r="H833" s="5">
        <v>4</v>
      </c>
      <c r="I833" s="5">
        <v>2</v>
      </c>
      <c r="J833" s="5"/>
      <c r="K833" s="5"/>
      <c r="L833" s="28">
        <v>77</v>
      </c>
      <c r="M833" s="92" t="s">
        <v>2909</v>
      </c>
      <c r="N833" s="441" t="s">
        <v>471</v>
      </c>
      <c r="O833" s="442" t="s">
        <v>471</v>
      </c>
      <c r="P833" s="352" t="s">
        <v>5988</v>
      </c>
      <c r="Q833" s="353">
        <v>501.3</v>
      </c>
      <c r="R833" s="354">
        <v>40175</v>
      </c>
      <c r="S833" s="355" t="s">
        <v>5122</v>
      </c>
      <c r="T833" s="356" t="s">
        <v>471</v>
      </c>
      <c r="U833" s="208" t="s">
        <v>7635</v>
      </c>
    </row>
    <row r="834" spans="1:21" s="14" customFormat="1" ht="24.75" x14ac:dyDescent="0.25">
      <c r="A834" s="5">
        <v>833</v>
      </c>
      <c r="B834" s="2" t="s">
        <v>1148</v>
      </c>
      <c r="C834" s="5">
        <v>1962</v>
      </c>
      <c r="D834" s="26">
        <v>1745.3</v>
      </c>
      <c r="E834" s="5">
        <v>1552.3</v>
      </c>
      <c r="F834" s="27" t="s">
        <v>5</v>
      </c>
      <c r="G834" s="5">
        <v>38</v>
      </c>
      <c r="H834" s="5">
        <v>5</v>
      </c>
      <c r="I834" s="5">
        <v>2</v>
      </c>
      <c r="J834" s="5"/>
      <c r="K834" s="5"/>
      <c r="L834" s="28">
        <v>81</v>
      </c>
      <c r="M834" s="92" t="s">
        <v>2906</v>
      </c>
      <c r="N834" s="441" t="s">
        <v>471</v>
      </c>
      <c r="O834" s="442" t="s">
        <v>471</v>
      </c>
      <c r="P834" s="352" t="s">
        <v>5989</v>
      </c>
      <c r="Q834" s="353">
        <v>484.2</v>
      </c>
      <c r="R834" s="354">
        <v>40175</v>
      </c>
      <c r="S834" s="355" t="s">
        <v>5122</v>
      </c>
      <c r="T834" s="356" t="s">
        <v>471</v>
      </c>
      <c r="U834" s="208" t="s">
        <v>7635</v>
      </c>
    </row>
    <row r="835" spans="1:21" s="14" customFormat="1" ht="24.75" x14ac:dyDescent="0.25">
      <c r="A835" s="5">
        <v>834</v>
      </c>
      <c r="B835" s="2" t="s">
        <v>1149</v>
      </c>
      <c r="C835" s="5">
        <v>1962</v>
      </c>
      <c r="D835" s="26">
        <v>2780.7</v>
      </c>
      <c r="E835" s="5">
        <v>2576</v>
      </c>
      <c r="F835" s="27" t="s">
        <v>5</v>
      </c>
      <c r="G835" s="5">
        <v>60</v>
      </c>
      <c r="H835" s="5">
        <v>5</v>
      </c>
      <c r="I835" s="5">
        <v>3</v>
      </c>
      <c r="J835" s="5"/>
      <c r="K835" s="5"/>
      <c r="L835" s="28">
        <v>135</v>
      </c>
      <c r="M835" s="92" t="s">
        <v>2906</v>
      </c>
      <c r="N835" s="441" t="s">
        <v>471</v>
      </c>
      <c r="O835" s="442" t="s">
        <v>471</v>
      </c>
      <c r="P835" s="352" t="s">
        <v>5990</v>
      </c>
      <c r="Q835" s="353">
        <v>711.9</v>
      </c>
      <c r="R835" s="354">
        <v>40175</v>
      </c>
      <c r="S835" s="355" t="s">
        <v>5122</v>
      </c>
      <c r="T835" s="356" t="s">
        <v>471</v>
      </c>
      <c r="U835" s="208" t="s">
        <v>7635</v>
      </c>
    </row>
    <row r="836" spans="1:21" s="14" customFormat="1" ht="24.75" x14ac:dyDescent="0.25">
      <c r="A836" s="5">
        <v>835</v>
      </c>
      <c r="B836" s="2" t="s">
        <v>1150</v>
      </c>
      <c r="C836" s="5">
        <v>1962</v>
      </c>
      <c r="D836" s="26">
        <v>2780.5</v>
      </c>
      <c r="E836" s="5">
        <v>2574.6999999999998</v>
      </c>
      <c r="F836" s="27" t="s">
        <v>5</v>
      </c>
      <c r="G836" s="5">
        <v>60</v>
      </c>
      <c r="H836" s="5">
        <v>5</v>
      </c>
      <c r="I836" s="5">
        <v>3</v>
      </c>
      <c r="J836" s="5"/>
      <c r="K836" s="5"/>
      <c r="L836" s="28">
        <v>127</v>
      </c>
      <c r="M836" s="92" t="s">
        <v>2906</v>
      </c>
      <c r="N836" s="441" t="s">
        <v>471</v>
      </c>
      <c r="O836" s="442" t="s">
        <v>471</v>
      </c>
      <c r="P836" s="352" t="s">
        <v>5991</v>
      </c>
      <c r="Q836" s="353">
        <v>712.7</v>
      </c>
      <c r="R836" s="354">
        <v>40175</v>
      </c>
      <c r="S836" s="355" t="s">
        <v>5122</v>
      </c>
      <c r="T836" s="356" t="s">
        <v>471</v>
      </c>
      <c r="U836" s="208" t="s">
        <v>7635</v>
      </c>
    </row>
    <row r="837" spans="1:21" s="14" customFormat="1" ht="24.75" x14ac:dyDescent="0.25">
      <c r="A837" s="5">
        <v>836</v>
      </c>
      <c r="B837" s="2" t="s">
        <v>1151</v>
      </c>
      <c r="C837" s="5">
        <v>1998</v>
      </c>
      <c r="D837" s="26">
        <v>2888.4</v>
      </c>
      <c r="E837" s="5">
        <v>2550.5</v>
      </c>
      <c r="F837" s="27" t="s">
        <v>5</v>
      </c>
      <c r="G837" s="5">
        <f>26</f>
        <v>26</v>
      </c>
      <c r="H837" s="5">
        <v>5</v>
      </c>
      <c r="I837" s="5">
        <v>3</v>
      </c>
      <c r="J837" s="5"/>
      <c r="K837" s="5"/>
      <c r="L837" s="28">
        <v>64</v>
      </c>
      <c r="M837" s="92" t="s">
        <v>2909</v>
      </c>
      <c r="N837" s="441" t="s">
        <v>471</v>
      </c>
      <c r="O837" s="442" t="s">
        <v>471</v>
      </c>
      <c r="P837" s="352" t="s">
        <v>5992</v>
      </c>
      <c r="Q837" s="65" t="s">
        <v>5993</v>
      </c>
      <c r="R837" s="354">
        <v>40618</v>
      </c>
      <c r="S837" s="355" t="s">
        <v>5122</v>
      </c>
      <c r="T837" s="356" t="s">
        <v>471</v>
      </c>
      <c r="U837" s="208" t="s">
        <v>7635</v>
      </c>
    </row>
    <row r="838" spans="1:21" s="14" customFormat="1" ht="24.75" x14ac:dyDescent="0.25">
      <c r="A838" s="5">
        <v>837</v>
      </c>
      <c r="B838" s="2" t="s">
        <v>1152</v>
      </c>
      <c r="C838" s="5">
        <v>1971</v>
      </c>
      <c r="D838" s="26">
        <v>3847.6</v>
      </c>
      <c r="E838" s="5">
        <v>3210.6</v>
      </c>
      <c r="F838" s="27" t="s">
        <v>5</v>
      </c>
      <c r="G838" s="5">
        <v>70</v>
      </c>
      <c r="H838" s="5">
        <v>5</v>
      </c>
      <c r="I838" s="5">
        <v>4</v>
      </c>
      <c r="J838" s="5"/>
      <c r="K838" s="5"/>
      <c r="L838" s="28">
        <v>181</v>
      </c>
      <c r="M838" s="92" t="s">
        <v>2916</v>
      </c>
      <c r="N838" s="441" t="s">
        <v>471</v>
      </c>
      <c r="O838" s="442" t="s">
        <v>471</v>
      </c>
      <c r="P838" s="352" t="s">
        <v>5995</v>
      </c>
      <c r="Q838" s="353">
        <v>958.8</v>
      </c>
      <c r="R838" s="354">
        <v>40175</v>
      </c>
      <c r="S838" s="355" t="s">
        <v>5122</v>
      </c>
      <c r="T838" s="356" t="s">
        <v>471</v>
      </c>
      <c r="U838" s="208" t="s">
        <v>7635</v>
      </c>
    </row>
    <row r="839" spans="1:21" s="14" customFormat="1" ht="24.75" x14ac:dyDescent="0.25">
      <c r="A839" s="5">
        <v>838</v>
      </c>
      <c r="B839" s="2" t="s">
        <v>1153</v>
      </c>
      <c r="C839" s="5">
        <v>1971</v>
      </c>
      <c r="D839" s="26">
        <v>3796.6</v>
      </c>
      <c r="E839" s="5">
        <v>3226.1</v>
      </c>
      <c r="F839" s="27" t="s">
        <v>5</v>
      </c>
      <c r="G839" s="5">
        <v>70</v>
      </c>
      <c r="H839" s="5">
        <v>5</v>
      </c>
      <c r="I839" s="5">
        <v>4</v>
      </c>
      <c r="J839" s="5"/>
      <c r="K839" s="5"/>
      <c r="L839" s="28">
        <v>168</v>
      </c>
      <c r="M839" s="92" t="s">
        <v>2917</v>
      </c>
      <c r="N839" s="441" t="s">
        <v>471</v>
      </c>
      <c r="O839" s="442" t="s">
        <v>471</v>
      </c>
      <c r="P839" s="352" t="s">
        <v>5996</v>
      </c>
      <c r="Q839" s="353">
        <v>955.6</v>
      </c>
      <c r="R839" s="354">
        <v>40175</v>
      </c>
      <c r="S839" s="355" t="s">
        <v>5122</v>
      </c>
      <c r="T839" s="356" t="s">
        <v>471</v>
      </c>
      <c r="U839" s="208" t="s">
        <v>7635</v>
      </c>
    </row>
    <row r="840" spans="1:21" s="14" customFormat="1" ht="24.75" x14ac:dyDescent="0.25">
      <c r="A840" s="5">
        <v>839</v>
      </c>
      <c r="B840" s="2" t="s">
        <v>1154</v>
      </c>
      <c r="C840" s="5">
        <v>1962</v>
      </c>
      <c r="D840" s="26">
        <v>415.9</v>
      </c>
      <c r="E840" s="5">
        <v>385.6</v>
      </c>
      <c r="F840" s="27" t="s">
        <v>247</v>
      </c>
      <c r="G840" s="5">
        <v>8</v>
      </c>
      <c r="H840" s="5">
        <v>2</v>
      </c>
      <c r="I840" s="5">
        <v>1</v>
      </c>
      <c r="J840" s="5"/>
      <c r="K840" s="5"/>
      <c r="L840" s="28">
        <v>29</v>
      </c>
      <c r="M840" s="92" t="s">
        <v>2916</v>
      </c>
      <c r="N840" s="441" t="s">
        <v>471</v>
      </c>
      <c r="O840" s="442" t="s">
        <v>471</v>
      </c>
      <c r="P840" s="352" t="s">
        <v>5997</v>
      </c>
      <c r="Q840" s="353">
        <v>289.3</v>
      </c>
      <c r="R840" s="354">
        <v>40177</v>
      </c>
      <c r="S840" s="355" t="s">
        <v>5122</v>
      </c>
      <c r="T840" s="356" t="s">
        <v>471</v>
      </c>
      <c r="U840" s="208" t="s">
        <v>7635</v>
      </c>
    </row>
    <row r="841" spans="1:21" s="14" customFormat="1" ht="108.75" x14ac:dyDescent="0.25">
      <c r="A841" s="5">
        <v>840</v>
      </c>
      <c r="B841" s="2" t="s">
        <v>1155</v>
      </c>
      <c r="C841" s="5">
        <v>1959</v>
      </c>
      <c r="D841" s="26">
        <v>230.5</v>
      </c>
      <c r="E841" s="5">
        <v>230.5</v>
      </c>
      <c r="F841" s="27" t="s">
        <v>247</v>
      </c>
      <c r="G841" s="5">
        <v>4</v>
      </c>
      <c r="H841" s="5">
        <v>1</v>
      </c>
      <c r="I841" s="5"/>
      <c r="J841" s="5"/>
      <c r="K841" s="5"/>
      <c r="L841" s="28">
        <v>9</v>
      </c>
      <c r="M841" s="92" t="s">
        <v>2916</v>
      </c>
      <c r="N841" s="441" t="s">
        <v>471</v>
      </c>
      <c r="O841" s="442" t="s">
        <v>471</v>
      </c>
      <c r="P841" s="352" t="s">
        <v>5998</v>
      </c>
      <c r="Q841" s="359" t="s">
        <v>5999</v>
      </c>
      <c r="R841" s="354">
        <v>40606</v>
      </c>
      <c r="S841" s="355" t="s">
        <v>6000</v>
      </c>
      <c r="T841" s="356" t="s">
        <v>4925</v>
      </c>
      <c r="U841" s="208" t="s">
        <v>7635</v>
      </c>
    </row>
    <row r="842" spans="1:21" s="14" customFormat="1" ht="108.75" x14ac:dyDescent="0.25">
      <c r="A842" s="5">
        <v>841</v>
      </c>
      <c r="B842" s="2" t="s">
        <v>1156</v>
      </c>
      <c r="C842" s="5">
        <v>1959</v>
      </c>
      <c r="D842" s="26">
        <v>236.7</v>
      </c>
      <c r="E842" s="5">
        <v>236.7</v>
      </c>
      <c r="F842" s="27" t="s">
        <v>247</v>
      </c>
      <c r="G842" s="5">
        <v>4</v>
      </c>
      <c r="H842" s="5">
        <v>1</v>
      </c>
      <c r="I842" s="5"/>
      <c r="J842" s="5"/>
      <c r="K842" s="5"/>
      <c r="L842" s="28">
        <v>6</v>
      </c>
      <c r="M842" s="92" t="s">
        <v>2918</v>
      </c>
      <c r="N842" s="441" t="s">
        <v>471</v>
      </c>
      <c r="O842" s="442" t="s">
        <v>471</v>
      </c>
      <c r="P842" s="352" t="s">
        <v>6001</v>
      </c>
      <c r="Q842" s="359" t="s">
        <v>6002</v>
      </c>
      <c r="R842" s="360">
        <v>41594</v>
      </c>
      <c r="S842" s="355" t="s">
        <v>6000</v>
      </c>
      <c r="T842" s="356" t="s">
        <v>4925</v>
      </c>
      <c r="U842" s="208" t="s">
        <v>7635</v>
      </c>
    </row>
    <row r="843" spans="1:21" s="14" customFormat="1" ht="108.75" x14ac:dyDescent="0.25">
      <c r="A843" s="5">
        <v>842</v>
      </c>
      <c r="B843" s="2" t="s">
        <v>1157</v>
      </c>
      <c r="C843" s="5">
        <v>1959</v>
      </c>
      <c r="D843" s="26">
        <v>235.3</v>
      </c>
      <c r="E843" s="5">
        <v>235.3</v>
      </c>
      <c r="F843" s="27" t="s">
        <v>247</v>
      </c>
      <c r="G843" s="5">
        <v>4</v>
      </c>
      <c r="H843" s="5">
        <v>1</v>
      </c>
      <c r="I843" s="5"/>
      <c r="J843" s="5"/>
      <c r="K843" s="5"/>
      <c r="L843" s="28">
        <v>9</v>
      </c>
      <c r="M843" s="92" t="s">
        <v>2919</v>
      </c>
      <c r="N843" s="441" t="s">
        <v>471</v>
      </c>
      <c r="O843" s="442" t="s">
        <v>471</v>
      </c>
      <c r="P843" s="352" t="s">
        <v>6003</v>
      </c>
      <c r="Q843" s="359" t="s">
        <v>6004</v>
      </c>
      <c r="R843" s="354">
        <v>41313</v>
      </c>
      <c r="S843" s="355" t="s">
        <v>6000</v>
      </c>
      <c r="T843" s="356" t="s">
        <v>4925</v>
      </c>
      <c r="U843" s="208" t="s">
        <v>7635</v>
      </c>
    </row>
    <row r="844" spans="1:21" s="14" customFormat="1" x14ac:dyDescent="0.25">
      <c r="A844" s="5">
        <v>843</v>
      </c>
      <c r="B844" s="2" t="s">
        <v>1158</v>
      </c>
      <c r="C844" s="5">
        <v>1959</v>
      </c>
      <c r="D844" s="26">
        <v>234.4</v>
      </c>
      <c r="E844" s="5">
        <v>234.4</v>
      </c>
      <c r="F844" s="27" t="s">
        <v>247</v>
      </c>
      <c r="G844" s="5">
        <v>4</v>
      </c>
      <c r="H844" s="5">
        <v>1</v>
      </c>
      <c r="I844" s="5"/>
      <c r="J844" s="5"/>
      <c r="K844" s="5"/>
      <c r="L844" s="28">
        <v>8</v>
      </c>
      <c r="M844" s="92" t="s">
        <v>2919</v>
      </c>
      <c r="N844" s="441" t="s">
        <v>471</v>
      </c>
      <c r="O844" s="442" t="s">
        <v>471</v>
      </c>
      <c r="P844" s="361" t="s">
        <v>471</v>
      </c>
      <c r="Q844" s="361" t="s">
        <v>471</v>
      </c>
      <c r="R844" s="361" t="s">
        <v>471</v>
      </c>
      <c r="S844" s="362" t="s">
        <v>471</v>
      </c>
      <c r="T844" s="356" t="s">
        <v>4925</v>
      </c>
      <c r="U844" s="208" t="s">
        <v>7635</v>
      </c>
    </row>
    <row r="845" spans="1:21" s="14" customFormat="1" ht="108.75" x14ac:dyDescent="0.25">
      <c r="A845" s="5">
        <v>844</v>
      </c>
      <c r="B845" s="2" t="s">
        <v>1159</v>
      </c>
      <c r="C845" s="5">
        <v>1959</v>
      </c>
      <c r="D845" s="26">
        <v>234.2</v>
      </c>
      <c r="E845" s="5">
        <v>234.2</v>
      </c>
      <c r="F845" s="27" t="s">
        <v>247</v>
      </c>
      <c r="G845" s="5">
        <v>4</v>
      </c>
      <c r="H845" s="5">
        <v>1</v>
      </c>
      <c r="I845" s="5"/>
      <c r="J845" s="5"/>
      <c r="K845" s="5"/>
      <c r="L845" s="28">
        <v>11</v>
      </c>
      <c r="M845" s="92" t="s">
        <v>2920</v>
      </c>
      <c r="N845" s="441" t="s">
        <v>471</v>
      </c>
      <c r="O845" s="442" t="s">
        <v>471</v>
      </c>
      <c r="P845" s="352" t="s">
        <v>6005</v>
      </c>
      <c r="Q845" s="359" t="s">
        <v>6006</v>
      </c>
      <c r="R845" s="354">
        <v>41313</v>
      </c>
      <c r="S845" s="355" t="s">
        <v>6000</v>
      </c>
      <c r="T845" s="356" t="s">
        <v>4925</v>
      </c>
      <c r="U845" s="208" t="s">
        <v>7635</v>
      </c>
    </row>
    <row r="846" spans="1:21" s="14" customFormat="1" ht="108.75" x14ac:dyDescent="0.25">
      <c r="A846" s="5">
        <v>845</v>
      </c>
      <c r="B846" s="2" t="s">
        <v>1160</v>
      </c>
      <c r="C846" s="5">
        <v>1959</v>
      </c>
      <c r="D846" s="26">
        <v>236.5</v>
      </c>
      <c r="E846" s="5">
        <v>236.5</v>
      </c>
      <c r="F846" s="27" t="s">
        <v>247</v>
      </c>
      <c r="G846" s="5">
        <v>4</v>
      </c>
      <c r="H846" s="5">
        <v>1</v>
      </c>
      <c r="I846" s="5"/>
      <c r="J846" s="5"/>
      <c r="K846" s="5"/>
      <c r="L846" s="28">
        <v>10</v>
      </c>
      <c r="M846" s="92" t="s">
        <v>2920</v>
      </c>
      <c r="N846" s="441" t="s">
        <v>471</v>
      </c>
      <c r="O846" s="442" t="s">
        <v>471</v>
      </c>
      <c r="P846" s="352" t="s">
        <v>6007</v>
      </c>
      <c r="Q846" s="359" t="s">
        <v>6008</v>
      </c>
      <c r="R846" s="354">
        <v>41313</v>
      </c>
      <c r="S846" s="355" t="s">
        <v>6000</v>
      </c>
      <c r="T846" s="356" t="s">
        <v>4925</v>
      </c>
      <c r="U846" s="208" t="s">
        <v>7635</v>
      </c>
    </row>
    <row r="847" spans="1:21" s="14" customFormat="1" ht="108.75" x14ac:dyDescent="0.25">
      <c r="A847" s="5">
        <v>846</v>
      </c>
      <c r="B847" s="2" t="s">
        <v>1161</v>
      </c>
      <c r="C847" s="5">
        <v>1959</v>
      </c>
      <c r="D847" s="26">
        <v>233.2</v>
      </c>
      <c r="E847" s="5">
        <v>233.2</v>
      </c>
      <c r="F847" s="27" t="s">
        <v>247</v>
      </c>
      <c r="G847" s="5">
        <v>4</v>
      </c>
      <c r="H847" s="5">
        <v>1</v>
      </c>
      <c r="I847" s="5"/>
      <c r="J847" s="5"/>
      <c r="K847" s="5"/>
      <c r="L847" s="28">
        <v>10</v>
      </c>
      <c r="M847" s="92" t="s">
        <v>2920</v>
      </c>
      <c r="N847" s="441" t="s">
        <v>471</v>
      </c>
      <c r="O847" s="442" t="s">
        <v>471</v>
      </c>
      <c r="P847" s="352" t="s">
        <v>6009</v>
      </c>
      <c r="Q847" s="359" t="s">
        <v>6010</v>
      </c>
      <c r="R847" s="354">
        <v>41385</v>
      </c>
      <c r="S847" s="355" t="s">
        <v>6000</v>
      </c>
      <c r="T847" s="356" t="s">
        <v>4925</v>
      </c>
      <c r="U847" s="208" t="s">
        <v>7635</v>
      </c>
    </row>
    <row r="848" spans="1:21" s="14" customFormat="1" ht="108.75" x14ac:dyDescent="0.25">
      <c r="A848" s="5">
        <v>847</v>
      </c>
      <c r="B848" s="2" t="s">
        <v>1162</v>
      </c>
      <c r="C848" s="5">
        <v>1959</v>
      </c>
      <c r="D848" s="26">
        <v>234.5</v>
      </c>
      <c r="E848" s="5">
        <v>234.5</v>
      </c>
      <c r="F848" s="27" t="s">
        <v>247</v>
      </c>
      <c r="G848" s="5">
        <v>4</v>
      </c>
      <c r="H848" s="5">
        <v>1</v>
      </c>
      <c r="I848" s="5"/>
      <c r="J848" s="5"/>
      <c r="K848" s="5"/>
      <c r="L848" s="28">
        <v>14</v>
      </c>
      <c r="M848" s="92" t="s">
        <v>2920</v>
      </c>
      <c r="N848" s="441" t="s">
        <v>471</v>
      </c>
      <c r="O848" s="442" t="s">
        <v>471</v>
      </c>
      <c r="P848" s="352" t="s">
        <v>6011</v>
      </c>
      <c r="Q848" s="359" t="s">
        <v>6012</v>
      </c>
      <c r="R848" s="354">
        <v>41312</v>
      </c>
      <c r="S848" s="355" t="s">
        <v>6000</v>
      </c>
      <c r="T848" s="356" t="s">
        <v>4925</v>
      </c>
      <c r="U848" s="208" t="s">
        <v>7635</v>
      </c>
    </row>
    <row r="849" spans="1:21" s="14" customFormat="1" ht="108.75" x14ac:dyDescent="0.25">
      <c r="A849" s="5">
        <v>848</v>
      </c>
      <c r="B849" s="2" t="s">
        <v>1163</v>
      </c>
      <c r="C849" s="5">
        <v>1959</v>
      </c>
      <c r="D849" s="26">
        <v>230.6</v>
      </c>
      <c r="E849" s="5">
        <v>230.6</v>
      </c>
      <c r="F849" s="27" t="s">
        <v>247</v>
      </c>
      <c r="G849" s="5">
        <v>4</v>
      </c>
      <c r="H849" s="5">
        <v>1</v>
      </c>
      <c r="I849" s="5"/>
      <c r="J849" s="5"/>
      <c r="K849" s="5"/>
      <c r="L849" s="28">
        <v>11</v>
      </c>
      <c r="M849" s="92" t="s">
        <v>2920</v>
      </c>
      <c r="N849" s="441" t="s">
        <v>471</v>
      </c>
      <c r="O849" s="442" t="s">
        <v>471</v>
      </c>
      <c r="P849" s="352" t="s">
        <v>6013</v>
      </c>
      <c r="Q849" s="359" t="s">
        <v>6014</v>
      </c>
      <c r="R849" s="363">
        <v>41668</v>
      </c>
      <c r="S849" s="355" t="s">
        <v>6000</v>
      </c>
      <c r="T849" s="356" t="s">
        <v>4925</v>
      </c>
      <c r="U849" s="208" t="s">
        <v>7635</v>
      </c>
    </row>
    <row r="850" spans="1:21" s="14" customFormat="1" ht="108.75" x14ac:dyDescent="0.25">
      <c r="A850" s="5">
        <v>849</v>
      </c>
      <c r="B850" s="2" t="s">
        <v>1164</v>
      </c>
      <c r="C850" s="5">
        <v>1959</v>
      </c>
      <c r="D850" s="26">
        <v>231.7</v>
      </c>
      <c r="E850" s="5">
        <v>231.7</v>
      </c>
      <c r="F850" s="27" t="s">
        <v>247</v>
      </c>
      <c r="G850" s="5">
        <v>4</v>
      </c>
      <c r="H850" s="5">
        <v>1</v>
      </c>
      <c r="I850" s="5"/>
      <c r="J850" s="5"/>
      <c r="K850" s="5"/>
      <c r="L850" s="28">
        <v>11</v>
      </c>
      <c r="M850" s="92" t="s">
        <v>2919</v>
      </c>
      <c r="N850" s="441" t="s">
        <v>471</v>
      </c>
      <c r="O850" s="442" t="s">
        <v>471</v>
      </c>
      <c r="P850" s="352" t="s">
        <v>6015</v>
      </c>
      <c r="Q850" s="359" t="s">
        <v>6016</v>
      </c>
      <c r="R850" s="354">
        <v>41385</v>
      </c>
      <c r="S850" s="355" t="s">
        <v>6000</v>
      </c>
      <c r="T850" s="356" t="s">
        <v>4925</v>
      </c>
      <c r="U850" s="208" t="s">
        <v>7635</v>
      </c>
    </row>
    <row r="851" spans="1:21" s="14" customFormat="1" ht="108.75" x14ac:dyDescent="0.25">
      <c r="A851" s="5">
        <v>850</v>
      </c>
      <c r="B851" s="2" t="s">
        <v>1165</v>
      </c>
      <c r="C851" s="5">
        <v>1959</v>
      </c>
      <c r="D851" s="26">
        <v>238.1</v>
      </c>
      <c r="E851" s="5">
        <v>238.1</v>
      </c>
      <c r="F851" s="27" t="s">
        <v>247</v>
      </c>
      <c r="G851" s="5">
        <v>4</v>
      </c>
      <c r="H851" s="5">
        <v>1</v>
      </c>
      <c r="I851" s="5"/>
      <c r="J851" s="5"/>
      <c r="K851" s="5"/>
      <c r="L851" s="28">
        <v>7</v>
      </c>
      <c r="M851" s="92" t="s">
        <v>2919</v>
      </c>
      <c r="N851" s="441" t="s">
        <v>471</v>
      </c>
      <c r="O851" s="442" t="s">
        <v>471</v>
      </c>
      <c r="P851" s="352" t="s">
        <v>6017</v>
      </c>
      <c r="Q851" s="361" t="s">
        <v>471</v>
      </c>
      <c r="R851" s="361" t="s">
        <v>471</v>
      </c>
      <c r="S851" s="355" t="s">
        <v>6000</v>
      </c>
      <c r="T851" s="356" t="s">
        <v>4925</v>
      </c>
      <c r="U851" s="208" t="s">
        <v>7635</v>
      </c>
    </row>
    <row r="852" spans="1:21" s="14" customFormat="1" x14ac:dyDescent="0.25">
      <c r="A852" s="5">
        <v>851</v>
      </c>
      <c r="B852" s="2" t="s">
        <v>1166</v>
      </c>
      <c r="C852" s="5">
        <v>1958</v>
      </c>
      <c r="D852" s="26">
        <v>233.5</v>
      </c>
      <c r="E852" s="5">
        <v>233.5</v>
      </c>
      <c r="F852" s="27" t="s">
        <v>247</v>
      </c>
      <c r="G852" s="5">
        <v>4</v>
      </c>
      <c r="H852" s="5">
        <v>1</v>
      </c>
      <c r="I852" s="5"/>
      <c r="J852" s="5"/>
      <c r="K852" s="5"/>
      <c r="L852" s="28">
        <v>8</v>
      </c>
      <c r="M852" s="92" t="s">
        <v>2921</v>
      </c>
      <c r="N852" s="441" t="s">
        <v>471</v>
      </c>
      <c r="O852" s="442" t="s">
        <v>471</v>
      </c>
      <c r="P852" s="361" t="s">
        <v>471</v>
      </c>
      <c r="Q852" s="361" t="s">
        <v>471</v>
      </c>
      <c r="R852" s="361" t="s">
        <v>471</v>
      </c>
      <c r="S852" s="362" t="s">
        <v>471</v>
      </c>
      <c r="T852" s="356" t="s">
        <v>4925</v>
      </c>
      <c r="U852" s="208" t="s">
        <v>7635</v>
      </c>
    </row>
    <row r="853" spans="1:21" s="14" customFormat="1" x14ac:dyDescent="0.25">
      <c r="A853" s="5">
        <v>852</v>
      </c>
      <c r="B853" s="2" t="s">
        <v>1167</v>
      </c>
      <c r="C853" s="5">
        <v>1958</v>
      </c>
      <c r="D853" s="26">
        <v>230.9</v>
      </c>
      <c r="E853" s="5">
        <v>230.9</v>
      </c>
      <c r="F853" s="27" t="s">
        <v>247</v>
      </c>
      <c r="G853" s="5">
        <v>4</v>
      </c>
      <c r="H853" s="5">
        <v>1</v>
      </c>
      <c r="I853" s="5"/>
      <c r="J853" s="5"/>
      <c r="K853" s="5"/>
      <c r="L853" s="28">
        <v>11</v>
      </c>
      <c r="M853" s="92" t="s">
        <v>2919</v>
      </c>
      <c r="N853" s="441" t="s">
        <v>471</v>
      </c>
      <c r="O853" s="442" t="s">
        <v>471</v>
      </c>
      <c r="P853" s="361" t="s">
        <v>471</v>
      </c>
      <c r="Q853" s="361" t="s">
        <v>471</v>
      </c>
      <c r="R853" s="361" t="s">
        <v>471</v>
      </c>
      <c r="S853" s="362" t="s">
        <v>471</v>
      </c>
      <c r="T853" s="356" t="s">
        <v>4925</v>
      </c>
      <c r="U853" s="208" t="s">
        <v>7635</v>
      </c>
    </row>
    <row r="854" spans="1:21" s="14" customFormat="1" x14ac:dyDescent="0.25">
      <c r="A854" s="5">
        <v>853</v>
      </c>
      <c r="B854" s="2" t="s">
        <v>1168</v>
      </c>
      <c r="C854" s="5">
        <v>1958</v>
      </c>
      <c r="D854" s="26">
        <v>233.6</v>
      </c>
      <c r="E854" s="5">
        <v>233.6</v>
      </c>
      <c r="F854" s="27" t="s">
        <v>247</v>
      </c>
      <c r="G854" s="5">
        <v>4</v>
      </c>
      <c r="H854" s="5">
        <v>1</v>
      </c>
      <c r="I854" s="5"/>
      <c r="J854" s="5"/>
      <c r="K854" s="5"/>
      <c r="L854" s="28">
        <v>14</v>
      </c>
      <c r="M854" s="92" t="s">
        <v>2919</v>
      </c>
      <c r="N854" s="441" t="s">
        <v>471</v>
      </c>
      <c r="O854" s="442" t="s">
        <v>471</v>
      </c>
      <c r="P854" s="361" t="s">
        <v>471</v>
      </c>
      <c r="Q854" s="361" t="s">
        <v>471</v>
      </c>
      <c r="R854" s="361" t="s">
        <v>471</v>
      </c>
      <c r="S854" s="362" t="s">
        <v>471</v>
      </c>
      <c r="T854" s="356" t="s">
        <v>4925</v>
      </c>
      <c r="U854" s="208" t="s">
        <v>7635</v>
      </c>
    </row>
    <row r="855" spans="1:21" s="14" customFormat="1" ht="108.75" x14ac:dyDescent="0.25">
      <c r="A855" s="5">
        <v>854</v>
      </c>
      <c r="B855" s="2" t="s">
        <v>1169</v>
      </c>
      <c r="C855" s="5">
        <v>1958</v>
      </c>
      <c r="D855" s="26">
        <v>239.4</v>
      </c>
      <c r="E855" s="5">
        <v>239.4</v>
      </c>
      <c r="F855" s="27" t="s">
        <v>247</v>
      </c>
      <c r="G855" s="5">
        <v>4</v>
      </c>
      <c r="H855" s="5">
        <v>1</v>
      </c>
      <c r="I855" s="5"/>
      <c r="J855" s="5"/>
      <c r="K855" s="5"/>
      <c r="L855" s="28">
        <v>6</v>
      </c>
      <c r="M855" s="92" t="s">
        <v>2919</v>
      </c>
      <c r="N855" s="441" t="s">
        <v>471</v>
      </c>
      <c r="O855" s="442" t="s">
        <v>471</v>
      </c>
      <c r="P855" s="352" t="s">
        <v>6018</v>
      </c>
      <c r="Q855" s="359" t="s">
        <v>6002</v>
      </c>
      <c r="R855" s="354">
        <v>40618</v>
      </c>
      <c r="S855" s="355" t="s">
        <v>6000</v>
      </c>
      <c r="T855" s="356" t="s">
        <v>4925</v>
      </c>
      <c r="U855" s="208" t="s">
        <v>7635</v>
      </c>
    </row>
    <row r="856" spans="1:21" s="14" customFormat="1" x14ac:dyDescent="0.25">
      <c r="A856" s="5">
        <v>855</v>
      </c>
      <c r="B856" s="2" t="s">
        <v>1170</v>
      </c>
      <c r="C856" s="5">
        <v>1958</v>
      </c>
      <c r="D856" s="26">
        <v>234</v>
      </c>
      <c r="E856" s="5">
        <v>234</v>
      </c>
      <c r="F856" s="27" t="s">
        <v>247</v>
      </c>
      <c r="G856" s="5">
        <v>4</v>
      </c>
      <c r="H856" s="5">
        <v>1</v>
      </c>
      <c r="I856" s="5"/>
      <c r="J856" s="5"/>
      <c r="K856" s="5"/>
      <c r="L856" s="28">
        <v>7</v>
      </c>
      <c r="M856" s="92" t="s">
        <v>2919</v>
      </c>
      <c r="N856" s="441" t="s">
        <v>471</v>
      </c>
      <c r="O856" s="442" t="s">
        <v>471</v>
      </c>
      <c r="P856" s="361" t="s">
        <v>471</v>
      </c>
      <c r="Q856" s="361" t="s">
        <v>471</v>
      </c>
      <c r="R856" s="361" t="s">
        <v>471</v>
      </c>
      <c r="S856" s="362" t="s">
        <v>471</v>
      </c>
      <c r="T856" s="356" t="s">
        <v>4925</v>
      </c>
      <c r="U856" s="208" t="s">
        <v>7635</v>
      </c>
    </row>
    <row r="857" spans="1:21" s="14" customFormat="1" x14ac:dyDescent="0.25">
      <c r="A857" s="5">
        <v>856</v>
      </c>
      <c r="B857" s="2" t="s">
        <v>1171</v>
      </c>
      <c r="C857" s="5">
        <v>1958</v>
      </c>
      <c r="D857" s="26">
        <v>231.7</v>
      </c>
      <c r="E857" s="5">
        <v>231.7</v>
      </c>
      <c r="F857" s="27" t="s">
        <v>247</v>
      </c>
      <c r="G857" s="5">
        <v>4</v>
      </c>
      <c r="H857" s="5">
        <v>1</v>
      </c>
      <c r="I857" s="5"/>
      <c r="J857" s="5"/>
      <c r="K857" s="5"/>
      <c r="L857" s="28">
        <v>10</v>
      </c>
      <c r="M857" s="92" t="s">
        <v>2919</v>
      </c>
      <c r="N857" s="441" t="s">
        <v>471</v>
      </c>
      <c r="O857" s="442" t="s">
        <v>471</v>
      </c>
      <c r="P857" s="361" t="s">
        <v>471</v>
      </c>
      <c r="Q857" s="361" t="s">
        <v>471</v>
      </c>
      <c r="R857" s="361" t="s">
        <v>471</v>
      </c>
      <c r="S857" s="362" t="s">
        <v>471</v>
      </c>
      <c r="T857" s="356" t="s">
        <v>4925</v>
      </c>
      <c r="U857" s="208" t="s">
        <v>7635</v>
      </c>
    </row>
    <row r="858" spans="1:21" s="14" customFormat="1" ht="108.75" x14ac:dyDescent="0.25">
      <c r="A858" s="5">
        <v>857</v>
      </c>
      <c r="B858" s="2" t="s">
        <v>1172</v>
      </c>
      <c r="C858" s="5">
        <v>1958</v>
      </c>
      <c r="D858" s="26">
        <v>235.8</v>
      </c>
      <c r="E858" s="5">
        <v>235.8</v>
      </c>
      <c r="F858" s="27" t="s">
        <v>247</v>
      </c>
      <c r="G858" s="5">
        <v>4</v>
      </c>
      <c r="H858" s="5">
        <v>1</v>
      </c>
      <c r="I858" s="5"/>
      <c r="J858" s="5"/>
      <c r="K858" s="5"/>
      <c r="L858" s="28">
        <v>13</v>
      </c>
      <c r="M858" s="92" t="s">
        <v>2919</v>
      </c>
      <c r="N858" s="441" t="s">
        <v>471</v>
      </c>
      <c r="O858" s="442" t="s">
        <v>471</v>
      </c>
      <c r="P858" s="352" t="s">
        <v>6019</v>
      </c>
      <c r="Q858" s="359" t="s">
        <v>6020</v>
      </c>
      <c r="R858" s="354">
        <v>40604</v>
      </c>
      <c r="S858" s="355" t="s">
        <v>6000</v>
      </c>
      <c r="T858" s="356" t="s">
        <v>4925</v>
      </c>
      <c r="U858" s="208" t="s">
        <v>7635</v>
      </c>
    </row>
    <row r="859" spans="1:21" s="14" customFormat="1" x14ac:dyDescent="0.25">
      <c r="A859" s="5">
        <v>858</v>
      </c>
      <c r="B859" s="2" t="s">
        <v>1173</v>
      </c>
      <c r="C859" s="5">
        <v>1958</v>
      </c>
      <c r="D859" s="26">
        <v>234.3</v>
      </c>
      <c r="E859" s="5">
        <v>234.3</v>
      </c>
      <c r="F859" s="27" t="s">
        <v>247</v>
      </c>
      <c r="G859" s="5">
        <v>4</v>
      </c>
      <c r="H859" s="5">
        <v>1</v>
      </c>
      <c r="I859" s="5"/>
      <c r="J859" s="5"/>
      <c r="K859" s="5"/>
      <c r="L859" s="28">
        <v>10</v>
      </c>
      <c r="M859" s="92" t="s">
        <v>2920</v>
      </c>
      <c r="N859" s="441" t="s">
        <v>471</v>
      </c>
      <c r="O859" s="442" t="s">
        <v>471</v>
      </c>
      <c r="P859" s="361" t="s">
        <v>471</v>
      </c>
      <c r="Q859" s="361" t="s">
        <v>471</v>
      </c>
      <c r="R859" s="361" t="s">
        <v>471</v>
      </c>
      <c r="S859" s="362" t="s">
        <v>471</v>
      </c>
      <c r="T859" s="356" t="s">
        <v>4925</v>
      </c>
      <c r="U859" s="208" t="s">
        <v>7635</v>
      </c>
    </row>
    <row r="860" spans="1:21" s="14" customFormat="1" x14ac:dyDescent="0.25">
      <c r="A860" s="5">
        <v>859</v>
      </c>
      <c r="B860" s="2" t="s">
        <v>1174</v>
      </c>
      <c r="C860" s="5">
        <v>1958</v>
      </c>
      <c r="D860" s="26">
        <v>234.7</v>
      </c>
      <c r="E860" s="5">
        <v>234.7</v>
      </c>
      <c r="F860" s="27" t="s">
        <v>247</v>
      </c>
      <c r="G860" s="5">
        <v>4</v>
      </c>
      <c r="H860" s="5">
        <v>1</v>
      </c>
      <c r="I860" s="5"/>
      <c r="J860" s="5"/>
      <c r="K860" s="5"/>
      <c r="L860" s="28">
        <v>6</v>
      </c>
      <c r="M860" s="92" t="s">
        <v>2919</v>
      </c>
      <c r="N860" s="441" t="s">
        <v>471</v>
      </c>
      <c r="O860" s="442" t="s">
        <v>471</v>
      </c>
      <c r="P860" s="361" t="s">
        <v>471</v>
      </c>
      <c r="Q860" s="361" t="s">
        <v>471</v>
      </c>
      <c r="R860" s="361" t="s">
        <v>471</v>
      </c>
      <c r="S860" s="362" t="s">
        <v>471</v>
      </c>
      <c r="T860" s="356" t="s">
        <v>4925</v>
      </c>
      <c r="U860" s="208" t="s">
        <v>7635</v>
      </c>
    </row>
    <row r="861" spans="1:21" s="14" customFormat="1" x14ac:dyDescent="0.25">
      <c r="A861" s="5">
        <v>860</v>
      </c>
      <c r="B861" s="2" t="s">
        <v>1175</v>
      </c>
      <c r="C861" s="5">
        <v>1958</v>
      </c>
      <c r="D861" s="26">
        <v>231.7</v>
      </c>
      <c r="E861" s="5">
        <v>231.7</v>
      </c>
      <c r="F861" s="27" t="s">
        <v>247</v>
      </c>
      <c r="G861" s="5">
        <v>4</v>
      </c>
      <c r="H861" s="5">
        <v>1</v>
      </c>
      <c r="I861" s="5"/>
      <c r="J861" s="5"/>
      <c r="K861" s="5"/>
      <c r="L861" s="28">
        <v>7</v>
      </c>
      <c r="M861" s="92" t="s">
        <v>2917</v>
      </c>
      <c r="N861" s="441" t="s">
        <v>471</v>
      </c>
      <c r="O861" s="442" t="s">
        <v>471</v>
      </c>
      <c r="P861" s="361" t="s">
        <v>471</v>
      </c>
      <c r="Q861" s="361" t="s">
        <v>471</v>
      </c>
      <c r="R861" s="361" t="s">
        <v>471</v>
      </c>
      <c r="S861" s="362" t="s">
        <v>471</v>
      </c>
      <c r="T861" s="356" t="s">
        <v>4925</v>
      </c>
      <c r="U861" s="208" t="s">
        <v>7635</v>
      </c>
    </row>
    <row r="862" spans="1:21" s="14" customFormat="1" x14ac:dyDescent="0.25">
      <c r="A862" s="5">
        <v>861</v>
      </c>
      <c r="B862" s="2" t="s">
        <v>1176</v>
      </c>
      <c r="C862" s="5">
        <v>1958</v>
      </c>
      <c r="D862" s="26">
        <v>237.9</v>
      </c>
      <c r="E862" s="5">
        <v>237.9</v>
      </c>
      <c r="F862" s="27" t="s">
        <v>247</v>
      </c>
      <c r="G862" s="5">
        <v>4</v>
      </c>
      <c r="H862" s="5">
        <v>1</v>
      </c>
      <c r="I862" s="5"/>
      <c r="J862" s="5"/>
      <c r="K862" s="5"/>
      <c r="L862" s="28">
        <v>12</v>
      </c>
      <c r="M862" s="92" t="s">
        <v>2919</v>
      </c>
      <c r="N862" s="441" t="s">
        <v>471</v>
      </c>
      <c r="O862" s="442" t="s">
        <v>471</v>
      </c>
      <c r="P862" s="361" t="s">
        <v>471</v>
      </c>
      <c r="Q862" s="361" t="s">
        <v>471</v>
      </c>
      <c r="R862" s="361" t="s">
        <v>471</v>
      </c>
      <c r="S862" s="362" t="s">
        <v>471</v>
      </c>
      <c r="T862" s="356" t="s">
        <v>4925</v>
      </c>
      <c r="U862" s="208" t="s">
        <v>7635</v>
      </c>
    </row>
    <row r="863" spans="1:21" s="14" customFormat="1" x14ac:dyDescent="0.25">
      <c r="A863" s="5">
        <v>862</v>
      </c>
      <c r="B863" s="2" t="s">
        <v>1177</v>
      </c>
      <c r="C863" s="5">
        <v>1958</v>
      </c>
      <c r="D863" s="26">
        <v>239.9</v>
      </c>
      <c r="E863" s="5">
        <v>239.9</v>
      </c>
      <c r="F863" s="27" t="s">
        <v>247</v>
      </c>
      <c r="G863" s="5">
        <v>4</v>
      </c>
      <c r="H863" s="5">
        <v>1</v>
      </c>
      <c r="I863" s="5"/>
      <c r="J863" s="5"/>
      <c r="K863" s="5"/>
      <c r="L863" s="28">
        <v>10</v>
      </c>
      <c r="M863" s="92" t="s">
        <v>2919</v>
      </c>
      <c r="N863" s="441" t="s">
        <v>471</v>
      </c>
      <c r="O863" s="442" t="s">
        <v>471</v>
      </c>
      <c r="P863" s="361" t="s">
        <v>471</v>
      </c>
      <c r="Q863" s="361" t="s">
        <v>471</v>
      </c>
      <c r="R863" s="361" t="s">
        <v>471</v>
      </c>
      <c r="S863" s="362" t="s">
        <v>471</v>
      </c>
      <c r="T863" s="356" t="s">
        <v>4925</v>
      </c>
      <c r="U863" s="208" t="s">
        <v>7635</v>
      </c>
    </row>
    <row r="864" spans="1:21" s="14" customFormat="1" x14ac:dyDescent="0.25">
      <c r="A864" s="5">
        <v>863</v>
      </c>
      <c r="B864" s="2" t="s">
        <v>1178</v>
      </c>
      <c r="C864" s="5">
        <v>1958</v>
      </c>
      <c r="D864" s="26">
        <v>239.6</v>
      </c>
      <c r="E864" s="5">
        <v>239.6</v>
      </c>
      <c r="F864" s="27" t="s">
        <v>247</v>
      </c>
      <c r="G864" s="5">
        <v>4</v>
      </c>
      <c r="H864" s="5">
        <v>1</v>
      </c>
      <c r="I864" s="5"/>
      <c r="J864" s="5"/>
      <c r="K864" s="5"/>
      <c r="L864" s="28">
        <v>8</v>
      </c>
      <c r="M864" s="92" t="s">
        <v>2922</v>
      </c>
      <c r="N864" s="441" t="s">
        <v>471</v>
      </c>
      <c r="O864" s="442" t="s">
        <v>471</v>
      </c>
      <c r="P864" s="361" t="s">
        <v>471</v>
      </c>
      <c r="Q864" s="361" t="s">
        <v>471</v>
      </c>
      <c r="R864" s="361" t="s">
        <v>471</v>
      </c>
      <c r="S864" s="362" t="s">
        <v>471</v>
      </c>
      <c r="T864" s="356" t="s">
        <v>4925</v>
      </c>
      <c r="U864" s="208" t="s">
        <v>7635</v>
      </c>
    </row>
    <row r="865" spans="1:21" s="14" customFormat="1" ht="108.75" x14ac:dyDescent="0.25">
      <c r="A865" s="5">
        <v>864</v>
      </c>
      <c r="B865" s="2" t="s">
        <v>1179</v>
      </c>
      <c r="C865" s="5">
        <v>1958</v>
      </c>
      <c r="D865" s="26">
        <v>232.7</v>
      </c>
      <c r="E865" s="5">
        <v>232.7</v>
      </c>
      <c r="F865" s="27" t="s">
        <v>247</v>
      </c>
      <c r="G865" s="5">
        <v>4</v>
      </c>
      <c r="H865" s="5">
        <v>1</v>
      </c>
      <c r="I865" s="5"/>
      <c r="J865" s="5"/>
      <c r="K865" s="5"/>
      <c r="L865" s="28">
        <v>9</v>
      </c>
      <c r="M865" s="92" t="s">
        <v>2922</v>
      </c>
      <c r="N865" s="441" t="s">
        <v>471</v>
      </c>
      <c r="O865" s="442" t="s">
        <v>471</v>
      </c>
      <c r="P865" s="352" t="s">
        <v>6021</v>
      </c>
      <c r="Q865" s="359" t="s">
        <v>6022</v>
      </c>
      <c r="R865" s="354">
        <v>40606</v>
      </c>
      <c r="S865" s="355" t="s">
        <v>6000</v>
      </c>
      <c r="T865" s="356" t="s">
        <v>4925</v>
      </c>
      <c r="U865" s="208" t="s">
        <v>7635</v>
      </c>
    </row>
    <row r="866" spans="1:21" s="14" customFormat="1" x14ac:dyDescent="0.25">
      <c r="A866" s="5">
        <v>865</v>
      </c>
      <c r="B866" s="2" t="s">
        <v>1180</v>
      </c>
      <c r="C866" s="5">
        <v>1958</v>
      </c>
      <c r="D866" s="26">
        <v>234</v>
      </c>
      <c r="E866" s="5">
        <v>234</v>
      </c>
      <c r="F866" s="27" t="s">
        <v>247</v>
      </c>
      <c r="G866" s="5">
        <v>4</v>
      </c>
      <c r="H866" s="5">
        <v>1</v>
      </c>
      <c r="I866" s="5"/>
      <c r="J866" s="5"/>
      <c r="K866" s="5"/>
      <c r="L866" s="28">
        <v>9</v>
      </c>
      <c r="M866" s="92" t="s">
        <v>2903</v>
      </c>
      <c r="N866" s="441" t="s">
        <v>471</v>
      </c>
      <c r="O866" s="442" t="s">
        <v>471</v>
      </c>
      <c r="P866" s="361" t="s">
        <v>471</v>
      </c>
      <c r="Q866" s="361" t="s">
        <v>471</v>
      </c>
      <c r="R866" s="361" t="s">
        <v>471</v>
      </c>
      <c r="S866" s="362" t="s">
        <v>471</v>
      </c>
      <c r="T866" s="356" t="s">
        <v>4925</v>
      </c>
      <c r="U866" s="208" t="s">
        <v>7635</v>
      </c>
    </row>
    <row r="867" spans="1:21" s="14" customFormat="1" x14ac:dyDescent="0.25">
      <c r="A867" s="5">
        <v>866</v>
      </c>
      <c r="B867" s="2" t="s">
        <v>1181</v>
      </c>
      <c r="C867" s="5">
        <v>1958</v>
      </c>
      <c r="D867" s="26">
        <v>235.8</v>
      </c>
      <c r="E867" s="5">
        <v>235.8</v>
      </c>
      <c r="F867" s="27" t="s">
        <v>247</v>
      </c>
      <c r="G867" s="5">
        <v>4</v>
      </c>
      <c r="H867" s="5">
        <v>1</v>
      </c>
      <c r="I867" s="5"/>
      <c r="J867" s="5"/>
      <c r="K867" s="5"/>
      <c r="L867" s="28">
        <v>9</v>
      </c>
      <c r="M867" s="92" t="s">
        <v>2903</v>
      </c>
      <c r="N867" s="441" t="s">
        <v>471</v>
      </c>
      <c r="O867" s="442" t="s">
        <v>471</v>
      </c>
      <c r="P867" s="361" t="s">
        <v>471</v>
      </c>
      <c r="Q867" s="361" t="s">
        <v>471</v>
      </c>
      <c r="R867" s="361" t="s">
        <v>471</v>
      </c>
      <c r="S867" s="362" t="s">
        <v>471</v>
      </c>
      <c r="T867" s="356" t="s">
        <v>4925</v>
      </c>
      <c r="U867" s="208" t="s">
        <v>7635</v>
      </c>
    </row>
    <row r="868" spans="1:21" s="14" customFormat="1" x14ac:dyDescent="0.25">
      <c r="A868" s="5">
        <v>867</v>
      </c>
      <c r="B868" s="2" t="s">
        <v>1182</v>
      </c>
      <c r="C868" s="5">
        <v>1958</v>
      </c>
      <c r="D868" s="26">
        <v>260</v>
      </c>
      <c r="E868" s="5">
        <v>260</v>
      </c>
      <c r="F868" s="27" t="s">
        <v>247</v>
      </c>
      <c r="G868" s="5">
        <v>4</v>
      </c>
      <c r="H868" s="5">
        <v>1</v>
      </c>
      <c r="I868" s="5"/>
      <c r="J868" s="5"/>
      <c r="K868" s="5"/>
      <c r="L868" s="28">
        <v>13</v>
      </c>
      <c r="M868" s="92" t="s">
        <v>2903</v>
      </c>
      <c r="N868" s="441" t="s">
        <v>471</v>
      </c>
      <c r="O868" s="442" t="s">
        <v>471</v>
      </c>
      <c r="P868" s="361" t="s">
        <v>471</v>
      </c>
      <c r="Q868" s="361" t="s">
        <v>471</v>
      </c>
      <c r="R868" s="361" t="s">
        <v>471</v>
      </c>
      <c r="S868" s="362" t="s">
        <v>471</v>
      </c>
      <c r="T868" s="356" t="s">
        <v>4925</v>
      </c>
      <c r="U868" s="208" t="s">
        <v>7635</v>
      </c>
    </row>
    <row r="869" spans="1:21" s="14" customFormat="1" ht="24.75" x14ac:dyDescent="0.25">
      <c r="A869" s="5">
        <v>868</v>
      </c>
      <c r="B869" s="2" t="s">
        <v>1183</v>
      </c>
      <c r="C869" s="5">
        <v>1961</v>
      </c>
      <c r="D869" s="26">
        <v>2259.9</v>
      </c>
      <c r="E869" s="5">
        <v>2051.9</v>
      </c>
      <c r="F869" s="27" t="s">
        <v>5</v>
      </c>
      <c r="G869" s="5">
        <f>48+1-1</f>
        <v>48</v>
      </c>
      <c r="H869" s="5">
        <v>4</v>
      </c>
      <c r="I869" s="5">
        <v>3</v>
      </c>
      <c r="J869" s="5"/>
      <c r="K869" s="5"/>
      <c r="L869" s="28">
        <v>129</v>
      </c>
      <c r="M869" s="92" t="s">
        <v>2902</v>
      </c>
      <c r="N869" s="441" t="s">
        <v>471</v>
      </c>
      <c r="O869" s="442" t="s">
        <v>471</v>
      </c>
      <c r="P869" s="352" t="s">
        <v>6023</v>
      </c>
      <c r="Q869" s="353">
        <v>724.7</v>
      </c>
      <c r="R869" s="354">
        <v>40175</v>
      </c>
      <c r="S869" s="355" t="s">
        <v>5122</v>
      </c>
      <c r="T869" s="356" t="s">
        <v>471</v>
      </c>
      <c r="U869" s="208" t="s">
        <v>7635</v>
      </c>
    </row>
    <row r="870" spans="1:21" s="14" customFormat="1" ht="24.75" x14ac:dyDescent="0.25">
      <c r="A870" s="5">
        <v>869</v>
      </c>
      <c r="B870" s="2" t="s">
        <v>1184</v>
      </c>
      <c r="C870" s="5">
        <v>1962</v>
      </c>
      <c r="D870" s="26">
        <v>2536.6999999999998</v>
      </c>
      <c r="E870" s="5">
        <v>1510.9</v>
      </c>
      <c r="F870" s="27" t="s">
        <v>5</v>
      </c>
      <c r="G870" s="5">
        <f>36</f>
        <v>36</v>
      </c>
      <c r="H870" s="5">
        <v>4</v>
      </c>
      <c r="I870" s="5">
        <v>3</v>
      </c>
      <c r="J870" s="5"/>
      <c r="K870" s="5"/>
      <c r="L870" s="28">
        <v>84</v>
      </c>
      <c r="M870" s="92" t="s">
        <v>2903</v>
      </c>
      <c r="N870" s="441" t="s">
        <v>471</v>
      </c>
      <c r="O870" s="442" t="s">
        <v>471</v>
      </c>
      <c r="P870" s="352" t="s">
        <v>6024</v>
      </c>
      <c r="Q870" s="353">
        <v>767.3</v>
      </c>
      <c r="R870" s="354">
        <v>40175</v>
      </c>
      <c r="S870" s="355" t="s">
        <v>5122</v>
      </c>
      <c r="T870" s="356" t="s">
        <v>471</v>
      </c>
      <c r="U870" s="208" t="s">
        <v>7635</v>
      </c>
    </row>
    <row r="871" spans="1:21" s="14" customFormat="1" ht="24.75" x14ac:dyDescent="0.25">
      <c r="A871" s="5">
        <v>870</v>
      </c>
      <c r="B871" s="2" t="s">
        <v>1185</v>
      </c>
      <c r="C871" s="5">
        <v>1961</v>
      </c>
      <c r="D871" s="26">
        <v>2256.8000000000002</v>
      </c>
      <c r="E871" s="5">
        <v>2048.6</v>
      </c>
      <c r="F871" s="27" t="s">
        <v>5</v>
      </c>
      <c r="G871" s="5">
        <v>48</v>
      </c>
      <c r="H871" s="5">
        <v>4</v>
      </c>
      <c r="I871" s="5">
        <v>3</v>
      </c>
      <c r="J871" s="5"/>
      <c r="K871" s="5"/>
      <c r="L871" s="28">
        <v>105</v>
      </c>
      <c r="M871" s="92" t="s">
        <v>2902</v>
      </c>
      <c r="N871" s="441" t="s">
        <v>471</v>
      </c>
      <c r="O871" s="442" t="s">
        <v>471</v>
      </c>
      <c r="P871" s="352" t="s">
        <v>6025</v>
      </c>
      <c r="Q871" s="353">
        <v>731.5</v>
      </c>
      <c r="R871" s="354">
        <v>40175</v>
      </c>
      <c r="S871" s="355" t="s">
        <v>5122</v>
      </c>
      <c r="T871" s="356" t="s">
        <v>471</v>
      </c>
      <c r="U871" s="208" t="s">
        <v>7635</v>
      </c>
    </row>
    <row r="872" spans="1:21" s="14" customFormat="1" ht="24.75" x14ac:dyDescent="0.25">
      <c r="A872" s="5">
        <v>871</v>
      </c>
      <c r="B872" s="2" t="s">
        <v>1186</v>
      </c>
      <c r="C872" s="5">
        <v>1961</v>
      </c>
      <c r="D872" s="26">
        <v>2251.3000000000002</v>
      </c>
      <c r="E872" s="5">
        <v>2049.5</v>
      </c>
      <c r="F872" s="27" t="s">
        <v>5</v>
      </c>
      <c r="G872" s="5">
        <v>48</v>
      </c>
      <c r="H872" s="5">
        <v>4</v>
      </c>
      <c r="I872" s="5">
        <v>3</v>
      </c>
      <c r="J872" s="5"/>
      <c r="K872" s="5"/>
      <c r="L872" s="28">
        <v>122</v>
      </c>
      <c r="M872" s="92" t="s">
        <v>2903</v>
      </c>
      <c r="N872" s="441" t="s">
        <v>471</v>
      </c>
      <c r="O872" s="442" t="s">
        <v>471</v>
      </c>
      <c r="P872" s="352" t="s">
        <v>6026</v>
      </c>
      <c r="Q872" s="353">
        <v>688.4</v>
      </c>
      <c r="R872" s="354">
        <v>40175</v>
      </c>
      <c r="S872" s="355" t="s">
        <v>5122</v>
      </c>
      <c r="T872" s="356" t="s">
        <v>471</v>
      </c>
      <c r="U872" s="208" t="s">
        <v>7635</v>
      </c>
    </row>
    <row r="873" spans="1:21" s="14" customFormat="1" ht="24.75" x14ac:dyDescent="0.25">
      <c r="A873" s="5">
        <v>872</v>
      </c>
      <c r="B873" s="2" t="s">
        <v>1187</v>
      </c>
      <c r="C873" s="5">
        <v>1961</v>
      </c>
      <c r="D873" s="26">
        <v>2275.6</v>
      </c>
      <c r="E873" s="5">
        <v>2071.1</v>
      </c>
      <c r="F873" s="27" t="s">
        <v>5</v>
      </c>
      <c r="G873" s="5">
        <v>48</v>
      </c>
      <c r="H873" s="5">
        <v>4</v>
      </c>
      <c r="I873" s="5">
        <v>3</v>
      </c>
      <c r="J873" s="5"/>
      <c r="K873" s="5"/>
      <c r="L873" s="28">
        <v>124</v>
      </c>
      <c r="M873" s="92" t="s">
        <v>2903</v>
      </c>
      <c r="N873" s="441" t="s">
        <v>471</v>
      </c>
      <c r="O873" s="442" t="s">
        <v>471</v>
      </c>
      <c r="P873" s="352" t="s">
        <v>6027</v>
      </c>
      <c r="Q873" s="353">
        <v>729.4</v>
      </c>
      <c r="R873" s="354">
        <v>40175</v>
      </c>
      <c r="S873" s="355" t="s">
        <v>5122</v>
      </c>
      <c r="T873" s="356" t="s">
        <v>471</v>
      </c>
      <c r="U873" s="208" t="s">
        <v>7635</v>
      </c>
    </row>
    <row r="874" spans="1:21" s="14" customFormat="1" ht="24.75" x14ac:dyDescent="0.25">
      <c r="A874" s="5">
        <v>873</v>
      </c>
      <c r="B874" s="2" t="s">
        <v>1188</v>
      </c>
      <c r="C874" s="5">
        <v>1961</v>
      </c>
      <c r="D874" s="26">
        <v>2257.9</v>
      </c>
      <c r="E874" s="5">
        <v>2050.5</v>
      </c>
      <c r="F874" s="27" t="s">
        <v>5</v>
      </c>
      <c r="G874" s="5">
        <v>48</v>
      </c>
      <c r="H874" s="5">
        <v>4</v>
      </c>
      <c r="I874" s="5">
        <v>3</v>
      </c>
      <c r="J874" s="5"/>
      <c r="K874" s="5"/>
      <c r="L874" s="28">
        <v>113</v>
      </c>
      <c r="M874" s="92" t="s">
        <v>2923</v>
      </c>
      <c r="N874" s="441" t="s">
        <v>471</v>
      </c>
      <c r="O874" s="442" t="s">
        <v>471</v>
      </c>
      <c r="P874" s="352" t="s">
        <v>6028</v>
      </c>
      <c r="Q874" s="353">
        <v>686.9</v>
      </c>
      <c r="R874" s="354">
        <v>40175</v>
      </c>
      <c r="S874" s="355" t="s">
        <v>5122</v>
      </c>
      <c r="T874" s="356" t="s">
        <v>471</v>
      </c>
      <c r="U874" s="208" t="s">
        <v>7635</v>
      </c>
    </row>
    <row r="875" spans="1:21" s="14" customFormat="1" x14ac:dyDescent="0.25">
      <c r="A875" s="5">
        <v>874</v>
      </c>
      <c r="B875" s="2" t="s">
        <v>1189</v>
      </c>
      <c r="C875" s="5">
        <v>1959</v>
      </c>
      <c r="D875" s="26">
        <v>231.4</v>
      </c>
      <c r="E875" s="5">
        <v>231.4</v>
      </c>
      <c r="F875" s="27" t="s">
        <v>247</v>
      </c>
      <c r="G875" s="5">
        <v>4</v>
      </c>
      <c r="H875" s="5">
        <v>1</v>
      </c>
      <c r="I875" s="5"/>
      <c r="J875" s="5"/>
      <c r="K875" s="5"/>
      <c r="L875" s="28">
        <v>7</v>
      </c>
      <c r="M875" s="92" t="s">
        <v>2924</v>
      </c>
      <c r="N875" s="441" t="s">
        <v>471</v>
      </c>
      <c r="O875" s="442" t="s">
        <v>471</v>
      </c>
      <c r="P875" s="361" t="s">
        <v>471</v>
      </c>
      <c r="Q875" s="361" t="s">
        <v>471</v>
      </c>
      <c r="R875" s="361" t="s">
        <v>471</v>
      </c>
      <c r="S875" s="362" t="s">
        <v>471</v>
      </c>
      <c r="T875" s="356" t="s">
        <v>4925</v>
      </c>
      <c r="U875" s="208" t="s">
        <v>7635</v>
      </c>
    </row>
    <row r="876" spans="1:21" s="14" customFormat="1" ht="31.5" x14ac:dyDescent="0.25">
      <c r="A876" s="5">
        <v>875</v>
      </c>
      <c r="B876" s="2" t="s">
        <v>1190</v>
      </c>
      <c r="C876" s="5">
        <v>1959</v>
      </c>
      <c r="D876" s="26">
        <v>253.4</v>
      </c>
      <c r="E876" s="5">
        <v>253.4</v>
      </c>
      <c r="F876" s="27" t="s">
        <v>247</v>
      </c>
      <c r="G876" s="5">
        <v>4</v>
      </c>
      <c r="H876" s="5">
        <v>1</v>
      </c>
      <c r="I876" s="5"/>
      <c r="J876" s="5"/>
      <c r="K876" s="5"/>
      <c r="L876" s="28">
        <v>9</v>
      </c>
      <c r="M876" s="92" t="s">
        <v>2909</v>
      </c>
      <c r="N876" s="441" t="s">
        <v>471</v>
      </c>
      <c r="O876" s="442" t="s">
        <v>471</v>
      </c>
      <c r="P876" s="361" t="s">
        <v>471</v>
      </c>
      <c r="Q876" s="361" t="s">
        <v>471</v>
      </c>
      <c r="R876" s="361" t="s">
        <v>471</v>
      </c>
      <c r="S876" s="362" t="s">
        <v>471</v>
      </c>
      <c r="T876" s="356" t="s">
        <v>4925</v>
      </c>
      <c r="U876" s="208" t="s">
        <v>7635</v>
      </c>
    </row>
    <row r="877" spans="1:21" s="14" customFormat="1" x14ac:dyDescent="0.25">
      <c r="A877" s="5">
        <v>876</v>
      </c>
      <c r="B877" s="2" t="s">
        <v>1191</v>
      </c>
      <c r="C877" s="5">
        <v>1959</v>
      </c>
      <c r="D877" s="26">
        <v>232.3</v>
      </c>
      <c r="E877" s="5">
        <v>232.3</v>
      </c>
      <c r="F877" s="27" t="s">
        <v>247</v>
      </c>
      <c r="G877" s="5">
        <v>4</v>
      </c>
      <c r="H877" s="5">
        <v>1</v>
      </c>
      <c r="I877" s="5"/>
      <c r="J877" s="5"/>
      <c r="K877" s="5"/>
      <c r="L877" s="28">
        <v>10</v>
      </c>
      <c r="M877" s="92" t="s">
        <v>2924</v>
      </c>
      <c r="N877" s="441" t="s">
        <v>471</v>
      </c>
      <c r="O877" s="442" t="s">
        <v>471</v>
      </c>
      <c r="P877" s="361" t="s">
        <v>471</v>
      </c>
      <c r="Q877" s="361" t="s">
        <v>471</v>
      </c>
      <c r="R877" s="361" t="s">
        <v>471</v>
      </c>
      <c r="S877" s="362" t="s">
        <v>471</v>
      </c>
      <c r="T877" s="356" t="s">
        <v>4925</v>
      </c>
      <c r="U877" s="208" t="s">
        <v>7635</v>
      </c>
    </row>
    <row r="878" spans="1:21" s="14" customFormat="1" ht="31.5" x14ac:dyDescent="0.25">
      <c r="A878" s="5">
        <v>877</v>
      </c>
      <c r="B878" s="2" t="s">
        <v>1192</v>
      </c>
      <c r="C878" s="5">
        <v>1959</v>
      </c>
      <c r="D878" s="26">
        <v>234.8</v>
      </c>
      <c r="E878" s="5">
        <v>234.8</v>
      </c>
      <c r="F878" s="27" t="s">
        <v>247</v>
      </c>
      <c r="G878" s="5">
        <v>4</v>
      </c>
      <c r="H878" s="5">
        <v>1</v>
      </c>
      <c r="I878" s="5"/>
      <c r="J878" s="5"/>
      <c r="K878" s="5"/>
      <c r="L878" s="28">
        <v>11</v>
      </c>
      <c r="M878" s="92" t="s">
        <v>2924</v>
      </c>
      <c r="N878" s="441" t="s">
        <v>471</v>
      </c>
      <c r="O878" s="442" t="s">
        <v>471</v>
      </c>
      <c r="P878" s="361" t="s">
        <v>471</v>
      </c>
      <c r="Q878" s="361" t="s">
        <v>471</v>
      </c>
      <c r="R878" s="361" t="s">
        <v>471</v>
      </c>
      <c r="S878" s="362" t="s">
        <v>471</v>
      </c>
      <c r="T878" s="356" t="s">
        <v>4925</v>
      </c>
      <c r="U878" s="208" t="s">
        <v>7635</v>
      </c>
    </row>
    <row r="879" spans="1:21" s="14" customFormat="1" ht="24.75" x14ac:dyDescent="0.25">
      <c r="A879" s="5">
        <v>878</v>
      </c>
      <c r="B879" s="2" t="s">
        <v>1193</v>
      </c>
      <c r="C879" s="5">
        <v>1961</v>
      </c>
      <c r="D879" s="26">
        <v>544.1</v>
      </c>
      <c r="E879" s="5">
        <v>463.9</v>
      </c>
      <c r="F879" s="27" t="s">
        <v>247</v>
      </c>
      <c r="G879" s="5">
        <v>12</v>
      </c>
      <c r="H879" s="5">
        <v>2</v>
      </c>
      <c r="I879" s="5">
        <v>2</v>
      </c>
      <c r="J879" s="5"/>
      <c r="K879" s="5"/>
      <c r="L879" s="28">
        <v>29</v>
      </c>
      <c r="M879" s="92" t="s">
        <v>2909</v>
      </c>
      <c r="N879" s="441" t="s">
        <v>471</v>
      </c>
      <c r="O879" s="442" t="s">
        <v>471</v>
      </c>
      <c r="P879" s="352" t="s">
        <v>6029</v>
      </c>
      <c r="Q879" s="353">
        <v>399.7</v>
      </c>
      <c r="R879" s="354">
        <v>40175</v>
      </c>
      <c r="S879" s="355" t="s">
        <v>5122</v>
      </c>
      <c r="T879" s="362" t="s">
        <v>471</v>
      </c>
      <c r="U879" s="208" t="s">
        <v>7635</v>
      </c>
    </row>
    <row r="880" spans="1:21" s="14" customFormat="1" ht="31.5" x14ac:dyDescent="0.25">
      <c r="A880" s="5">
        <v>879</v>
      </c>
      <c r="B880" s="2" t="s">
        <v>1194</v>
      </c>
      <c r="C880" s="5">
        <v>1961</v>
      </c>
      <c r="D880" s="26">
        <v>462.5</v>
      </c>
      <c r="E880" s="5">
        <v>417.9</v>
      </c>
      <c r="F880" s="27" t="s">
        <v>247</v>
      </c>
      <c r="G880" s="5">
        <v>10</v>
      </c>
      <c r="H880" s="5">
        <v>2</v>
      </c>
      <c r="I880" s="5">
        <v>1</v>
      </c>
      <c r="J880" s="5"/>
      <c r="K880" s="5"/>
      <c r="L880" s="28">
        <v>23</v>
      </c>
      <c r="M880" s="92" t="s">
        <v>2922</v>
      </c>
      <c r="N880" s="441" t="s">
        <v>471</v>
      </c>
      <c r="O880" s="442" t="s">
        <v>471</v>
      </c>
      <c r="P880" s="352" t="s">
        <v>6030</v>
      </c>
      <c r="Q880" s="353">
        <v>357.5</v>
      </c>
      <c r="R880" s="354">
        <v>40189</v>
      </c>
      <c r="S880" s="355" t="s">
        <v>5122</v>
      </c>
      <c r="T880" s="362" t="s">
        <v>471</v>
      </c>
      <c r="U880" s="208" t="s">
        <v>7635</v>
      </c>
    </row>
    <row r="881" spans="1:21" s="14" customFormat="1" x14ac:dyDescent="0.25">
      <c r="A881" s="5">
        <v>880</v>
      </c>
      <c r="B881" s="2" t="s">
        <v>1195</v>
      </c>
      <c r="C881" s="5">
        <v>1959</v>
      </c>
      <c r="D881" s="26">
        <v>240.6</v>
      </c>
      <c r="E881" s="5">
        <v>240.6</v>
      </c>
      <c r="F881" s="27" t="s">
        <v>247</v>
      </c>
      <c r="G881" s="5">
        <v>4</v>
      </c>
      <c r="H881" s="5">
        <v>1</v>
      </c>
      <c r="I881" s="5"/>
      <c r="J881" s="5"/>
      <c r="K881" s="5"/>
      <c r="L881" s="28">
        <v>12</v>
      </c>
      <c r="M881" s="92" t="s">
        <v>2922</v>
      </c>
      <c r="N881" s="441" t="s">
        <v>471</v>
      </c>
      <c r="O881" s="442" t="s">
        <v>471</v>
      </c>
      <c r="P881" s="361" t="s">
        <v>471</v>
      </c>
      <c r="Q881" s="361" t="s">
        <v>471</v>
      </c>
      <c r="R881" s="361" t="s">
        <v>471</v>
      </c>
      <c r="S881" s="362" t="s">
        <v>471</v>
      </c>
      <c r="T881" s="356" t="s">
        <v>4925</v>
      </c>
      <c r="U881" s="208" t="s">
        <v>7635</v>
      </c>
    </row>
    <row r="882" spans="1:21" s="14" customFormat="1" ht="108.75" x14ac:dyDescent="0.25">
      <c r="A882" s="5">
        <v>881</v>
      </c>
      <c r="B882" s="2" t="s">
        <v>1196</v>
      </c>
      <c r="C882" s="5">
        <v>1959</v>
      </c>
      <c r="D882" s="26">
        <v>233.7</v>
      </c>
      <c r="E882" s="5">
        <v>233.7</v>
      </c>
      <c r="F882" s="27" t="s">
        <v>247</v>
      </c>
      <c r="G882" s="5">
        <v>4</v>
      </c>
      <c r="H882" s="5">
        <v>1</v>
      </c>
      <c r="I882" s="5"/>
      <c r="J882" s="5"/>
      <c r="K882" s="5"/>
      <c r="L882" s="28">
        <v>12</v>
      </c>
      <c r="M882" s="92" t="s">
        <v>2924</v>
      </c>
      <c r="N882" s="441" t="s">
        <v>471</v>
      </c>
      <c r="O882" s="442" t="s">
        <v>471</v>
      </c>
      <c r="P882" s="352" t="s">
        <v>6031</v>
      </c>
      <c r="Q882" s="359" t="s">
        <v>6032</v>
      </c>
      <c r="R882" s="354">
        <v>40606</v>
      </c>
      <c r="S882" s="355" t="s">
        <v>6000</v>
      </c>
      <c r="T882" s="356" t="s">
        <v>4925</v>
      </c>
      <c r="U882" s="208" t="s">
        <v>7635</v>
      </c>
    </row>
    <row r="883" spans="1:21" s="14" customFormat="1" ht="24.75" x14ac:dyDescent="0.25">
      <c r="A883" s="5">
        <v>882</v>
      </c>
      <c r="B883" s="2" t="s">
        <v>1197</v>
      </c>
      <c r="C883" s="5">
        <v>1971</v>
      </c>
      <c r="D883" s="26">
        <v>2063.1999999999998</v>
      </c>
      <c r="E883" s="5">
        <v>1560.3</v>
      </c>
      <c r="F883" s="27" t="s">
        <v>5</v>
      </c>
      <c r="G883" s="5">
        <v>60</v>
      </c>
      <c r="H883" s="5">
        <v>5</v>
      </c>
      <c r="I883" s="5">
        <v>1</v>
      </c>
      <c r="J883" s="5"/>
      <c r="K883" s="5"/>
      <c r="L883" s="28">
        <v>106</v>
      </c>
      <c r="M883" s="92" t="s">
        <v>2924</v>
      </c>
      <c r="N883" s="441" t="s">
        <v>471</v>
      </c>
      <c r="O883" s="442" t="s">
        <v>471</v>
      </c>
      <c r="P883" s="352" t="s">
        <v>6033</v>
      </c>
      <c r="Q883" s="353">
        <v>524.70000000000005</v>
      </c>
      <c r="R883" s="354">
        <v>40189</v>
      </c>
      <c r="S883" s="355" t="s">
        <v>5122</v>
      </c>
      <c r="T883" s="362" t="s">
        <v>471</v>
      </c>
      <c r="U883" s="208" t="s">
        <v>7635</v>
      </c>
    </row>
    <row r="884" spans="1:21" s="14" customFormat="1" x14ac:dyDescent="0.25">
      <c r="A884" s="5">
        <v>883</v>
      </c>
      <c r="B884" s="2" t="s">
        <v>1198</v>
      </c>
      <c r="C884" s="5">
        <v>1959</v>
      </c>
      <c r="D884" s="26">
        <v>232.7</v>
      </c>
      <c r="E884" s="5">
        <v>232.7</v>
      </c>
      <c r="F884" s="27" t="s">
        <v>247</v>
      </c>
      <c r="G884" s="5">
        <v>4</v>
      </c>
      <c r="H884" s="5">
        <v>1</v>
      </c>
      <c r="I884" s="5"/>
      <c r="J884" s="5"/>
      <c r="K884" s="5"/>
      <c r="L884" s="28">
        <v>10</v>
      </c>
      <c r="M884" s="92" t="s">
        <v>2924</v>
      </c>
      <c r="N884" s="441" t="s">
        <v>471</v>
      </c>
      <c r="O884" s="442" t="s">
        <v>471</v>
      </c>
      <c r="P884" s="361" t="s">
        <v>471</v>
      </c>
      <c r="Q884" s="361" t="s">
        <v>471</v>
      </c>
      <c r="R884" s="361" t="s">
        <v>471</v>
      </c>
      <c r="S884" s="362" t="s">
        <v>471</v>
      </c>
      <c r="T884" s="356" t="s">
        <v>4925</v>
      </c>
      <c r="U884" s="208" t="s">
        <v>7635</v>
      </c>
    </row>
    <row r="885" spans="1:21" s="14" customFormat="1" ht="31.5" x14ac:dyDescent="0.25">
      <c r="A885" s="5">
        <v>884</v>
      </c>
      <c r="B885" s="2" t="s">
        <v>1199</v>
      </c>
      <c r="C885" s="5">
        <v>1959</v>
      </c>
      <c r="D885" s="26">
        <v>231.1</v>
      </c>
      <c r="E885" s="5">
        <v>231.1</v>
      </c>
      <c r="F885" s="27" t="s">
        <v>247</v>
      </c>
      <c r="G885" s="5">
        <v>4</v>
      </c>
      <c r="H885" s="5">
        <v>1</v>
      </c>
      <c r="I885" s="5"/>
      <c r="J885" s="5"/>
      <c r="K885" s="5"/>
      <c r="L885" s="28">
        <v>9</v>
      </c>
      <c r="M885" s="92" t="s">
        <v>2924</v>
      </c>
      <c r="N885" s="441" t="s">
        <v>471</v>
      </c>
      <c r="O885" s="442" t="s">
        <v>471</v>
      </c>
      <c r="P885" s="361" t="s">
        <v>471</v>
      </c>
      <c r="Q885" s="361" t="s">
        <v>471</v>
      </c>
      <c r="R885" s="361" t="s">
        <v>471</v>
      </c>
      <c r="S885" s="362" t="s">
        <v>471</v>
      </c>
      <c r="T885" s="356" t="s">
        <v>4925</v>
      </c>
      <c r="U885" s="208" t="s">
        <v>7635</v>
      </c>
    </row>
    <row r="886" spans="1:21" s="14" customFormat="1" ht="24.75" x14ac:dyDescent="0.25">
      <c r="A886" s="5">
        <v>885</v>
      </c>
      <c r="B886" s="2" t="s">
        <v>1200</v>
      </c>
      <c r="C886" s="5">
        <v>1984</v>
      </c>
      <c r="D886" s="26">
        <v>1896.8</v>
      </c>
      <c r="E886" s="5">
        <v>1573.7</v>
      </c>
      <c r="F886" s="27" t="s">
        <v>5</v>
      </c>
      <c r="G886" s="5">
        <v>60</v>
      </c>
      <c r="H886" s="5">
        <v>5</v>
      </c>
      <c r="I886" s="5">
        <v>1</v>
      </c>
      <c r="J886" s="5"/>
      <c r="K886" s="5"/>
      <c r="L886" s="28">
        <v>107</v>
      </c>
      <c r="M886" s="92" t="s">
        <v>2924</v>
      </c>
      <c r="N886" s="441" t="s">
        <v>471</v>
      </c>
      <c r="O886" s="442" t="s">
        <v>471</v>
      </c>
      <c r="P886" s="352" t="s">
        <v>6034</v>
      </c>
      <c r="Q886" s="353">
        <v>552.70000000000005</v>
      </c>
      <c r="R886" s="354">
        <v>40189</v>
      </c>
      <c r="S886" s="355" t="s">
        <v>5122</v>
      </c>
      <c r="T886" s="362" t="s">
        <v>471</v>
      </c>
      <c r="U886" s="208" t="s">
        <v>7635</v>
      </c>
    </row>
    <row r="887" spans="1:21" s="14" customFormat="1" ht="31.5" x14ac:dyDescent="0.25">
      <c r="A887" s="5">
        <v>886</v>
      </c>
      <c r="B887" s="2" t="s">
        <v>1201</v>
      </c>
      <c r="C887" s="5">
        <v>1984</v>
      </c>
      <c r="D887" s="26">
        <v>1892.1</v>
      </c>
      <c r="E887" s="5">
        <v>1572</v>
      </c>
      <c r="F887" s="27" t="s">
        <v>5</v>
      </c>
      <c r="G887" s="5">
        <v>60</v>
      </c>
      <c r="H887" s="5">
        <v>5</v>
      </c>
      <c r="I887" s="5">
        <v>1</v>
      </c>
      <c r="J887" s="5"/>
      <c r="K887" s="5"/>
      <c r="L887" s="28">
        <v>104</v>
      </c>
      <c r="M887" s="92" t="s">
        <v>2925</v>
      </c>
      <c r="N887" s="441" t="s">
        <v>471</v>
      </c>
      <c r="O887" s="442" t="s">
        <v>471</v>
      </c>
      <c r="P887" s="352" t="s">
        <v>6035</v>
      </c>
      <c r="Q887" s="353">
        <v>554.20000000000005</v>
      </c>
      <c r="R887" s="354">
        <v>40189</v>
      </c>
      <c r="S887" s="355" t="s">
        <v>5122</v>
      </c>
      <c r="T887" s="362" t="s">
        <v>471</v>
      </c>
      <c r="U887" s="208" t="s">
        <v>7635</v>
      </c>
    </row>
    <row r="888" spans="1:21" s="14" customFormat="1" x14ac:dyDescent="0.25">
      <c r="A888" s="5">
        <v>887</v>
      </c>
      <c r="B888" s="2" t="s">
        <v>1202</v>
      </c>
      <c r="C888" s="5">
        <v>1959</v>
      </c>
      <c r="D888" s="26">
        <v>232.7</v>
      </c>
      <c r="E888" s="5">
        <v>232.7</v>
      </c>
      <c r="F888" s="27" t="s">
        <v>247</v>
      </c>
      <c r="G888" s="5">
        <v>4</v>
      </c>
      <c r="H888" s="5">
        <v>1</v>
      </c>
      <c r="I888" s="5"/>
      <c r="J888" s="5"/>
      <c r="K888" s="5"/>
      <c r="L888" s="28">
        <v>13</v>
      </c>
      <c r="M888" s="92" t="s">
        <v>2924</v>
      </c>
      <c r="N888" s="441" t="s">
        <v>471</v>
      </c>
      <c r="O888" s="442" t="s">
        <v>471</v>
      </c>
      <c r="P888" s="361" t="s">
        <v>471</v>
      </c>
      <c r="Q888" s="361" t="s">
        <v>471</v>
      </c>
      <c r="R888" s="361" t="s">
        <v>471</v>
      </c>
      <c r="S888" s="362" t="s">
        <v>471</v>
      </c>
      <c r="T888" s="356" t="s">
        <v>4925</v>
      </c>
      <c r="U888" s="208" t="s">
        <v>7635</v>
      </c>
    </row>
    <row r="889" spans="1:21" s="14" customFormat="1" ht="24.75" x14ac:dyDescent="0.25">
      <c r="A889" s="5">
        <v>888</v>
      </c>
      <c r="B889" s="2" t="s">
        <v>1203</v>
      </c>
      <c r="C889" s="5">
        <v>1964</v>
      </c>
      <c r="D889" s="26">
        <v>3028.7</v>
      </c>
      <c r="E889" s="5">
        <v>2806.9</v>
      </c>
      <c r="F889" s="27" t="s">
        <v>5</v>
      </c>
      <c r="G889" s="5">
        <v>64</v>
      </c>
      <c r="H889" s="5">
        <v>4</v>
      </c>
      <c r="I889" s="5">
        <v>4</v>
      </c>
      <c r="J889" s="5"/>
      <c r="K889" s="5"/>
      <c r="L889" s="28">
        <v>154</v>
      </c>
      <c r="M889" s="92" t="s">
        <v>2926</v>
      </c>
      <c r="N889" s="441" t="s">
        <v>471</v>
      </c>
      <c r="O889" s="442" t="s">
        <v>471</v>
      </c>
      <c r="P889" s="352" t="s">
        <v>6036</v>
      </c>
      <c r="Q889" s="353">
        <v>992.2</v>
      </c>
      <c r="R889" s="354">
        <v>40175</v>
      </c>
      <c r="S889" s="355" t="s">
        <v>5122</v>
      </c>
      <c r="T889" s="362" t="s">
        <v>471</v>
      </c>
      <c r="U889" s="208" t="s">
        <v>7635</v>
      </c>
    </row>
    <row r="890" spans="1:21" s="14" customFormat="1" ht="24.75" x14ac:dyDescent="0.25">
      <c r="A890" s="5">
        <v>889</v>
      </c>
      <c r="B890" s="2" t="s">
        <v>1204</v>
      </c>
      <c r="C890" s="5">
        <v>1983</v>
      </c>
      <c r="D890" s="26">
        <v>4627.8999999999996</v>
      </c>
      <c r="E890" s="5">
        <v>3360.2</v>
      </c>
      <c r="F890" s="27" t="s">
        <v>5</v>
      </c>
      <c r="G890" s="5">
        <v>68</v>
      </c>
      <c r="H890" s="5">
        <v>5</v>
      </c>
      <c r="I890" s="5">
        <v>4</v>
      </c>
      <c r="J890" s="5"/>
      <c r="K890" s="5"/>
      <c r="L890" s="28">
        <v>185</v>
      </c>
      <c r="M890" s="92" t="s">
        <v>2927</v>
      </c>
      <c r="N890" s="350" t="s">
        <v>471</v>
      </c>
      <c r="O890" s="351" t="s">
        <v>471</v>
      </c>
      <c r="P890" s="352" t="s">
        <v>6037</v>
      </c>
      <c r="Q890" s="353">
        <v>1002.9</v>
      </c>
      <c r="R890" s="354">
        <v>40189</v>
      </c>
      <c r="S890" s="355" t="s">
        <v>5122</v>
      </c>
      <c r="T890" s="362" t="s">
        <v>471</v>
      </c>
      <c r="U890" s="208" t="s">
        <v>7635</v>
      </c>
    </row>
    <row r="891" spans="1:21" s="14" customFormat="1" x14ac:dyDescent="0.25">
      <c r="A891" s="5">
        <v>890</v>
      </c>
      <c r="B891" s="2" t="s">
        <v>1205</v>
      </c>
      <c r="C891" s="5">
        <v>1958</v>
      </c>
      <c r="D891" s="26">
        <v>231</v>
      </c>
      <c r="E891" s="5">
        <v>231</v>
      </c>
      <c r="F891" s="27" t="s">
        <v>247</v>
      </c>
      <c r="G891" s="5">
        <v>4</v>
      </c>
      <c r="H891" s="5">
        <v>1</v>
      </c>
      <c r="I891" s="5"/>
      <c r="J891" s="5"/>
      <c r="K891" s="5"/>
      <c r="L891" s="28">
        <v>14</v>
      </c>
      <c r="M891" s="92" t="s">
        <v>2925</v>
      </c>
      <c r="N891" s="441" t="s">
        <v>471</v>
      </c>
      <c r="O891" s="442" t="s">
        <v>471</v>
      </c>
      <c r="P891" s="361" t="s">
        <v>471</v>
      </c>
      <c r="Q891" s="361" t="s">
        <v>471</v>
      </c>
      <c r="R891" s="361" t="s">
        <v>471</v>
      </c>
      <c r="S891" s="362" t="s">
        <v>471</v>
      </c>
      <c r="T891" s="356" t="s">
        <v>4925</v>
      </c>
      <c r="U891" s="208" t="s">
        <v>7635</v>
      </c>
    </row>
    <row r="892" spans="1:21" s="14" customFormat="1" ht="24.75" x14ac:dyDescent="0.25">
      <c r="A892" s="5">
        <v>891</v>
      </c>
      <c r="B892" s="2" t="s">
        <v>1206</v>
      </c>
      <c r="C892" s="5">
        <v>1972</v>
      </c>
      <c r="D892" s="26">
        <v>4219.1000000000004</v>
      </c>
      <c r="E892" s="5">
        <v>3576.6</v>
      </c>
      <c r="F892" s="27" t="s">
        <v>5</v>
      </c>
      <c r="G892" s="5">
        <v>120</v>
      </c>
      <c r="H892" s="5">
        <v>5</v>
      </c>
      <c r="I892" s="5">
        <v>3</v>
      </c>
      <c r="J892" s="5"/>
      <c r="K892" s="5"/>
      <c r="L892" s="28">
        <v>221</v>
      </c>
      <c r="M892" s="92" t="s">
        <v>2924</v>
      </c>
      <c r="N892" s="441" t="s">
        <v>471</v>
      </c>
      <c r="O892" s="442" t="s">
        <v>471</v>
      </c>
      <c r="P892" s="352" t="s">
        <v>6038</v>
      </c>
      <c r="Q892" s="353">
        <v>1141.9000000000001</v>
      </c>
      <c r="R892" s="354">
        <v>40175</v>
      </c>
      <c r="S892" s="355" t="s">
        <v>5122</v>
      </c>
      <c r="T892" s="362" t="s">
        <v>471</v>
      </c>
      <c r="U892" s="208" t="s">
        <v>7635</v>
      </c>
    </row>
    <row r="893" spans="1:21" s="14" customFormat="1" ht="31.5" x14ac:dyDescent="0.25">
      <c r="A893" s="5">
        <v>892</v>
      </c>
      <c r="B893" s="2" t="s">
        <v>1207</v>
      </c>
      <c r="C893" s="5">
        <v>1972</v>
      </c>
      <c r="D893" s="26">
        <v>4205.1000000000004</v>
      </c>
      <c r="E893" s="5">
        <v>3597.2</v>
      </c>
      <c r="F893" s="27" t="s">
        <v>5</v>
      </c>
      <c r="G893" s="5">
        <v>120</v>
      </c>
      <c r="H893" s="5">
        <v>5</v>
      </c>
      <c r="I893" s="5">
        <v>3</v>
      </c>
      <c r="J893" s="5"/>
      <c r="K893" s="5"/>
      <c r="L893" s="28">
        <v>242</v>
      </c>
      <c r="M893" s="92" t="s">
        <v>2909</v>
      </c>
      <c r="N893" s="441" t="s">
        <v>471</v>
      </c>
      <c r="O893" s="442" t="s">
        <v>471</v>
      </c>
      <c r="P893" s="352" t="s">
        <v>6039</v>
      </c>
      <c r="Q893" s="353">
        <v>1144.0999999999999</v>
      </c>
      <c r="R893" s="354">
        <v>40175</v>
      </c>
      <c r="S893" s="355" t="s">
        <v>5122</v>
      </c>
      <c r="T893" s="362" t="s">
        <v>471</v>
      </c>
      <c r="U893" s="208" t="s">
        <v>7635</v>
      </c>
    </row>
    <row r="894" spans="1:21" s="14" customFormat="1" ht="31.5" x14ac:dyDescent="0.25">
      <c r="A894" s="5">
        <v>893</v>
      </c>
      <c r="B894" s="2" t="s">
        <v>1208</v>
      </c>
      <c r="C894" s="5">
        <v>1958</v>
      </c>
      <c r="D894" s="26">
        <v>235.6</v>
      </c>
      <c r="E894" s="5">
        <v>235.6</v>
      </c>
      <c r="F894" s="27" t="s">
        <v>247</v>
      </c>
      <c r="G894" s="5">
        <v>4</v>
      </c>
      <c r="H894" s="5">
        <v>1</v>
      </c>
      <c r="I894" s="5"/>
      <c r="J894" s="5"/>
      <c r="K894" s="5"/>
      <c r="L894" s="28">
        <v>7</v>
      </c>
      <c r="M894" s="92" t="s">
        <v>2925</v>
      </c>
      <c r="N894" s="441" t="s">
        <v>471</v>
      </c>
      <c r="O894" s="442" t="s">
        <v>471</v>
      </c>
      <c r="P894" s="361" t="s">
        <v>471</v>
      </c>
      <c r="Q894" s="361" t="s">
        <v>471</v>
      </c>
      <c r="R894" s="361" t="s">
        <v>471</v>
      </c>
      <c r="S894" s="362" t="s">
        <v>471</v>
      </c>
      <c r="T894" s="356" t="s">
        <v>4925</v>
      </c>
      <c r="U894" s="208" t="s">
        <v>7635</v>
      </c>
    </row>
    <row r="895" spans="1:21" s="14" customFormat="1" ht="31.5" x14ac:dyDescent="0.25">
      <c r="A895" s="5">
        <v>894</v>
      </c>
      <c r="B895" s="2" t="s">
        <v>1209</v>
      </c>
      <c r="C895" s="5">
        <v>1981</v>
      </c>
      <c r="D895" s="26">
        <v>3675.4</v>
      </c>
      <c r="E895" s="5">
        <v>3402.3</v>
      </c>
      <c r="F895" s="27" t="s">
        <v>5</v>
      </c>
      <c r="G895" s="5">
        <v>70</v>
      </c>
      <c r="H895" s="5">
        <v>5</v>
      </c>
      <c r="I895" s="5">
        <v>4</v>
      </c>
      <c r="J895" s="5"/>
      <c r="K895" s="5"/>
      <c r="L895" s="28">
        <v>189</v>
      </c>
      <c r="M895" s="92" t="s">
        <v>2924</v>
      </c>
      <c r="N895" s="441" t="s">
        <v>471</v>
      </c>
      <c r="O895" s="442" t="s">
        <v>471</v>
      </c>
      <c r="P895" s="352" t="s">
        <v>6040</v>
      </c>
      <c r="Q895" s="353">
        <v>1022.3</v>
      </c>
      <c r="R895" s="354">
        <v>40175</v>
      </c>
      <c r="S895" s="355" t="s">
        <v>5122</v>
      </c>
      <c r="T895" s="362" t="s">
        <v>471</v>
      </c>
      <c r="U895" s="208" t="s">
        <v>7635</v>
      </c>
    </row>
    <row r="896" spans="1:21" s="14" customFormat="1" x14ac:dyDescent="0.25">
      <c r="A896" s="5">
        <v>895</v>
      </c>
      <c r="B896" s="2" t="s">
        <v>1210</v>
      </c>
      <c r="C896" s="5">
        <v>1958</v>
      </c>
      <c r="D896" s="26">
        <v>232.1</v>
      </c>
      <c r="E896" s="5">
        <v>232.1</v>
      </c>
      <c r="F896" s="27" t="s">
        <v>247</v>
      </c>
      <c r="G896" s="5">
        <v>4</v>
      </c>
      <c r="H896" s="5">
        <v>1</v>
      </c>
      <c r="I896" s="5"/>
      <c r="J896" s="5"/>
      <c r="K896" s="5"/>
      <c r="L896" s="28">
        <v>11</v>
      </c>
      <c r="M896" s="92" t="s">
        <v>2902</v>
      </c>
      <c r="N896" s="441" t="s">
        <v>471</v>
      </c>
      <c r="O896" s="442" t="s">
        <v>471</v>
      </c>
      <c r="P896" s="361" t="s">
        <v>471</v>
      </c>
      <c r="Q896" s="361" t="s">
        <v>471</v>
      </c>
      <c r="R896" s="361" t="s">
        <v>471</v>
      </c>
      <c r="S896" s="362" t="s">
        <v>471</v>
      </c>
      <c r="T896" s="356" t="s">
        <v>4925</v>
      </c>
      <c r="U896" s="208" t="s">
        <v>7635</v>
      </c>
    </row>
    <row r="897" spans="1:21" s="14" customFormat="1" ht="31.5" x14ac:dyDescent="0.25">
      <c r="A897" s="5">
        <v>896</v>
      </c>
      <c r="B897" s="2" t="s">
        <v>1211</v>
      </c>
      <c r="C897" s="5">
        <v>1958</v>
      </c>
      <c r="D897" s="26">
        <v>235.9</v>
      </c>
      <c r="E897" s="5">
        <v>235.9</v>
      </c>
      <c r="F897" s="27" t="s">
        <v>247</v>
      </c>
      <c r="G897" s="5">
        <v>4</v>
      </c>
      <c r="H897" s="5">
        <v>1</v>
      </c>
      <c r="I897" s="5"/>
      <c r="J897" s="5"/>
      <c r="K897" s="5"/>
      <c r="L897" s="28">
        <v>7</v>
      </c>
      <c r="M897" s="92" t="s">
        <v>2902</v>
      </c>
      <c r="N897" s="441" t="s">
        <v>471</v>
      </c>
      <c r="O897" s="442" t="s">
        <v>471</v>
      </c>
      <c r="P897" s="361" t="s">
        <v>471</v>
      </c>
      <c r="Q897" s="361" t="s">
        <v>471</v>
      </c>
      <c r="R897" s="361" t="s">
        <v>471</v>
      </c>
      <c r="S897" s="362" t="s">
        <v>471</v>
      </c>
      <c r="T897" s="356" t="s">
        <v>4925</v>
      </c>
      <c r="U897" s="208" t="s">
        <v>7635</v>
      </c>
    </row>
    <row r="898" spans="1:21" s="14" customFormat="1" x14ac:dyDescent="0.25">
      <c r="A898" s="5">
        <v>897</v>
      </c>
      <c r="B898" s="2" t="s">
        <v>1212</v>
      </c>
      <c r="C898" s="5">
        <v>1958</v>
      </c>
      <c r="D898" s="26">
        <v>231.3</v>
      </c>
      <c r="E898" s="5">
        <v>231.3</v>
      </c>
      <c r="F898" s="27" t="s">
        <v>247</v>
      </c>
      <c r="G898" s="5">
        <v>4</v>
      </c>
      <c r="H898" s="5">
        <v>1</v>
      </c>
      <c r="I898" s="5"/>
      <c r="J898" s="5"/>
      <c r="K898" s="5"/>
      <c r="L898" s="28">
        <v>11</v>
      </c>
      <c r="M898" s="92" t="s">
        <v>2925</v>
      </c>
      <c r="N898" s="441" t="s">
        <v>471</v>
      </c>
      <c r="O898" s="442" t="s">
        <v>471</v>
      </c>
      <c r="P898" s="361" t="s">
        <v>471</v>
      </c>
      <c r="Q898" s="361" t="s">
        <v>471</v>
      </c>
      <c r="R898" s="361" t="s">
        <v>471</v>
      </c>
      <c r="S898" s="362" t="s">
        <v>471</v>
      </c>
      <c r="T898" s="356" t="s">
        <v>4925</v>
      </c>
      <c r="U898" s="208" t="s">
        <v>7635</v>
      </c>
    </row>
    <row r="899" spans="1:21" s="14" customFormat="1" ht="31.5" x14ac:dyDescent="0.25">
      <c r="A899" s="5">
        <v>898</v>
      </c>
      <c r="B899" s="2" t="s">
        <v>1213</v>
      </c>
      <c r="C899" s="5">
        <v>1958</v>
      </c>
      <c r="D899" s="26">
        <v>234.6</v>
      </c>
      <c r="E899" s="5">
        <v>234.6</v>
      </c>
      <c r="F899" s="27" t="s">
        <v>247</v>
      </c>
      <c r="G899" s="5">
        <v>4</v>
      </c>
      <c r="H899" s="5">
        <v>1</v>
      </c>
      <c r="I899" s="5"/>
      <c r="J899" s="5"/>
      <c r="K899" s="5"/>
      <c r="L899" s="28">
        <v>12</v>
      </c>
      <c r="M899" s="92" t="s">
        <v>2902</v>
      </c>
      <c r="N899" s="441" t="s">
        <v>471</v>
      </c>
      <c r="O899" s="442" t="s">
        <v>471</v>
      </c>
      <c r="P899" s="361" t="s">
        <v>471</v>
      </c>
      <c r="Q899" s="361" t="s">
        <v>471</v>
      </c>
      <c r="R899" s="361" t="s">
        <v>471</v>
      </c>
      <c r="S899" s="362" t="s">
        <v>471</v>
      </c>
      <c r="T899" s="356" t="s">
        <v>4925</v>
      </c>
      <c r="U899" s="208" t="s">
        <v>7635</v>
      </c>
    </row>
    <row r="900" spans="1:21" s="14" customFormat="1" ht="24.75" x14ac:dyDescent="0.25">
      <c r="A900" s="5">
        <v>899</v>
      </c>
      <c r="B900" s="2" t="s">
        <v>1214</v>
      </c>
      <c r="C900" s="5">
        <v>1971</v>
      </c>
      <c r="D900" s="26">
        <v>6657.1</v>
      </c>
      <c r="E900" s="5">
        <v>5881.2</v>
      </c>
      <c r="F900" s="27" t="s">
        <v>5</v>
      </c>
      <c r="G900" s="5">
        <f>114</f>
        <v>114</v>
      </c>
      <c r="H900" s="5">
        <v>5</v>
      </c>
      <c r="I900" s="5">
        <v>8</v>
      </c>
      <c r="J900" s="5"/>
      <c r="K900" s="5"/>
      <c r="L900" s="28">
        <v>279</v>
      </c>
      <c r="M900" s="92" t="s">
        <v>2928</v>
      </c>
      <c r="N900" s="441" t="s">
        <v>471</v>
      </c>
      <c r="O900" s="351" t="s">
        <v>471</v>
      </c>
      <c r="P900" s="352" t="s">
        <v>6041</v>
      </c>
      <c r="Q900" s="353">
        <v>1766.7</v>
      </c>
      <c r="R900" s="354">
        <v>40175</v>
      </c>
      <c r="S900" s="355" t="s">
        <v>5122</v>
      </c>
      <c r="T900" s="362" t="s">
        <v>471</v>
      </c>
      <c r="U900" s="208" t="s">
        <v>7635</v>
      </c>
    </row>
    <row r="901" spans="1:21" s="14" customFormat="1" ht="108.75" x14ac:dyDescent="0.25">
      <c r="A901" s="5">
        <v>900</v>
      </c>
      <c r="B901" s="2" t="s">
        <v>1215</v>
      </c>
      <c r="C901" s="5">
        <v>1958</v>
      </c>
      <c r="D901" s="26">
        <v>239.9</v>
      </c>
      <c r="E901" s="5">
        <v>239.9</v>
      </c>
      <c r="F901" s="27" t="s">
        <v>247</v>
      </c>
      <c r="G901" s="5">
        <v>4</v>
      </c>
      <c r="H901" s="5">
        <v>1</v>
      </c>
      <c r="I901" s="5"/>
      <c r="J901" s="5"/>
      <c r="K901" s="5"/>
      <c r="L901" s="28">
        <v>9</v>
      </c>
      <c r="M901" s="92" t="s">
        <v>2903</v>
      </c>
      <c r="N901" s="441" t="s">
        <v>471</v>
      </c>
      <c r="O901" s="351" t="s">
        <v>471</v>
      </c>
      <c r="P901" s="352" t="s">
        <v>6042</v>
      </c>
      <c r="Q901" s="359" t="s">
        <v>6043</v>
      </c>
      <c r="R901" s="354">
        <v>41381</v>
      </c>
      <c r="S901" s="355" t="s">
        <v>6000</v>
      </c>
      <c r="T901" s="356" t="s">
        <v>4925</v>
      </c>
      <c r="U901" s="208" t="s">
        <v>7635</v>
      </c>
    </row>
    <row r="902" spans="1:21" s="14" customFormat="1" ht="31.5" x14ac:dyDescent="0.25">
      <c r="A902" s="5">
        <v>901</v>
      </c>
      <c r="B902" s="2" t="s">
        <v>1216</v>
      </c>
      <c r="C902" s="5">
        <v>1958</v>
      </c>
      <c r="D902" s="26">
        <v>238.8</v>
      </c>
      <c r="E902" s="5">
        <v>238.8</v>
      </c>
      <c r="F902" s="27" t="s">
        <v>247</v>
      </c>
      <c r="G902" s="5">
        <v>4</v>
      </c>
      <c r="H902" s="5">
        <v>1</v>
      </c>
      <c r="I902" s="5"/>
      <c r="J902" s="5"/>
      <c r="K902" s="5"/>
      <c r="L902" s="28">
        <v>10</v>
      </c>
      <c r="M902" s="92" t="s">
        <v>2902</v>
      </c>
      <c r="N902" s="441" t="s">
        <v>471</v>
      </c>
      <c r="O902" s="351" t="s">
        <v>471</v>
      </c>
      <c r="P902" s="361" t="s">
        <v>471</v>
      </c>
      <c r="Q902" s="361" t="s">
        <v>471</v>
      </c>
      <c r="R902" s="361" t="s">
        <v>471</v>
      </c>
      <c r="S902" s="362" t="s">
        <v>471</v>
      </c>
      <c r="T902" s="356" t="s">
        <v>4925</v>
      </c>
      <c r="U902" s="208" t="s">
        <v>7635</v>
      </c>
    </row>
    <row r="903" spans="1:21" s="14" customFormat="1" x14ac:dyDescent="0.25">
      <c r="A903" s="5">
        <v>902</v>
      </c>
      <c r="B903" s="2" t="s">
        <v>1217</v>
      </c>
      <c r="C903" s="5">
        <v>1959</v>
      </c>
      <c r="D903" s="26">
        <v>229.9</v>
      </c>
      <c r="E903" s="5">
        <v>229.9</v>
      </c>
      <c r="F903" s="27" t="s">
        <v>247</v>
      </c>
      <c r="G903" s="5">
        <v>4</v>
      </c>
      <c r="H903" s="5">
        <v>1</v>
      </c>
      <c r="I903" s="5"/>
      <c r="J903" s="5"/>
      <c r="K903" s="5"/>
      <c r="L903" s="28">
        <v>10</v>
      </c>
      <c r="M903" s="92" t="s">
        <v>2917</v>
      </c>
      <c r="N903" s="441" t="s">
        <v>471</v>
      </c>
      <c r="O903" s="351" t="s">
        <v>471</v>
      </c>
      <c r="P903" s="361" t="s">
        <v>471</v>
      </c>
      <c r="Q903" s="361" t="s">
        <v>471</v>
      </c>
      <c r="R903" s="361" t="s">
        <v>471</v>
      </c>
      <c r="S903" s="362" t="s">
        <v>471</v>
      </c>
      <c r="T903" s="356" t="s">
        <v>4925</v>
      </c>
      <c r="U903" s="208" t="s">
        <v>7635</v>
      </c>
    </row>
    <row r="904" spans="1:21" s="14" customFormat="1" x14ac:dyDescent="0.25">
      <c r="A904" s="5">
        <v>903</v>
      </c>
      <c r="B904" s="2" t="s">
        <v>1218</v>
      </c>
      <c r="C904" s="5">
        <v>1959</v>
      </c>
      <c r="D904" s="26">
        <v>233.2</v>
      </c>
      <c r="E904" s="5">
        <v>233.2</v>
      </c>
      <c r="F904" s="27" t="s">
        <v>247</v>
      </c>
      <c r="G904" s="5">
        <v>4</v>
      </c>
      <c r="H904" s="5">
        <v>1</v>
      </c>
      <c r="I904" s="5"/>
      <c r="J904" s="5"/>
      <c r="K904" s="5"/>
      <c r="L904" s="28">
        <v>12</v>
      </c>
      <c r="M904" s="92" t="s">
        <v>2902</v>
      </c>
      <c r="N904" s="441" t="s">
        <v>471</v>
      </c>
      <c r="O904" s="351" t="s">
        <v>471</v>
      </c>
      <c r="P904" s="361" t="s">
        <v>471</v>
      </c>
      <c r="Q904" s="361" t="s">
        <v>471</v>
      </c>
      <c r="R904" s="361" t="s">
        <v>471</v>
      </c>
      <c r="S904" s="362" t="s">
        <v>471</v>
      </c>
      <c r="T904" s="356" t="s">
        <v>4925</v>
      </c>
      <c r="U904" s="208" t="s">
        <v>7635</v>
      </c>
    </row>
    <row r="905" spans="1:21" s="14" customFormat="1" ht="24.75" x14ac:dyDescent="0.25">
      <c r="A905" s="5">
        <v>904</v>
      </c>
      <c r="B905" s="2" t="s">
        <v>1219</v>
      </c>
      <c r="C905" s="5">
        <v>1973</v>
      </c>
      <c r="D905" s="26">
        <v>6415.2</v>
      </c>
      <c r="E905" s="5">
        <v>5749</v>
      </c>
      <c r="F905" s="27" t="s">
        <v>5</v>
      </c>
      <c r="G905" s="5">
        <v>119</v>
      </c>
      <c r="H905" s="5">
        <v>5</v>
      </c>
      <c r="I905" s="5">
        <v>8</v>
      </c>
      <c r="J905" s="5"/>
      <c r="K905" s="5"/>
      <c r="L905" s="28">
        <v>301</v>
      </c>
      <c r="M905" s="92" t="s">
        <v>2929</v>
      </c>
      <c r="N905" s="441" t="s">
        <v>471</v>
      </c>
      <c r="O905" s="351" t="s">
        <v>471</v>
      </c>
      <c r="P905" s="352" t="s">
        <v>6044</v>
      </c>
      <c r="Q905" s="353">
        <v>1626.7</v>
      </c>
      <c r="R905" s="354">
        <v>40175</v>
      </c>
      <c r="S905" s="355" t="s">
        <v>5122</v>
      </c>
      <c r="T905" s="362" t="s">
        <v>471</v>
      </c>
      <c r="U905" s="208" t="s">
        <v>7635</v>
      </c>
    </row>
    <row r="906" spans="1:21" s="14" customFormat="1" x14ac:dyDescent="0.25">
      <c r="A906" s="5">
        <v>905</v>
      </c>
      <c r="B906" s="2" t="s">
        <v>1220</v>
      </c>
      <c r="C906" s="5">
        <v>1958</v>
      </c>
      <c r="D906" s="26">
        <v>232.2</v>
      </c>
      <c r="E906" s="5">
        <v>232.2</v>
      </c>
      <c r="F906" s="27" t="s">
        <v>247</v>
      </c>
      <c r="G906" s="5">
        <v>4</v>
      </c>
      <c r="H906" s="5">
        <v>1</v>
      </c>
      <c r="I906" s="5"/>
      <c r="J906" s="5"/>
      <c r="K906" s="5"/>
      <c r="L906" s="28">
        <v>5</v>
      </c>
      <c r="M906" s="92" t="s">
        <v>2928</v>
      </c>
      <c r="N906" s="441" t="s">
        <v>471</v>
      </c>
      <c r="O906" s="351" t="s">
        <v>471</v>
      </c>
      <c r="P906" s="361" t="s">
        <v>471</v>
      </c>
      <c r="Q906" s="361" t="s">
        <v>471</v>
      </c>
      <c r="R906" s="361" t="s">
        <v>471</v>
      </c>
      <c r="S906" s="362" t="s">
        <v>471</v>
      </c>
      <c r="T906" s="356" t="s">
        <v>4925</v>
      </c>
      <c r="U906" s="208" t="s">
        <v>7635</v>
      </c>
    </row>
    <row r="907" spans="1:21" s="14" customFormat="1" ht="108.75" x14ac:dyDescent="0.25">
      <c r="A907" s="5">
        <v>906</v>
      </c>
      <c r="B907" s="2" t="s">
        <v>1221</v>
      </c>
      <c r="C907" s="5">
        <v>1958</v>
      </c>
      <c r="D907" s="26">
        <v>272.10000000000002</v>
      </c>
      <c r="E907" s="5">
        <v>272.10000000000002</v>
      </c>
      <c r="F907" s="27" t="s">
        <v>247</v>
      </c>
      <c r="G907" s="5">
        <v>4</v>
      </c>
      <c r="H907" s="5">
        <v>1</v>
      </c>
      <c r="I907" s="5"/>
      <c r="J907" s="5"/>
      <c r="K907" s="5"/>
      <c r="L907" s="28">
        <v>6</v>
      </c>
      <c r="M907" s="92" t="s">
        <v>2928</v>
      </c>
      <c r="N907" s="441" t="s">
        <v>471</v>
      </c>
      <c r="O907" s="351" t="s">
        <v>471</v>
      </c>
      <c r="P907" s="352" t="s">
        <v>6045</v>
      </c>
      <c r="Q907" s="359" t="s">
        <v>6046</v>
      </c>
      <c r="R907" s="354">
        <v>40618</v>
      </c>
      <c r="S907" s="355" t="s">
        <v>6000</v>
      </c>
      <c r="T907" s="356" t="s">
        <v>4925</v>
      </c>
      <c r="U907" s="208" t="s">
        <v>7635</v>
      </c>
    </row>
    <row r="908" spans="1:21" s="14" customFormat="1" x14ac:dyDescent="0.25">
      <c r="A908" s="5">
        <v>907</v>
      </c>
      <c r="B908" s="2" t="s">
        <v>1222</v>
      </c>
      <c r="C908" s="5">
        <v>1958</v>
      </c>
      <c r="D908" s="26">
        <v>231</v>
      </c>
      <c r="E908" s="5">
        <v>231</v>
      </c>
      <c r="F908" s="27" t="s">
        <v>247</v>
      </c>
      <c r="G908" s="5">
        <v>4</v>
      </c>
      <c r="H908" s="5">
        <v>1</v>
      </c>
      <c r="I908" s="5"/>
      <c r="J908" s="5"/>
      <c r="K908" s="5"/>
      <c r="L908" s="28">
        <v>8</v>
      </c>
      <c r="M908" s="92" t="s">
        <v>2928</v>
      </c>
      <c r="N908" s="441" t="s">
        <v>471</v>
      </c>
      <c r="O908" s="351" t="s">
        <v>471</v>
      </c>
      <c r="P908" s="361" t="s">
        <v>471</v>
      </c>
      <c r="Q908" s="361" t="s">
        <v>471</v>
      </c>
      <c r="R908" s="361" t="s">
        <v>471</v>
      </c>
      <c r="S908" s="362" t="s">
        <v>471</v>
      </c>
      <c r="T908" s="356" t="s">
        <v>4925</v>
      </c>
      <c r="U908" s="208" t="s">
        <v>7635</v>
      </c>
    </row>
    <row r="909" spans="1:21" s="14" customFormat="1" ht="31.5" x14ac:dyDescent="0.25">
      <c r="A909" s="5">
        <v>908</v>
      </c>
      <c r="B909" s="2" t="s">
        <v>1223</v>
      </c>
      <c r="C909" s="5">
        <v>1958</v>
      </c>
      <c r="D909" s="26">
        <v>231.1</v>
      </c>
      <c r="E909" s="5">
        <v>231.1</v>
      </c>
      <c r="F909" s="27" t="s">
        <v>247</v>
      </c>
      <c r="G909" s="5">
        <v>4</v>
      </c>
      <c r="H909" s="5">
        <v>1</v>
      </c>
      <c r="I909" s="5"/>
      <c r="J909" s="5"/>
      <c r="K909" s="5"/>
      <c r="L909" s="28">
        <v>8</v>
      </c>
      <c r="M909" s="92" t="s">
        <v>2903</v>
      </c>
      <c r="N909" s="441" t="s">
        <v>471</v>
      </c>
      <c r="O909" s="351" t="s">
        <v>471</v>
      </c>
      <c r="P909" s="361" t="s">
        <v>471</v>
      </c>
      <c r="Q909" s="361" t="s">
        <v>471</v>
      </c>
      <c r="R909" s="361" t="s">
        <v>471</v>
      </c>
      <c r="S909" s="362" t="s">
        <v>471</v>
      </c>
      <c r="T909" s="356" t="s">
        <v>4925</v>
      </c>
      <c r="U909" s="208" t="s">
        <v>7635</v>
      </c>
    </row>
    <row r="910" spans="1:21" s="14" customFormat="1" x14ac:dyDescent="0.25">
      <c r="A910" s="5">
        <v>909</v>
      </c>
      <c r="B910" s="2" t="s">
        <v>1224</v>
      </c>
      <c r="C910" s="5">
        <v>1958</v>
      </c>
      <c r="D910" s="26">
        <v>238.7</v>
      </c>
      <c r="E910" s="5">
        <v>238.7</v>
      </c>
      <c r="F910" s="27" t="s">
        <v>247</v>
      </c>
      <c r="G910" s="5">
        <v>4</v>
      </c>
      <c r="H910" s="5">
        <v>1</v>
      </c>
      <c r="I910" s="5"/>
      <c r="J910" s="5"/>
      <c r="K910" s="5"/>
      <c r="L910" s="28">
        <v>8</v>
      </c>
      <c r="M910" s="92" t="s">
        <v>2929</v>
      </c>
      <c r="N910" s="441" t="s">
        <v>471</v>
      </c>
      <c r="O910" s="351" t="s">
        <v>471</v>
      </c>
      <c r="P910" s="361" t="s">
        <v>471</v>
      </c>
      <c r="Q910" s="361" t="s">
        <v>471</v>
      </c>
      <c r="R910" s="361" t="s">
        <v>471</v>
      </c>
      <c r="S910" s="362" t="s">
        <v>471</v>
      </c>
      <c r="T910" s="356" t="s">
        <v>4925</v>
      </c>
      <c r="U910" s="208" t="s">
        <v>7635</v>
      </c>
    </row>
    <row r="911" spans="1:21" s="14" customFormat="1" ht="31.5" x14ac:dyDescent="0.25">
      <c r="A911" s="5">
        <v>910</v>
      </c>
      <c r="B911" s="2" t="s">
        <v>1225</v>
      </c>
      <c r="C911" s="5">
        <v>1958</v>
      </c>
      <c r="D911" s="26">
        <v>230.4</v>
      </c>
      <c r="E911" s="5">
        <v>230.4</v>
      </c>
      <c r="F911" s="27" t="s">
        <v>247</v>
      </c>
      <c r="G911" s="5">
        <v>4</v>
      </c>
      <c r="H911" s="5">
        <v>1</v>
      </c>
      <c r="I911" s="5"/>
      <c r="J911" s="5"/>
      <c r="K911" s="5"/>
      <c r="L911" s="28">
        <v>17</v>
      </c>
      <c r="M911" s="92" t="s">
        <v>2929</v>
      </c>
      <c r="N911" s="441" t="s">
        <v>471</v>
      </c>
      <c r="O911" s="351" t="s">
        <v>471</v>
      </c>
      <c r="P911" s="361" t="s">
        <v>471</v>
      </c>
      <c r="Q911" s="361" t="s">
        <v>471</v>
      </c>
      <c r="R911" s="361" t="s">
        <v>471</v>
      </c>
      <c r="S911" s="362" t="s">
        <v>471</v>
      </c>
      <c r="T911" s="356" t="s">
        <v>4925</v>
      </c>
      <c r="U911" s="208" t="s">
        <v>7635</v>
      </c>
    </row>
    <row r="912" spans="1:21" s="14" customFormat="1" ht="24.75" x14ac:dyDescent="0.25">
      <c r="A912" s="5">
        <v>911</v>
      </c>
      <c r="B912" s="2" t="s">
        <v>1226</v>
      </c>
      <c r="C912" s="5">
        <v>1974</v>
      </c>
      <c r="D912" s="26">
        <v>3680.7</v>
      </c>
      <c r="E912" s="5">
        <v>3294.8</v>
      </c>
      <c r="F912" s="27" t="s">
        <v>5</v>
      </c>
      <c r="G912" s="5">
        <v>68</v>
      </c>
      <c r="H912" s="5">
        <v>5</v>
      </c>
      <c r="I912" s="5">
        <v>4</v>
      </c>
      <c r="J912" s="5"/>
      <c r="K912" s="5"/>
      <c r="L912" s="28">
        <v>168</v>
      </c>
      <c r="M912" s="92" t="s">
        <v>2903</v>
      </c>
      <c r="N912" s="441" t="s">
        <v>471</v>
      </c>
      <c r="O912" s="351" t="s">
        <v>471</v>
      </c>
      <c r="P912" s="352" t="s">
        <v>6047</v>
      </c>
      <c r="Q912" s="353">
        <v>975.6</v>
      </c>
      <c r="R912" s="354">
        <v>40175</v>
      </c>
      <c r="S912" s="355" t="s">
        <v>5122</v>
      </c>
      <c r="T912" s="362" t="s">
        <v>471</v>
      </c>
      <c r="U912" s="208" t="s">
        <v>7635</v>
      </c>
    </row>
    <row r="913" spans="1:21" s="14" customFormat="1" x14ac:dyDescent="0.25">
      <c r="A913" s="5">
        <v>912</v>
      </c>
      <c r="B913" s="2" t="s">
        <v>1227</v>
      </c>
      <c r="C913" s="5">
        <v>1958</v>
      </c>
      <c r="D913" s="26">
        <v>238.3</v>
      </c>
      <c r="E913" s="5">
        <v>238.3</v>
      </c>
      <c r="F913" s="27" t="s">
        <v>247</v>
      </c>
      <c r="G913" s="5">
        <v>4</v>
      </c>
      <c r="H913" s="5">
        <v>1</v>
      </c>
      <c r="I913" s="5"/>
      <c r="J913" s="5"/>
      <c r="K913" s="5"/>
      <c r="L913" s="28">
        <v>13</v>
      </c>
      <c r="M913" s="92" t="s">
        <v>2918</v>
      </c>
      <c r="N913" s="441" t="s">
        <v>471</v>
      </c>
      <c r="O913" s="351" t="s">
        <v>471</v>
      </c>
      <c r="P913" s="361" t="s">
        <v>471</v>
      </c>
      <c r="Q913" s="361" t="s">
        <v>471</v>
      </c>
      <c r="R913" s="361" t="s">
        <v>471</v>
      </c>
      <c r="S913" s="362" t="s">
        <v>471</v>
      </c>
      <c r="T913" s="356" t="s">
        <v>4925</v>
      </c>
      <c r="U913" s="208" t="s">
        <v>7635</v>
      </c>
    </row>
    <row r="914" spans="1:21" s="14" customFormat="1" ht="31.5" x14ac:dyDescent="0.25">
      <c r="A914" s="5">
        <v>913</v>
      </c>
      <c r="B914" s="2" t="s">
        <v>1228</v>
      </c>
      <c r="C914" s="5">
        <v>1958</v>
      </c>
      <c r="D914" s="26">
        <v>235.3</v>
      </c>
      <c r="E914" s="5">
        <v>235.3</v>
      </c>
      <c r="F914" s="27" t="s">
        <v>247</v>
      </c>
      <c r="G914" s="5">
        <v>4</v>
      </c>
      <c r="H914" s="5">
        <v>1</v>
      </c>
      <c r="I914" s="5"/>
      <c r="J914" s="5"/>
      <c r="K914" s="5"/>
      <c r="L914" s="28">
        <v>8</v>
      </c>
      <c r="M914" s="92" t="s">
        <v>2929</v>
      </c>
      <c r="N914" s="441" t="s">
        <v>471</v>
      </c>
      <c r="O914" s="351" t="s">
        <v>471</v>
      </c>
      <c r="P914" s="361" t="s">
        <v>471</v>
      </c>
      <c r="Q914" s="361" t="s">
        <v>471</v>
      </c>
      <c r="R914" s="361" t="s">
        <v>471</v>
      </c>
      <c r="S914" s="362" t="s">
        <v>471</v>
      </c>
      <c r="T914" s="356" t="s">
        <v>4925</v>
      </c>
      <c r="U914" s="208" t="s">
        <v>7635</v>
      </c>
    </row>
    <row r="915" spans="1:21" s="14" customFormat="1" ht="108.75" x14ac:dyDescent="0.25">
      <c r="A915" s="5">
        <v>914</v>
      </c>
      <c r="B915" s="2" t="s">
        <v>1229</v>
      </c>
      <c r="C915" s="5">
        <v>1958</v>
      </c>
      <c r="D915" s="26">
        <v>231.7</v>
      </c>
      <c r="E915" s="5">
        <v>231.7</v>
      </c>
      <c r="F915" s="27" t="s">
        <v>247</v>
      </c>
      <c r="G915" s="5">
        <v>4</v>
      </c>
      <c r="H915" s="5">
        <v>1</v>
      </c>
      <c r="I915" s="5"/>
      <c r="J915" s="5"/>
      <c r="K915" s="5"/>
      <c r="L915" s="28">
        <v>9</v>
      </c>
      <c r="M915" s="92" t="s">
        <v>2929</v>
      </c>
      <c r="N915" s="441" t="s">
        <v>471</v>
      </c>
      <c r="O915" s="351" t="s">
        <v>471</v>
      </c>
      <c r="P915" s="352" t="s">
        <v>6048</v>
      </c>
      <c r="Q915" s="352" t="s">
        <v>6049</v>
      </c>
      <c r="R915" s="354">
        <v>40950</v>
      </c>
      <c r="S915" s="355" t="s">
        <v>6000</v>
      </c>
      <c r="T915" s="356" t="s">
        <v>4925</v>
      </c>
      <c r="U915" s="208" t="s">
        <v>7635</v>
      </c>
    </row>
    <row r="916" spans="1:21" s="14" customFormat="1" ht="31.5" x14ac:dyDescent="0.25">
      <c r="A916" s="5">
        <v>915</v>
      </c>
      <c r="B916" s="2" t="s">
        <v>1230</v>
      </c>
      <c r="C916" s="5">
        <v>1958</v>
      </c>
      <c r="D916" s="26">
        <v>236.6</v>
      </c>
      <c r="E916" s="5">
        <v>236.6</v>
      </c>
      <c r="F916" s="27" t="s">
        <v>247</v>
      </c>
      <c r="G916" s="5">
        <v>4</v>
      </c>
      <c r="H916" s="5">
        <v>1</v>
      </c>
      <c r="I916" s="5"/>
      <c r="J916" s="5"/>
      <c r="K916" s="5"/>
      <c r="L916" s="28">
        <v>14</v>
      </c>
      <c r="M916" s="92" t="s">
        <v>2928</v>
      </c>
      <c r="N916" s="441" t="s">
        <v>471</v>
      </c>
      <c r="O916" s="351" t="s">
        <v>471</v>
      </c>
      <c r="P916" s="361" t="s">
        <v>471</v>
      </c>
      <c r="Q916" s="361" t="s">
        <v>471</v>
      </c>
      <c r="R916" s="361" t="s">
        <v>471</v>
      </c>
      <c r="S916" s="362" t="s">
        <v>471</v>
      </c>
      <c r="T916" s="356" t="s">
        <v>4925</v>
      </c>
      <c r="U916" s="208" t="s">
        <v>7635</v>
      </c>
    </row>
    <row r="917" spans="1:21" s="14" customFormat="1" ht="24.75" x14ac:dyDescent="0.25">
      <c r="A917" s="5">
        <v>916</v>
      </c>
      <c r="B917" s="2" t="s">
        <v>1231</v>
      </c>
      <c r="C917" s="5">
        <v>1964</v>
      </c>
      <c r="D917" s="26">
        <v>2176.1</v>
      </c>
      <c r="E917" s="5">
        <v>1526.6</v>
      </c>
      <c r="F917" s="27" t="s">
        <v>5</v>
      </c>
      <c r="G917" s="5">
        <v>36</v>
      </c>
      <c r="H917" s="5">
        <v>4</v>
      </c>
      <c r="I917" s="5">
        <v>3</v>
      </c>
      <c r="J917" s="5"/>
      <c r="K917" s="5"/>
      <c r="L917" s="28">
        <v>83</v>
      </c>
      <c r="M917" s="92" t="s">
        <v>2917</v>
      </c>
      <c r="N917" s="441" t="s">
        <v>471</v>
      </c>
      <c r="O917" s="351" t="s">
        <v>471</v>
      </c>
      <c r="P917" s="352" t="s">
        <v>6050</v>
      </c>
      <c r="Q917" s="359" t="s">
        <v>6051</v>
      </c>
      <c r="R917" s="354">
        <v>40606</v>
      </c>
      <c r="S917" s="355" t="s">
        <v>5122</v>
      </c>
      <c r="T917" s="362" t="s">
        <v>471</v>
      </c>
      <c r="U917" s="208" t="s">
        <v>7635</v>
      </c>
    </row>
    <row r="918" spans="1:21" s="14" customFormat="1" ht="24.75" x14ac:dyDescent="0.25">
      <c r="A918" s="5">
        <v>917</v>
      </c>
      <c r="B918" s="2" t="s">
        <v>1232</v>
      </c>
      <c r="C918" s="5">
        <v>1961</v>
      </c>
      <c r="D918" s="26">
        <v>1671.1</v>
      </c>
      <c r="E918" s="5">
        <v>1301.2</v>
      </c>
      <c r="F918" s="27" t="s">
        <v>5</v>
      </c>
      <c r="G918" s="5">
        <v>32</v>
      </c>
      <c r="H918" s="5">
        <v>4</v>
      </c>
      <c r="I918" s="5">
        <v>2</v>
      </c>
      <c r="J918" s="5"/>
      <c r="K918" s="5"/>
      <c r="L918" s="28">
        <v>60</v>
      </c>
      <c r="M918" s="92" t="s">
        <v>2928</v>
      </c>
      <c r="N918" s="441" t="s">
        <v>471</v>
      </c>
      <c r="O918" s="351" t="s">
        <v>471</v>
      </c>
      <c r="P918" s="352" t="s">
        <v>6052</v>
      </c>
      <c r="Q918" s="353">
        <v>469.1</v>
      </c>
      <c r="R918" s="354">
        <v>40175</v>
      </c>
      <c r="S918" s="355" t="s">
        <v>5122</v>
      </c>
      <c r="T918" s="362" t="s">
        <v>471</v>
      </c>
      <c r="U918" s="208" t="s">
        <v>7635</v>
      </c>
    </row>
    <row r="919" spans="1:21" s="14" customFormat="1" ht="24.75" x14ac:dyDescent="0.25">
      <c r="A919" s="5">
        <v>918</v>
      </c>
      <c r="B919" s="2" t="s">
        <v>1233</v>
      </c>
      <c r="C919" s="5">
        <v>1961</v>
      </c>
      <c r="D919" s="26">
        <v>2253</v>
      </c>
      <c r="E919" s="5">
        <v>2046.7</v>
      </c>
      <c r="F919" s="27" t="s">
        <v>5</v>
      </c>
      <c r="G919" s="5">
        <f>48</f>
        <v>48</v>
      </c>
      <c r="H919" s="5">
        <v>4</v>
      </c>
      <c r="I919" s="5">
        <v>3</v>
      </c>
      <c r="J919" s="5"/>
      <c r="K919" s="5"/>
      <c r="L919" s="28">
        <v>128</v>
      </c>
      <c r="M919" s="92" t="s">
        <v>2903</v>
      </c>
      <c r="N919" s="441" t="s">
        <v>471</v>
      </c>
      <c r="O919" s="351" t="s">
        <v>471</v>
      </c>
      <c r="P919" s="352" t="s">
        <v>6053</v>
      </c>
      <c r="Q919" s="353">
        <v>689.4</v>
      </c>
      <c r="R919" s="354">
        <v>40175</v>
      </c>
      <c r="S919" s="355" t="s">
        <v>5122</v>
      </c>
      <c r="T919" s="362" t="s">
        <v>471</v>
      </c>
      <c r="U919" s="208" t="s">
        <v>7635</v>
      </c>
    </row>
    <row r="920" spans="1:21" s="14" customFormat="1" ht="24.75" x14ac:dyDescent="0.25">
      <c r="A920" s="5">
        <v>919</v>
      </c>
      <c r="B920" s="2" t="s">
        <v>1234</v>
      </c>
      <c r="C920" s="5">
        <v>1961</v>
      </c>
      <c r="D920" s="26">
        <v>2246.1999999999998</v>
      </c>
      <c r="E920" s="5">
        <v>2041.1</v>
      </c>
      <c r="F920" s="27" t="s">
        <v>5</v>
      </c>
      <c r="G920" s="5">
        <v>48</v>
      </c>
      <c r="H920" s="5">
        <v>4</v>
      </c>
      <c r="I920" s="5">
        <v>3</v>
      </c>
      <c r="J920" s="5"/>
      <c r="K920" s="5"/>
      <c r="L920" s="28">
        <v>100</v>
      </c>
      <c r="M920" s="92" t="s">
        <v>2928</v>
      </c>
      <c r="N920" s="441" t="s">
        <v>471</v>
      </c>
      <c r="O920" s="351" t="s">
        <v>471</v>
      </c>
      <c r="P920" s="352" t="s">
        <v>6054</v>
      </c>
      <c r="Q920" s="353">
        <v>709.8</v>
      </c>
      <c r="R920" s="354">
        <v>40175</v>
      </c>
      <c r="S920" s="355" t="s">
        <v>5122</v>
      </c>
      <c r="T920" s="362" t="s">
        <v>471</v>
      </c>
      <c r="U920" s="208" t="s">
        <v>7635</v>
      </c>
    </row>
    <row r="921" spans="1:21" s="14" customFormat="1" ht="31.5" x14ac:dyDescent="0.25">
      <c r="A921" s="5">
        <v>920</v>
      </c>
      <c r="B921" s="2" t="s">
        <v>1235</v>
      </c>
      <c r="C921" s="5">
        <v>1961</v>
      </c>
      <c r="D921" s="26">
        <v>2263.1</v>
      </c>
      <c r="E921" s="5">
        <v>2056.1999999999998</v>
      </c>
      <c r="F921" s="27" t="s">
        <v>5</v>
      </c>
      <c r="G921" s="5">
        <v>48</v>
      </c>
      <c r="H921" s="5">
        <v>4</v>
      </c>
      <c r="I921" s="5">
        <v>3</v>
      </c>
      <c r="J921" s="5"/>
      <c r="K921" s="5"/>
      <c r="L921" s="28">
        <v>102</v>
      </c>
      <c r="M921" s="92" t="s">
        <v>2922</v>
      </c>
      <c r="N921" s="441" t="s">
        <v>471</v>
      </c>
      <c r="O921" s="351" t="s">
        <v>471</v>
      </c>
      <c r="P921" s="352" t="s">
        <v>6055</v>
      </c>
      <c r="Q921" s="353">
        <v>742.5</v>
      </c>
      <c r="R921" s="354">
        <v>40175</v>
      </c>
      <c r="S921" s="355" t="s">
        <v>5122</v>
      </c>
      <c r="T921" s="362" t="s">
        <v>471</v>
      </c>
      <c r="U921" s="208" t="s">
        <v>7635</v>
      </c>
    </row>
    <row r="922" spans="1:21" s="14" customFormat="1" ht="24.75" x14ac:dyDescent="0.25">
      <c r="A922" s="5">
        <v>921</v>
      </c>
      <c r="B922" s="2" t="s">
        <v>1236</v>
      </c>
      <c r="C922" s="5">
        <v>1962</v>
      </c>
      <c r="D922" s="26">
        <v>1909.4</v>
      </c>
      <c r="E922" s="5">
        <v>1290.2</v>
      </c>
      <c r="F922" s="27" t="s">
        <v>5</v>
      </c>
      <c r="G922" s="5">
        <v>32</v>
      </c>
      <c r="H922" s="5">
        <v>5</v>
      </c>
      <c r="I922" s="5">
        <v>2</v>
      </c>
      <c r="J922" s="5"/>
      <c r="K922" s="5"/>
      <c r="L922" s="28">
        <v>70</v>
      </c>
      <c r="M922" s="92" t="s">
        <v>2928</v>
      </c>
      <c r="N922" s="441" t="s">
        <v>471</v>
      </c>
      <c r="O922" s="351" t="s">
        <v>471</v>
      </c>
      <c r="P922" s="352" t="s">
        <v>6056</v>
      </c>
      <c r="Q922" s="353">
        <v>471.2</v>
      </c>
      <c r="R922" s="354">
        <v>40175</v>
      </c>
      <c r="S922" s="355" t="s">
        <v>5122</v>
      </c>
      <c r="T922" s="362" t="s">
        <v>471</v>
      </c>
      <c r="U922" s="208" t="s">
        <v>7635</v>
      </c>
    </row>
    <row r="923" spans="1:21" s="14" customFormat="1" x14ac:dyDescent="0.25">
      <c r="A923" s="5">
        <v>922</v>
      </c>
      <c r="B923" s="2" t="s">
        <v>1237</v>
      </c>
      <c r="C923" s="5">
        <v>1959</v>
      </c>
      <c r="D923" s="26">
        <v>234.2</v>
      </c>
      <c r="E923" s="5">
        <v>234.2</v>
      </c>
      <c r="F923" s="27" t="s">
        <v>247</v>
      </c>
      <c r="G923" s="5">
        <v>4</v>
      </c>
      <c r="H923" s="5">
        <v>1</v>
      </c>
      <c r="I923" s="5"/>
      <c r="J923" s="5"/>
      <c r="K923" s="5"/>
      <c r="L923" s="28">
        <v>8</v>
      </c>
      <c r="M923" s="92" t="s">
        <v>2928</v>
      </c>
      <c r="N923" s="441" t="s">
        <v>471</v>
      </c>
      <c r="O923" s="351" t="s">
        <v>471</v>
      </c>
      <c r="P923" s="361" t="s">
        <v>471</v>
      </c>
      <c r="Q923" s="361" t="s">
        <v>471</v>
      </c>
      <c r="R923" s="361" t="s">
        <v>471</v>
      </c>
      <c r="S923" s="362" t="s">
        <v>471</v>
      </c>
      <c r="T923" s="356" t="s">
        <v>4925</v>
      </c>
      <c r="U923" s="208" t="s">
        <v>7635</v>
      </c>
    </row>
    <row r="924" spans="1:21" s="14" customFormat="1" x14ac:dyDescent="0.25">
      <c r="A924" s="5">
        <v>923</v>
      </c>
      <c r="B924" s="2" t="s">
        <v>1238</v>
      </c>
      <c r="C924" s="5">
        <v>1959</v>
      </c>
      <c r="D924" s="26">
        <v>233.8</v>
      </c>
      <c r="E924" s="5">
        <v>233.8</v>
      </c>
      <c r="F924" s="27" t="s">
        <v>247</v>
      </c>
      <c r="G924" s="5">
        <v>4</v>
      </c>
      <c r="H924" s="5">
        <v>1</v>
      </c>
      <c r="I924" s="5"/>
      <c r="J924" s="5"/>
      <c r="K924" s="5"/>
      <c r="L924" s="28">
        <v>8</v>
      </c>
      <c r="M924" s="92" t="s">
        <v>2902</v>
      </c>
      <c r="N924" s="441" t="s">
        <v>471</v>
      </c>
      <c r="O924" s="351" t="s">
        <v>471</v>
      </c>
      <c r="P924" s="361" t="s">
        <v>471</v>
      </c>
      <c r="Q924" s="361" t="s">
        <v>471</v>
      </c>
      <c r="R924" s="361" t="s">
        <v>471</v>
      </c>
      <c r="S924" s="362" t="s">
        <v>471</v>
      </c>
      <c r="T924" s="356" t="s">
        <v>4925</v>
      </c>
      <c r="U924" s="208" t="s">
        <v>7635</v>
      </c>
    </row>
    <row r="925" spans="1:21" s="14" customFormat="1" ht="24.75" x14ac:dyDescent="0.25">
      <c r="A925" s="5">
        <v>924</v>
      </c>
      <c r="B925" s="2" t="s">
        <v>1239</v>
      </c>
      <c r="C925" s="5">
        <v>1961</v>
      </c>
      <c r="D925" s="26">
        <v>2250</v>
      </c>
      <c r="E925" s="5">
        <v>2042.3</v>
      </c>
      <c r="F925" s="27" t="s">
        <v>5</v>
      </c>
      <c r="G925" s="5">
        <v>48</v>
      </c>
      <c r="H925" s="5">
        <v>4</v>
      </c>
      <c r="I925" s="5">
        <v>3</v>
      </c>
      <c r="J925" s="5"/>
      <c r="K925" s="5"/>
      <c r="L925" s="28">
        <v>124</v>
      </c>
      <c r="M925" s="92" t="s">
        <v>2903</v>
      </c>
      <c r="N925" s="441" t="s">
        <v>471</v>
      </c>
      <c r="O925" s="351" t="s">
        <v>471</v>
      </c>
      <c r="P925" s="352" t="s">
        <v>6057</v>
      </c>
      <c r="Q925" s="353">
        <v>694</v>
      </c>
      <c r="R925" s="354">
        <v>40175</v>
      </c>
      <c r="S925" s="355" t="s">
        <v>5122</v>
      </c>
      <c r="T925" s="362" t="s">
        <v>471</v>
      </c>
      <c r="U925" s="208" t="s">
        <v>7635</v>
      </c>
    </row>
    <row r="926" spans="1:21" s="14" customFormat="1" ht="31.5" x14ac:dyDescent="0.25">
      <c r="A926" s="5">
        <v>925</v>
      </c>
      <c r="B926" s="2" t="s">
        <v>1240</v>
      </c>
      <c r="C926" s="5">
        <v>1961</v>
      </c>
      <c r="D926" s="26">
        <v>2260.1999999999998</v>
      </c>
      <c r="E926" s="5">
        <v>2051.9</v>
      </c>
      <c r="F926" s="27" t="s">
        <v>5</v>
      </c>
      <c r="G926" s="5">
        <v>48</v>
      </c>
      <c r="H926" s="5">
        <v>4</v>
      </c>
      <c r="I926" s="5">
        <v>3</v>
      </c>
      <c r="J926" s="5"/>
      <c r="K926" s="5"/>
      <c r="L926" s="28">
        <v>112</v>
      </c>
      <c r="M926" s="92" t="s">
        <v>2903</v>
      </c>
      <c r="N926" s="441" t="s">
        <v>471</v>
      </c>
      <c r="O926" s="351" t="s">
        <v>471</v>
      </c>
      <c r="P926" s="352" t="s">
        <v>6058</v>
      </c>
      <c r="Q926" s="353">
        <v>730.3</v>
      </c>
      <c r="R926" s="354">
        <v>40175</v>
      </c>
      <c r="S926" s="355" t="s">
        <v>5122</v>
      </c>
      <c r="T926" s="362" t="s">
        <v>471</v>
      </c>
      <c r="U926" s="208" t="s">
        <v>7635</v>
      </c>
    </row>
    <row r="927" spans="1:21" s="14" customFormat="1" x14ac:dyDescent="0.25">
      <c r="A927" s="5">
        <v>926</v>
      </c>
      <c r="B927" s="2" t="s">
        <v>1241</v>
      </c>
      <c r="C927" s="5">
        <v>1959</v>
      </c>
      <c r="D927" s="26">
        <v>234.1</v>
      </c>
      <c r="E927" s="5">
        <v>234.1</v>
      </c>
      <c r="F927" s="27" t="s">
        <v>247</v>
      </c>
      <c r="G927" s="5">
        <v>4</v>
      </c>
      <c r="H927" s="5">
        <v>1</v>
      </c>
      <c r="I927" s="5"/>
      <c r="J927" s="5"/>
      <c r="K927" s="5"/>
      <c r="L927" s="28">
        <v>8</v>
      </c>
      <c r="M927" s="92" t="s">
        <v>2903</v>
      </c>
      <c r="N927" s="441" t="s">
        <v>471</v>
      </c>
      <c r="O927" s="351" t="s">
        <v>471</v>
      </c>
      <c r="P927" s="361" t="s">
        <v>471</v>
      </c>
      <c r="Q927" s="361" t="s">
        <v>471</v>
      </c>
      <c r="R927" s="361" t="s">
        <v>471</v>
      </c>
      <c r="S927" s="362" t="s">
        <v>471</v>
      </c>
      <c r="T927" s="356" t="s">
        <v>4925</v>
      </c>
      <c r="U927" s="208" t="s">
        <v>7635</v>
      </c>
    </row>
    <row r="928" spans="1:21" s="14" customFormat="1" x14ac:dyDescent="0.25">
      <c r="A928" s="5">
        <v>927</v>
      </c>
      <c r="B928" s="2" t="s">
        <v>1242</v>
      </c>
      <c r="C928" s="5">
        <v>1959</v>
      </c>
      <c r="D928" s="26">
        <v>234.2</v>
      </c>
      <c r="E928" s="5">
        <v>234.2</v>
      </c>
      <c r="F928" s="27" t="s">
        <v>247</v>
      </c>
      <c r="G928" s="5">
        <v>4</v>
      </c>
      <c r="H928" s="5">
        <v>1</v>
      </c>
      <c r="I928" s="5"/>
      <c r="J928" s="5"/>
      <c r="K928" s="5"/>
      <c r="L928" s="28">
        <v>12</v>
      </c>
      <c r="M928" s="92" t="s">
        <v>2903</v>
      </c>
      <c r="N928" s="441" t="s">
        <v>471</v>
      </c>
      <c r="O928" s="351" t="s">
        <v>471</v>
      </c>
      <c r="P928" s="361" t="s">
        <v>471</v>
      </c>
      <c r="Q928" s="361" t="s">
        <v>471</v>
      </c>
      <c r="R928" s="361" t="s">
        <v>471</v>
      </c>
      <c r="S928" s="362" t="s">
        <v>471</v>
      </c>
      <c r="T928" s="356" t="s">
        <v>4925</v>
      </c>
      <c r="U928" s="208" t="s">
        <v>7635</v>
      </c>
    </row>
    <row r="929" spans="1:21" s="14" customFormat="1" x14ac:dyDescent="0.25">
      <c r="A929" s="5">
        <v>928</v>
      </c>
      <c r="B929" s="2" t="s">
        <v>1243</v>
      </c>
      <c r="C929" s="5">
        <v>1959</v>
      </c>
      <c r="D929" s="26">
        <v>233.7</v>
      </c>
      <c r="E929" s="5">
        <v>233.7</v>
      </c>
      <c r="F929" s="27" t="s">
        <v>247</v>
      </c>
      <c r="G929" s="5">
        <v>4</v>
      </c>
      <c r="H929" s="5">
        <v>1</v>
      </c>
      <c r="I929" s="5"/>
      <c r="J929" s="5"/>
      <c r="K929" s="5"/>
      <c r="L929" s="28">
        <v>5</v>
      </c>
      <c r="M929" s="92" t="s">
        <v>2902</v>
      </c>
      <c r="N929" s="441" t="s">
        <v>471</v>
      </c>
      <c r="O929" s="351" t="s">
        <v>471</v>
      </c>
      <c r="P929" s="361" t="s">
        <v>471</v>
      </c>
      <c r="Q929" s="361" t="s">
        <v>471</v>
      </c>
      <c r="R929" s="361" t="s">
        <v>471</v>
      </c>
      <c r="S929" s="362" t="s">
        <v>471</v>
      </c>
      <c r="T929" s="356" t="s">
        <v>4925</v>
      </c>
      <c r="U929" s="208" t="s">
        <v>7635</v>
      </c>
    </row>
    <row r="930" spans="1:21" s="14" customFormat="1" ht="24.75" x14ac:dyDescent="0.25">
      <c r="A930" s="5">
        <v>929</v>
      </c>
      <c r="B930" s="2" t="s">
        <v>1244</v>
      </c>
      <c r="C930" s="5">
        <v>1961</v>
      </c>
      <c r="D930" s="26">
        <v>2252.1999999999998</v>
      </c>
      <c r="E930" s="5">
        <v>2069</v>
      </c>
      <c r="F930" s="27" t="s">
        <v>5</v>
      </c>
      <c r="G930" s="5">
        <v>48</v>
      </c>
      <c r="H930" s="5">
        <v>4</v>
      </c>
      <c r="I930" s="5">
        <v>3</v>
      </c>
      <c r="J930" s="5"/>
      <c r="K930" s="5"/>
      <c r="L930" s="28">
        <v>111</v>
      </c>
      <c r="M930" s="92" t="s">
        <v>2902</v>
      </c>
      <c r="N930" s="441" t="s">
        <v>471</v>
      </c>
      <c r="O930" s="351" t="s">
        <v>471</v>
      </c>
      <c r="P930" s="358" t="s">
        <v>6059</v>
      </c>
      <c r="Q930" s="353">
        <v>753.5</v>
      </c>
      <c r="R930" s="354">
        <v>40177</v>
      </c>
      <c r="S930" s="355" t="s">
        <v>5122</v>
      </c>
      <c r="T930" s="362" t="s">
        <v>471</v>
      </c>
      <c r="U930" s="208" t="s">
        <v>7635</v>
      </c>
    </row>
    <row r="931" spans="1:21" s="14" customFormat="1" ht="24.75" x14ac:dyDescent="0.25">
      <c r="A931" s="5">
        <v>930</v>
      </c>
      <c r="B931" s="2" t="s">
        <v>1245</v>
      </c>
      <c r="C931" s="5">
        <v>1970</v>
      </c>
      <c r="D931" s="26">
        <v>6736.92</v>
      </c>
      <c r="E931" s="5">
        <v>4853.0200000000004</v>
      </c>
      <c r="F931" s="27" t="s">
        <v>5</v>
      </c>
      <c r="G931" s="5">
        <v>102</v>
      </c>
      <c r="H931" s="5">
        <v>5</v>
      </c>
      <c r="I931" s="5">
        <v>8</v>
      </c>
      <c r="J931" s="5"/>
      <c r="K931" s="5"/>
      <c r="L931" s="28">
        <v>234</v>
      </c>
      <c r="M931" s="92" t="s">
        <v>2904</v>
      </c>
      <c r="N931" s="441" t="s">
        <v>471</v>
      </c>
      <c r="O931" s="351" t="s">
        <v>471</v>
      </c>
      <c r="P931" s="358" t="s">
        <v>6060</v>
      </c>
      <c r="Q931" s="353">
        <v>1906.15</v>
      </c>
      <c r="R931" s="364">
        <v>40138</v>
      </c>
      <c r="S931" s="355" t="s">
        <v>5122</v>
      </c>
      <c r="T931" s="362" t="s">
        <v>471</v>
      </c>
      <c r="U931" s="208" t="s">
        <v>7635</v>
      </c>
    </row>
    <row r="932" spans="1:21" s="14" customFormat="1" ht="31.5" x14ac:dyDescent="0.25">
      <c r="A932" s="5">
        <v>931</v>
      </c>
      <c r="B932" s="2" t="s">
        <v>1246</v>
      </c>
      <c r="C932" s="5">
        <v>1969</v>
      </c>
      <c r="D932" s="26">
        <v>3143</v>
      </c>
      <c r="E932" s="5">
        <v>2654</v>
      </c>
      <c r="F932" s="27" t="s">
        <v>5</v>
      </c>
      <c r="G932" s="5">
        <v>56</v>
      </c>
      <c r="H932" s="5">
        <v>5</v>
      </c>
      <c r="I932" s="5">
        <v>4</v>
      </c>
      <c r="J932" s="5"/>
      <c r="K932" s="5"/>
      <c r="L932" s="28">
        <v>129</v>
      </c>
      <c r="M932" s="92" t="s">
        <v>2906</v>
      </c>
      <c r="N932" s="441" t="s">
        <v>471</v>
      </c>
      <c r="O932" s="351" t="s">
        <v>471</v>
      </c>
      <c r="P932" s="358" t="s">
        <v>6061</v>
      </c>
      <c r="Q932" s="353">
        <v>753.8</v>
      </c>
      <c r="R932" s="354">
        <v>40177</v>
      </c>
      <c r="S932" s="355" t="s">
        <v>5122</v>
      </c>
      <c r="T932" s="362" t="s">
        <v>471</v>
      </c>
      <c r="U932" s="208" t="s">
        <v>7635</v>
      </c>
    </row>
    <row r="933" spans="1:21" s="14" customFormat="1" ht="24.75" x14ac:dyDescent="0.25">
      <c r="A933" s="5">
        <v>932</v>
      </c>
      <c r="B933" s="2" t="s">
        <v>1247</v>
      </c>
      <c r="C933" s="5">
        <v>1962</v>
      </c>
      <c r="D933" s="26">
        <v>4242.6499999999996</v>
      </c>
      <c r="E933" s="5">
        <v>3068.6</v>
      </c>
      <c r="F933" s="27" t="s">
        <v>5</v>
      </c>
      <c r="G933" s="5">
        <v>71</v>
      </c>
      <c r="H933" s="5">
        <v>5</v>
      </c>
      <c r="I933" s="5">
        <v>4</v>
      </c>
      <c r="J933" s="5"/>
      <c r="K933" s="5"/>
      <c r="L933" s="28">
        <v>183</v>
      </c>
      <c r="M933" s="92" t="s">
        <v>2906</v>
      </c>
      <c r="N933" s="441" t="s">
        <v>471</v>
      </c>
      <c r="O933" s="351" t="s">
        <v>471</v>
      </c>
      <c r="P933" s="352" t="s">
        <v>6062</v>
      </c>
      <c r="Q933" s="353">
        <v>1042.4000000000001</v>
      </c>
      <c r="R933" s="354">
        <v>40927</v>
      </c>
      <c r="S933" s="355" t="s">
        <v>5122</v>
      </c>
      <c r="T933" s="362" t="s">
        <v>471</v>
      </c>
      <c r="U933" s="208" t="s">
        <v>7635</v>
      </c>
    </row>
    <row r="934" spans="1:21" s="14" customFormat="1" ht="31.5" x14ac:dyDescent="0.25">
      <c r="A934" s="5">
        <v>933</v>
      </c>
      <c r="B934" s="2" t="s">
        <v>1248</v>
      </c>
      <c r="C934" s="5">
        <v>1961</v>
      </c>
      <c r="D934" s="26">
        <v>4045.55</v>
      </c>
      <c r="E934" s="5">
        <v>3550.41</v>
      </c>
      <c r="F934" s="27" t="s">
        <v>5</v>
      </c>
      <c r="G934" s="5">
        <v>80</v>
      </c>
      <c r="H934" s="5">
        <v>5</v>
      </c>
      <c r="I934" s="5">
        <v>4</v>
      </c>
      <c r="J934" s="5"/>
      <c r="K934" s="5"/>
      <c r="L934" s="28">
        <v>161</v>
      </c>
      <c r="M934" s="92" t="s">
        <v>2930</v>
      </c>
      <c r="N934" s="441" t="s">
        <v>471</v>
      </c>
      <c r="O934" s="442" t="s">
        <v>471</v>
      </c>
      <c r="P934" s="352" t="s">
        <v>6063</v>
      </c>
      <c r="Q934" s="353">
        <v>979.5</v>
      </c>
      <c r="R934" s="354">
        <v>40177</v>
      </c>
      <c r="S934" s="355" t="s">
        <v>5122</v>
      </c>
      <c r="T934" s="362" t="s">
        <v>471</v>
      </c>
      <c r="U934" s="208" t="s">
        <v>7635</v>
      </c>
    </row>
    <row r="935" spans="1:21" s="14" customFormat="1" ht="24.75" x14ac:dyDescent="0.25">
      <c r="A935" s="5">
        <v>934</v>
      </c>
      <c r="B935" s="2" t="s">
        <v>1249</v>
      </c>
      <c r="C935" s="5">
        <v>1962</v>
      </c>
      <c r="D935" s="26">
        <v>2861.5</v>
      </c>
      <c r="E935" s="5">
        <v>2118.1999999999998</v>
      </c>
      <c r="F935" s="27" t="s">
        <v>5</v>
      </c>
      <c r="G935" s="5">
        <f>50</f>
        <v>50</v>
      </c>
      <c r="H935" s="5">
        <v>5</v>
      </c>
      <c r="I935" s="5">
        <v>3</v>
      </c>
      <c r="J935" s="5"/>
      <c r="K935" s="5"/>
      <c r="L935" s="28">
        <v>105</v>
      </c>
      <c r="M935" s="92" t="s">
        <v>2906</v>
      </c>
      <c r="N935" s="441" t="s">
        <v>471</v>
      </c>
      <c r="O935" s="442" t="s">
        <v>471</v>
      </c>
      <c r="P935" s="352" t="s">
        <v>6064</v>
      </c>
      <c r="Q935" s="353">
        <v>760.8</v>
      </c>
      <c r="R935" s="354">
        <v>40177</v>
      </c>
      <c r="S935" s="355" t="s">
        <v>5122</v>
      </c>
      <c r="T935" s="362" t="s">
        <v>471</v>
      </c>
      <c r="U935" s="208" t="s">
        <v>7635</v>
      </c>
    </row>
    <row r="936" spans="1:21" s="14" customFormat="1" ht="24.75" x14ac:dyDescent="0.25">
      <c r="A936" s="5">
        <v>935</v>
      </c>
      <c r="B936" s="2" t="s">
        <v>1250</v>
      </c>
      <c r="C936" s="5">
        <v>1969</v>
      </c>
      <c r="D936" s="26">
        <v>3562.6</v>
      </c>
      <c r="E936" s="5">
        <v>2640.3</v>
      </c>
      <c r="F936" s="27" t="s">
        <v>5</v>
      </c>
      <c r="G936" s="5">
        <v>57</v>
      </c>
      <c r="H936" s="5">
        <v>5</v>
      </c>
      <c r="I936" s="5">
        <v>4</v>
      </c>
      <c r="J936" s="5"/>
      <c r="K936" s="5"/>
      <c r="L936" s="28">
        <v>141</v>
      </c>
      <c r="M936" s="92" t="s">
        <v>2930</v>
      </c>
      <c r="N936" s="441" t="s">
        <v>471</v>
      </c>
      <c r="O936" s="442" t="s">
        <v>471</v>
      </c>
      <c r="P936" s="352" t="s">
        <v>6065</v>
      </c>
      <c r="Q936" s="353">
        <v>1003.72</v>
      </c>
      <c r="R936" s="364">
        <v>40138</v>
      </c>
      <c r="S936" s="355" t="s">
        <v>5122</v>
      </c>
      <c r="T936" s="362" t="s">
        <v>471</v>
      </c>
      <c r="U936" s="208" t="s">
        <v>7635</v>
      </c>
    </row>
    <row r="937" spans="1:21" s="14" customFormat="1" ht="31.5" x14ac:dyDescent="0.25">
      <c r="A937" s="5">
        <v>936</v>
      </c>
      <c r="B937" s="2" t="s">
        <v>1251</v>
      </c>
      <c r="C937" s="5">
        <v>1969</v>
      </c>
      <c r="D937" s="26">
        <v>6839.41</v>
      </c>
      <c r="E937" s="5">
        <v>5708.31</v>
      </c>
      <c r="F937" s="27" t="s">
        <v>5</v>
      </c>
      <c r="G937" s="5">
        <v>119</v>
      </c>
      <c r="H937" s="5">
        <v>5</v>
      </c>
      <c r="I937" s="5">
        <v>8</v>
      </c>
      <c r="J937" s="5"/>
      <c r="K937" s="5"/>
      <c r="L937" s="28">
        <v>317</v>
      </c>
      <c r="M937" s="92" t="s">
        <v>2931</v>
      </c>
      <c r="N937" s="441" t="s">
        <v>471</v>
      </c>
      <c r="O937" s="351" t="s">
        <v>471</v>
      </c>
      <c r="P937" s="352" t="s">
        <v>6066</v>
      </c>
      <c r="Q937" s="353" t="s">
        <v>6067</v>
      </c>
      <c r="R937" s="354">
        <v>40606</v>
      </c>
      <c r="S937" s="355" t="s">
        <v>5122</v>
      </c>
      <c r="T937" s="362" t="s">
        <v>471</v>
      </c>
      <c r="U937" s="208" t="s">
        <v>7635</v>
      </c>
    </row>
    <row r="938" spans="1:21" s="14" customFormat="1" ht="24.75" x14ac:dyDescent="0.25">
      <c r="A938" s="5">
        <v>937</v>
      </c>
      <c r="B938" s="2" t="s">
        <v>1254</v>
      </c>
      <c r="C938" s="5">
        <v>1965</v>
      </c>
      <c r="D938" s="26">
        <v>5554.5</v>
      </c>
      <c r="E938" s="5">
        <v>4372.1000000000004</v>
      </c>
      <c r="F938" s="27" t="s">
        <v>5</v>
      </c>
      <c r="G938" s="5">
        <v>103</v>
      </c>
      <c r="H938" s="5">
        <v>5</v>
      </c>
      <c r="I938" s="5">
        <v>6</v>
      </c>
      <c r="J938" s="5"/>
      <c r="K938" s="5"/>
      <c r="L938" s="28">
        <v>232</v>
      </c>
      <c r="M938" s="92" t="s">
        <v>2932</v>
      </c>
      <c r="N938" s="441" t="s">
        <v>471</v>
      </c>
      <c r="O938" s="351" t="s">
        <v>471</v>
      </c>
      <c r="P938" s="352" t="s">
        <v>6073</v>
      </c>
      <c r="Q938" s="353">
        <v>1480.4</v>
      </c>
      <c r="R938" s="364">
        <v>40138</v>
      </c>
      <c r="S938" s="355" t="s">
        <v>5122</v>
      </c>
      <c r="T938" s="362" t="s">
        <v>471</v>
      </c>
      <c r="U938" s="208" t="s">
        <v>7635</v>
      </c>
    </row>
    <row r="939" spans="1:21" s="14" customFormat="1" ht="24.75" x14ac:dyDescent="0.25">
      <c r="A939" s="5">
        <v>938</v>
      </c>
      <c r="B939" s="2" t="s">
        <v>1255</v>
      </c>
      <c r="C939" s="5">
        <v>1965</v>
      </c>
      <c r="D939" s="26">
        <v>3980.7</v>
      </c>
      <c r="E939" s="5">
        <v>2644.1</v>
      </c>
      <c r="F939" s="27" t="s">
        <v>5</v>
      </c>
      <c r="G939" s="5">
        <v>64</v>
      </c>
      <c r="H939" s="5">
        <v>5</v>
      </c>
      <c r="I939" s="5">
        <v>4</v>
      </c>
      <c r="J939" s="5"/>
      <c r="K939" s="5"/>
      <c r="L939" s="28">
        <v>128</v>
      </c>
      <c r="M939" s="92" t="s">
        <v>2930</v>
      </c>
      <c r="N939" s="441" t="s">
        <v>471</v>
      </c>
      <c r="O939" s="351" t="s">
        <v>471</v>
      </c>
      <c r="P939" s="352" t="s">
        <v>6074</v>
      </c>
      <c r="Q939" s="353">
        <v>893.9</v>
      </c>
      <c r="R939" s="354">
        <v>40189</v>
      </c>
      <c r="S939" s="355" t="s">
        <v>5122</v>
      </c>
      <c r="T939" s="362" t="s">
        <v>471</v>
      </c>
      <c r="U939" s="208" t="s">
        <v>7635</v>
      </c>
    </row>
    <row r="940" spans="1:21" s="14" customFormat="1" ht="24.75" x14ac:dyDescent="0.25">
      <c r="A940" s="5">
        <v>939</v>
      </c>
      <c r="B940" s="2" t="s">
        <v>1256</v>
      </c>
      <c r="C940" s="5">
        <v>1965</v>
      </c>
      <c r="D940" s="26">
        <v>3541.6</v>
      </c>
      <c r="E940" s="5">
        <v>3294.7</v>
      </c>
      <c r="F940" s="27" t="s">
        <v>5</v>
      </c>
      <c r="G940" s="5">
        <v>80</v>
      </c>
      <c r="H940" s="5">
        <v>5</v>
      </c>
      <c r="I940" s="5">
        <v>4</v>
      </c>
      <c r="J940" s="5"/>
      <c r="K940" s="5"/>
      <c r="L940" s="28">
        <v>148</v>
      </c>
      <c r="M940" s="92" t="s">
        <v>2906</v>
      </c>
      <c r="N940" s="441" t="s">
        <v>471</v>
      </c>
      <c r="O940" s="442" t="s">
        <v>471</v>
      </c>
      <c r="P940" s="352" t="s">
        <v>6075</v>
      </c>
      <c r="Q940" s="353">
        <v>963.3</v>
      </c>
      <c r="R940" s="354">
        <v>40189</v>
      </c>
      <c r="S940" s="355" t="s">
        <v>5122</v>
      </c>
      <c r="T940" s="362" t="s">
        <v>471</v>
      </c>
      <c r="U940" s="208" t="s">
        <v>7635</v>
      </c>
    </row>
    <row r="941" spans="1:21" s="14" customFormat="1" ht="24.75" x14ac:dyDescent="0.25">
      <c r="A941" s="5">
        <v>940</v>
      </c>
      <c r="B941" s="2" t="s">
        <v>1257</v>
      </c>
      <c r="C941" s="5">
        <v>1965</v>
      </c>
      <c r="D941" s="26">
        <v>3714.2</v>
      </c>
      <c r="E941" s="5">
        <v>3295.5</v>
      </c>
      <c r="F941" s="27" t="s">
        <v>5</v>
      </c>
      <c r="G941" s="5">
        <v>80</v>
      </c>
      <c r="H941" s="5">
        <v>5</v>
      </c>
      <c r="I941" s="5">
        <v>4</v>
      </c>
      <c r="J941" s="5"/>
      <c r="K941" s="5"/>
      <c r="L941" s="28">
        <v>186</v>
      </c>
      <c r="M941" s="92" t="s">
        <v>2932</v>
      </c>
      <c r="N941" s="441" t="s">
        <v>471</v>
      </c>
      <c r="O941" s="351" t="s">
        <v>471</v>
      </c>
      <c r="P941" s="352" t="s">
        <v>6076</v>
      </c>
      <c r="Q941" s="353">
        <v>956.6</v>
      </c>
      <c r="R941" s="354">
        <v>40177</v>
      </c>
      <c r="S941" s="355" t="s">
        <v>5122</v>
      </c>
      <c r="T941" s="362" t="s">
        <v>471</v>
      </c>
      <c r="U941" s="208" t="s">
        <v>7635</v>
      </c>
    </row>
    <row r="942" spans="1:21" s="14" customFormat="1" ht="24.75" x14ac:dyDescent="0.25">
      <c r="A942" s="5">
        <v>941</v>
      </c>
      <c r="B942" s="2" t="s">
        <v>1258</v>
      </c>
      <c r="C942" s="5">
        <v>1965</v>
      </c>
      <c r="D942" s="26">
        <v>3539.9</v>
      </c>
      <c r="E942" s="5">
        <v>3164.4</v>
      </c>
      <c r="F942" s="27" t="s">
        <v>5</v>
      </c>
      <c r="G942" s="5">
        <v>77</v>
      </c>
      <c r="H942" s="5">
        <v>5</v>
      </c>
      <c r="I942" s="5">
        <v>4</v>
      </c>
      <c r="J942" s="5"/>
      <c r="K942" s="5"/>
      <c r="L942" s="28">
        <v>144</v>
      </c>
      <c r="M942" s="92" t="s">
        <v>2906</v>
      </c>
      <c r="N942" s="441" t="s">
        <v>471</v>
      </c>
      <c r="O942" s="351" t="s">
        <v>471</v>
      </c>
      <c r="P942" s="352" t="s">
        <v>6077</v>
      </c>
      <c r="Q942" s="353">
        <v>967.7</v>
      </c>
      <c r="R942" s="364">
        <v>40138</v>
      </c>
      <c r="S942" s="355" t="s">
        <v>5122</v>
      </c>
      <c r="T942" s="362" t="s">
        <v>471</v>
      </c>
      <c r="U942" s="208" t="s">
        <v>7635</v>
      </c>
    </row>
    <row r="943" spans="1:21" s="14" customFormat="1" ht="31.5" x14ac:dyDescent="0.25">
      <c r="A943" s="5">
        <v>942</v>
      </c>
      <c r="B943" s="2" t="s">
        <v>1262</v>
      </c>
      <c r="C943" s="5">
        <v>1965</v>
      </c>
      <c r="D943" s="26">
        <v>4890.3999999999996</v>
      </c>
      <c r="E943" s="5">
        <v>4420</v>
      </c>
      <c r="F943" s="27" t="s">
        <v>5</v>
      </c>
      <c r="G943" s="5">
        <v>90</v>
      </c>
      <c r="H943" s="5">
        <v>5</v>
      </c>
      <c r="I943" s="5">
        <v>6</v>
      </c>
      <c r="J943" s="5"/>
      <c r="K943" s="5"/>
      <c r="L943" s="28">
        <v>228</v>
      </c>
      <c r="M943" s="92" t="s">
        <v>2933</v>
      </c>
      <c r="N943" s="441" t="s">
        <v>471</v>
      </c>
      <c r="O943" s="442" t="s">
        <v>471</v>
      </c>
      <c r="P943" s="352" t="s">
        <v>6081</v>
      </c>
      <c r="Q943" s="353">
        <v>1250.2</v>
      </c>
      <c r="R943" s="354">
        <v>40189</v>
      </c>
      <c r="S943" s="355" t="s">
        <v>5122</v>
      </c>
      <c r="T943" s="362" t="s">
        <v>471</v>
      </c>
      <c r="U943" s="208" t="s">
        <v>7635</v>
      </c>
    </row>
    <row r="944" spans="1:21" s="14" customFormat="1" ht="31.5" x14ac:dyDescent="0.25">
      <c r="A944" s="5">
        <v>943</v>
      </c>
      <c r="B944" s="2" t="s">
        <v>1263</v>
      </c>
      <c r="C944" s="5">
        <v>1966</v>
      </c>
      <c r="D944" s="26">
        <v>3811.3</v>
      </c>
      <c r="E944" s="5">
        <v>3533.1</v>
      </c>
      <c r="F944" s="27" t="s">
        <v>5</v>
      </c>
      <c r="G944" s="5">
        <v>80</v>
      </c>
      <c r="H944" s="5">
        <v>5</v>
      </c>
      <c r="I944" s="5">
        <v>4</v>
      </c>
      <c r="J944" s="5"/>
      <c r="K944" s="5"/>
      <c r="L944" s="28">
        <v>195</v>
      </c>
      <c r="M944" s="92" t="s">
        <v>2911</v>
      </c>
      <c r="N944" s="441" t="s">
        <v>471</v>
      </c>
      <c r="O944" s="442" t="s">
        <v>471</v>
      </c>
      <c r="P944" s="352" t="s">
        <v>6082</v>
      </c>
      <c r="Q944" s="353">
        <v>1017</v>
      </c>
      <c r="R944" s="354">
        <v>40189</v>
      </c>
      <c r="S944" s="355" t="s">
        <v>5122</v>
      </c>
      <c r="T944" s="362" t="s">
        <v>471</v>
      </c>
      <c r="U944" s="208" t="s">
        <v>7635</v>
      </c>
    </row>
    <row r="945" spans="1:21" s="14" customFormat="1" ht="24.75" x14ac:dyDescent="0.25">
      <c r="A945" s="5">
        <v>944</v>
      </c>
      <c r="B945" s="2" t="s">
        <v>1264</v>
      </c>
      <c r="C945" s="5">
        <v>1965</v>
      </c>
      <c r="D945" s="26">
        <v>2486.9</v>
      </c>
      <c r="E945" s="5">
        <v>1562.3</v>
      </c>
      <c r="F945" s="27" t="s">
        <v>5</v>
      </c>
      <c r="G945" s="5">
        <v>36</v>
      </c>
      <c r="H945" s="5">
        <v>5</v>
      </c>
      <c r="I945" s="5">
        <v>3</v>
      </c>
      <c r="J945" s="5"/>
      <c r="K945" s="5"/>
      <c r="L945" s="28">
        <v>78</v>
      </c>
      <c r="M945" s="92" t="s">
        <v>2930</v>
      </c>
      <c r="N945" s="441" t="s">
        <v>471</v>
      </c>
      <c r="O945" s="442" t="s">
        <v>471</v>
      </c>
      <c r="P945" s="352" t="s">
        <v>6083</v>
      </c>
      <c r="Q945" s="353">
        <v>711.2</v>
      </c>
      <c r="R945" s="354">
        <v>40189</v>
      </c>
      <c r="S945" s="355" t="s">
        <v>5122</v>
      </c>
      <c r="T945" s="362" t="s">
        <v>471</v>
      </c>
      <c r="U945" s="208" t="s">
        <v>7635</v>
      </c>
    </row>
    <row r="946" spans="1:21" s="14" customFormat="1" ht="24.75" x14ac:dyDescent="0.25">
      <c r="A946" s="5">
        <v>945</v>
      </c>
      <c r="B946" s="2" t="s">
        <v>1265</v>
      </c>
      <c r="C946" s="5">
        <v>1965</v>
      </c>
      <c r="D946" s="26">
        <v>4825</v>
      </c>
      <c r="E946" s="5">
        <v>3580.2</v>
      </c>
      <c r="F946" s="27" t="s">
        <v>5</v>
      </c>
      <c r="G946" s="5">
        <v>73</v>
      </c>
      <c r="H946" s="5">
        <v>5</v>
      </c>
      <c r="I946" s="5">
        <v>6</v>
      </c>
      <c r="J946" s="5"/>
      <c r="K946" s="5"/>
      <c r="L946" s="28">
        <v>172</v>
      </c>
      <c r="M946" s="92" t="s">
        <v>2903</v>
      </c>
      <c r="N946" s="441" t="s">
        <v>471</v>
      </c>
      <c r="O946" s="351" t="s">
        <v>471</v>
      </c>
      <c r="P946" s="352" t="s">
        <v>6084</v>
      </c>
      <c r="Q946" s="353">
        <v>1244.6199999999999</v>
      </c>
      <c r="R946" s="364">
        <v>40138</v>
      </c>
      <c r="S946" s="355" t="s">
        <v>5122</v>
      </c>
      <c r="T946" s="362" t="s">
        <v>471</v>
      </c>
      <c r="U946" s="208" t="s">
        <v>7635</v>
      </c>
    </row>
    <row r="947" spans="1:21" s="14" customFormat="1" ht="24.75" x14ac:dyDescent="0.25">
      <c r="A947" s="5">
        <v>946</v>
      </c>
      <c r="B947" s="2" t="s">
        <v>1266</v>
      </c>
      <c r="C947" s="5">
        <v>1965</v>
      </c>
      <c r="D947" s="26">
        <v>4839.6000000000004</v>
      </c>
      <c r="E947" s="5">
        <v>3501.3</v>
      </c>
      <c r="F947" s="27" t="s">
        <v>5</v>
      </c>
      <c r="G947" s="5">
        <v>72</v>
      </c>
      <c r="H947" s="5">
        <v>5</v>
      </c>
      <c r="I947" s="5">
        <v>6</v>
      </c>
      <c r="J947" s="5"/>
      <c r="K947" s="5"/>
      <c r="L947" s="28">
        <v>156</v>
      </c>
      <c r="M947" s="92" t="s">
        <v>2911</v>
      </c>
      <c r="N947" s="441" t="s">
        <v>471</v>
      </c>
      <c r="O947" s="442" t="s">
        <v>471</v>
      </c>
      <c r="P947" s="352" t="s">
        <v>6085</v>
      </c>
      <c r="Q947" s="353">
        <v>1224.42</v>
      </c>
      <c r="R947" s="364">
        <v>40138</v>
      </c>
      <c r="S947" s="355" t="s">
        <v>5122</v>
      </c>
      <c r="T947" s="362" t="s">
        <v>471</v>
      </c>
      <c r="U947" s="208" t="s">
        <v>7635</v>
      </c>
    </row>
    <row r="948" spans="1:21" s="14" customFormat="1" ht="24.75" x14ac:dyDescent="0.25">
      <c r="A948" s="5">
        <v>947</v>
      </c>
      <c r="B948" s="2" t="s">
        <v>1268</v>
      </c>
      <c r="C948" s="5">
        <v>1961</v>
      </c>
      <c r="D948" s="26">
        <v>3529.1</v>
      </c>
      <c r="E948" s="5">
        <v>2660.7</v>
      </c>
      <c r="F948" s="27" t="s">
        <v>5</v>
      </c>
      <c r="G948" s="5">
        <v>66</v>
      </c>
      <c r="H948" s="5">
        <v>5</v>
      </c>
      <c r="I948" s="5">
        <v>4</v>
      </c>
      <c r="J948" s="5"/>
      <c r="K948" s="5"/>
      <c r="L948" s="28">
        <v>124</v>
      </c>
      <c r="M948" s="92" t="s">
        <v>2912</v>
      </c>
      <c r="N948" s="441" t="s">
        <v>471</v>
      </c>
      <c r="O948" s="442" t="s">
        <v>471</v>
      </c>
      <c r="P948" s="358" t="s">
        <v>6087</v>
      </c>
      <c r="Q948" s="353" t="s">
        <v>6088</v>
      </c>
      <c r="R948" s="354">
        <v>40611</v>
      </c>
      <c r="S948" s="355" t="s">
        <v>5122</v>
      </c>
      <c r="T948" s="362" t="s">
        <v>471</v>
      </c>
      <c r="U948" s="208" t="s">
        <v>7635</v>
      </c>
    </row>
    <row r="949" spans="1:21" s="14" customFormat="1" ht="24.75" x14ac:dyDescent="0.25">
      <c r="A949" s="5">
        <v>948</v>
      </c>
      <c r="B949" s="2" t="s">
        <v>1269</v>
      </c>
      <c r="C949" s="5">
        <v>1960</v>
      </c>
      <c r="D949" s="26">
        <v>3477.2</v>
      </c>
      <c r="E949" s="5">
        <v>3182.3</v>
      </c>
      <c r="F949" s="27" t="s">
        <v>5</v>
      </c>
      <c r="G949" s="5">
        <v>76</v>
      </c>
      <c r="H949" s="5">
        <v>5</v>
      </c>
      <c r="I949" s="5">
        <v>4</v>
      </c>
      <c r="J949" s="5"/>
      <c r="K949" s="5"/>
      <c r="L949" s="28">
        <v>167</v>
      </c>
      <c r="M949" s="92" t="s">
        <v>2934</v>
      </c>
      <c r="N949" s="441" t="s">
        <v>471</v>
      </c>
      <c r="O949" s="442" t="s">
        <v>471</v>
      </c>
      <c r="P949" s="358" t="s">
        <v>6089</v>
      </c>
      <c r="Q949" s="353">
        <v>959.2</v>
      </c>
      <c r="R949" s="354">
        <v>40189</v>
      </c>
      <c r="S949" s="355" t="s">
        <v>5122</v>
      </c>
      <c r="T949" s="362" t="s">
        <v>471</v>
      </c>
      <c r="U949" s="208" t="s">
        <v>7635</v>
      </c>
    </row>
    <row r="950" spans="1:21" ht="24.75" x14ac:dyDescent="0.25">
      <c r="A950" s="5">
        <v>949</v>
      </c>
      <c r="B950" s="2" t="s">
        <v>1271</v>
      </c>
      <c r="C950" s="5">
        <v>1960</v>
      </c>
      <c r="D950" s="26">
        <v>2190.9</v>
      </c>
      <c r="E950" s="5">
        <v>1916.5</v>
      </c>
      <c r="F950" s="27" t="s">
        <v>5</v>
      </c>
      <c r="G950" s="5">
        <f>46</f>
        <v>46</v>
      </c>
      <c r="H950" s="5">
        <v>4</v>
      </c>
      <c r="I950" s="5">
        <v>3</v>
      </c>
      <c r="J950" s="5"/>
      <c r="K950" s="5"/>
      <c r="L950" s="113">
        <v>108</v>
      </c>
      <c r="M950" s="92" t="s">
        <v>2935</v>
      </c>
      <c r="N950" s="441" t="s">
        <v>471</v>
      </c>
      <c r="O950" s="442" t="s">
        <v>471</v>
      </c>
      <c r="P950" s="358" t="s">
        <v>6091</v>
      </c>
      <c r="Q950" s="353">
        <v>745.9</v>
      </c>
      <c r="R950" s="354">
        <v>40177</v>
      </c>
      <c r="S950" s="355" t="s">
        <v>5122</v>
      </c>
      <c r="T950" s="362" t="s">
        <v>471</v>
      </c>
      <c r="U950" s="208" t="s">
        <v>7635</v>
      </c>
    </row>
    <row r="951" spans="1:21" ht="24.75" x14ac:dyDescent="0.25">
      <c r="A951" s="5">
        <v>950</v>
      </c>
      <c r="B951" s="2" t="s">
        <v>1273</v>
      </c>
      <c r="C951" s="5">
        <v>1974</v>
      </c>
      <c r="D951" s="26">
        <v>3036.6</v>
      </c>
      <c r="E951" s="5">
        <v>2710.5</v>
      </c>
      <c r="F951" s="27" t="s">
        <v>5</v>
      </c>
      <c r="G951" s="5">
        <v>60</v>
      </c>
      <c r="H951" s="5">
        <v>5</v>
      </c>
      <c r="I951" s="5">
        <v>4</v>
      </c>
      <c r="J951" s="5"/>
      <c r="K951" s="5"/>
      <c r="L951" s="113">
        <v>145</v>
      </c>
      <c r="M951" s="92" t="s">
        <v>2911</v>
      </c>
      <c r="N951" s="441" t="s">
        <v>471</v>
      </c>
      <c r="O951" s="442" t="s">
        <v>471</v>
      </c>
      <c r="P951" s="352" t="s">
        <v>6094</v>
      </c>
      <c r="Q951" s="353">
        <v>927.9</v>
      </c>
      <c r="R951" s="354">
        <v>40177</v>
      </c>
      <c r="S951" s="355" t="s">
        <v>5122</v>
      </c>
      <c r="T951" s="362" t="s">
        <v>471</v>
      </c>
      <c r="U951" s="208" t="s">
        <v>7635</v>
      </c>
    </row>
    <row r="952" spans="1:21" s="14" customFormat="1" ht="24.75" x14ac:dyDescent="0.25">
      <c r="A952" s="5">
        <v>951</v>
      </c>
      <c r="B952" s="2" t="s">
        <v>1274</v>
      </c>
      <c r="C952" s="5">
        <v>1961</v>
      </c>
      <c r="D952" s="26">
        <v>3748.5</v>
      </c>
      <c r="E952" s="5">
        <v>2791</v>
      </c>
      <c r="F952" s="27" t="s">
        <v>5</v>
      </c>
      <c r="G952" s="5">
        <f>69</f>
        <v>69</v>
      </c>
      <c r="H952" s="5">
        <v>5</v>
      </c>
      <c r="I952" s="5">
        <v>4</v>
      </c>
      <c r="J952" s="5"/>
      <c r="K952" s="5"/>
      <c r="L952" s="28">
        <v>141</v>
      </c>
      <c r="M952" s="92" t="s">
        <v>2911</v>
      </c>
      <c r="N952" s="441" t="s">
        <v>471</v>
      </c>
      <c r="O952" s="442" t="s">
        <v>471</v>
      </c>
      <c r="P952" s="358" t="s">
        <v>6095</v>
      </c>
      <c r="Q952" s="353">
        <v>754.6</v>
      </c>
      <c r="R952" s="354">
        <v>40189</v>
      </c>
      <c r="S952" s="355" t="s">
        <v>5122</v>
      </c>
      <c r="T952" s="362" t="s">
        <v>471</v>
      </c>
      <c r="U952" s="208" t="s">
        <v>7635</v>
      </c>
    </row>
    <row r="953" spans="1:21" s="14" customFormat="1" ht="24.75" x14ac:dyDescent="0.25">
      <c r="A953" s="5">
        <v>952</v>
      </c>
      <c r="B953" s="2" t="s">
        <v>1275</v>
      </c>
      <c r="C953" s="5">
        <v>1960</v>
      </c>
      <c r="D953" s="26">
        <v>3481.9</v>
      </c>
      <c r="E953" s="5">
        <v>3186.5</v>
      </c>
      <c r="F953" s="27" t="s">
        <v>5</v>
      </c>
      <c r="G953" s="5">
        <v>76</v>
      </c>
      <c r="H953" s="5">
        <v>5</v>
      </c>
      <c r="I953" s="5">
        <v>4</v>
      </c>
      <c r="J953" s="5"/>
      <c r="K953" s="5"/>
      <c r="L953" s="28">
        <v>155</v>
      </c>
      <c r="M953" s="92" t="s">
        <v>2911</v>
      </c>
      <c r="N953" s="441" t="s">
        <v>471</v>
      </c>
      <c r="O953" s="442" t="s">
        <v>471</v>
      </c>
      <c r="P953" s="352" t="s">
        <v>6096</v>
      </c>
      <c r="Q953" s="353">
        <v>1013.79</v>
      </c>
      <c r="R953" s="364">
        <v>40138</v>
      </c>
      <c r="S953" s="355" t="s">
        <v>5122</v>
      </c>
      <c r="T953" s="362" t="s">
        <v>471</v>
      </c>
      <c r="U953" s="208" t="s">
        <v>7635</v>
      </c>
    </row>
    <row r="954" spans="1:21" s="14" customFormat="1" ht="24.75" x14ac:dyDescent="0.25">
      <c r="A954" s="5">
        <v>953</v>
      </c>
      <c r="B954" s="2" t="s">
        <v>1276</v>
      </c>
      <c r="C954" s="5">
        <v>1970</v>
      </c>
      <c r="D954" s="26">
        <v>3497.8</v>
      </c>
      <c r="E954" s="5">
        <v>2573.4</v>
      </c>
      <c r="F954" s="27" t="s">
        <v>5</v>
      </c>
      <c r="G954" s="5">
        <f>56</f>
        <v>56</v>
      </c>
      <c r="H954" s="5">
        <v>5</v>
      </c>
      <c r="I954" s="5">
        <v>4</v>
      </c>
      <c r="J954" s="5"/>
      <c r="K954" s="5"/>
      <c r="L954" s="28">
        <v>132</v>
      </c>
      <c r="M954" s="92" t="s">
        <v>2912</v>
      </c>
      <c r="N954" s="441" t="s">
        <v>471</v>
      </c>
      <c r="O954" s="442" t="s">
        <v>471</v>
      </c>
      <c r="P954" s="352" t="s">
        <v>6097</v>
      </c>
      <c r="Q954" s="353">
        <v>948.32</v>
      </c>
      <c r="R954" s="364">
        <v>40138</v>
      </c>
      <c r="S954" s="355" t="s">
        <v>5122</v>
      </c>
      <c r="T954" s="362" t="s">
        <v>471</v>
      </c>
      <c r="U954" s="208" t="s">
        <v>7635</v>
      </c>
    </row>
    <row r="955" spans="1:21" s="14" customFormat="1" ht="24.75" x14ac:dyDescent="0.25">
      <c r="A955" s="5">
        <v>954</v>
      </c>
      <c r="B955" s="2" t="s">
        <v>1277</v>
      </c>
      <c r="C955" s="5">
        <v>1973</v>
      </c>
      <c r="D955" s="26">
        <v>3160.2</v>
      </c>
      <c r="E955" s="5">
        <v>2541.3000000000002</v>
      </c>
      <c r="F955" s="27" t="s">
        <v>5</v>
      </c>
      <c r="G955" s="5">
        <f>52+2</f>
        <v>54</v>
      </c>
      <c r="H955" s="5">
        <v>5</v>
      </c>
      <c r="I955" s="5">
        <v>4</v>
      </c>
      <c r="J955" s="5"/>
      <c r="K955" s="5"/>
      <c r="L955" s="28">
        <v>141</v>
      </c>
      <c r="M955" s="92" t="s">
        <v>2912</v>
      </c>
      <c r="N955" s="441" t="s">
        <v>471</v>
      </c>
      <c r="O955" s="442" t="s">
        <v>471</v>
      </c>
      <c r="P955" s="352" t="s">
        <v>6098</v>
      </c>
      <c r="Q955" s="353">
        <v>809.7</v>
      </c>
      <c r="R955" s="354">
        <v>40177</v>
      </c>
      <c r="S955" s="355" t="s">
        <v>5122</v>
      </c>
      <c r="T955" s="362" t="s">
        <v>471</v>
      </c>
      <c r="U955" s="208" t="s">
        <v>7635</v>
      </c>
    </row>
    <row r="956" spans="1:21" s="14" customFormat="1" ht="24.75" x14ac:dyDescent="0.25">
      <c r="A956" s="5">
        <v>955</v>
      </c>
      <c r="B956" s="2" t="s">
        <v>1278</v>
      </c>
      <c r="C956" s="5">
        <v>1960</v>
      </c>
      <c r="D956" s="26">
        <v>2201.8000000000002</v>
      </c>
      <c r="E956" s="5">
        <v>1948.7</v>
      </c>
      <c r="F956" s="27" t="s">
        <v>5</v>
      </c>
      <c r="G956" s="5">
        <f>46</f>
        <v>46</v>
      </c>
      <c r="H956" s="5">
        <v>4</v>
      </c>
      <c r="I956" s="5">
        <v>3</v>
      </c>
      <c r="J956" s="5"/>
      <c r="K956" s="5"/>
      <c r="L956" s="28">
        <v>95</v>
      </c>
      <c r="M956" s="92" t="s">
        <v>2912</v>
      </c>
      <c r="N956" s="441" t="s">
        <v>471</v>
      </c>
      <c r="O956" s="442" t="s">
        <v>471</v>
      </c>
      <c r="P956" s="352" t="s">
        <v>6099</v>
      </c>
      <c r="Q956" s="353">
        <v>745.7</v>
      </c>
      <c r="R956" s="354">
        <v>40177</v>
      </c>
      <c r="S956" s="355" t="s">
        <v>5122</v>
      </c>
      <c r="T956" s="362" t="s">
        <v>471</v>
      </c>
      <c r="U956" s="208" t="s">
        <v>7635</v>
      </c>
    </row>
    <row r="957" spans="1:21" s="14" customFormat="1" ht="24.75" x14ac:dyDescent="0.25">
      <c r="A957" s="5">
        <v>956</v>
      </c>
      <c r="B957" s="2" t="s">
        <v>1279</v>
      </c>
      <c r="C957" s="5">
        <v>1970</v>
      </c>
      <c r="D957" s="26">
        <v>6880.88</v>
      </c>
      <c r="E957" s="5">
        <v>5701.08</v>
      </c>
      <c r="F957" s="27" t="s">
        <v>5</v>
      </c>
      <c r="G957" s="5">
        <v>119</v>
      </c>
      <c r="H957" s="5">
        <v>5</v>
      </c>
      <c r="I957" s="5">
        <v>8</v>
      </c>
      <c r="J957" s="5"/>
      <c r="K957" s="5"/>
      <c r="L957" s="28">
        <v>269</v>
      </c>
      <c r="M957" s="92" t="s">
        <v>2912</v>
      </c>
      <c r="N957" s="441" t="s">
        <v>471</v>
      </c>
      <c r="O957" s="442" t="s">
        <v>471</v>
      </c>
      <c r="P957" s="352" t="s">
        <v>6100</v>
      </c>
      <c r="Q957" s="353">
        <v>1649.4</v>
      </c>
      <c r="R957" s="354">
        <v>40177</v>
      </c>
      <c r="S957" s="355" t="s">
        <v>5122</v>
      </c>
      <c r="T957" s="362" t="s">
        <v>471</v>
      </c>
      <c r="U957" s="208" t="s">
        <v>7635</v>
      </c>
    </row>
    <row r="958" spans="1:21" s="14" customFormat="1" ht="24.75" x14ac:dyDescent="0.25">
      <c r="A958" s="5">
        <v>957</v>
      </c>
      <c r="B958" s="2" t="s">
        <v>1280</v>
      </c>
      <c r="C958" s="5">
        <v>1960</v>
      </c>
      <c r="D958" s="26">
        <v>3742.77</v>
      </c>
      <c r="E958" s="5">
        <v>2897.47</v>
      </c>
      <c r="F958" s="27" t="s">
        <v>5</v>
      </c>
      <c r="G958" s="5">
        <f>73-1</f>
        <v>72</v>
      </c>
      <c r="H958" s="5">
        <v>5</v>
      </c>
      <c r="I958" s="5">
        <v>4</v>
      </c>
      <c r="J958" s="5"/>
      <c r="K958" s="5"/>
      <c r="L958" s="28">
        <v>150</v>
      </c>
      <c r="M958" s="92" t="s">
        <v>2911</v>
      </c>
      <c r="N958" s="441" t="s">
        <v>471</v>
      </c>
      <c r="O958" s="442" t="s">
        <v>471</v>
      </c>
      <c r="P958" s="352" t="s">
        <v>6101</v>
      </c>
      <c r="Q958" s="353">
        <v>939.9</v>
      </c>
      <c r="R958" s="354">
        <v>40177</v>
      </c>
      <c r="S958" s="355" t="s">
        <v>5122</v>
      </c>
      <c r="T958" s="362" t="s">
        <v>471</v>
      </c>
      <c r="U958" s="208" t="s">
        <v>7635</v>
      </c>
    </row>
    <row r="959" spans="1:21" s="14" customFormat="1" ht="24.75" x14ac:dyDescent="0.25">
      <c r="A959" s="5">
        <v>958</v>
      </c>
      <c r="B959" s="2" t="s">
        <v>1281</v>
      </c>
      <c r="C959" s="5">
        <v>1970</v>
      </c>
      <c r="D959" s="26">
        <v>7320.8</v>
      </c>
      <c r="E959" s="5">
        <v>5164.2</v>
      </c>
      <c r="F959" s="27" t="s">
        <v>5</v>
      </c>
      <c r="G959" s="5">
        <v>108</v>
      </c>
      <c r="H959" s="5">
        <v>5</v>
      </c>
      <c r="I959" s="5">
        <v>8</v>
      </c>
      <c r="J959" s="5"/>
      <c r="K959" s="5"/>
      <c r="L959" s="28">
        <v>250</v>
      </c>
      <c r="M959" s="92" t="s">
        <v>2912</v>
      </c>
      <c r="N959" s="441" t="s">
        <v>471</v>
      </c>
      <c r="O959" s="442" t="s">
        <v>471</v>
      </c>
      <c r="P959" s="352" t="s">
        <v>6102</v>
      </c>
      <c r="Q959" s="353">
        <v>1869</v>
      </c>
      <c r="R959" s="354">
        <v>40177</v>
      </c>
      <c r="S959" s="355" t="s">
        <v>5122</v>
      </c>
      <c r="T959" s="362" t="s">
        <v>471</v>
      </c>
      <c r="U959" s="208" t="s">
        <v>7635</v>
      </c>
    </row>
    <row r="960" spans="1:21" s="14" customFormat="1" ht="24.75" x14ac:dyDescent="0.25">
      <c r="A960" s="5">
        <v>959</v>
      </c>
      <c r="B960" s="2" t="s">
        <v>1282</v>
      </c>
      <c r="C960" s="5">
        <v>1962</v>
      </c>
      <c r="D960" s="26">
        <v>3958.9</v>
      </c>
      <c r="E960" s="5">
        <v>2588.6</v>
      </c>
      <c r="F960" s="27" t="s">
        <v>5</v>
      </c>
      <c r="G960" s="5">
        <v>64</v>
      </c>
      <c r="H960" s="5">
        <v>5</v>
      </c>
      <c r="I960" s="5">
        <v>4</v>
      </c>
      <c r="J960" s="5"/>
      <c r="K960" s="5"/>
      <c r="L960" s="28">
        <v>121</v>
      </c>
      <c r="M960" s="92" t="s">
        <v>2912</v>
      </c>
      <c r="N960" s="441" t="s">
        <v>471</v>
      </c>
      <c r="O960" s="442" t="s">
        <v>471</v>
      </c>
      <c r="P960" s="352" t="s">
        <v>6103</v>
      </c>
      <c r="Q960" s="353">
        <v>950.5</v>
      </c>
      <c r="R960" s="354">
        <v>40177</v>
      </c>
      <c r="S960" s="355" t="s">
        <v>5122</v>
      </c>
      <c r="T960" s="362" t="s">
        <v>471</v>
      </c>
      <c r="U960" s="208" t="s">
        <v>7635</v>
      </c>
    </row>
    <row r="961" spans="1:21" ht="24.75" x14ac:dyDescent="0.25">
      <c r="A961" s="5">
        <v>960</v>
      </c>
      <c r="B961" s="2" t="s">
        <v>1284</v>
      </c>
      <c r="C961" s="29">
        <v>1976</v>
      </c>
      <c r="D961" s="26">
        <v>5818</v>
      </c>
      <c r="E961" s="5">
        <v>1594.6</v>
      </c>
      <c r="F961" s="27" t="s">
        <v>5</v>
      </c>
      <c r="G961" s="5">
        <v>60</v>
      </c>
      <c r="H961" s="5">
        <v>5</v>
      </c>
      <c r="I961" s="5">
        <v>1</v>
      </c>
      <c r="J961" s="5"/>
      <c r="K961" s="5"/>
      <c r="L961" s="113">
        <v>112</v>
      </c>
      <c r="M961" s="92" t="s">
        <v>2911</v>
      </c>
      <c r="N961" s="441" t="s">
        <v>471</v>
      </c>
      <c r="O961" s="442" t="s">
        <v>471</v>
      </c>
      <c r="P961" s="358" t="s">
        <v>6106</v>
      </c>
      <c r="Q961" s="353" t="s">
        <v>6107</v>
      </c>
      <c r="R961" s="364">
        <v>40138</v>
      </c>
      <c r="S961" s="355" t="s">
        <v>5122</v>
      </c>
      <c r="T961" s="362" t="s">
        <v>471</v>
      </c>
      <c r="U961" s="208" t="s">
        <v>7635</v>
      </c>
    </row>
    <row r="962" spans="1:21" s="14" customFormat="1" ht="24.75" x14ac:dyDescent="0.25">
      <c r="A962" s="5">
        <v>961</v>
      </c>
      <c r="B962" s="2" t="s">
        <v>1288</v>
      </c>
      <c r="C962" s="29">
        <v>1970</v>
      </c>
      <c r="D962" s="26">
        <v>5230.6000000000004</v>
      </c>
      <c r="E962" s="5">
        <v>4394.8</v>
      </c>
      <c r="F962" s="27" t="s">
        <v>5</v>
      </c>
      <c r="G962" s="5">
        <v>90</v>
      </c>
      <c r="H962" s="5">
        <v>5</v>
      </c>
      <c r="I962" s="5">
        <v>6</v>
      </c>
      <c r="J962" s="5"/>
      <c r="K962" s="5"/>
      <c r="L962" s="28">
        <v>251</v>
      </c>
      <c r="M962" s="92" t="s">
        <v>2904</v>
      </c>
      <c r="N962" s="442" t="s">
        <v>471</v>
      </c>
      <c r="O962" s="442" t="s">
        <v>471</v>
      </c>
      <c r="P962" s="352" t="s">
        <v>6115</v>
      </c>
      <c r="Q962" s="443">
        <v>1199.4000000000001</v>
      </c>
      <c r="R962" s="354">
        <v>40189</v>
      </c>
      <c r="S962" s="355" t="s">
        <v>5122</v>
      </c>
      <c r="T962" s="362" t="s">
        <v>471</v>
      </c>
      <c r="U962" s="208" t="s">
        <v>7635</v>
      </c>
    </row>
    <row r="963" spans="1:21" s="14" customFormat="1" ht="24.75" x14ac:dyDescent="0.25">
      <c r="A963" s="5">
        <v>962</v>
      </c>
      <c r="B963" s="2" t="s">
        <v>1290</v>
      </c>
      <c r="C963" s="29">
        <v>1973</v>
      </c>
      <c r="D963" s="26">
        <v>3147.5</v>
      </c>
      <c r="E963" s="5">
        <v>2653.2</v>
      </c>
      <c r="F963" s="27" t="s">
        <v>5</v>
      </c>
      <c r="G963" s="5">
        <v>56</v>
      </c>
      <c r="H963" s="5">
        <v>5</v>
      </c>
      <c r="I963" s="5">
        <v>4</v>
      </c>
      <c r="J963" s="5"/>
      <c r="K963" s="5"/>
      <c r="L963" s="28">
        <v>138</v>
      </c>
      <c r="M963" s="92" t="s">
        <v>2932</v>
      </c>
      <c r="N963" s="442" t="s">
        <v>471</v>
      </c>
      <c r="O963" s="442" t="s">
        <v>471</v>
      </c>
      <c r="P963" s="352" t="s">
        <v>6118</v>
      </c>
      <c r="Q963" s="444">
        <v>730.6</v>
      </c>
      <c r="R963" s="354">
        <v>40172</v>
      </c>
      <c r="S963" s="355" t="s">
        <v>5122</v>
      </c>
      <c r="T963" s="362" t="s">
        <v>471</v>
      </c>
      <c r="U963" s="208" t="s">
        <v>7635</v>
      </c>
    </row>
    <row r="964" spans="1:21" s="14" customFormat="1" ht="24.75" x14ac:dyDescent="0.25">
      <c r="A964" s="5">
        <v>963</v>
      </c>
      <c r="B964" s="2" t="s">
        <v>1292</v>
      </c>
      <c r="C964" s="29">
        <v>1970</v>
      </c>
      <c r="D964" s="26">
        <v>4884.8</v>
      </c>
      <c r="E964" s="5">
        <v>4387.8999999999996</v>
      </c>
      <c r="F964" s="27" t="s">
        <v>5</v>
      </c>
      <c r="G964" s="5">
        <v>90</v>
      </c>
      <c r="H964" s="5">
        <v>5</v>
      </c>
      <c r="I964" s="5">
        <v>6</v>
      </c>
      <c r="J964" s="5"/>
      <c r="K964" s="5"/>
      <c r="L964" s="28">
        <v>238</v>
      </c>
      <c r="M964" s="92" t="s">
        <v>2913</v>
      </c>
      <c r="N964" s="442" t="s">
        <v>471</v>
      </c>
      <c r="O964" s="442" t="s">
        <v>471</v>
      </c>
      <c r="P964" s="352" t="s">
        <v>6122</v>
      </c>
      <c r="Q964" s="353">
        <v>1243.3</v>
      </c>
      <c r="R964" s="354">
        <v>40189</v>
      </c>
      <c r="S964" s="355" t="s">
        <v>5122</v>
      </c>
      <c r="T964" s="362" t="s">
        <v>471</v>
      </c>
      <c r="U964" s="208" t="s">
        <v>7635</v>
      </c>
    </row>
    <row r="965" spans="1:21" s="14" customFormat="1" ht="24.75" x14ac:dyDescent="0.25">
      <c r="A965" s="5">
        <v>964</v>
      </c>
      <c r="B965" s="2" t="s">
        <v>1293</v>
      </c>
      <c r="C965" s="29" t="s">
        <v>1294</v>
      </c>
      <c r="D965" s="26">
        <v>3717.8</v>
      </c>
      <c r="E965" s="5">
        <v>3215.6</v>
      </c>
      <c r="F965" s="27" t="s">
        <v>5</v>
      </c>
      <c r="G965" s="5">
        <v>120</v>
      </c>
      <c r="H965" s="5">
        <v>5</v>
      </c>
      <c r="I965" s="5">
        <v>2</v>
      </c>
      <c r="J965" s="5"/>
      <c r="K965" s="5"/>
      <c r="L965" s="28">
        <v>209</v>
      </c>
      <c r="M965" s="92" t="s">
        <v>2936</v>
      </c>
      <c r="N965" s="442" t="s">
        <v>471</v>
      </c>
      <c r="O965" s="351" t="s">
        <v>471</v>
      </c>
      <c r="P965" s="352" t="s">
        <v>6123</v>
      </c>
      <c r="Q965" s="353">
        <v>1094.5999999999999</v>
      </c>
      <c r="R965" s="354">
        <v>40172</v>
      </c>
      <c r="S965" s="355" t="s">
        <v>5122</v>
      </c>
      <c r="T965" s="362" t="s">
        <v>471</v>
      </c>
      <c r="U965" s="208" t="s">
        <v>7635</v>
      </c>
    </row>
    <row r="966" spans="1:21" s="14" customFormat="1" ht="24.75" x14ac:dyDescent="0.25">
      <c r="A966" s="5">
        <v>965</v>
      </c>
      <c r="B966" s="2" t="s">
        <v>1296</v>
      </c>
      <c r="C966" s="29">
        <v>1973</v>
      </c>
      <c r="D966" s="26">
        <v>2972.2</v>
      </c>
      <c r="E966" s="5">
        <v>2644.8</v>
      </c>
      <c r="F966" s="27" t="s">
        <v>5</v>
      </c>
      <c r="G966" s="5">
        <v>56</v>
      </c>
      <c r="H966" s="5">
        <v>5</v>
      </c>
      <c r="I966" s="5">
        <v>4</v>
      </c>
      <c r="J966" s="5"/>
      <c r="K966" s="5"/>
      <c r="L966" s="28">
        <v>123</v>
      </c>
      <c r="M966" s="92" t="s">
        <v>2932</v>
      </c>
      <c r="N966" s="441" t="s">
        <v>471</v>
      </c>
      <c r="O966" s="351" t="s">
        <v>471</v>
      </c>
      <c r="P966" s="352" t="s">
        <v>6127</v>
      </c>
      <c r="Q966" s="353" t="s">
        <v>6128</v>
      </c>
      <c r="R966" s="354">
        <v>40875</v>
      </c>
      <c r="S966" s="355" t="s">
        <v>5122</v>
      </c>
      <c r="T966" s="362" t="s">
        <v>471</v>
      </c>
      <c r="U966" s="208" t="s">
        <v>7635</v>
      </c>
    </row>
    <row r="967" spans="1:21" s="14" customFormat="1" x14ac:dyDescent="0.25">
      <c r="A967" s="5">
        <v>966</v>
      </c>
      <c r="B967" s="2" t="s">
        <v>1297</v>
      </c>
      <c r="C967" s="29" t="s">
        <v>1294</v>
      </c>
      <c r="D967" s="26">
        <v>4977.8999999999996</v>
      </c>
      <c r="E967" s="5">
        <v>3205</v>
      </c>
      <c r="F967" s="27" t="s">
        <v>5</v>
      </c>
      <c r="G967" s="5">
        <v>120</v>
      </c>
      <c r="H967" s="5">
        <v>5</v>
      </c>
      <c r="I967" s="5">
        <v>2</v>
      </c>
      <c r="J967" s="5"/>
      <c r="K967" s="5"/>
      <c r="L967" s="28">
        <v>247</v>
      </c>
      <c r="M967" s="92" t="s">
        <v>2937</v>
      </c>
      <c r="N967" s="441" t="s">
        <v>471</v>
      </c>
      <c r="O967" s="351" t="s">
        <v>471</v>
      </c>
      <c r="P967" s="361" t="s">
        <v>471</v>
      </c>
      <c r="Q967" s="361" t="s">
        <v>471</v>
      </c>
      <c r="R967" s="361" t="s">
        <v>471</v>
      </c>
      <c r="S967" s="362" t="s">
        <v>471</v>
      </c>
      <c r="T967" s="362" t="s">
        <v>471</v>
      </c>
      <c r="U967" s="208" t="s">
        <v>7635</v>
      </c>
    </row>
    <row r="968" spans="1:21" s="14" customFormat="1" ht="24.75" x14ac:dyDescent="0.25">
      <c r="A968" s="5">
        <v>967</v>
      </c>
      <c r="B968" s="2" t="s">
        <v>1298</v>
      </c>
      <c r="C968" s="5">
        <v>1969</v>
      </c>
      <c r="D968" s="26">
        <v>3507.8</v>
      </c>
      <c r="E968" s="5">
        <v>3188</v>
      </c>
      <c r="F968" s="27" t="s">
        <v>5</v>
      </c>
      <c r="G968" s="5">
        <v>69</v>
      </c>
      <c r="H968" s="5">
        <v>5</v>
      </c>
      <c r="I968" s="5">
        <v>4</v>
      </c>
      <c r="J968" s="5"/>
      <c r="K968" s="5"/>
      <c r="L968" s="28">
        <v>170</v>
      </c>
      <c r="M968" s="92" t="s">
        <v>2932</v>
      </c>
      <c r="N968" s="441" t="s">
        <v>471</v>
      </c>
      <c r="O968" s="351" t="s">
        <v>471</v>
      </c>
      <c r="P968" s="358" t="s">
        <v>6129</v>
      </c>
      <c r="Q968" s="353">
        <v>942.9</v>
      </c>
      <c r="R968" s="354">
        <v>40189</v>
      </c>
      <c r="S968" s="355" t="s">
        <v>5122</v>
      </c>
      <c r="T968" s="197"/>
      <c r="U968" s="208" t="s">
        <v>7635</v>
      </c>
    </row>
    <row r="969" spans="1:21" s="14" customFormat="1" ht="24.75" x14ac:dyDescent="0.25">
      <c r="A969" s="5">
        <v>968</v>
      </c>
      <c r="B969" s="2" t="s">
        <v>1299</v>
      </c>
      <c r="C969" s="5">
        <v>1970</v>
      </c>
      <c r="D969" s="26">
        <v>6276.3</v>
      </c>
      <c r="E969" s="5">
        <v>5653.7</v>
      </c>
      <c r="F969" s="27" t="s">
        <v>5</v>
      </c>
      <c r="G969" s="5">
        <f>118</f>
        <v>118</v>
      </c>
      <c r="H969" s="5">
        <v>5</v>
      </c>
      <c r="I969" s="5">
        <v>8</v>
      </c>
      <c r="J969" s="5"/>
      <c r="K969" s="5"/>
      <c r="L969" s="28">
        <v>316</v>
      </c>
      <c r="M969" s="92" t="s">
        <v>2903</v>
      </c>
      <c r="N969" s="441" t="s">
        <v>471</v>
      </c>
      <c r="O969" s="351" t="s">
        <v>471</v>
      </c>
      <c r="P969" s="352" t="s">
        <v>6130</v>
      </c>
      <c r="Q969" s="353">
        <v>1601.3</v>
      </c>
      <c r="R969" s="364">
        <v>40138</v>
      </c>
      <c r="S969" s="355" t="s">
        <v>5122</v>
      </c>
      <c r="T969" s="197"/>
      <c r="U969" s="208" t="s">
        <v>7635</v>
      </c>
    </row>
    <row r="970" spans="1:21" s="14" customFormat="1" ht="24.75" x14ac:dyDescent="0.25">
      <c r="A970" s="5">
        <v>969</v>
      </c>
      <c r="B970" s="2" t="s">
        <v>1300</v>
      </c>
      <c r="C970" s="5">
        <v>1972</v>
      </c>
      <c r="D970" s="26">
        <v>3003</v>
      </c>
      <c r="E970" s="5">
        <v>2727.6</v>
      </c>
      <c r="F970" s="27" t="s">
        <v>5</v>
      </c>
      <c r="G970" s="5">
        <v>60</v>
      </c>
      <c r="H970" s="5">
        <v>5</v>
      </c>
      <c r="I970" s="5">
        <v>4</v>
      </c>
      <c r="J970" s="5"/>
      <c r="K970" s="5"/>
      <c r="L970" s="28">
        <v>122</v>
      </c>
      <c r="M970" s="92" t="s">
        <v>2902</v>
      </c>
      <c r="N970" s="441" t="s">
        <v>471</v>
      </c>
      <c r="O970" s="442" t="s">
        <v>471</v>
      </c>
      <c r="P970" s="358" t="s">
        <v>6131</v>
      </c>
      <c r="Q970" s="353">
        <v>772.9</v>
      </c>
      <c r="R970" s="354">
        <v>40189</v>
      </c>
      <c r="S970" s="355" t="s">
        <v>5122</v>
      </c>
      <c r="T970" s="197"/>
      <c r="U970" s="208" t="s">
        <v>7635</v>
      </c>
    </row>
    <row r="971" spans="1:21" s="14" customFormat="1" ht="24.75" x14ac:dyDescent="0.25">
      <c r="A971" s="5">
        <v>970</v>
      </c>
      <c r="B971" s="2" t="s">
        <v>1301</v>
      </c>
      <c r="C971" s="5">
        <v>1973</v>
      </c>
      <c r="D971" s="26">
        <v>6437.9</v>
      </c>
      <c r="E971" s="5">
        <v>5759.5</v>
      </c>
      <c r="F971" s="27" t="s">
        <v>5</v>
      </c>
      <c r="G971" s="5">
        <v>119</v>
      </c>
      <c r="H971" s="5">
        <v>5</v>
      </c>
      <c r="I971" s="5">
        <v>8</v>
      </c>
      <c r="J971" s="5"/>
      <c r="K971" s="5"/>
      <c r="L971" s="28">
        <v>311</v>
      </c>
      <c r="M971" s="92" t="s">
        <v>2903</v>
      </c>
      <c r="N971" s="441" t="s">
        <v>471</v>
      </c>
      <c r="O971" s="442" t="s">
        <v>471</v>
      </c>
      <c r="P971" s="358" t="s">
        <v>6132</v>
      </c>
      <c r="Q971" s="353">
        <v>1593</v>
      </c>
      <c r="R971" s="354">
        <v>40189</v>
      </c>
      <c r="S971" s="355" t="s">
        <v>5122</v>
      </c>
      <c r="T971" s="197"/>
      <c r="U971" s="208" t="s">
        <v>7635</v>
      </c>
    </row>
    <row r="972" spans="1:21" s="14" customFormat="1" ht="24.75" x14ac:dyDescent="0.25">
      <c r="A972" s="5">
        <v>971</v>
      </c>
      <c r="B972" s="2" t="s">
        <v>1302</v>
      </c>
      <c r="C972" s="5">
        <v>1969</v>
      </c>
      <c r="D972" s="26">
        <v>6296.4</v>
      </c>
      <c r="E972" s="5">
        <v>5735.6</v>
      </c>
      <c r="F972" s="27" t="s">
        <v>5</v>
      </c>
      <c r="G972" s="5">
        <v>119</v>
      </c>
      <c r="H972" s="5">
        <v>5</v>
      </c>
      <c r="I972" s="5">
        <v>8</v>
      </c>
      <c r="J972" s="5"/>
      <c r="K972" s="5"/>
      <c r="L972" s="28">
        <v>320</v>
      </c>
      <c r="M972" s="92" t="s">
        <v>2902</v>
      </c>
      <c r="N972" s="441" t="s">
        <v>471</v>
      </c>
      <c r="O972" s="442" t="s">
        <v>471</v>
      </c>
      <c r="P972" s="358" t="s">
        <v>6133</v>
      </c>
      <c r="Q972" s="353">
        <v>1618.7</v>
      </c>
      <c r="R972" s="354">
        <v>40189</v>
      </c>
      <c r="S972" s="355" t="s">
        <v>5122</v>
      </c>
      <c r="T972" s="197"/>
      <c r="U972" s="208" t="s">
        <v>7635</v>
      </c>
    </row>
    <row r="973" spans="1:21" s="14" customFormat="1" ht="24.75" x14ac:dyDescent="0.25">
      <c r="A973" s="5">
        <v>972</v>
      </c>
      <c r="B973" s="2" t="s">
        <v>1303</v>
      </c>
      <c r="C973" s="5">
        <v>1962</v>
      </c>
      <c r="D973" s="26">
        <v>1784.3</v>
      </c>
      <c r="E973" s="5">
        <v>1639.4</v>
      </c>
      <c r="F973" s="27" t="s">
        <v>5</v>
      </c>
      <c r="G973" s="5">
        <v>40</v>
      </c>
      <c r="H973" s="5">
        <v>5</v>
      </c>
      <c r="I973" s="5">
        <v>2</v>
      </c>
      <c r="J973" s="5"/>
      <c r="K973" s="5"/>
      <c r="L973" s="28">
        <v>74</v>
      </c>
      <c r="M973" s="92" t="s">
        <v>2903</v>
      </c>
      <c r="N973" s="441" t="s">
        <v>471</v>
      </c>
      <c r="O973" s="442" t="s">
        <v>471</v>
      </c>
      <c r="P973" s="352" t="s">
        <v>6134</v>
      </c>
      <c r="Q973" s="353">
        <v>498.8</v>
      </c>
      <c r="R973" s="354">
        <v>40189</v>
      </c>
      <c r="S973" s="355" t="s">
        <v>5122</v>
      </c>
      <c r="T973" s="197"/>
      <c r="U973" s="208" t="s">
        <v>7635</v>
      </c>
    </row>
    <row r="974" spans="1:21" s="14" customFormat="1" ht="24.75" x14ac:dyDescent="0.25">
      <c r="A974" s="5">
        <v>973</v>
      </c>
      <c r="B974" s="2" t="s">
        <v>1304</v>
      </c>
      <c r="C974" s="5">
        <v>1962</v>
      </c>
      <c r="D974" s="26">
        <v>1768.6</v>
      </c>
      <c r="E974" s="5">
        <v>1619.4</v>
      </c>
      <c r="F974" s="27" t="s">
        <v>5</v>
      </c>
      <c r="G974" s="5">
        <v>40</v>
      </c>
      <c r="H974" s="5">
        <v>5</v>
      </c>
      <c r="I974" s="5">
        <v>2</v>
      </c>
      <c r="J974" s="5"/>
      <c r="K974" s="5"/>
      <c r="L974" s="28">
        <v>102</v>
      </c>
      <c r="M974" s="92" t="s">
        <v>2906</v>
      </c>
      <c r="N974" s="441" t="s">
        <v>471</v>
      </c>
      <c r="O974" s="442" t="s">
        <v>471</v>
      </c>
      <c r="P974" s="352" t="s">
        <v>6135</v>
      </c>
      <c r="Q974" s="353">
        <v>490.9</v>
      </c>
      <c r="R974" s="354">
        <v>40189</v>
      </c>
      <c r="S974" s="355" t="s">
        <v>5122</v>
      </c>
      <c r="T974" s="197"/>
      <c r="U974" s="208" t="s">
        <v>7635</v>
      </c>
    </row>
    <row r="975" spans="1:21" s="14" customFormat="1" ht="24.75" x14ac:dyDescent="0.25">
      <c r="A975" s="5">
        <v>974</v>
      </c>
      <c r="B975" s="2" t="s">
        <v>1305</v>
      </c>
      <c r="C975" s="5">
        <v>1962</v>
      </c>
      <c r="D975" s="26">
        <v>3812</v>
      </c>
      <c r="E975" s="5">
        <v>3525.4</v>
      </c>
      <c r="F975" s="27" t="s">
        <v>5</v>
      </c>
      <c r="G975" s="5">
        <v>80</v>
      </c>
      <c r="H975" s="5">
        <v>5</v>
      </c>
      <c r="I975" s="5">
        <v>4</v>
      </c>
      <c r="J975" s="5"/>
      <c r="K975" s="5"/>
      <c r="L975" s="28">
        <v>193</v>
      </c>
      <c r="M975" s="92" t="s">
        <v>2906</v>
      </c>
      <c r="N975" s="441" t="s">
        <v>471</v>
      </c>
      <c r="O975" s="442" t="s">
        <v>471</v>
      </c>
      <c r="P975" s="352" t="s">
        <v>6136</v>
      </c>
      <c r="Q975" s="353" t="s">
        <v>6137</v>
      </c>
      <c r="R975" s="354">
        <v>40921</v>
      </c>
      <c r="S975" s="355" t="s">
        <v>5122</v>
      </c>
      <c r="T975" s="197"/>
      <c r="U975" s="208" t="s">
        <v>7635</v>
      </c>
    </row>
    <row r="976" spans="1:21" s="14" customFormat="1" ht="24.75" x14ac:dyDescent="0.25">
      <c r="A976" s="5">
        <v>975</v>
      </c>
      <c r="B976" s="2" t="s">
        <v>1306</v>
      </c>
      <c r="C976" s="5">
        <v>1962</v>
      </c>
      <c r="D976" s="26">
        <v>3691.3</v>
      </c>
      <c r="E976" s="5">
        <v>3234.7</v>
      </c>
      <c r="F976" s="27" t="s">
        <v>5</v>
      </c>
      <c r="G976" s="5">
        <v>78</v>
      </c>
      <c r="H976" s="5">
        <v>5</v>
      </c>
      <c r="I976" s="5">
        <v>4</v>
      </c>
      <c r="J976" s="5"/>
      <c r="K976" s="5"/>
      <c r="L976" s="28">
        <v>172</v>
      </c>
      <c r="M976" s="92" t="s">
        <v>2906</v>
      </c>
      <c r="N976" s="441" t="s">
        <v>471</v>
      </c>
      <c r="O976" s="442" t="s">
        <v>471</v>
      </c>
      <c r="P976" s="352" t="s">
        <v>6138</v>
      </c>
      <c r="Q976" s="353">
        <v>940.5</v>
      </c>
      <c r="R976" s="354">
        <v>40189</v>
      </c>
      <c r="S976" s="355" t="s">
        <v>5122</v>
      </c>
      <c r="T976" s="197"/>
      <c r="U976" s="208" t="s">
        <v>7635</v>
      </c>
    </row>
    <row r="977" spans="1:21" s="14" customFormat="1" ht="24.75" x14ac:dyDescent="0.25">
      <c r="A977" s="5">
        <v>976</v>
      </c>
      <c r="B977" s="2" t="s">
        <v>1307</v>
      </c>
      <c r="C977" s="5">
        <v>1962</v>
      </c>
      <c r="D977" s="26">
        <v>1787.4</v>
      </c>
      <c r="E977" s="5">
        <v>1561.7</v>
      </c>
      <c r="F977" s="27" t="s">
        <v>5</v>
      </c>
      <c r="G977" s="5">
        <v>38</v>
      </c>
      <c r="H977" s="5">
        <v>5</v>
      </c>
      <c r="I977" s="5">
        <v>2</v>
      </c>
      <c r="J977" s="5"/>
      <c r="K977" s="5"/>
      <c r="L977" s="28">
        <v>81</v>
      </c>
      <c r="M977" s="92" t="s">
        <v>2907</v>
      </c>
      <c r="N977" s="441" t="s">
        <v>471</v>
      </c>
      <c r="O977" s="442" t="s">
        <v>471</v>
      </c>
      <c r="P977" s="352" t="s">
        <v>6139</v>
      </c>
      <c r="Q977" s="353">
        <v>458.2</v>
      </c>
      <c r="R977" s="354">
        <v>40189</v>
      </c>
      <c r="S977" s="355" t="s">
        <v>5122</v>
      </c>
      <c r="T977" s="197"/>
      <c r="U977" s="208" t="s">
        <v>7635</v>
      </c>
    </row>
    <row r="978" spans="1:21" s="14" customFormat="1" ht="24.75" x14ac:dyDescent="0.25">
      <c r="A978" s="5">
        <v>977</v>
      </c>
      <c r="B978" s="2" t="s">
        <v>1308</v>
      </c>
      <c r="C978" s="5">
        <v>1966</v>
      </c>
      <c r="D978" s="26">
        <v>4997.7</v>
      </c>
      <c r="E978" s="5">
        <v>4634.3</v>
      </c>
      <c r="F978" s="27" t="s">
        <v>5</v>
      </c>
      <c r="G978" s="5">
        <v>100</v>
      </c>
      <c r="H978" s="5">
        <v>5</v>
      </c>
      <c r="I978" s="5">
        <v>6</v>
      </c>
      <c r="J978" s="5"/>
      <c r="K978" s="5"/>
      <c r="L978" s="28">
        <v>222</v>
      </c>
      <c r="M978" s="92" t="s">
        <v>2906</v>
      </c>
      <c r="N978" s="441" t="s">
        <v>471</v>
      </c>
      <c r="O978" s="442" t="s">
        <v>471</v>
      </c>
      <c r="P978" s="352" t="s">
        <v>6140</v>
      </c>
      <c r="Q978" s="353">
        <v>1359.3</v>
      </c>
      <c r="R978" s="354">
        <v>40189</v>
      </c>
      <c r="S978" s="355" t="s">
        <v>5122</v>
      </c>
      <c r="T978" s="197"/>
      <c r="U978" s="208" t="s">
        <v>7635</v>
      </c>
    </row>
    <row r="979" spans="1:21" s="14" customFormat="1" ht="24.75" x14ac:dyDescent="0.25">
      <c r="A979" s="5">
        <v>978</v>
      </c>
      <c r="B979" s="2" t="s">
        <v>1309</v>
      </c>
      <c r="C979" s="5">
        <v>1982</v>
      </c>
      <c r="D979" s="26">
        <v>2233.3000000000002</v>
      </c>
      <c r="E979" s="5">
        <v>1577.9</v>
      </c>
      <c r="F979" s="27" t="s">
        <v>5</v>
      </c>
      <c r="G979" s="5">
        <v>60</v>
      </c>
      <c r="H979" s="5">
        <v>5</v>
      </c>
      <c r="I979" s="5">
        <v>1</v>
      </c>
      <c r="J979" s="5"/>
      <c r="K979" s="5"/>
      <c r="L979" s="28">
        <v>92</v>
      </c>
      <c r="M979" s="92" t="s">
        <v>2906</v>
      </c>
      <c r="N979" s="441" t="s">
        <v>471</v>
      </c>
      <c r="O979" s="442" t="s">
        <v>471</v>
      </c>
      <c r="P979" s="352" t="s">
        <v>6141</v>
      </c>
      <c r="Q979" s="353">
        <v>529.70000000000005</v>
      </c>
      <c r="R979" s="354">
        <v>40189</v>
      </c>
      <c r="S979" s="355" t="s">
        <v>5122</v>
      </c>
      <c r="T979" s="197"/>
      <c r="U979" s="208" t="s">
        <v>7635</v>
      </c>
    </row>
    <row r="980" spans="1:21" s="14" customFormat="1" x14ac:dyDescent="0.25">
      <c r="A980" s="5">
        <v>979</v>
      </c>
      <c r="B980" s="2" t="s">
        <v>1310</v>
      </c>
      <c r="C980" s="5">
        <v>2006</v>
      </c>
      <c r="D980" s="26">
        <v>4481.1000000000004</v>
      </c>
      <c r="E980" s="5">
        <v>4070.6</v>
      </c>
      <c r="F980" s="27" t="s">
        <v>5</v>
      </c>
      <c r="G980" s="5">
        <f>72</f>
        <v>72</v>
      </c>
      <c r="H980" s="5">
        <v>6</v>
      </c>
      <c r="I980" s="5">
        <v>3</v>
      </c>
      <c r="J980" s="5"/>
      <c r="K980" s="5"/>
      <c r="L980" s="28">
        <v>185</v>
      </c>
      <c r="M980" s="92" t="s">
        <v>2936</v>
      </c>
      <c r="N980" s="441" t="s">
        <v>471</v>
      </c>
      <c r="O980" s="351" t="s">
        <v>471</v>
      </c>
      <c r="P980" s="361" t="s">
        <v>471</v>
      </c>
      <c r="Q980" s="361" t="s">
        <v>471</v>
      </c>
      <c r="R980" s="361" t="s">
        <v>471</v>
      </c>
      <c r="S980" s="362" t="s">
        <v>471</v>
      </c>
      <c r="T980" s="197"/>
      <c r="U980" s="208" t="s">
        <v>7635</v>
      </c>
    </row>
    <row r="981" spans="1:21" s="14" customFormat="1" ht="24.75" x14ac:dyDescent="0.25">
      <c r="A981" s="5">
        <v>980</v>
      </c>
      <c r="B981" s="2" t="s">
        <v>1311</v>
      </c>
      <c r="C981" s="5">
        <v>1962</v>
      </c>
      <c r="D981" s="26">
        <v>3618.88</v>
      </c>
      <c r="E981" s="5">
        <v>3333.08</v>
      </c>
      <c r="F981" s="27" t="s">
        <v>5</v>
      </c>
      <c r="G981" s="5">
        <v>80</v>
      </c>
      <c r="H981" s="5">
        <v>5</v>
      </c>
      <c r="I981" s="5">
        <v>4</v>
      </c>
      <c r="J981" s="5"/>
      <c r="K981" s="5"/>
      <c r="L981" s="28">
        <v>186</v>
      </c>
      <c r="M981" s="92" t="s">
        <v>2906</v>
      </c>
      <c r="N981" s="441" t="s">
        <v>471</v>
      </c>
      <c r="O981" s="442" t="s">
        <v>471</v>
      </c>
      <c r="P981" s="352" t="s">
        <v>6142</v>
      </c>
      <c r="Q981" s="353">
        <v>1834.3</v>
      </c>
      <c r="R981" s="354">
        <v>40189</v>
      </c>
      <c r="S981" s="355" t="s">
        <v>5122</v>
      </c>
      <c r="T981" s="197"/>
      <c r="U981" s="208" t="s">
        <v>7635</v>
      </c>
    </row>
    <row r="982" spans="1:21" s="14" customFormat="1" ht="24.75" x14ac:dyDescent="0.25">
      <c r="A982" s="5">
        <v>981</v>
      </c>
      <c r="B982" s="2" t="s">
        <v>1312</v>
      </c>
      <c r="C982" s="5">
        <v>1963</v>
      </c>
      <c r="D982" s="26">
        <v>1747.2</v>
      </c>
      <c r="E982" s="5">
        <v>1623.3</v>
      </c>
      <c r="F982" s="27" t="s">
        <v>5</v>
      </c>
      <c r="G982" s="5">
        <v>40</v>
      </c>
      <c r="H982" s="5">
        <v>5</v>
      </c>
      <c r="I982" s="5">
        <v>2</v>
      </c>
      <c r="J982" s="5"/>
      <c r="K982" s="5"/>
      <c r="L982" s="28">
        <v>89</v>
      </c>
      <c r="M982" s="92" t="s">
        <v>2906</v>
      </c>
      <c r="N982" s="441" t="s">
        <v>471</v>
      </c>
      <c r="O982" s="442" t="s">
        <v>471</v>
      </c>
      <c r="P982" s="352" t="s">
        <v>6143</v>
      </c>
      <c r="Q982" s="353" t="s">
        <v>6144</v>
      </c>
      <c r="R982" s="354">
        <v>42061</v>
      </c>
      <c r="S982" s="355" t="s">
        <v>5122</v>
      </c>
      <c r="T982" s="197"/>
      <c r="U982" s="208" t="s">
        <v>7635</v>
      </c>
    </row>
    <row r="983" spans="1:21" s="14" customFormat="1" ht="24.75" x14ac:dyDescent="0.25">
      <c r="A983" s="5">
        <v>982</v>
      </c>
      <c r="B983" s="2" t="s">
        <v>1313</v>
      </c>
      <c r="C983" s="5">
        <v>1962</v>
      </c>
      <c r="D983" s="26">
        <v>3596.7</v>
      </c>
      <c r="E983" s="5">
        <v>3313.1</v>
      </c>
      <c r="F983" s="27" t="s">
        <v>5</v>
      </c>
      <c r="G983" s="5">
        <v>80</v>
      </c>
      <c r="H983" s="5">
        <v>5</v>
      </c>
      <c r="I983" s="5">
        <v>4</v>
      </c>
      <c r="J983" s="5"/>
      <c r="K983" s="5"/>
      <c r="L983" s="28">
        <v>158</v>
      </c>
      <c r="M983" s="92" t="s">
        <v>2906</v>
      </c>
      <c r="N983" s="441" t="s">
        <v>471</v>
      </c>
      <c r="O983" s="442" t="s">
        <v>471</v>
      </c>
      <c r="P983" s="352" t="s">
        <v>6142</v>
      </c>
      <c r="Q983" s="353">
        <v>1834.3</v>
      </c>
      <c r="R983" s="354">
        <v>40189</v>
      </c>
      <c r="S983" s="355" t="s">
        <v>5122</v>
      </c>
      <c r="T983" s="197"/>
      <c r="U983" s="208" t="s">
        <v>7635</v>
      </c>
    </row>
    <row r="984" spans="1:21" s="14" customFormat="1" ht="24.75" x14ac:dyDescent="0.25">
      <c r="A984" s="5">
        <v>983</v>
      </c>
      <c r="B984" s="2" t="s">
        <v>1314</v>
      </c>
      <c r="C984" s="5">
        <v>1962</v>
      </c>
      <c r="D984" s="26">
        <v>3828.6</v>
      </c>
      <c r="E984" s="5">
        <v>3554.1</v>
      </c>
      <c r="F984" s="27" t="s">
        <v>5</v>
      </c>
      <c r="G984" s="5">
        <v>80</v>
      </c>
      <c r="H984" s="5">
        <v>5</v>
      </c>
      <c r="I984" s="5">
        <v>4</v>
      </c>
      <c r="J984" s="5"/>
      <c r="K984" s="5"/>
      <c r="L984" s="28">
        <v>184</v>
      </c>
      <c r="M984" s="92" t="s">
        <v>2909</v>
      </c>
      <c r="N984" s="441" t="s">
        <v>471</v>
      </c>
      <c r="O984" s="442" t="s">
        <v>471</v>
      </c>
      <c r="P984" s="352" t="s">
        <v>6145</v>
      </c>
      <c r="Q984" s="353">
        <v>976.5</v>
      </c>
      <c r="R984" s="354">
        <v>40189</v>
      </c>
      <c r="S984" s="355" t="s">
        <v>5122</v>
      </c>
      <c r="T984" s="197"/>
      <c r="U984" s="208" t="s">
        <v>7635</v>
      </c>
    </row>
    <row r="985" spans="1:21" s="14" customFormat="1" x14ac:dyDescent="0.25">
      <c r="A985" s="5">
        <v>984</v>
      </c>
      <c r="B985" s="2" t="s">
        <v>1315</v>
      </c>
      <c r="C985" s="5">
        <v>1958</v>
      </c>
      <c r="D985" s="26">
        <v>235.7</v>
      </c>
      <c r="E985" s="5">
        <v>235.7</v>
      </c>
      <c r="F985" s="27" t="s">
        <v>247</v>
      </c>
      <c r="G985" s="5">
        <v>4</v>
      </c>
      <c r="H985" s="5">
        <v>1</v>
      </c>
      <c r="I985" s="5"/>
      <c r="J985" s="5"/>
      <c r="K985" s="5"/>
      <c r="L985" s="28">
        <v>8</v>
      </c>
      <c r="M985" s="92" t="s">
        <v>2938</v>
      </c>
      <c r="N985" s="441" t="s">
        <v>471</v>
      </c>
      <c r="O985" s="442" t="s">
        <v>471</v>
      </c>
      <c r="P985" s="361" t="s">
        <v>471</v>
      </c>
      <c r="Q985" s="361" t="s">
        <v>471</v>
      </c>
      <c r="R985" s="361" t="s">
        <v>471</v>
      </c>
      <c r="S985" s="362" t="s">
        <v>471</v>
      </c>
      <c r="T985" s="356" t="s">
        <v>4925</v>
      </c>
      <c r="U985" s="208" t="s">
        <v>7635</v>
      </c>
    </row>
    <row r="986" spans="1:21" s="14" customFormat="1" ht="24.75" x14ac:dyDescent="0.25">
      <c r="A986" s="5">
        <v>985</v>
      </c>
      <c r="B986" s="2" t="s">
        <v>1316</v>
      </c>
      <c r="C986" s="5">
        <v>1964</v>
      </c>
      <c r="D986" s="26">
        <v>1417.8</v>
      </c>
      <c r="E986" s="5">
        <v>1036.5</v>
      </c>
      <c r="F986" s="27" t="s">
        <v>5</v>
      </c>
      <c r="G986" s="5">
        <v>26</v>
      </c>
      <c r="H986" s="5">
        <v>4</v>
      </c>
      <c r="I986" s="5">
        <v>2</v>
      </c>
      <c r="J986" s="5"/>
      <c r="K986" s="5"/>
      <c r="L986" s="28">
        <v>61</v>
      </c>
      <c r="M986" s="92" t="s">
        <v>2925</v>
      </c>
      <c r="N986" s="441" t="s">
        <v>471</v>
      </c>
      <c r="O986" s="442" t="s">
        <v>471</v>
      </c>
      <c r="P986" s="352" t="s">
        <v>6146</v>
      </c>
      <c r="Q986" s="353">
        <v>499.6</v>
      </c>
      <c r="R986" s="354">
        <v>40189</v>
      </c>
      <c r="S986" s="355" t="s">
        <v>5122</v>
      </c>
      <c r="T986" s="197"/>
      <c r="U986" s="208" t="s">
        <v>7635</v>
      </c>
    </row>
    <row r="987" spans="1:21" s="14" customFormat="1" ht="24.75" x14ac:dyDescent="0.25">
      <c r="A987" s="5">
        <v>986</v>
      </c>
      <c r="B987" s="2" t="s">
        <v>1317</v>
      </c>
      <c r="C987" s="5">
        <v>1964</v>
      </c>
      <c r="D987" s="26">
        <v>2217.6999999999998</v>
      </c>
      <c r="E987" s="5">
        <v>2052</v>
      </c>
      <c r="F987" s="27" t="s">
        <v>5</v>
      </c>
      <c r="G987" s="5">
        <f>49-1</f>
        <v>48</v>
      </c>
      <c r="H987" s="5">
        <v>4</v>
      </c>
      <c r="I987" s="5">
        <v>3</v>
      </c>
      <c r="J987" s="5"/>
      <c r="K987" s="5"/>
      <c r="L987" s="28">
        <v>107</v>
      </c>
      <c r="M987" s="92" t="s">
        <v>2910</v>
      </c>
      <c r="N987" s="441" t="s">
        <v>471</v>
      </c>
      <c r="O987" s="442" t="s">
        <v>471</v>
      </c>
      <c r="P987" s="352" t="s">
        <v>6147</v>
      </c>
      <c r="Q987" s="353">
        <v>729.2</v>
      </c>
      <c r="R987" s="354">
        <v>40189</v>
      </c>
      <c r="S987" s="355" t="s">
        <v>5122</v>
      </c>
      <c r="T987" s="197"/>
      <c r="U987" s="208" t="s">
        <v>7635</v>
      </c>
    </row>
    <row r="988" spans="1:21" s="14" customFormat="1" ht="24.75" x14ac:dyDescent="0.25">
      <c r="A988" s="5">
        <v>987</v>
      </c>
      <c r="B988" s="2" t="s">
        <v>1318</v>
      </c>
      <c r="C988" s="5">
        <v>1964</v>
      </c>
      <c r="D988" s="26">
        <v>1417.5</v>
      </c>
      <c r="E988" s="5">
        <v>970.1</v>
      </c>
      <c r="F988" s="27" t="s">
        <v>5</v>
      </c>
      <c r="G988" s="5">
        <v>24</v>
      </c>
      <c r="H988" s="5">
        <v>4</v>
      </c>
      <c r="I988" s="5">
        <v>2</v>
      </c>
      <c r="J988" s="5"/>
      <c r="K988" s="5"/>
      <c r="L988" s="28">
        <v>46</v>
      </c>
      <c r="M988" s="92" t="s">
        <v>2910</v>
      </c>
      <c r="N988" s="350" t="s">
        <v>471</v>
      </c>
      <c r="O988" s="445" t="s">
        <v>471</v>
      </c>
      <c r="P988" s="358" t="s">
        <v>6148</v>
      </c>
      <c r="Q988" s="353" t="s">
        <v>6149</v>
      </c>
      <c r="R988" s="354">
        <v>40931</v>
      </c>
      <c r="S988" s="355" t="s">
        <v>5122</v>
      </c>
      <c r="T988" s="197"/>
      <c r="U988" s="208" t="s">
        <v>7635</v>
      </c>
    </row>
    <row r="989" spans="1:21" s="14" customFormat="1" ht="108.75" x14ac:dyDescent="0.25">
      <c r="A989" s="5">
        <v>988</v>
      </c>
      <c r="B989" s="2" t="s">
        <v>1319</v>
      </c>
      <c r="C989" s="5">
        <v>1959</v>
      </c>
      <c r="D989" s="26">
        <v>231.6</v>
      </c>
      <c r="E989" s="5">
        <v>231.6</v>
      </c>
      <c r="F989" s="27" t="s">
        <v>247</v>
      </c>
      <c r="G989" s="5">
        <v>4</v>
      </c>
      <c r="H989" s="5">
        <v>1</v>
      </c>
      <c r="I989" s="5"/>
      <c r="J989" s="5"/>
      <c r="K989" s="5"/>
      <c r="L989" s="28">
        <v>6</v>
      </c>
      <c r="M989" s="92" t="s">
        <v>2910</v>
      </c>
      <c r="N989" s="350" t="s">
        <v>471</v>
      </c>
      <c r="O989" s="445" t="s">
        <v>471</v>
      </c>
      <c r="P989" s="358" t="s">
        <v>6150</v>
      </c>
      <c r="Q989" s="353" t="s">
        <v>6151</v>
      </c>
      <c r="R989" s="354">
        <v>41260</v>
      </c>
      <c r="S989" s="355" t="s">
        <v>6000</v>
      </c>
      <c r="T989" s="356" t="s">
        <v>4925</v>
      </c>
      <c r="U989" s="208" t="s">
        <v>7635</v>
      </c>
    </row>
    <row r="990" spans="1:21" s="14" customFormat="1" x14ac:dyDescent="0.25">
      <c r="A990" s="5">
        <v>989</v>
      </c>
      <c r="B990" s="2" t="s">
        <v>1320</v>
      </c>
      <c r="C990" s="5">
        <v>1959</v>
      </c>
      <c r="D990" s="26">
        <v>233.8</v>
      </c>
      <c r="E990" s="5">
        <v>233.8</v>
      </c>
      <c r="F990" s="27" t="s">
        <v>247</v>
      </c>
      <c r="G990" s="5">
        <v>4</v>
      </c>
      <c r="H990" s="5">
        <v>1</v>
      </c>
      <c r="I990" s="5"/>
      <c r="J990" s="5"/>
      <c r="K990" s="5"/>
      <c r="L990" s="28">
        <v>14</v>
      </c>
      <c r="M990" s="92" t="s">
        <v>2925</v>
      </c>
      <c r="N990" s="350" t="s">
        <v>471</v>
      </c>
      <c r="O990" s="445" t="s">
        <v>471</v>
      </c>
      <c r="P990" s="361" t="s">
        <v>471</v>
      </c>
      <c r="Q990" s="361" t="s">
        <v>471</v>
      </c>
      <c r="R990" s="361" t="s">
        <v>471</v>
      </c>
      <c r="S990" s="362" t="s">
        <v>471</v>
      </c>
      <c r="T990" s="356" t="s">
        <v>4925</v>
      </c>
      <c r="U990" s="208" t="s">
        <v>7635</v>
      </c>
    </row>
    <row r="991" spans="1:21" s="14" customFormat="1" ht="24.75" x14ac:dyDescent="0.25">
      <c r="A991" s="5">
        <v>990</v>
      </c>
      <c r="B991" s="2" t="s">
        <v>1326</v>
      </c>
      <c r="C991" s="5">
        <v>1960</v>
      </c>
      <c r="D991" s="26">
        <v>2218.6999999999998</v>
      </c>
      <c r="E991" s="5">
        <v>1551.1</v>
      </c>
      <c r="F991" s="27" t="s">
        <v>5</v>
      </c>
      <c r="G991" s="5">
        <f>38-1-1</f>
        <v>36</v>
      </c>
      <c r="H991" s="5">
        <v>4</v>
      </c>
      <c r="I991" s="5">
        <v>3</v>
      </c>
      <c r="J991" s="5"/>
      <c r="K991" s="5"/>
      <c r="L991" s="28">
        <v>77</v>
      </c>
      <c r="M991" s="92" t="s">
        <v>2931</v>
      </c>
      <c r="N991" s="441" t="s">
        <v>471</v>
      </c>
      <c r="O991" s="442" t="s">
        <v>471</v>
      </c>
      <c r="P991" s="358" t="s">
        <v>6159</v>
      </c>
      <c r="Q991" s="353">
        <v>802.96</v>
      </c>
      <c r="R991" s="364">
        <v>40138</v>
      </c>
      <c r="S991" s="355" t="s">
        <v>5122</v>
      </c>
      <c r="T991" s="197"/>
      <c r="U991" s="208" t="s">
        <v>7635</v>
      </c>
    </row>
    <row r="992" spans="1:21" s="14" customFormat="1" ht="24.75" x14ac:dyDescent="0.25">
      <c r="A992" s="5">
        <v>991</v>
      </c>
      <c r="B992" s="2" t="s">
        <v>1327</v>
      </c>
      <c r="C992" s="5">
        <v>1961</v>
      </c>
      <c r="D992" s="26">
        <v>2311.9499999999998</v>
      </c>
      <c r="E992" s="5">
        <v>1747.5</v>
      </c>
      <c r="F992" s="27" t="s">
        <v>5</v>
      </c>
      <c r="G992" s="5">
        <f>42</f>
        <v>42</v>
      </c>
      <c r="H992" s="5">
        <v>4</v>
      </c>
      <c r="I992" s="5">
        <v>3</v>
      </c>
      <c r="J992" s="5"/>
      <c r="K992" s="5"/>
      <c r="L992" s="28">
        <v>83</v>
      </c>
      <c r="M992" s="92" t="s">
        <v>2939</v>
      </c>
      <c r="N992" s="441" t="s">
        <v>471</v>
      </c>
      <c r="O992" s="351" t="s">
        <v>471</v>
      </c>
      <c r="P992" s="358" t="s">
        <v>6160</v>
      </c>
      <c r="Q992" s="353">
        <v>758.1</v>
      </c>
      <c r="R992" s="354">
        <v>40177</v>
      </c>
      <c r="S992" s="355" t="s">
        <v>5122</v>
      </c>
      <c r="T992" s="197"/>
      <c r="U992" s="208" t="s">
        <v>7635</v>
      </c>
    </row>
    <row r="993" spans="1:21" s="14" customFormat="1" ht="24.75" x14ac:dyDescent="0.25">
      <c r="A993" s="5">
        <v>992</v>
      </c>
      <c r="B993" s="2" t="s">
        <v>1328</v>
      </c>
      <c r="C993" s="5">
        <v>1961</v>
      </c>
      <c r="D993" s="26">
        <v>3645</v>
      </c>
      <c r="E993" s="5">
        <v>3225.5</v>
      </c>
      <c r="F993" s="27" t="s">
        <v>5</v>
      </c>
      <c r="G993" s="5">
        <v>80</v>
      </c>
      <c r="H993" s="5">
        <v>5</v>
      </c>
      <c r="I993" s="5">
        <v>4</v>
      </c>
      <c r="J993" s="5"/>
      <c r="K993" s="5"/>
      <c r="L993" s="28">
        <v>172</v>
      </c>
      <c r="M993" s="92" t="s">
        <v>2907</v>
      </c>
      <c r="N993" s="441" t="s">
        <v>471</v>
      </c>
      <c r="O993" s="442" t="s">
        <v>471</v>
      </c>
      <c r="P993" s="358" t="s">
        <v>6161</v>
      </c>
      <c r="Q993" s="353">
        <v>939.8</v>
      </c>
      <c r="R993" s="354">
        <v>40175</v>
      </c>
      <c r="S993" s="355" t="s">
        <v>5122</v>
      </c>
      <c r="T993" s="197"/>
      <c r="U993" s="208" t="s">
        <v>7635</v>
      </c>
    </row>
    <row r="994" spans="1:21" s="14" customFormat="1" ht="24.75" x14ac:dyDescent="0.25">
      <c r="A994" s="5">
        <v>993</v>
      </c>
      <c r="B994" s="2" t="s">
        <v>1329</v>
      </c>
      <c r="C994" s="5">
        <v>1961</v>
      </c>
      <c r="D994" s="26">
        <v>4047.4</v>
      </c>
      <c r="E994" s="5">
        <v>3545.4</v>
      </c>
      <c r="F994" s="27" t="s">
        <v>5</v>
      </c>
      <c r="G994" s="5">
        <v>80</v>
      </c>
      <c r="H994" s="5">
        <v>5</v>
      </c>
      <c r="I994" s="5">
        <v>4</v>
      </c>
      <c r="J994" s="5"/>
      <c r="K994" s="5"/>
      <c r="L994" s="28">
        <v>172</v>
      </c>
      <c r="M994" s="92" t="s">
        <v>2912</v>
      </c>
      <c r="N994" s="441" t="s">
        <v>471</v>
      </c>
      <c r="O994" s="351" t="s">
        <v>471</v>
      </c>
      <c r="P994" s="358" t="s">
        <v>6162</v>
      </c>
      <c r="Q994" s="353">
        <v>969.5</v>
      </c>
      <c r="R994" s="354">
        <v>40175</v>
      </c>
      <c r="S994" s="355" t="s">
        <v>5122</v>
      </c>
      <c r="T994" s="197"/>
      <c r="U994" s="208" t="s">
        <v>7635</v>
      </c>
    </row>
    <row r="995" spans="1:21" s="14" customFormat="1" ht="24.75" x14ac:dyDescent="0.25">
      <c r="A995" s="5">
        <v>994</v>
      </c>
      <c r="B995" s="2" t="s">
        <v>1330</v>
      </c>
      <c r="C995" s="5">
        <v>1961</v>
      </c>
      <c r="D995" s="26">
        <v>3490.1</v>
      </c>
      <c r="E995" s="5">
        <v>3197.7</v>
      </c>
      <c r="F995" s="27" t="s">
        <v>5</v>
      </c>
      <c r="G995" s="5">
        <v>76</v>
      </c>
      <c r="H995" s="5">
        <v>5</v>
      </c>
      <c r="I995" s="5">
        <v>4</v>
      </c>
      <c r="J995" s="5"/>
      <c r="K995" s="5"/>
      <c r="L995" s="28">
        <v>167</v>
      </c>
      <c r="M995" s="92" t="s">
        <v>2906</v>
      </c>
      <c r="N995" s="441" t="s">
        <v>471</v>
      </c>
      <c r="O995" s="442" t="s">
        <v>471</v>
      </c>
      <c r="P995" s="358" t="s">
        <v>6163</v>
      </c>
      <c r="Q995" s="353">
        <v>957.8</v>
      </c>
      <c r="R995" s="354">
        <v>40175</v>
      </c>
      <c r="S995" s="355" t="s">
        <v>5122</v>
      </c>
      <c r="T995" s="197"/>
      <c r="U995" s="208" t="s">
        <v>7635</v>
      </c>
    </row>
    <row r="996" spans="1:21" s="14" customFormat="1" ht="31.5" x14ac:dyDescent="0.25">
      <c r="A996" s="5">
        <v>995</v>
      </c>
      <c r="B996" s="2" t="s">
        <v>1331</v>
      </c>
      <c r="C996" s="5">
        <v>1961</v>
      </c>
      <c r="D996" s="26">
        <v>3505.5</v>
      </c>
      <c r="E996" s="5">
        <v>3212.4</v>
      </c>
      <c r="F996" s="27" t="s">
        <v>5</v>
      </c>
      <c r="G996" s="5">
        <v>76</v>
      </c>
      <c r="H996" s="5">
        <v>5</v>
      </c>
      <c r="I996" s="5">
        <v>4</v>
      </c>
      <c r="J996" s="5"/>
      <c r="K996" s="5"/>
      <c r="L996" s="28">
        <v>166</v>
      </c>
      <c r="M996" s="92" t="s">
        <v>2912</v>
      </c>
      <c r="N996" s="441" t="s">
        <v>471</v>
      </c>
      <c r="O996" s="442" t="s">
        <v>471</v>
      </c>
      <c r="P996" s="358" t="s">
        <v>6164</v>
      </c>
      <c r="Q996" s="353">
        <v>962.3</v>
      </c>
      <c r="R996" s="354">
        <v>40177</v>
      </c>
      <c r="S996" s="355" t="s">
        <v>5122</v>
      </c>
      <c r="T996" s="197"/>
      <c r="U996" s="208" t="s">
        <v>7635</v>
      </c>
    </row>
    <row r="997" spans="1:21" s="14" customFormat="1" ht="24.75" x14ac:dyDescent="0.25">
      <c r="A997" s="5">
        <v>996</v>
      </c>
      <c r="B997" s="2" t="s">
        <v>1332</v>
      </c>
      <c r="C997" s="5">
        <v>1961</v>
      </c>
      <c r="D997" s="26">
        <v>4115.3</v>
      </c>
      <c r="E997" s="5">
        <v>3466.5</v>
      </c>
      <c r="F997" s="27" t="s">
        <v>5</v>
      </c>
      <c r="G997" s="5">
        <f>78</f>
        <v>78</v>
      </c>
      <c r="H997" s="5">
        <v>5</v>
      </c>
      <c r="I997" s="5">
        <v>4</v>
      </c>
      <c r="J997" s="5"/>
      <c r="K997" s="5"/>
      <c r="L997" s="28">
        <v>181</v>
      </c>
      <c r="M997" s="92" t="s">
        <v>2907</v>
      </c>
      <c r="N997" s="441" t="s">
        <v>471</v>
      </c>
      <c r="O997" s="442" t="s">
        <v>471</v>
      </c>
      <c r="P997" s="358" t="s">
        <v>6165</v>
      </c>
      <c r="Q997" s="353">
        <v>978.9</v>
      </c>
      <c r="R997" s="354">
        <v>40177</v>
      </c>
      <c r="S997" s="355" t="s">
        <v>5122</v>
      </c>
      <c r="T997" s="197"/>
      <c r="U997" s="208" t="s">
        <v>7635</v>
      </c>
    </row>
    <row r="998" spans="1:21" s="14" customFormat="1" ht="31.5" x14ac:dyDescent="0.25">
      <c r="A998" s="5">
        <v>997</v>
      </c>
      <c r="B998" s="2" t="s">
        <v>1333</v>
      </c>
      <c r="C998" s="5">
        <v>1962</v>
      </c>
      <c r="D998" s="26">
        <v>4253.8</v>
      </c>
      <c r="E998" s="5">
        <v>3493.5</v>
      </c>
      <c r="F998" s="27" t="s">
        <v>5</v>
      </c>
      <c r="G998" s="5">
        <v>80</v>
      </c>
      <c r="H998" s="5">
        <v>5</v>
      </c>
      <c r="I998" s="5">
        <v>4</v>
      </c>
      <c r="J998" s="5"/>
      <c r="K998" s="5"/>
      <c r="L998" s="28">
        <v>176</v>
      </c>
      <c r="M998" s="92" t="s">
        <v>2906</v>
      </c>
      <c r="N998" s="441" t="s">
        <v>471</v>
      </c>
      <c r="O998" s="442" t="s">
        <v>471</v>
      </c>
      <c r="P998" s="358" t="s">
        <v>6166</v>
      </c>
      <c r="Q998" s="353">
        <v>980.1</v>
      </c>
      <c r="R998" s="354">
        <v>40177</v>
      </c>
      <c r="S998" s="355" t="s">
        <v>5122</v>
      </c>
      <c r="T998" s="197"/>
      <c r="U998" s="208" t="s">
        <v>7635</v>
      </c>
    </row>
    <row r="999" spans="1:21" s="14" customFormat="1" ht="24.75" x14ac:dyDescent="0.25">
      <c r="A999" s="5">
        <v>998</v>
      </c>
      <c r="B999" s="2" t="s">
        <v>1334</v>
      </c>
      <c r="C999" s="5">
        <v>1961</v>
      </c>
      <c r="D999" s="26">
        <v>2172.5</v>
      </c>
      <c r="E999" s="5">
        <v>1913.5</v>
      </c>
      <c r="F999" s="27" t="s">
        <v>5</v>
      </c>
      <c r="G999" s="5">
        <v>47</v>
      </c>
      <c r="H999" s="5">
        <v>4</v>
      </c>
      <c r="I999" s="5">
        <v>3</v>
      </c>
      <c r="J999" s="5"/>
      <c r="K999" s="5"/>
      <c r="L999" s="28">
        <v>108</v>
      </c>
      <c r="M999" s="92" t="s">
        <v>2911</v>
      </c>
      <c r="N999" s="441" t="s">
        <v>471</v>
      </c>
      <c r="O999" s="442" t="s">
        <v>471</v>
      </c>
      <c r="P999" s="358" t="s">
        <v>6167</v>
      </c>
      <c r="Q999" s="353">
        <v>750.3</v>
      </c>
      <c r="R999" s="354">
        <v>40177</v>
      </c>
      <c r="S999" s="355" t="s">
        <v>5122</v>
      </c>
      <c r="T999" s="197"/>
      <c r="U999" s="208" t="s">
        <v>7635</v>
      </c>
    </row>
    <row r="1000" spans="1:21" s="14" customFormat="1" ht="31.5" x14ac:dyDescent="0.25">
      <c r="A1000" s="5">
        <v>999</v>
      </c>
      <c r="B1000" s="2" t="s">
        <v>1335</v>
      </c>
      <c r="C1000" s="5">
        <v>1961</v>
      </c>
      <c r="D1000" s="26">
        <v>2222.6</v>
      </c>
      <c r="E1000" s="5">
        <v>2039.3</v>
      </c>
      <c r="F1000" s="27" t="s">
        <v>5</v>
      </c>
      <c r="G1000" s="5">
        <v>48</v>
      </c>
      <c r="H1000" s="5">
        <v>4</v>
      </c>
      <c r="I1000" s="5">
        <v>3</v>
      </c>
      <c r="J1000" s="5"/>
      <c r="K1000" s="5"/>
      <c r="L1000" s="28">
        <v>121</v>
      </c>
      <c r="M1000" s="92" t="s">
        <v>2911</v>
      </c>
      <c r="N1000" s="441" t="s">
        <v>471</v>
      </c>
      <c r="O1000" s="442" t="s">
        <v>471</v>
      </c>
      <c r="P1000" s="358" t="s">
        <v>6168</v>
      </c>
      <c r="Q1000" s="353">
        <v>749.5</v>
      </c>
      <c r="R1000" s="354">
        <v>40177</v>
      </c>
      <c r="S1000" s="355" t="s">
        <v>5122</v>
      </c>
      <c r="T1000" s="197"/>
      <c r="U1000" s="208" t="s">
        <v>7635</v>
      </c>
    </row>
    <row r="1001" spans="1:21" s="14" customFormat="1" ht="24.75" x14ac:dyDescent="0.25">
      <c r="A1001" s="5">
        <v>1000</v>
      </c>
      <c r="B1001" s="2" t="s">
        <v>1336</v>
      </c>
      <c r="C1001" s="5">
        <v>1961</v>
      </c>
      <c r="D1001" s="26">
        <v>2236.6999999999998</v>
      </c>
      <c r="E1001" s="5">
        <v>1855.9</v>
      </c>
      <c r="F1001" s="27" t="s">
        <v>5</v>
      </c>
      <c r="G1001" s="5">
        <v>44</v>
      </c>
      <c r="H1001" s="5">
        <v>4</v>
      </c>
      <c r="I1001" s="5">
        <v>3</v>
      </c>
      <c r="J1001" s="5"/>
      <c r="K1001" s="5"/>
      <c r="L1001" s="28">
        <v>105</v>
      </c>
      <c r="M1001" s="92" t="s">
        <v>2906</v>
      </c>
      <c r="N1001" s="441" t="s">
        <v>471</v>
      </c>
      <c r="O1001" s="442" t="s">
        <v>471</v>
      </c>
      <c r="P1001" s="358" t="s">
        <v>6169</v>
      </c>
      <c r="Q1001" s="353">
        <v>753.8</v>
      </c>
      <c r="R1001" s="354">
        <v>40177</v>
      </c>
      <c r="S1001" s="355" t="s">
        <v>5122</v>
      </c>
      <c r="T1001" s="197"/>
      <c r="U1001" s="208" t="s">
        <v>7635</v>
      </c>
    </row>
    <row r="1002" spans="1:21" s="14" customFormat="1" ht="31.5" x14ac:dyDescent="0.25">
      <c r="A1002" s="5">
        <v>1001</v>
      </c>
      <c r="B1002" s="2" t="s">
        <v>1337</v>
      </c>
      <c r="C1002" s="5">
        <v>1962</v>
      </c>
      <c r="D1002" s="26">
        <v>2228.6999999999998</v>
      </c>
      <c r="E1002" s="5">
        <v>2045.6</v>
      </c>
      <c r="F1002" s="27" t="s">
        <v>5</v>
      </c>
      <c r="G1002" s="5">
        <v>48</v>
      </c>
      <c r="H1002" s="5">
        <v>4</v>
      </c>
      <c r="I1002" s="5">
        <v>3</v>
      </c>
      <c r="J1002" s="5"/>
      <c r="K1002" s="5"/>
      <c r="L1002" s="28">
        <v>116</v>
      </c>
      <c r="M1002" s="92" t="s">
        <v>2906</v>
      </c>
      <c r="N1002" s="441" t="s">
        <v>471</v>
      </c>
      <c r="O1002" s="442" t="s">
        <v>471</v>
      </c>
      <c r="P1002" s="358" t="s">
        <v>6170</v>
      </c>
      <c r="Q1002" s="353">
        <v>769.2</v>
      </c>
      <c r="R1002" s="354">
        <v>40177</v>
      </c>
      <c r="S1002" s="355" t="s">
        <v>5122</v>
      </c>
      <c r="T1002" s="197"/>
      <c r="U1002" s="208" t="s">
        <v>7635</v>
      </c>
    </row>
    <row r="1003" spans="1:21" s="14" customFormat="1" ht="24.75" x14ac:dyDescent="0.25">
      <c r="A1003" s="5">
        <v>1002</v>
      </c>
      <c r="B1003" s="2" t="s">
        <v>1338</v>
      </c>
      <c r="C1003" s="5">
        <v>1961</v>
      </c>
      <c r="D1003" s="26">
        <v>3498</v>
      </c>
      <c r="E1003" s="5">
        <v>3181.9</v>
      </c>
      <c r="F1003" s="27" t="s">
        <v>5</v>
      </c>
      <c r="G1003" s="5">
        <v>76</v>
      </c>
      <c r="H1003" s="5">
        <v>5</v>
      </c>
      <c r="I1003" s="5">
        <v>4</v>
      </c>
      <c r="J1003" s="5"/>
      <c r="K1003" s="5"/>
      <c r="L1003" s="28">
        <v>131</v>
      </c>
      <c r="M1003" s="92" t="s">
        <v>2911</v>
      </c>
      <c r="N1003" s="441" t="s">
        <v>471</v>
      </c>
      <c r="O1003" s="442" t="s">
        <v>471</v>
      </c>
      <c r="P1003" s="358" t="s">
        <v>6171</v>
      </c>
      <c r="Q1003" s="353">
        <v>956</v>
      </c>
      <c r="R1003" s="354">
        <v>40177</v>
      </c>
      <c r="S1003" s="355" t="s">
        <v>5122</v>
      </c>
      <c r="T1003" s="197"/>
      <c r="U1003" s="208" t="s">
        <v>7635</v>
      </c>
    </row>
    <row r="1004" spans="1:21" s="14" customFormat="1" ht="31.5" x14ac:dyDescent="0.25">
      <c r="A1004" s="5">
        <v>1003</v>
      </c>
      <c r="B1004" s="2" t="s">
        <v>1339</v>
      </c>
      <c r="C1004" s="5">
        <v>1961</v>
      </c>
      <c r="D1004" s="26">
        <v>3491</v>
      </c>
      <c r="E1004" s="5">
        <v>3200.2</v>
      </c>
      <c r="F1004" s="27" t="s">
        <v>5</v>
      </c>
      <c r="G1004" s="5">
        <f>76</f>
        <v>76</v>
      </c>
      <c r="H1004" s="5">
        <v>5</v>
      </c>
      <c r="I1004" s="5">
        <v>4</v>
      </c>
      <c r="J1004" s="5"/>
      <c r="K1004" s="5"/>
      <c r="L1004" s="28">
        <v>178</v>
      </c>
      <c r="M1004" s="92" t="s">
        <v>2911</v>
      </c>
      <c r="N1004" s="441" t="s">
        <v>471</v>
      </c>
      <c r="O1004" s="442" t="s">
        <v>471</v>
      </c>
      <c r="P1004" s="358" t="s">
        <v>6172</v>
      </c>
      <c r="Q1004" s="353">
        <v>960.3</v>
      </c>
      <c r="R1004" s="354">
        <v>40177</v>
      </c>
      <c r="S1004" s="355" t="s">
        <v>5122</v>
      </c>
      <c r="T1004" s="197"/>
      <c r="U1004" s="208" t="s">
        <v>7635</v>
      </c>
    </row>
    <row r="1005" spans="1:21" s="14" customFormat="1" ht="24.75" x14ac:dyDescent="0.25">
      <c r="A1005" s="5">
        <v>1004</v>
      </c>
      <c r="B1005" s="2" t="s">
        <v>1340</v>
      </c>
      <c r="C1005" s="5">
        <v>1962</v>
      </c>
      <c r="D1005" s="26">
        <v>4061.2</v>
      </c>
      <c r="E1005" s="5">
        <v>3539.1</v>
      </c>
      <c r="F1005" s="27" t="s">
        <v>5</v>
      </c>
      <c r="G1005" s="5">
        <v>80</v>
      </c>
      <c r="H1005" s="5">
        <v>5</v>
      </c>
      <c r="I1005" s="5">
        <v>4</v>
      </c>
      <c r="J1005" s="5"/>
      <c r="K1005" s="5"/>
      <c r="L1005" s="28">
        <v>184</v>
      </c>
      <c r="M1005" s="92" t="s">
        <v>2906</v>
      </c>
      <c r="N1005" s="441" t="s">
        <v>471</v>
      </c>
      <c r="O1005" s="442" t="s">
        <v>471</v>
      </c>
      <c r="P1005" s="358" t="s">
        <v>6173</v>
      </c>
      <c r="Q1005" s="353">
        <v>977.5</v>
      </c>
      <c r="R1005" s="354">
        <v>40177</v>
      </c>
      <c r="S1005" s="355" t="s">
        <v>5122</v>
      </c>
      <c r="T1005" s="197"/>
      <c r="U1005" s="208" t="s">
        <v>7635</v>
      </c>
    </row>
    <row r="1006" spans="1:21" s="14" customFormat="1" ht="31.5" x14ac:dyDescent="0.25">
      <c r="A1006" s="5">
        <v>1005</v>
      </c>
      <c r="B1006" s="2" t="s">
        <v>1341</v>
      </c>
      <c r="C1006" s="5">
        <v>1962</v>
      </c>
      <c r="D1006" s="26">
        <v>4048.2</v>
      </c>
      <c r="E1006" s="5">
        <v>3480.9</v>
      </c>
      <c r="F1006" s="27" t="s">
        <v>5</v>
      </c>
      <c r="G1006" s="5">
        <v>80</v>
      </c>
      <c r="H1006" s="5">
        <v>5</v>
      </c>
      <c r="I1006" s="5">
        <v>4</v>
      </c>
      <c r="J1006" s="5"/>
      <c r="K1006" s="5"/>
      <c r="L1006" s="28">
        <v>156</v>
      </c>
      <c r="M1006" s="92" t="s">
        <v>2906</v>
      </c>
      <c r="N1006" s="441" t="s">
        <v>471</v>
      </c>
      <c r="O1006" s="442" t="s">
        <v>471</v>
      </c>
      <c r="P1006" s="358" t="s">
        <v>6174</v>
      </c>
      <c r="Q1006" s="353">
        <v>981.9</v>
      </c>
      <c r="R1006" s="354">
        <v>40177</v>
      </c>
      <c r="S1006" s="355" t="s">
        <v>5122</v>
      </c>
      <c r="T1006" s="197"/>
      <c r="U1006" s="208" t="s">
        <v>7635</v>
      </c>
    </row>
    <row r="1007" spans="1:21" s="14" customFormat="1" ht="24.75" x14ac:dyDescent="0.25">
      <c r="A1007" s="5">
        <v>1006</v>
      </c>
      <c r="B1007" s="2" t="s">
        <v>1342</v>
      </c>
      <c r="C1007" s="5">
        <v>1961</v>
      </c>
      <c r="D1007" s="26">
        <v>3490.4</v>
      </c>
      <c r="E1007" s="5">
        <v>3167</v>
      </c>
      <c r="F1007" s="27" t="s">
        <v>5</v>
      </c>
      <c r="G1007" s="5">
        <f>76</f>
        <v>76</v>
      </c>
      <c r="H1007" s="5">
        <v>5</v>
      </c>
      <c r="I1007" s="5">
        <v>4</v>
      </c>
      <c r="J1007" s="5"/>
      <c r="K1007" s="5"/>
      <c r="L1007" s="28">
        <v>160</v>
      </c>
      <c r="M1007" s="92" t="s">
        <v>2911</v>
      </c>
      <c r="N1007" s="441" t="s">
        <v>471</v>
      </c>
      <c r="O1007" s="442" t="s">
        <v>471</v>
      </c>
      <c r="P1007" s="358" t="s">
        <v>6175</v>
      </c>
      <c r="Q1007" s="353">
        <v>959.2</v>
      </c>
      <c r="R1007" s="354">
        <v>40177</v>
      </c>
      <c r="S1007" s="355" t="s">
        <v>5122</v>
      </c>
      <c r="T1007" s="197"/>
      <c r="U1007" s="208" t="s">
        <v>7635</v>
      </c>
    </row>
    <row r="1008" spans="1:21" s="14" customFormat="1" ht="24.75" x14ac:dyDescent="0.25">
      <c r="A1008" s="5">
        <v>1007</v>
      </c>
      <c r="B1008" s="2" t="s">
        <v>1343</v>
      </c>
      <c r="C1008" s="5">
        <v>1961</v>
      </c>
      <c r="D1008" s="26">
        <v>3861.4</v>
      </c>
      <c r="E1008" s="5">
        <v>3535.8</v>
      </c>
      <c r="F1008" s="27" t="s">
        <v>5</v>
      </c>
      <c r="G1008" s="5">
        <v>80</v>
      </c>
      <c r="H1008" s="5">
        <v>5</v>
      </c>
      <c r="I1008" s="5">
        <v>4</v>
      </c>
      <c r="J1008" s="5"/>
      <c r="K1008" s="5"/>
      <c r="L1008" s="28">
        <v>158</v>
      </c>
      <c r="M1008" s="92" t="s">
        <v>2912</v>
      </c>
      <c r="N1008" s="441" t="s">
        <v>471</v>
      </c>
      <c r="O1008" s="442" t="s">
        <v>471</v>
      </c>
      <c r="P1008" s="358" t="s">
        <v>6176</v>
      </c>
      <c r="Q1008" s="353">
        <v>974.1</v>
      </c>
      <c r="R1008" s="354">
        <v>40177</v>
      </c>
      <c r="S1008" s="355" t="s">
        <v>5122</v>
      </c>
      <c r="T1008" s="197"/>
      <c r="U1008" s="208" t="s">
        <v>7635</v>
      </c>
    </row>
    <row r="1009" spans="1:21" s="14" customFormat="1" ht="24.75" x14ac:dyDescent="0.25">
      <c r="A1009" s="5">
        <v>1008</v>
      </c>
      <c r="B1009" s="2" t="s">
        <v>1344</v>
      </c>
      <c r="C1009" s="5">
        <v>1961</v>
      </c>
      <c r="D1009" s="26">
        <v>2303.3000000000002</v>
      </c>
      <c r="E1009" s="5">
        <v>1782.2</v>
      </c>
      <c r="F1009" s="27" t="s">
        <v>5</v>
      </c>
      <c r="G1009" s="5">
        <v>42</v>
      </c>
      <c r="H1009" s="5">
        <v>4</v>
      </c>
      <c r="I1009" s="5">
        <v>3</v>
      </c>
      <c r="J1009" s="5"/>
      <c r="K1009" s="5"/>
      <c r="L1009" s="28">
        <v>84</v>
      </c>
      <c r="M1009" s="92" t="s">
        <v>2906</v>
      </c>
      <c r="N1009" s="441" t="s">
        <v>471</v>
      </c>
      <c r="O1009" s="442" t="s">
        <v>471</v>
      </c>
      <c r="P1009" s="358" t="s">
        <v>6177</v>
      </c>
      <c r="Q1009" s="353">
        <v>761.8</v>
      </c>
      <c r="R1009" s="354">
        <v>40177</v>
      </c>
      <c r="S1009" s="355" t="s">
        <v>5122</v>
      </c>
      <c r="T1009" s="197"/>
      <c r="U1009" s="208" t="s">
        <v>7635</v>
      </c>
    </row>
    <row r="1010" spans="1:21" s="20" customFormat="1" ht="24.75" x14ac:dyDescent="0.25">
      <c r="A1010" s="5">
        <v>1009</v>
      </c>
      <c r="B1010" s="2" t="s">
        <v>1345</v>
      </c>
      <c r="C1010" s="5">
        <v>1961</v>
      </c>
      <c r="D1010" s="26">
        <v>2218.3000000000002</v>
      </c>
      <c r="E1010" s="5">
        <v>1932.7</v>
      </c>
      <c r="F1010" s="27" t="s">
        <v>5</v>
      </c>
      <c r="G1010" s="5">
        <v>45</v>
      </c>
      <c r="H1010" s="5">
        <v>4</v>
      </c>
      <c r="I1010" s="5">
        <v>3</v>
      </c>
      <c r="J1010" s="5"/>
      <c r="K1010" s="5"/>
      <c r="L1010" s="113">
        <v>94</v>
      </c>
      <c r="M1010" s="92" t="s">
        <v>2911</v>
      </c>
      <c r="N1010" s="441" t="s">
        <v>471</v>
      </c>
      <c r="O1010" s="351" t="s">
        <v>471</v>
      </c>
      <c r="P1010" s="358" t="s">
        <v>6178</v>
      </c>
      <c r="Q1010" s="353">
        <v>820.26</v>
      </c>
      <c r="R1010" s="364">
        <v>40138</v>
      </c>
      <c r="S1010" s="355" t="s">
        <v>5122</v>
      </c>
      <c r="T1010" s="197"/>
      <c r="U1010" s="208" t="s">
        <v>7635</v>
      </c>
    </row>
    <row r="1011" spans="1:21" ht="24.75" x14ac:dyDescent="0.25">
      <c r="A1011" s="5">
        <v>1010</v>
      </c>
      <c r="B1011" s="2" t="s">
        <v>1346</v>
      </c>
      <c r="C1011" s="5">
        <v>1962</v>
      </c>
      <c r="D1011" s="26">
        <v>1736.8</v>
      </c>
      <c r="E1011" s="5">
        <v>1537.2</v>
      </c>
      <c r="F1011" s="27" t="s">
        <v>5</v>
      </c>
      <c r="G1011" s="5">
        <v>38</v>
      </c>
      <c r="H1011" s="5">
        <v>5</v>
      </c>
      <c r="I1011" s="5">
        <v>2</v>
      </c>
      <c r="J1011" s="5"/>
      <c r="K1011" s="5"/>
      <c r="L1011" s="113">
        <v>88</v>
      </c>
      <c r="M1011" s="92" t="s">
        <v>2906</v>
      </c>
      <c r="N1011" s="350" t="s">
        <v>471</v>
      </c>
      <c r="O1011" s="351" t="s">
        <v>471</v>
      </c>
      <c r="P1011" s="358" t="s">
        <v>6179</v>
      </c>
      <c r="Q1011" s="353">
        <v>478</v>
      </c>
      <c r="R1011" s="354">
        <v>40175</v>
      </c>
      <c r="S1011" s="355" t="s">
        <v>5122</v>
      </c>
      <c r="U1011" s="208" t="s">
        <v>7635</v>
      </c>
    </row>
    <row r="1012" spans="1:21" ht="24.75" x14ac:dyDescent="0.25">
      <c r="A1012" s="5">
        <v>1011</v>
      </c>
      <c r="B1012" s="2" t="s">
        <v>1347</v>
      </c>
      <c r="C1012" s="5">
        <v>1962</v>
      </c>
      <c r="D1012" s="26">
        <v>2373.5</v>
      </c>
      <c r="E1012" s="5">
        <v>1592.9</v>
      </c>
      <c r="F1012" s="27" t="s">
        <v>5</v>
      </c>
      <c r="G1012" s="5">
        <v>38</v>
      </c>
      <c r="H1012" s="5">
        <v>4</v>
      </c>
      <c r="I1012" s="5">
        <v>3</v>
      </c>
      <c r="J1012" s="5"/>
      <c r="K1012" s="5"/>
      <c r="L1012" s="113">
        <v>80</v>
      </c>
      <c r="M1012" s="92" t="s">
        <v>2911</v>
      </c>
      <c r="N1012" s="350" t="s">
        <v>471</v>
      </c>
      <c r="O1012" s="351" t="s">
        <v>471</v>
      </c>
      <c r="P1012" s="358" t="s">
        <v>6180</v>
      </c>
      <c r="Q1012" s="353">
        <v>715.5</v>
      </c>
      <c r="R1012" s="354">
        <v>40172</v>
      </c>
      <c r="S1012" s="355" t="s">
        <v>5122</v>
      </c>
      <c r="U1012" s="208" t="s">
        <v>7635</v>
      </c>
    </row>
    <row r="1013" spans="1:21" ht="24.75" x14ac:dyDescent="0.25">
      <c r="A1013" s="5">
        <v>1012</v>
      </c>
      <c r="B1013" s="2" t="s">
        <v>1348</v>
      </c>
      <c r="C1013" s="5">
        <v>1962</v>
      </c>
      <c r="D1013" s="26">
        <v>2802.3</v>
      </c>
      <c r="E1013" s="5">
        <v>2537.6999999999998</v>
      </c>
      <c r="F1013" s="27" t="s">
        <v>5</v>
      </c>
      <c r="G1013" s="5">
        <v>60</v>
      </c>
      <c r="H1013" s="5">
        <v>5</v>
      </c>
      <c r="I1013" s="5">
        <v>3</v>
      </c>
      <c r="J1013" s="5"/>
      <c r="K1013" s="5"/>
      <c r="L1013" s="113">
        <v>126</v>
      </c>
      <c r="M1013" s="92" t="s">
        <v>2907</v>
      </c>
      <c r="N1013" s="350" t="s">
        <v>471</v>
      </c>
      <c r="O1013" s="351" t="s">
        <v>471</v>
      </c>
      <c r="P1013" s="358" t="s">
        <v>6181</v>
      </c>
      <c r="Q1013" s="353">
        <v>736.1</v>
      </c>
      <c r="R1013" s="354">
        <v>40172</v>
      </c>
      <c r="S1013" s="355" t="s">
        <v>5122</v>
      </c>
      <c r="U1013" s="208" t="s">
        <v>7635</v>
      </c>
    </row>
    <row r="1014" spans="1:21" ht="24.75" x14ac:dyDescent="0.25">
      <c r="A1014" s="5">
        <v>1013</v>
      </c>
      <c r="B1014" s="2" t="s">
        <v>1349</v>
      </c>
      <c r="C1014" s="5">
        <v>1962</v>
      </c>
      <c r="D1014" s="26">
        <v>2438.6</v>
      </c>
      <c r="E1014" s="5">
        <v>1550.6</v>
      </c>
      <c r="F1014" s="27" t="s">
        <v>5</v>
      </c>
      <c r="G1014" s="5">
        <v>38</v>
      </c>
      <c r="H1014" s="5">
        <v>5</v>
      </c>
      <c r="I1014" s="5">
        <v>2</v>
      </c>
      <c r="J1014" s="5"/>
      <c r="K1014" s="5"/>
      <c r="L1014" s="113">
        <v>82</v>
      </c>
      <c r="M1014" s="92" t="s">
        <v>2906</v>
      </c>
      <c r="N1014" s="350" t="s">
        <v>471</v>
      </c>
      <c r="O1014" s="351" t="s">
        <v>471</v>
      </c>
      <c r="P1014" s="358" t="s">
        <v>6182</v>
      </c>
      <c r="Q1014" s="353">
        <v>978.72</v>
      </c>
      <c r="R1014" s="364">
        <v>40138</v>
      </c>
      <c r="S1014" s="355" t="s">
        <v>5122</v>
      </c>
      <c r="U1014" s="208" t="s">
        <v>7635</v>
      </c>
    </row>
    <row r="1015" spans="1:21" ht="24.75" x14ac:dyDescent="0.25">
      <c r="A1015" s="5">
        <v>1014</v>
      </c>
      <c r="B1015" s="2" t="s">
        <v>1350</v>
      </c>
      <c r="C1015" s="5">
        <v>1962</v>
      </c>
      <c r="D1015" s="26">
        <v>1742.2</v>
      </c>
      <c r="E1015" s="5">
        <v>1365.7</v>
      </c>
      <c r="F1015" s="27" t="s">
        <v>5</v>
      </c>
      <c r="G1015" s="5">
        <v>34</v>
      </c>
      <c r="H1015" s="5">
        <v>5</v>
      </c>
      <c r="I1015" s="5">
        <v>2</v>
      </c>
      <c r="J1015" s="5"/>
      <c r="K1015" s="5"/>
      <c r="L1015" s="113">
        <v>69</v>
      </c>
      <c r="M1015" s="92" t="s">
        <v>2906</v>
      </c>
      <c r="N1015" s="350" t="s">
        <v>471</v>
      </c>
      <c r="O1015" s="351" t="s">
        <v>471</v>
      </c>
      <c r="P1015" s="358" t="s">
        <v>6183</v>
      </c>
      <c r="Q1015" s="353">
        <v>488.7</v>
      </c>
      <c r="R1015" s="354">
        <v>40172</v>
      </c>
      <c r="S1015" s="355" t="s">
        <v>5122</v>
      </c>
      <c r="U1015" s="208" t="s">
        <v>7635</v>
      </c>
    </row>
    <row r="1016" spans="1:21" ht="24.75" x14ac:dyDescent="0.25">
      <c r="A1016" s="5">
        <v>1015</v>
      </c>
      <c r="B1016" s="2" t="s">
        <v>1351</v>
      </c>
      <c r="C1016" s="5">
        <v>1962</v>
      </c>
      <c r="D1016" s="26">
        <v>3509.3</v>
      </c>
      <c r="E1016" s="5">
        <v>3222.7</v>
      </c>
      <c r="F1016" s="27" t="s">
        <v>5</v>
      </c>
      <c r="G1016" s="5">
        <v>80</v>
      </c>
      <c r="H1016" s="5">
        <v>5</v>
      </c>
      <c r="I1016" s="5">
        <v>4</v>
      </c>
      <c r="J1016" s="5"/>
      <c r="K1016" s="5"/>
      <c r="L1016" s="113">
        <v>180</v>
      </c>
      <c r="M1016" s="92" t="s">
        <v>2906</v>
      </c>
      <c r="N1016" s="350" t="s">
        <v>471</v>
      </c>
      <c r="O1016" s="351" t="s">
        <v>471</v>
      </c>
      <c r="P1016" s="358" t="s">
        <v>6184</v>
      </c>
      <c r="Q1016" s="353">
        <v>936.9</v>
      </c>
      <c r="R1016" s="354">
        <v>40171</v>
      </c>
      <c r="S1016" s="355" t="s">
        <v>5122</v>
      </c>
      <c r="U1016" s="208" t="s">
        <v>7635</v>
      </c>
    </row>
    <row r="1017" spans="1:21" ht="24.75" x14ac:dyDescent="0.25">
      <c r="A1017" s="5">
        <v>1016</v>
      </c>
      <c r="B1017" s="2" t="s">
        <v>1352</v>
      </c>
      <c r="C1017" s="5">
        <v>1962</v>
      </c>
      <c r="D1017" s="26">
        <v>1868.67</v>
      </c>
      <c r="E1017" s="5">
        <v>1634.67</v>
      </c>
      <c r="F1017" s="27" t="s">
        <v>5</v>
      </c>
      <c r="G1017" s="5">
        <v>40</v>
      </c>
      <c r="H1017" s="5">
        <v>5</v>
      </c>
      <c r="I1017" s="5">
        <v>2</v>
      </c>
      <c r="J1017" s="5"/>
      <c r="K1017" s="5"/>
      <c r="L1017" s="113">
        <v>90</v>
      </c>
      <c r="M1017" s="92" t="s">
        <v>2907</v>
      </c>
      <c r="N1017" s="350" t="s">
        <v>471</v>
      </c>
      <c r="O1017" s="446" t="s">
        <v>471</v>
      </c>
      <c r="P1017" s="358" t="s">
        <v>6185</v>
      </c>
      <c r="Q1017" s="353">
        <v>508.9</v>
      </c>
      <c r="R1017" s="354">
        <v>40172</v>
      </c>
      <c r="S1017" s="355" t="s">
        <v>5122</v>
      </c>
      <c r="U1017" s="208" t="s">
        <v>7635</v>
      </c>
    </row>
    <row r="1018" spans="1:21" ht="24.75" x14ac:dyDescent="0.25">
      <c r="A1018" s="5">
        <v>1017</v>
      </c>
      <c r="B1018" s="2" t="s">
        <v>1353</v>
      </c>
      <c r="C1018" s="5">
        <v>1962</v>
      </c>
      <c r="D1018" s="26">
        <v>3178.5</v>
      </c>
      <c r="E1018" s="5">
        <v>2054.5</v>
      </c>
      <c r="F1018" s="27" t="s">
        <v>5</v>
      </c>
      <c r="G1018" s="5">
        <f>48</f>
        <v>48</v>
      </c>
      <c r="H1018" s="5">
        <v>5</v>
      </c>
      <c r="I1018" s="5">
        <v>3</v>
      </c>
      <c r="J1018" s="5"/>
      <c r="K1018" s="5"/>
      <c r="L1018" s="113">
        <v>113</v>
      </c>
      <c r="M1018" s="92" t="s">
        <v>2907</v>
      </c>
      <c r="N1018" s="350" t="s">
        <v>471</v>
      </c>
      <c r="O1018" s="351" t="s">
        <v>471</v>
      </c>
      <c r="P1018" s="358" t="s">
        <v>6186</v>
      </c>
      <c r="Q1018" s="353">
        <v>751.6</v>
      </c>
      <c r="R1018" s="354">
        <v>40172</v>
      </c>
      <c r="S1018" s="355" t="s">
        <v>5122</v>
      </c>
      <c r="U1018" s="208" t="s">
        <v>7635</v>
      </c>
    </row>
    <row r="1019" spans="1:21" ht="24.75" x14ac:dyDescent="0.25">
      <c r="A1019" s="5">
        <v>1018</v>
      </c>
      <c r="B1019" s="2" t="s">
        <v>1354</v>
      </c>
      <c r="C1019" s="5">
        <v>1962</v>
      </c>
      <c r="D1019" s="26">
        <v>3890.5</v>
      </c>
      <c r="E1019" s="5">
        <v>3218.8</v>
      </c>
      <c r="F1019" s="27" t="s">
        <v>5</v>
      </c>
      <c r="G1019" s="5">
        <v>80</v>
      </c>
      <c r="H1019" s="5">
        <v>5</v>
      </c>
      <c r="I1019" s="5">
        <v>4</v>
      </c>
      <c r="J1019" s="5"/>
      <c r="K1019" s="5"/>
      <c r="L1019" s="113">
        <v>174</v>
      </c>
      <c r="M1019" s="92" t="s">
        <v>2906</v>
      </c>
      <c r="N1019" s="350" t="s">
        <v>471</v>
      </c>
      <c r="O1019" s="351" t="s">
        <v>471</v>
      </c>
      <c r="P1019" s="358" t="s">
        <v>6187</v>
      </c>
      <c r="Q1019" s="353">
        <v>914.4</v>
      </c>
      <c r="R1019" s="354">
        <v>40172</v>
      </c>
      <c r="S1019" s="355" t="s">
        <v>5122</v>
      </c>
      <c r="U1019" s="208" t="s">
        <v>7635</v>
      </c>
    </row>
    <row r="1020" spans="1:21" ht="24.75" x14ac:dyDescent="0.25">
      <c r="A1020" s="5">
        <v>1019</v>
      </c>
      <c r="B1020" s="2" t="s">
        <v>1355</v>
      </c>
      <c r="C1020" s="5">
        <v>1962</v>
      </c>
      <c r="D1020" s="26">
        <v>3043.77</v>
      </c>
      <c r="E1020" s="5">
        <v>2030.77</v>
      </c>
      <c r="F1020" s="27" t="s">
        <v>5</v>
      </c>
      <c r="G1020" s="5">
        <v>48</v>
      </c>
      <c r="H1020" s="5">
        <v>5</v>
      </c>
      <c r="I1020" s="5">
        <v>3</v>
      </c>
      <c r="J1020" s="5"/>
      <c r="K1020" s="5"/>
      <c r="L1020" s="113">
        <v>91</v>
      </c>
      <c r="M1020" s="92" t="s">
        <v>2906</v>
      </c>
      <c r="N1020" s="350" t="s">
        <v>471</v>
      </c>
      <c r="O1020" s="351" t="s">
        <v>471</v>
      </c>
      <c r="P1020" s="358" t="s">
        <v>6188</v>
      </c>
      <c r="Q1020" s="353">
        <v>752.6</v>
      </c>
      <c r="R1020" s="354">
        <v>40172</v>
      </c>
      <c r="S1020" s="355" t="s">
        <v>5122</v>
      </c>
      <c r="U1020" s="208" t="s">
        <v>7635</v>
      </c>
    </row>
    <row r="1021" spans="1:21" ht="24.75" x14ac:dyDescent="0.25">
      <c r="A1021" s="5">
        <v>1020</v>
      </c>
      <c r="B1021" s="2" t="s">
        <v>1356</v>
      </c>
      <c r="C1021" s="5">
        <v>1962</v>
      </c>
      <c r="D1021" s="26">
        <v>1740.1</v>
      </c>
      <c r="E1021" s="5">
        <v>1617.4</v>
      </c>
      <c r="F1021" s="27" t="s">
        <v>5</v>
      </c>
      <c r="G1021" s="5">
        <v>40</v>
      </c>
      <c r="H1021" s="5">
        <v>5</v>
      </c>
      <c r="I1021" s="5">
        <v>2</v>
      </c>
      <c r="J1021" s="5"/>
      <c r="K1021" s="5"/>
      <c r="L1021" s="113">
        <v>79</v>
      </c>
      <c r="M1021" s="92" t="s">
        <v>2940</v>
      </c>
      <c r="N1021" s="350" t="s">
        <v>471</v>
      </c>
      <c r="O1021" s="351" t="s">
        <v>471</v>
      </c>
      <c r="P1021" s="358" t="s">
        <v>6189</v>
      </c>
      <c r="Q1021" s="353">
        <v>481.5</v>
      </c>
      <c r="R1021" s="354">
        <v>40172</v>
      </c>
      <c r="S1021" s="355" t="s">
        <v>5122</v>
      </c>
      <c r="U1021" s="208" t="s">
        <v>7635</v>
      </c>
    </row>
    <row r="1022" spans="1:21" ht="24.75" x14ac:dyDescent="0.25">
      <c r="A1022" s="5">
        <v>1021</v>
      </c>
      <c r="B1022" s="2" t="s">
        <v>1357</v>
      </c>
      <c r="C1022" s="5">
        <v>1962</v>
      </c>
      <c r="D1022" s="26">
        <v>1786.3</v>
      </c>
      <c r="E1022" s="5">
        <v>1605.6</v>
      </c>
      <c r="F1022" s="27" t="s">
        <v>5</v>
      </c>
      <c r="G1022" s="5">
        <v>39</v>
      </c>
      <c r="H1022" s="5">
        <v>5</v>
      </c>
      <c r="I1022" s="5">
        <v>2</v>
      </c>
      <c r="J1022" s="5"/>
      <c r="K1022" s="5"/>
      <c r="L1022" s="113">
        <v>88</v>
      </c>
      <c r="M1022" s="92" t="s">
        <v>2906</v>
      </c>
      <c r="N1022" s="350" t="s">
        <v>471</v>
      </c>
      <c r="O1022" s="351" t="s">
        <v>471</v>
      </c>
      <c r="P1022" s="358" t="s">
        <v>6190</v>
      </c>
      <c r="Q1022" s="353">
        <v>489.4</v>
      </c>
      <c r="R1022" s="354">
        <v>40172</v>
      </c>
      <c r="S1022" s="355" t="s">
        <v>5122</v>
      </c>
      <c r="U1022" s="208" t="s">
        <v>7635</v>
      </c>
    </row>
    <row r="1023" spans="1:21" ht="24.75" x14ac:dyDescent="0.25">
      <c r="A1023" s="5">
        <v>1022</v>
      </c>
      <c r="B1023" s="2" t="s">
        <v>1358</v>
      </c>
      <c r="C1023" s="5">
        <v>1962</v>
      </c>
      <c r="D1023" s="26">
        <v>2755.5</v>
      </c>
      <c r="E1023" s="5">
        <v>2571.6</v>
      </c>
      <c r="F1023" s="27" t="s">
        <v>5</v>
      </c>
      <c r="G1023" s="5">
        <v>60</v>
      </c>
      <c r="H1023" s="5">
        <v>5</v>
      </c>
      <c r="I1023" s="5">
        <v>3</v>
      </c>
      <c r="J1023" s="5"/>
      <c r="K1023" s="5"/>
      <c r="L1023" s="113">
        <v>144</v>
      </c>
      <c r="M1023" s="92" t="s">
        <v>2907</v>
      </c>
      <c r="N1023" s="350" t="s">
        <v>471</v>
      </c>
      <c r="O1023" s="351" t="s">
        <v>471</v>
      </c>
      <c r="P1023" s="358" t="s">
        <v>6191</v>
      </c>
      <c r="Q1023" s="353">
        <v>753.2</v>
      </c>
      <c r="R1023" s="354">
        <v>40172</v>
      </c>
      <c r="S1023" s="355" t="s">
        <v>5122</v>
      </c>
      <c r="U1023" s="208" t="s">
        <v>7635</v>
      </c>
    </row>
    <row r="1024" spans="1:21" ht="24.75" x14ac:dyDescent="0.25">
      <c r="A1024" s="5">
        <v>1023</v>
      </c>
      <c r="B1024" s="2" t="s">
        <v>1359</v>
      </c>
      <c r="C1024" s="5">
        <v>1962</v>
      </c>
      <c r="D1024" s="26">
        <v>2784.53</v>
      </c>
      <c r="E1024" s="5">
        <v>2578.63</v>
      </c>
      <c r="F1024" s="27" t="s">
        <v>5</v>
      </c>
      <c r="G1024" s="5">
        <v>60</v>
      </c>
      <c r="H1024" s="5">
        <v>5</v>
      </c>
      <c r="I1024" s="5">
        <v>3</v>
      </c>
      <c r="J1024" s="5"/>
      <c r="K1024" s="5"/>
      <c r="L1024" s="113">
        <v>127</v>
      </c>
      <c r="M1024" s="92" t="s">
        <v>2906</v>
      </c>
      <c r="N1024" s="350" t="s">
        <v>471</v>
      </c>
      <c r="O1024" s="351" t="s">
        <v>471</v>
      </c>
      <c r="P1024" s="358" t="s">
        <v>6192</v>
      </c>
      <c r="Q1024" s="353">
        <v>711.1</v>
      </c>
      <c r="R1024" s="354">
        <v>40172</v>
      </c>
      <c r="S1024" s="355" t="s">
        <v>5122</v>
      </c>
      <c r="U1024" s="208" t="s">
        <v>7635</v>
      </c>
    </row>
    <row r="1025" spans="1:21" ht="24.75" x14ac:dyDescent="0.25">
      <c r="A1025" s="5">
        <v>1024</v>
      </c>
      <c r="B1025" s="2" t="s">
        <v>1360</v>
      </c>
      <c r="C1025" s="5">
        <v>1962</v>
      </c>
      <c r="D1025" s="26">
        <v>1729.6</v>
      </c>
      <c r="E1025" s="5">
        <v>1607.3</v>
      </c>
      <c r="F1025" s="27" t="s">
        <v>5</v>
      </c>
      <c r="G1025" s="5">
        <v>40</v>
      </c>
      <c r="H1025" s="5">
        <v>5</v>
      </c>
      <c r="I1025" s="5">
        <v>2</v>
      </c>
      <c r="J1025" s="5"/>
      <c r="K1025" s="5"/>
      <c r="L1025" s="113">
        <v>102</v>
      </c>
      <c r="M1025" s="92" t="s">
        <v>2906</v>
      </c>
      <c r="N1025" s="350" t="s">
        <v>471</v>
      </c>
      <c r="O1025" s="351" t="s">
        <v>471</v>
      </c>
      <c r="P1025" s="358" t="s">
        <v>6193</v>
      </c>
      <c r="Q1025" s="353">
        <v>490.5</v>
      </c>
      <c r="R1025" s="354">
        <v>40172</v>
      </c>
      <c r="S1025" s="355" t="s">
        <v>5122</v>
      </c>
      <c r="U1025" s="208" t="s">
        <v>7635</v>
      </c>
    </row>
    <row r="1026" spans="1:21" ht="24.75" x14ac:dyDescent="0.25">
      <c r="A1026" s="5">
        <v>1025</v>
      </c>
      <c r="B1026" s="2" t="s">
        <v>1361</v>
      </c>
      <c r="C1026" s="5">
        <v>1962</v>
      </c>
      <c r="D1026" s="26">
        <v>2629.4</v>
      </c>
      <c r="E1026" s="5">
        <v>1537.4</v>
      </c>
      <c r="F1026" s="27" t="s">
        <v>5</v>
      </c>
      <c r="G1026" s="5">
        <v>36</v>
      </c>
      <c r="H1026" s="5">
        <v>4</v>
      </c>
      <c r="I1026" s="5">
        <v>3</v>
      </c>
      <c r="J1026" s="5"/>
      <c r="K1026" s="5"/>
      <c r="L1026" s="113">
        <v>78</v>
      </c>
      <c r="M1026" s="92" t="s">
        <v>2906</v>
      </c>
      <c r="N1026" s="350" t="s">
        <v>471</v>
      </c>
      <c r="O1026" s="351" t="s">
        <v>471</v>
      </c>
      <c r="P1026" s="358" t="s">
        <v>6194</v>
      </c>
      <c r="Q1026" s="353">
        <v>774.1</v>
      </c>
      <c r="R1026" s="354">
        <v>40172</v>
      </c>
      <c r="S1026" s="355" t="s">
        <v>5122</v>
      </c>
      <c r="U1026" s="208" t="s">
        <v>7635</v>
      </c>
    </row>
    <row r="1027" spans="1:21" ht="24.75" x14ac:dyDescent="0.25">
      <c r="A1027" s="5">
        <v>1026</v>
      </c>
      <c r="B1027" s="2" t="s">
        <v>1362</v>
      </c>
      <c r="C1027" s="5">
        <v>1967</v>
      </c>
      <c r="D1027" s="26">
        <v>3498.1</v>
      </c>
      <c r="E1027" s="5">
        <v>3252.8</v>
      </c>
      <c r="F1027" s="27" t="s">
        <v>5</v>
      </c>
      <c r="G1027" s="5">
        <v>70</v>
      </c>
      <c r="H1027" s="5">
        <v>5</v>
      </c>
      <c r="I1027" s="5">
        <v>4</v>
      </c>
      <c r="J1027" s="5"/>
      <c r="K1027" s="5"/>
      <c r="L1027" s="113">
        <v>167</v>
      </c>
      <c r="M1027" s="92" t="s">
        <v>2906</v>
      </c>
      <c r="N1027" s="350" t="s">
        <v>471</v>
      </c>
      <c r="O1027" s="351" t="s">
        <v>471</v>
      </c>
      <c r="P1027" s="358" t="s">
        <v>6195</v>
      </c>
      <c r="Q1027" s="353">
        <v>961.1</v>
      </c>
      <c r="R1027" s="354">
        <v>40172</v>
      </c>
      <c r="S1027" s="355" t="s">
        <v>5122</v>
      </c>
      <c r="U1027" s="208" t="s">
        <v>7635</v>
      </c>
    </row>
    <row r="1028" spans="1:21" ht="31.5" x14ac:dyDescent="0.25">
      <c r="A1028" s="5">
        <v>1027</v>
      </c>
      <c r="B1028" s="2" t="s">
        <v>1363</v>
      </c>
      <c r="C1028" s="5">
        <v>1986</v>
      </c>
      <c r="D1028" s="26">
        <v>3842.2</v>
      </c>
      <c r="E1028" s="5">
        <v>3204.1</v>
      </c>
      <c r="F1028" s="27" t="s">
        <v>5</v>
      </c>
      <c r="G1028" s="5">
        <v>120</v>
      </c>
      <c r="H1028" s="5">
        <v>5</v>
      </c>
      <c r="I1028" s="5">
        <v>2</v>
      </c>
      <c r="J1028" s="5"/>
      <c r="K1028" s="5"/>
      <c r="L1028" s="113">
        <v>206</v>
      </c>
      <c r="M1028" s="92" t="s">
        <v>2907</v>
      </c>
      <c r="N1028" s="350" t="s">
        <v>471</v>
      </c>
      <c r="O1028" s="351" t="s">
        <v>471</v>
      </c>
      <c r="P1028" s="358" t="s">
        <v>6196</v>
      </c>
      <c r="Q1028" s="353" t="s">
        <v>6197</v>
      </c>
      <c r="R1028" s="354">
        <v>40918</v>
      </c>
      <c r="S1028" s="355" t="s">
        <v>5122</v>
      </c>
      <c r="U1028" s="208" t="s">
        <v>7635</v>
      </c>
    </row>
    <row r="1029" spans="1:21" ht="31.5" x14ac:dyDescent="0.25">
      <c r="A1029" s="5">
        <v>1028</v>
      </c>
      <c r="B1029" s="2" t="s">
        <v>1364</v>
      </c>
      <c r="C1029" s="5">
        <v>1993</v>
      </c>
      <c r="D1029" s="26">
        <v>2284.1</v>
      </c>
      <c r="E1029" s="5">
        <v>2039.1</v>
      </c>
      <c r="F1029" s="27" t="s">
        <v>5</v>
      </c>
      <c r="G1029" s="5">
        <v>40</v>
      </c>
      <c r="H1029" s="5">
        <v>5</v>
      </c>
      <c r="I1029" s="5">
        <v>2</v>
      </c>
      <c r="J1029" s="5"/>
      <c r="K1029" s="5"/>
      <c r="L1029" s="113">
        <v>101</v>
      </c>
      <c r="M1029" s="92" t="s">
        <v>2906</v>
      </c>
      <c r="N1029" s="350" t="s">
        <v>471</v>
      </c>
      <c r="O1029" s="351" t="s">
        <v>471</v>
      </c>
      <c r="P1029" s="352" t="s">
        <v>6198</v>
      </c>
      <c r="Q1029" s="353" t="s">
        <v>6199</v>
      </c>
      <c r="R1029" s="354">
        <v>40876</v>
      </c>
      <c r="S1029" s="355" t="s">
        <v>5122</v>
      </c>
      <c r="U1029" s="208" t="s">
        <v>7635</v>
      </c>
    </row>
    <row r="1030" spans="1:21" ht="24.75" x14ac:dyDescent="0.25">
      <c r="A1030" s="5">
        <v>1029</v>
      </c>
      <c r="B1030" s="2" t="s">
        <v>1365</v>
      </c>
      <c r="C1030" s="5">
        <v>1992</v>
      </c>
      <c r="D1030" s="26">
        <v>6824.7</v>
      </c>
      <c r="E1030" s="5">
        <v>5296</v>
      </c>
      <c r="F1030" s="27" t="s">
        <v>5</v>
      </c>
      <c r="G1030" s="5">
        <v>100</v>
      </c>
      <c r="H1030" s="5">
        <v>5</v>
      </c>
      <c r="I1030" s="5">
        <v>5</v>
      </c>
      <c r="J1030" s="5"/>
      <c r="K1030" s="5"/>
      <c r="L1030" s="113">
        <v>274</v>
      </c>
      <c r="M1030" s="92" t="s">
        <v>2906</v>
      </c>
      <c r="N1030" s="350" t="s">
        <v>471</v>
      </c>
      <c r="O1030" s="351" t="s">
        <v>471</v>
      </c>
      <c r="P1030" s="358" t="s">
        <v>6200</v>
      </c>
      <c r="Q1030" s="353">
        <v>1483.9</v>
      </c>
      <c r="R1030" s="354">
        <v>40172</v>
      </c>
      <c r="S1030" s="355" t="s">
        <v>5122</v>
      </c>
      <c r="U1030" s="208" t="s">
        <v>7635</v>
      </c>
    </row>
    <row r="1031" spans="1:21" ht="24.75" x14ac:dyDescent="0.25">
      <c r="A1031" s="5">
        <v>1030</v>
      </c>
      <c r="B1031" s="2" t="s">
        <v>1368</v>
      </c>
      <c r="C1031" s="5">
        <v>1969</v>
      </c>
      <c r="D1031" s="26">
        <v>3489.1</v>
      </c>
      <c r="E1031" s="5">
        <v>3216.8</v>
      </c>
      <c r="F1031" s="27" t="s">
        <v>5</v>
      </c>
      <c r="G1031" s="5">
        <v>70</v>
      </c>
      <c r="H1031" s="5">
        <v>5</v>
      </c>
      <c r="I1031" s="5">
        <v>4</v>
      </c>
      <c r="J1031" s="5"/>
      <c r="K1031" s="5"/>
      <c r="L1031" s="113">
        <v>173</v>
      </c>
      <c r="M1031" s="92" t="s">
        <v>2906</v>
      </c>
      <c r="N1031" s="350" t="s">
        <v>471</v>
      </c>
      <c r="O1031" s="351" t="s">
        <v>471</v>
      </c>
      <c r="P1031" s="358" t="s">
        <v>6204</v>
      </c>
      <c r="Q1031" s="353">
        <v>958.2</v>
      </c>
      <c r="R1031" s="354">
        <v>40172</v>
      </c>
      <c r="S1031" s="355" t="s">
        <v>5122</v>
      </c>
      <c r="U1031" s="208" t="s">
        <v>7635</v>
      </c>
    </row>
    <row r="1032" spans="1:21" ht="31.5" x14ac:dyDescent="0.25">
      <c r="A1032" s="5">
        <v>1031</v>
      </c>
      <c r="B1032" s="2" t="s">
        <v>1369</v>
      </c>
      <c r="C1032" s="5">
        <v>1990</v>
      </c>
      <c r="D1032" s="26">
        <v>4328.7</v>
      </c>
      <c r="E1032" s="5">
        <v>3845.4</v>
      </c>
      <c r="F1032" s="27" t="s">
        <v>5</v>
      </c>
      <c r="G1032" s="5">
        <v>72</v>
      </c>
      <c r="H1032" s="5">
        <v>6</v>
      </c>
      <c r="I1032" s="5">
        <v>3</v>
      </c>
      <c r="J1032" s="5"/>
      <c r="K1032" s="5">
        <v>3</v>
      </c>
      <c r="L1032" s="113">
        <v>189</v>
      </c>
      <c r="M1032" s="92" t="s">
        <v>2907</v>
      </c>
      <c r="N1032" s="350" t="s">
        <v>471</v>
      </c>
      <c r="O1032" s="351" t="s">
        <v>471</v>
      </c>
      <c r="P1032" s="358" t="s">
        <v>6205</v>
      </c>
      <c r="Q1032" s="353">
        <v>1045.2</v>
      </c>
      <c r="R1032" s="354">
        <v>40172</v>
      </c>
      <c r="S1032" s="355" t="s">
        <v>5122</v>
      </c>
      <c r="U1032" s="208" t="s">
        <v>7635</v>
      </c>
    </row>
    <row r="1033" spans="1:21" ht="24.75" x14ac:dyDescent="0.25">
      <c r="A1033" s="5">
        <v>1032</v>
      </c>
      <c r="B1033" s="2" t="s">
        <v>1371</v>
      </c>
      <c r="C1033" s="5">
        <v>1972</v>
      </c>
      <c r="D1033" s="26">
        <v>3944.7</v>
      </c>
      <c r="E1033" s="5">
        <v>3418.5</v>
      </c>
      <c r="F1033" s="27" t="s">
        <v>5</v>
      </c>
      <c r="G1033" s="5">
        <v>70</v>
      </c>
      <c r="H1033" s="5">
        <v>5</v>
      </c>
      <c r="I1033" s="5">
        <v>4</v>
      </c>
      <c r="J1033" s="5"/>
      <c r="K1033" s="5"/>
      <c r="L1033" s="113">
        <v>178</v>
      </c>
      <c r="M1033" s="92" t="s">
        <v>2906</v>
      </c>
      <c r="N1033" s="350" t="s">
        <v>471</v>
      </c>
      <c r="O1033" s="351" t="s">
        <v>471</v>
      </c>
      <c r="P1033" s="358" t="s">
        <v>6209</v>
      </c>
      <c r="Q1033" s="353">
        <v>905.2</v>
      </c>
      <c r="R1033" s="354">
        <v>40172</v>
      </c>
      <c r="S1033" s="355" t="s">
        <v>5122</v>
      </c>
      <c r="U1033" s="208" t="s">
        <v>7635</v>
      </c>
    </row>
    <row r="1034" spans="1:21" ht="31.5" x14ac:dyDescent="0.25">
      <c r="A1034" s="5">
        <v>1033</v>
      </c>
      <c r="B1034" s="2" t="s">
        <v>1372</v>
      </c>
      <c r="C1034" s="5">
        <v>1992</v>
      </c>
      <c r="D1034" s="26">
        <v>2233.4</v>
      </c>
      <c r="E1034" s="5">
        <v>1925.2</v>
      </c>
      <c r="F1034" s="27" t="s">
        <v>5</v>
      </c>
      <c r="G1034" s="5">
        <v>40</v>
      </c>
      <c r="H1034" s="5">
        <v>5</v>
      </c>
      <c r="I1034" s="5">
        <v>2</v>
      </c>
      <c r="J1034" s="5"/>
      <c r="K1034" s="5"/>
      <c r="L1034" s="113">
        <v>85</v>
      </c>
      <c r="M1034" s="92" t="s">
        <v>2906</v>
      </c>
      <c r="N1034" s="350" t="s">
        <v>471</v>
      </c>
      <c r="O1034" s="351" t="s">
        <v>471</v>
      </c>
      <c r="P1034" s="352" t="s">
        <v>6210</v>
      </c>
      <c r="Q1034" s="353" t="s">
        <v>6211</v>
      </c>
      <c r="R1034" s="354">
        <v>40906</v>
      </c>
      <c r="S1034" s="355" t="s">
        <v>5122</v>
      </c>
      <c r="U1034" s="208" t="s">
        <v>7635</v>
      </c>
    </row>
    <row r="1035" spans="1:21" ht="24.75" x14ac:dyDescent="0.25">
      <c r="A1035" s="5">
        <v>1034</v>
      </c>
      <c r="B1035" s="2" t="s">
        <v>1373</v>
      </c>
      <c r="C1035" s="5">
        <v>1975</v>
      </c>
      <c r="D1035" s="26">
        <v>3899.2</v>
      </c>
      <c r="E1035" s="5">
        <v>3189.5</v>
      </c>
      <c r="F1035" s="27" t="s">
        <v>5</v>
      </c>
      <c r="G1035" s="5">
        <f>70-1</f>
        <v>69</v>
      </c>
      <c r="H1035" s="5">
        <v>5</v>
      </c>
      <c r="I1035" s="5">
        <f>4</f>
        <v>4</v>
      </c>
      <c r="J1035" s="5"/>
      <c r="K1035" s="5"/>
      <c r="L1035" s="113">
        <v>155</v>
      </c>
      <c r="M1035" s="92" t="s">
        <v>2907</v>
      </c>
      <c r="N1035" s="350" t="s">
        <v>471</v>
      </c>
      <c r="O1035" s="351" t="s">
        <v>471</v>
      </c>
      <c r="P1035" s="358" t="s">
        <v>6212</v>
      </c>
      <c r="Q1035" s="353">
        <v>1162.6199999999999</v>
      </c>
      <c r="R1035" s="354">
        <v>40875</v>
      </c>
      <c r="S1035" s="355" t="s">
        <v>5122</v>
      </c>
      <c r="U1035" s="208" t="s">
        <v>7635</v>
      </c>
    </row>
    <row r="1036" spans="1:21" ht="24.75" x14ac:dyDescent="0.25">
      <c r="A1036" s="5">
        <v>1035</v>
      </c>
      <c r="B1036" s="2" t="s">
        <v>1374</v>
      </c>
      <c r="C1036" s="5">
        <v>1973</v>
      </c>
      <c r="D1036" s="26">
        <v>3921</v>
      </c>
      <c r="E1036" s="5">
        <v>3190</v>
      </c>
      <c r="F1036" s="27" t="s">
        <v>5</v>
      </c>
      <c r="G1036" s="5">
        <v>68</v>
      </c>
      <c r="H1036" s="5">
        <v>5</v>
      </c>
      <c r="I1036" s="5">
        <v>4</v>
      </c>
      <c r="J1036" s="5"/>
      <c r="K1036" s="5"/>
      <c r="L1036" s="113">
        <v>166</v>
      </c>
      <c r="M1036" s="92" t="s">
        <v>2905</v>
      </c>
      <c r="N1036" s="350" t="s">
        <v>471</v>
      </c>
      <c r="O1036" s="351" t="s">
        <v>471</v>
      </c>
      <c r="P1036" s="358" t="s">
        <v>6213</v>
      </c>
      <c r="Q1036" s="353" t="s">
        <v>6214</v>
      </c>
      <c r="R1036" s="354">
        <v>40884</v>
      </c>
      <c r="S1036" s="355" t="s">
        <v>5122</v>
      </c>
      <c r="U1036" s="208" t="s">
        <v>7635</v>
      </c>
    </row>
    <row r="1037" spans="1:21" ht="24.75" x14ac:dyDescent="0.25">
      <c r="A1037" s="5">
        <v>1036</v>
      </c>
      <c r="B1037" s="2" t="s">
        <v>1375</v>
      </c>
      <c r="C1037" s="5">
        <v>1961</v>
      </c>
      <c r="D1037" s="26">
        <v>1491.9</v>
      </c>
      <c r="E1037" s="5">
        <v>1290</v>
      </c>
      <c r="F1037" s="27" t="s">
        <v>5</v>
      </c>
      <c r="G1037" s="5">
        <v>32</v>
      </c>
      <c r="H1037" s="5">
        <v>4</v>
      </c>
      <c r="I1037" s="5">
        <v>2</v>
      </c>
      <c r="J1037" s="5"/>
      <c r="K1037" s="5"/>
      <c r="L1037" s="113">
        <v>52</v>
      </c>
      <c r="M1037" s="92" t="s">
        <v>2903</v>
      </c>
      <c r="N1037" s="350" t="s">
        <v>471</v>
      </c>
      <c r="O1037" s="351" t="s">
        <v>471</v>
      </c>
      <c r="P1037" s="358" t="s">
        <v>6215</v>
      </c>
      <c r="Q1037" s="353">
        <v>481.9</v>
      </c>
      <c r="R1037" s="354">
        <v>40172</v>
      </c>
      <c r="S1037" s="355" t="s">
        <v>5122</v>
      </c>
      <c r="U1037" s="208" t="s">
        <v>7635</v>
      </c>
    </row>
    <row r="1038" spans="1:21" ht="24.75" x14ac:dyDescent="0.25">
      <c r="A1038" s="5">
        <v>1037</v>
      </c>
      <c r="B1038" s="2" t="s">
        <v>1376</v>
      </c>
      <c r="C1038" s="5">
        <v>1961</v>
      </c>
      <c r="D1038" s="26">
        <v>1708.3</v>
      </c>
      <c r="E1038" s="5">
        <v>1296.9000000000001</v>
      </c>
      <c r="F1038" s="27" t="s">
        <v>5</v>
      </c>
      <c r="G1038" s="5">
        <v>32</v>
      </c>
      <c r="H1038" s="5">
        <v>4</v>
      </c>
      <c r="I1038" s="5">
        <v>2</v>
      </c>
      <c r="J1038" s="5"/>
      <c r="K1038" s="5"/>
      <c r="L1038" s="113">
        <v>70</v>
      </c>
      <c r="M1038" s="92" t="s">
        <v>2902</v>
      </c>
      <c r="N1038" s="350" t="s">
        <v>471</v>
      </c>
      <c r="O1038" s="446" t="s">
        <v>471</v>
      </c>
      <c r="P1038" s="358" t="s">
        <v>6216</v>
      </c>
      <c r="Q1038" s="353">
        <v>465.1</v>
      </c>
      <c r="R1038" s="354">
        <v>40172</v>
      </c>
      <c r="S1038" s="355" t="s">
        <v>5122</v>
      </c>
      <c r="U1038" s="208" t="s">
        <v>7635</v>
      </c>
    </row>
    <row r="1039" spans="1:21" ht="24.75" x14ac:dyDescent="0.25">
      <c r="A1039" s="5">
        <v>1038</v>
      </c>
      <c r="B1039" s="2" t="s">
        <v>1377</v>
      </c>
      <c r="C1039" s="5">
        <v>1972</v>
      </c>
      <c r="D1039" s="26">
        <v>3829</v>
      </c>
      <c r="E1039" s="5">
        <v>3177.9</v>
      </c>
      <c r="F1039" s="27" t="s">
        <v>5</v>
      </c>
      <c r="G1039" s="5">
        <v>120</v>
      </c>
      <c r="H1039" s="5">
        <v>5</v>
      </c>
      <c r="I1039" s="5">
        <v>2</v>
      </c>
      <c r="J1039" s="5"/>
      <c r="K1039" s="5"/>
      <c r="L1039" s="113">
        <v>212</v>
      </c>
      <c r="M1039" s="92" t="s">
        <v>2903</v>
      </c>
      <c r="N1039" s="350" t="s">
        <v>471</v>
      </c>
      <c r="O1039" s="351" t="s">
        <v>471</v>
      </c>
      <c r="P1039" s="358" t="s">
        <v>6217</v>
      </c>
      <c r="Q1039" s="353">
        <v>1068.8</v>
      </c>
      <c r="R1039" s="354">
        <v>40172</v>
      </c>
      <c r="S1039" s="355" t="s">
        <v>5122</v>
      </c>
      <c r="U1039" s="208" t="s">
        <v>7635</v>
      </c>
    </row>
    <row r="1040" spans="1:21" ht="24.75" x14ac:dyDescent="0.25">
      <c r="A1040" s="5">
        <v>1039</v>
      </c>
      <c r="B1040" s="2" t="s">
        <v>1378</v>
      </c>
      <c r="C1040" s="5">
        <v>1970</v>
      </c>
      <c r="D1040" s="26">
        <v>3905</v>
      </c>
      <c r="E1040" s="5">
        <v>3247.2</v>
      </c>
      <c r="F1040" s="27" t="s">
        <v>5</v>
      </c>
      <c r="G1040" s="5">
        <f>70</f>
        <v>70</v>
      </c>
      <c r="H1040" s="5">
        <v>5</v>
      </c>
      <c r="I1040" s="5">
        <v>4</v>
      </c>
      <c r="J1040" s="5"/>
      <c r="K1040" s="5"/>
      <c r="L1040" s="113">
        <v>162</v>
      </c>
      <c r="M1040" s="92" t="s">
        <v>2902</v>
      </c>
      <c r="N1040" s="350" t="s">
        <v>471</v>
      </c>
      <c r="O1040" s="351" t="s">
        <v>471</v>
      </c>
      <c r="P1040" s="358" t="s">
        <v>6218</v>
      </c>
      <c r="Q1040" s="353">
        <v>916.9</v>
      </c>
      <c r="R1040" s="354">
        <v>40172</v>
      </c>
      <c r="S1040" s="355" t="s">
        <v>5122</v>
      </c>
      <c r="U1040" s="208" t="s">
        <v>7635</v>
      </c>
    </row>
    <row r="1041" spans="1:21" ht="24.75" x14ac:dyDescent="0.25">
      <c r="A1041" s="5">
        <v>1040</v>
      </c>
      <c r="B1041" s="2" t="s">
        <v>1379</v>
      </c>
      <c r="C1041" s="5">
        <v>1970</v>
      </c>
      <c r="D1041" s="26">
        <v>3796.1</v>
      </c>
      <c r="E1041" s="5">
        <v>3228.9</v>
      </c>
      <c r="F1041" s="27" t="s">
        <v>5</v>
      </c>
      <c r="G1041" s="5">
        <v>70</v>
      </c>
      <c r="H1041" s="5">
        <v>5</v>
      </c>
      <c r="I1041" s="5">
        <v>4</v>
      </c>
      <c r="J1041" s="5"/>
      <c r="K1041" s="5"/>
      <c r="L1041" s="113">
        <v>183</v>
      </c>
      <c r="M1041" s="92" t="s">
        <v>2903</v>
      </c>
      <c r="N1041" s="350" t="s">
        <v>471</v>
      </c>
      <c r="O1041" s="351" t="s">
        <v>471</v>
      </c>
      <c r="P1041" s="358" t="s">
        <v>6219</v>
      </c>
      <c r="Q1041" s="353">
        <v>948.3</v>
      </c>
      <c r="R1041" s="354">
        <v>40172</v>
      </c>
      <c r="S1041" s="355" t="s">
        <v>5122</v>
      </c>
      <c r="U1041" s="208" t="s">
        <v>7635</v>
      </c>
    </row>
    <row r="1042" spans="1:21" ht="24.75" x14ac:dyDescent="0.25">
      <c r="A1042" s="5">
        <v>1041</v>
      </c>
      <c r="B1042" s="2" t="s">
        <v>1381</v>
      </c>
      <c r="C1042" s="5">
        <v>1974</v>
      </c>
      <c r="D1042" s="26">
        <v>3780.1</v>
      </c>
      <c r="E1042" s="5">
        <v>3263.3</v>
      </c>
      <c r="F1042" s="27" t="s">
        <v>5</v>
      </c>
      <c r="G1042" s="5">
        <f>69-1-1</f>
        <v>67</v>
      </c>
      <c r="H1042" s="5">
        <v>5</v>
      </c>
      <c r="I1042" s="5">
        <v>4</v>
      </c>
      <c r="J1042" s="5"/>
      <c r="K1042" s="5"/>
      <c r="L1042" s="113">
        <v>156</v>
      </c>
      <c r="M1042" s="92" t="s">
        <v>2903</v>
      </c>
      <c r="N1042" s="351" t="s">
        <v>471</v>
      </c>
      <c r="O1042" s="351" t="s">
        <v>471</v>
      </c>
      <c r="P1042" s="352" t="s">
        <v>6222</v>
      </c>
      <c r="Q1042" s="353">
        <v>993.8</v>
      </c>
      <c r="R1042" s="354">
        <v>40177</v>
      </c>
      <c r="S1042" s="355" t="s">
        <v>5122</v>
      </c>
      <c r="U1042" s="208" t="s">
        <v>7635</v>
      </c>
    </row>
    <row r="1043" spans="1:21" ht="24.75" x14ac:dyDescent="0.25">
      <c r="A1043" s="5">
        <v>1042</v>
      </c>
      <c r="B1043" s="2" t="s">
        <v>1382</v>
      </c>
      <c r="C1043" s="5">
        <v>1973</v>
      </c>
      <c r="D1043" s="26">
        <v>3848.9</v>
      </c>
      <c r="E1043" s="5">
        <v>3312.2</v>
      </c>
      <c r="F1043" s="27" t="s">
        <v>5</v>
      </c>
      <c r="G1043" s="5">
        <v>68</v>
      </c>
      <c r="H1043" s="5">
        <v>5</v>
      </c>
      <c r="I1043" s="5">
        <v>4</v>
      </c>
      <c r="J1043" s="5"/>
      <c r="K1043" s="5"/>
      <c r="L1043" s="113">
        <v>143</v>
      </c>
      <c r="M1043" s="92" t="s">
        <v>2903</v>
      </c>
      <c r="N1043" s="351" t="s">
        <v>471</v>
      </c>
      <c r="O1043" s="351" t="s">
        <v>471</v>
      </c>
      <c r="P1043" s="352" t="s">
        <v>6223</v>
      </c>
      <c r="Q1043" s="353">
        <v>999.9</v>
      </c>
      <c r="R1043" s="364">
        <v>40138</v>
      </c>
      <c r="S1043" s="355" t="s">
        <v>5122</v>
      </c>
      <c r="U1043" s="208" t="s">
        <v>7635</v>
      </c>
    </row>
    <row r="1044" spans="1:21" ht="24.75" x14ac:dyDescent="0.25">
      <c r="A1044" s="5">
        <v>1043</v>
      </c>
      <c r="B1044" s="2" t="s">
        <v>1385</v>
      </c>
      <c r="C1044" s="5">
        <v>1964</v>
      </c>
      <c r="D1044" s="26">
        <v>1784.9</v>
      </c>
      <c r="E1044" s="5">
        <v>1594.4</v>
      </c>
      <c r="F1044" s="27" t="s">
        <v>5</v>
      </c>
      <c r="G1044" s="5">
        <v>39</v>
      </c>
      <c r="H1044" s="5">
        <v>5</v>
      </c>
      <c r="I1044" s="5">
        <v>2</v>
      </c>
      <c r="J1044" s="5"/>
      <c r="K1044" s="5"/>
      <c r="L1044" s="113">
        <v>82</v>
      </c>
      <c r="M1044" s="92" t="s">
        <v>2903</v>
      </c>
      <c r="N1044" s="350" t="s">
        <v>471</v>
      </c>
      <c r="O1044" s="351" t="s">
        <v>471</v>
      </c>
      <c r="P1044" s="352" t="s">
        <v>6230</v>
      </c>
      <c r="Q1044" s="353">
        <v>505</v>
      </c>
      <c r="R1044" s="354">
        <v>40177</v>
      </c>
      <c r="S1044" s="355" t="s">
        <v>5122</v>
      </c>
      <c r="U1044" s="208" t="s">
        <v>7635</v>
      </c>
    </row>
    <row r="1045" spans="1:21" ht="24.75" x14ac:dyDescent="0.25">
      <c r="A1045" s="5">
        <v>1044</v>
      </c>
      <c r="B1045" s="2" t="s">
        <v>1386</v>
      </c>
      <c r="C1045" s="5">
        <v>1963</v>
      </c>
      <c r="D1045" s="26">
        <v>2980.5</v>
      </c>
      <c r="E1045" s="5">
        <v>2125.6</v>
      </c>
      <c r="F1045" s="27" t="s">
        <v>5</v>
      </c>
      <c r="G1045" s="5">
        <v>50</v>
      </c>
      <c r="H1045" s="5">
        <v>5</v>
      </c>
      <c r="I1045" s="5">
        <v>3</v>
      </c>
      <c r="J1045" s="5"/>
      <c r="K1045" s="5"/>
      <c r="L1045" s="113">
        <v>106</v>
      </c>
      <c r="M1045" s="92" t="s">
        <v>2903</v>
      </c>
      <c r="N1045" s="350" t="s">
        <v>471</v>
      </c>
      <c r="O1045" s="351" t="s">
        <v>471</v>
      </c>
      <c r="P1045" s="352" t="s">
        <v>6231</v>
      </c>
      <c r="Q1045" s="353">
        <v>767.2</v>
      </c>
      <c r="R1045" s="354">
        <v>40177</v>
      </c>
      <c r="S1045" s="355" t="s">
        <v>5122</v>
      </c>
      <c r="U1045" s="208" t="s">
        <v>7635</v>
      </c>
    </row>
    <row r="1046" spans="1:21" ht="24.75" x14ac:dyDescent="0.25">
      <c r="A1046" s="5">
        <v>1045</v>
      </c>
      <c r="B1046" s="2" t="s">
        <v>1387</v>
      </c>
      <c r="C1046" s="5">
        <v>1963</v>
      </c>
      <c r="D1046" s="26">
        <v>3826.2</v>
      </c>
      <c r="E1046" s="5">
        <v>3547.7</v>
      </c>
      <c r="F1046" s="27" t="s">
        <v>5</v>
      </c>
      <c r="G1046" s="5">
        <v>80</v>
      </c>
      <c r="H1046" s="5">
        <v>5</v>
      </c>
      <c r="I1046" s="5">
        <v>4</v>
      </c>
      <c r="J1046" s="5"/>
      <c r="K1046" s="5"/>
      <c r="L1046" s="113">
        <v>178</v>
      </c>
      <c r="M1046" s="92" t="s">
        <v>2902</v>
      </c>
      <c r="N1046" s="350" t="s">
        <v>471</v>
      </c>
      <c r="O1046" s="351" t="s">
        <v>471</v>
      </c>
      <c r="P1046" s="352" t="s">
        <v>6232</v>
      </c>
      <c r="Q1046" s="353">
        <v>990</v>
      </c>
      <c r="R1046" s="354">
        <v>40177</v>
      </c>
      <c r="S1046" s="355" t="s">
        <v>5122</v>
      </c>
      <c r="U1046" s="208" t="s">
        <v>7635</v>
      </c>
    </row>
    <row r="1047" spans="1:21" ht="24.75" x14ac:dyDescent="0.25">
      <c r="A1047" s="5">
        <v>1046</v>
      </c>
      <c r="B1047" s="2" t="s">
        <v>1388</v>
      </c>
      <c r="C1047" s="5">
        <v>1963</v>
      </c>
      <c r="D1047" s="26">
        <v>3810.5</v>
      </c>
      <c r="E1047" s="5">
        <v>3531.9</v>
      </c>
      <c r="F1047" s="27" t="s">
        <v>5</v>
      </c>
      <c r="G1047" s="5">
        <v>80</v>
      </c>
      <c r="H1047" s="5">
        <v>5</v>
      </c>
      <c r="I1047" s="5">
        <v>4</v>
      </c>
      <c r="J1047" s="5"/>
      <c r="K1047" s="5"/>
      <c r="L1047" s="113">
        <v>185</v>
      </c>
      <c r="M1047" s="92" t="s">
        <v>2902</v>
      </c>
      <c r="N1047" s="350" t="s">
        <v>471</v>
      </c>
      <c r="O1047" s="351" t="s">
        <v>471</v>
      </c>
      <c r="P1047" s="352" t="s">
        <v>6233</v>
      </c>
      <c r="Q1047" s="353">
        <v>983.1</v>
      </c>
      <c r="R1047" s="354">
        <v>40189</v>
      </c>
      <c r="S1047" s="355" t="s">
        <v>5122</v>
      </c>
      <c r="U1047" s="208" t="s">
        <v>7635</v>
      </c>
    </row>
    <row r="1048" spans="1:21" ht="24.75" x14ac:dyDescent="0.25">
      <c r="A1048" s="5">
        <v>1047</v>
      </c>
      <c r="B1048" s="2" t="s">
        <v>1389</v>
      </c>
      <c r="C1048" s="5">
        <v>1963</v>
      </c>
      <c r="D1048" s="26">
        <v>1777.7</v>
      </c>
      <c r="E1048" s="5">
        <v>1634.5</v>
      </c>
      <c r="F1048" s="27" t="s">
        <v>5</v>
      </c>
      <c r="G1048" s="5">
        <v>40</v>
      </c>
      <c r="H1048" s="5">
        <v>5</v>
      </c>
      <c r="I1048" s="5">
        <v>2</v>
      </c>
      <c r="J1048" s="5"/>
      <c r="K1048" s="5"/>
      <c r="L1048" s="113">
        <v>82</v>
      </c>
      <c r="M1048" s="92" t="s">
        <v>2941</v>
      </c>
      <c r="N1048" s="350" t="s">
        <v>471</v>
      </c>
      <c r="O1048" s="351" t="s">
        <v>471</v>
      </c>
      <c r="P1048" s="352" t="s">
        <v>6234</v>
      </c>
      <c r="Q1048" s="353">
        <v>501.5</v>
      </c>
      <c r="R1048" s="354">
        <v>40189</v>
      </c>
      <c r="S1048" s="355" t="s">
        <v>5122</v>
      </c>
      <c r="U1048" s="208" t="s">
        <v>7635</v>
      </c>
    </row>
    <row r="1049" spans="1:21" ht="24.75" x14ac:dyDescent="0.25">
      <c r="A1049" s="5">
        <v>1048</v>
      </c>
      <c r="B1049" s="2" t="s">
        <v>1390</v>
      </c>
      <c r="C1049" s="5">
        <v>1963</v>
      </c>
      <c r="D1049" s="26">
        <v>2792.7</v>
      </c>
      <c r="E1049" s="5">
        <v>2585.3000000000002</v>
      </c>
      <c r="F1049" s="27" t="s">
        <v>5</v>
      </c>
      <c r="G1049" s="5">
        <f>60</f>
        <v>60</v>
      </c>
      <c r="H1049" s="5">
        <v>5</v>
      </c>
      <c r="I1049" s="5">
        <v>3</v>
      </c>
      <c r="J1049" s="5"/>
      <c r="K1049" s="5"/>
      <c r="L1049" s="113">
        <v>147</v>
      </c>
      <c r="M1049" s="92" t="s">
        <v>2926</v>
      </c>
      <c r="N1049" s="350" t="s">
        <v>471</v>
      </c>
      <c r="O1049" s="351" t="s">
        <v>471</v>
      </c>
      <c r="P1049" s="352" t="s">
        <v>6235</v>
      </c>
      <c r="Q1049" s="353">
        <v>729.2</v>
      </c>
      <c r="R1049" s="354">
        <v>40175</v>
      </c>
      <c r="S1049" s="355" t="s">
        <v>5122</v>
      </c>
      <c r="U1049" s="208" t="s">
        <v>7635</v>
      </c>
    </row>
    <row r="1050" spans="1:21" ht="24.75" x14ac:dyDescent="0.25">
      <c r="A1050" s="5">
        <v>1049</v>
      </c>
      <c r="B1050" s="2" t="s">
        <v>1391</v>
      </c>
      <c r="C1050" s="5">
        <v>1963</v>
      </c>
      <c r="D1050" s="26">
        <v>3825.4</v>
      </c>
      <c r="E1050" s="5">
        <v>3454.6</v>
      </c>
      <c r="F1050" s="27" t="s">
        <v>5</v>
      </c>
      <c r="G1050" s="5">
        <f>78</f>
        <v>78</v>
      </c>
      <c r="H1050" s="5">
        <v>5</v>
      </c>
      <c r="I1050" s="5">
        <v>4</v>
      </c>
      <c r="J1050" s="5"/>
      <c r="K1050" s="5"/>
      <c r="L1050" s="113">
        <v>173</v>
      </c>
      <c r="M1050" s="92" t="s">
        <v>2942</v>
      </c>
      <c r="N1050" s="350" t="s">
        <v>471</v>
      </c>
      <c r="O1050" s="351" t="s">
        <v>471</v>
      </c>
      <c r="P1050" s="352" t="s">
        <v>6236</v>
      </c>
      <c r="Q1050" s="353">
        <v>993.3</v>
      </c>
      <c r="R1050" s="354">
        <v>40175</v>
      </c>
      <c r="S1050" s="355" t="s">
        <v>5122</v>
      </c>
      <c r="U1050" s="208" t="s">
        <v>7635</v>
      </c>
    </row>
    <row r="1051" spans="1:21" ht="24.75" x14ac:dyDescent="0.25">
      <c r="A1051" s="5">
        <v>1050</v>
      </c>
      <c r="B1051" s="2" t="s">
        <v>1392</v>
      </c>
      <c r="C1051" s="5">
        <v>1963</v>
      </c>
      <c r="D1051" s="26">
        <v>2787.7</v>
      </c>
      <c r="E1051" s="5">
        <v>2581</v>
      </c>
      <c r="F1051" s="27" t="s">
        <v>5</v>
      </c>
      <c r="G1051" s="5">
        <v>60</v>
      </c>
      <c r="H1051" s="5">
        <v>5</v>
      </c>
      <c r="I1051" s="5">
        <v>3</v>
      </c>
      <c r="J1051" s="5"/>
      <c r="K1051" s="5"/>
      <c r="L1051" s="113">
        <v>142</v>
      </c>
      <c r="M1051" s="92" t="s">
        <v>2927</v>
      </c>
      <c r="N1051" s="350" t="s">
        <v>471</v>
      </c>
      <c r="O1051" s="351" t="s">
        <v>471</v>
      </c>
      <c r="P1051" s="352" t="s">
        <v>6237</v>
      </c>
      <c r="Q1051" s="353">
        <v>730.1</v>
      </c>
      <c r="R1051" s="354">
        <v>40175</v>
      </c>
      <c r="S1051" s="355" t="s">
        <v>5122</v>
      </c>
      <c r="U1051" s="208" t="s">
        <v>7635</v>
      </c>
    </row>
    <row r="1052" spans="1:21" ht="24.75" x14ac:dyDescent="0.25">
      <c r="A1052" s="5">
        <v>1051</v>
      </c>
      <c r="B1052" s="2" t="s">
        <v>1393</v>
      </c>
      <c r="C1052" s="5">
        <v>1963</v>
      </c>
      <c r="D1052" s="26">
        <v>2796</v>
      </c>
      <c r="E1052" s="5">
        <v>2589.1</v>
      </c>
      <c r="F1052" s="27" t="s">
        <v>5</v>
      </c>
      <c r="G1052" s="5">
        <f>60</f>
        <v>60</v>
      </c>
      <c r="H1052" s="5">
        <v>5</v>
      </c>
      <c r="I1052" s="5">
        <v>3</v>
      </c>
      <c r="J1052" s="5"/>
      <c r="K1052" s="5"/>
      <c r="L1052" s="113">
        <v>157</v>
      </c>
      <c r="M1052" s="92" t="s">
        <v>2942</v>
      </c>
      <c r="N1052" s="350" t="s">
        <v>471</v>
      </c>
      <c r="O1052" s="351" t="s">
        <v>471</v>
      </c>
      <c r="P1052" s="352" t="s">
        <v>6238</v>
      </c>
      <c r="Q1052" s="353">
        <v>766</v>
      </c>
      <c r="R1052" s="354">
        <v>40177</v>
      </c>
      <c r="S1052" s="355" t="s">
        <v>5122</v>
      </c>
      <c r="U1052" s="208" t="s">
        <v>7635</v>
      </c>
    </row>
    <row r="1053" spans="1:21" ht="24.75" x14ac:dyDescent="0.25">
      <c r="A1053" s="5">
        <v>1052</v>
      </c>
      <c r="B1053" s="2" t="s">
        <v>1394</v>
      </c>
      <c r="C1053" s="5">
        <v>1963</v>
      </c>
      <c r="D1053" s="26">
        <v>3799.2</v>
      </c>
      <c r="E1053" s="5">
        <v>3535.8</v>
      </c>
      <c r="F1053" s="27" t="s">
        <v>5</v>
      </c>
      <c r="G1053" s="5">
        <v>80</v>
      </c>
      <c r="H1053" s="5">
        <v>5</v>
      </c>
      <c r="I1053" s="5">
        <v>4</v>
      </c>
      <c r="J1053" s="5"/>
      <c r="K1053" s="5"/>
      <c r="L1053" s="113">
        <v>170</v>
      </c>
      <c r="M1053" s="92" t="s">
        <v>2941</v>
      </c>
      <c r="N1053" s="350" t="s">
        <v>471</v>
      </c>
      <c r="O1053" s="351" t="s">
        <v>471</v>
      </c>
      <c r="P1053" s="352" t="s">
        <v>6239</v>
      </c>
      <c r="Q1053" s="353">
        <v>989.1</v>
      </c>
      <c r="R1053" s="354">
        <v>40177</v>
      </c>
      <c r="S1053" s="355" t="s">
        <v>5122</v>
      </c>
      <c r="U1053" s="208" t="s">
        <v>7635</v>
      </c>
    </row>
    <row r="1054" spans="1:21" ht="24.75" x14ac:dyDescent="0.25">
      <c r="A1054" s="5">
        <v>1053</v>
      </c>
      <c r="B1054" s="2" t="s">
        <v>1395</v>
      </c>
      <c r="C1054" s="5">
        <v>1963</v>
      </c>
      <c r="D1054" s="26">
        <v>2088.5</v>
      </c>
      <c r="E1054" s="5">
        <v>1626.1</v>
      </c>
      <c r="F1054" s="27" t="s">
        <v>5</v>
      </c>
      <c r="G1054" s="5">
        <f>40</f>
        <v>40</v>
      </c>
      <c r="H1054" s="5">
        <v>5</v>
      </c>
      <c r="I1054" s="5">
        <v>2</v>
      </c>
      <c r="J1054" s="5"/>
      <c r="K1054" s="5"/>
      <c r="L1054" s="113">
        <v>91</v>
      </c>
      <c r="M1054" s="92" t="s">
        <v>2942</v>
      </c>
      <c r="N1054" s="350" t="s">
        <v>471</v>
      </c>
      <c r="O1054" s="351" t="s">
        <v>471</v>
      </c>
      <c r="P1054" s="352" t="s">
        <v>6240</v>
      </c>
      <c r="Q1054" s="353">
        <v>577</v>
      </c>
      <c r="R1054" s="354">
        <v>40177</v>
      </c>
      <c r="S1054" s="355" t="s">
        <v>5122</v>
      </c>
      <c r="U1054" s="208" t="s">
        <v>7635</v>
      </c>
    </row>
    <row r="1055" spans="1:21" ht="24.75" x14ac:dyDescent="0.25">
      <c r="A1055" s="5">
        <v>1054</v>
      </c>
      <c r="B1055" s="2" t="s">
        <v>1396</v>
      </c>
      <c r="C1055" s="5">
        <v>1963</v>
      </c>
      <c r="D1055" s="26">
        <v>3543.7</v>
      </c>
      <c r="E1055" s="5">
        <v>3103.5</v>
      </c>
      <c r="F1055" s="27" t="s">
        <v>5</v>
      </c>
      <c r="G1055" s="5">
        <v>76</v>
      </c>
      <c r="H1055" s="5">
        <v>5</v>
      </c>
      <c r="I1055" s="5">
        <v>4</v>
      </c>
      <c r="J1055" s="5"/>
      <c r="K1055" s="5"/>
      <c r="L1055" s="113">
        <v>173</v>
      </c>
      <c r="M1055" s="92" t="s">
        <v>2910</v>
      </c>
      <c r="N1055" s="350" t="s">
        <v>471</v>
      </c>
      <c r="O1055" s="351" t="s">
        <v>471</v>
      </c>
      <c r="P1055" s="352" t="s">
        <v>6241</v>
      </c>
      <c r="Q1055" s="353" t="s">
        <v>6242</v>
      </c>
      <c r="R1055" s="354">
        <v>40606</v>
      </c>
      <c r="S1055" s="355" t="s">
        <v>5122</v>
      </c>
      <c r="U1055" s="208" t="s">
        <v>7635</v>
      </c>
    </row>
    <row r="1056" spans="1:21" ht="24.75" x14ac:dyDescent="0.25">
      <c r="A1056" s="5">
        <v>1055</v>
      </c>
      <c r="B1056" s="2" t="s">
        <v>1397</v>
      </c>
      <c r="C1056" s="5">
        <v>1963</v>
      </c>
      <c r="D1056" s="26">
        <v>1761.5</v>
      </c>
      <c r="E1056" s="5">
        <v>1638.6</v>
      </c>
      <c r="F1056" s="27" t="s">
        <v>5</v>
      </c>
      <c r="G1056" s="5">
        <v>40</v>
      </c>
      <c r="H1056" s="5">
        <v>5</v>
      </c>
      <c r="I1056" s="5">
        <v>2</v>
      </c>
      <c r="J1056" s="5"/>
      <c r="K1056" s="5"/>
      <c r="L1056" s="113">
        <v>78</v>
      </c>
      <c r="M1056" s="92" t="s">
        <v>2909</v>
      </c>
      <c r="N1056" s="350" t="s">
        <v>471</v>
      </c>
      <c r="O1056" s="351" t="s">
        <v>471</v>
      </c>
      <c r="P1056" s="352" t="s">
        <v>6243</v>
      </c>
      <c r="Q1056" s="353">
        <v>503.9</v>
      </c>
      <c r="R1056" s="354">
        <v>40177</v>
      </c>
      <c r="S1056" s="355" t="s">
        <v>5122</v>
      </c>
      <c r="U1056" s="208" t="s">
        <v>7635</v>
      </c>
    </row>
    <row r="1057" spans="1:21" ht="24.75" x14ac:dyDescent="0.25">
      <c r="A1057" s="5">
        <v>1056</v>
      </c>
      <c r="B1057" s="2" t="s">
        <v>1398</v>
      </c>
      <c r="C1057" s="5">
        <v>1963</v>
      </c>
      <c r="D1057" s="26">
        <v>3809.5</v>
      </c>
      <c r="E1057" s="5">
        <v>3491.5</v>
      </c>
      <c r="F1057" s="27" t="s">
        <v>5</v>
      </c>
      <c r="G1057" s="5">
        <f>79</f>
        <v>79</v>
      </c>
      <c r="H1057" s="5">
        <v>5</v>
      </c>
      <c r="I1057" s="5">
        <v>4</v>
      </c>
      <c r="J1057" s="5"/>
      <c r="K1057" s="5"/>
      <c r="L1057" s="113">
        <v>163</v>
      </c>
      <c r="M1057" s="92" t="s">
        <v>2906</v>
      </c>
      <c r="N1057" s="350" t="s">
        <v>471</v>
      </c>
      <c r="O1057" s="351" t="s">
        <v>471</v>
      </c>
      <c r="P1057" s="352" t="s">
        <v>6244</v>
      </c>
      <c r="Q1057" s="353">
        <v>992.2</v>
      </c>
      <c r="R1057" s="354">
        <v>40189</v>
      </c>
      <c r="S1057" s="355" t="s">
        <v>5122</v>
      </c>
      <c r="U1057" s="208" t="s">
        <v>7635</v>
      </c>
    </row>
    <row r="1058" spans="1:21" ht="24.75" x14ac:dyDescent="0.25">
      <c r="A1058" s="5">
        <v>1057</v>
      </c>
      <c r="B1058" s="2" t="s">
        <v>1399</v>
      </c>
      <c r="C1058" s="5">
        <v>1963</v>
      </c>
      <c r="D1058" s="26">
        <v>2787.6</v>
      </c>
      <c r="E1058" s="5">
        <v>2581.3000000000002</v>
      </c>
      <c r="F1058" s="27" t="s">
        <v>5</v>
      </c>
      <c r="G1058" s="5">
        <v>60</v>
      </c>
      <c r="H1058" s="5">
        <v>5</v>
      </c>
      <c r="I1058" s="5">
        <v>3</v>
      </c>
      <c r="J1058" s="5"/>
      <c r="K1058" s="5"/>
      <c r="L1058" s="113">
        <v>131</v>
      </c>
      <c r="M1058" s="92" t="s">
        <v>2906</v>
      </c>
      <c r="N1058" s="350" t="s">
        <v>471</v>
      </c>
      <c r="O1058" s="351" t="s">
        <v>471</v>
      </c>
      <c r="P1058" s="352" t="s">
        <v>6245</v>
      </c>
      <c r="Q1058" s="353">
        <v>730.2</v>
      </c>
      <c r="R1058" s="354">
        <v>40189</v>
      </c>
      <c r="S1058" s="355" t="s">
        <v>5122</v>
      </c>
      <c r="U1058" s="208" t="s">
        <v>7635</v>
      </c>
    </row>
    <row r="1059" spans="1:21" ht="24.75" x14ac:dyDescent="0.25">
      <c r="A1059" s="5">
        <v>1058</v>
      </c>
      <c r="B1059" s="2" t="s">
        <v>1400</v>
      </c>
      <c r="C1059" s="5">
        <v>1963</v>
      </c>
      <c r="D1059" s="26">
        <v>2934.9</v>
      </c>
      <c r="E1059" s="5">
        <v>1916.3</v>
      </c>
      <c r="F1059" s="27" t="s">
        <v>5</v>
      </c>
      <c r="G1059" s="5">
        <v>45</v>
      </c>
      <c r="H1059" s="5">
        <v>5</v>
      </c>
      <c r="I1059" s="5">
        <v>3</v>
      </c>
      <c r="J1059" s="5"/>
      <c r="K1059" s="5"/>
      <c r="L1059" s="113">
        <v>92</v>
      </c>
      <c r="M1059" s="92" t="s">
        <v>2913</v>
      </c>
      <c r="N1059" s="350" t="s">
        <v>471</v>
      </c>
      <c r="O1059" s="351" t="s">
        <v>471</v>
      </c>
      <c r="P1059" s="352" t="s">
        <v>6246</v>
      </c>
      <c r="Q1059" s="353">
        <v>753.6</v>
      </c>
      <c r="R1059" s="354">
        <v>40189</v>
      </c>
      <c r="S1059" s="355" t="s">
        <v>5122</v>
      </c>
      <c r="U1059" s="208" t="s">
        <v>7635</v>
      </c>
    </row>
    <row r="1060" spans="1:21" ht="24.75" x14ac:dyDescent="0.25">
      <c r="A1060" s="5">
        <v>1059</v>
      </c>
      <c r="B1060" s="2" t="s">
        <v>1401</v>
      </c>
      <c r="C1060" s="5">
        <v>1975</v>
      </c>
      <c r="D1060" s="26">
        <v>6786.6</v>
      </c>
      <c r="E1060" s="5">
        <v>5600.7</v>
      </c>
      <c r="F1060" s="27" t="s">
        <v>5</v>
      </c>
      <c r="G1060" s="5">
        <v>139</v>
      </c>
      <c r="H1060" s="5">
        <v>5</v>
      </c>
      <c r="I1060" s="5">
        <v>9</v>
      </c>
      <c r="J1060" s="5"/>
      <c r="K1060" s="5"/>
      <c r="L1060" s="113">
        <v>294</v>
      </c>
      <c r="M1060" s="92" t="s">
        <v>2907</v>
      </c>
      <c r="N1060" s="350" t="s">
        <v>471</v>
      </c>
      <c r="O1060" s="351" t="s">
        <v>471</v>
      </c>
      <c r="P1060" s="352" t="s">
        <v>6247</v>
      </c>
      <c r="Q1060" s="353">
        <v>1715.7</v>
      </c>
      <c r="R1060" s="354">
        <v>40189</v>
      </c>
      <c r="S1060" s="355" t="s">
        <v>5122</v>
      </c>
      <c r="U1060" s="208" t="s">
        <v>7635</v>
      </c>
    </row>
    <row r="1061" spans="1:21" ht="24.75" x14ac:dyDescent="0.25">
      <c r="A1061" s="5">
        <v>1060</v>
      </c>
      <c r="B1061" s="2" t="s">
        <v>1404</v>
      </c>
      <c r="C1061" s="5">
        <v>1972</v>
      </c>
      <c r="D1061" s="26">
        <v>5127.3</v>
      </c>
      <c r="E1061" s="5">
        <v>4503.5</v>
      </c>
      <c r="F1061" s="27" t="s">
        <v>5</v>
      </c>
      <c r="G1061" s="5">
        <v>89</v>
      </c>
      <c r="H1061" s="5">
        <v>5</v>
      </c>
      <c r="I1061" s="5">
        <v>6</v>
      </c>
      <c r="J1061" s="5"/>
      <c r="K1061" s="5"/>
      <c r="L1061" s="113">
        <v>236</v>
      </c>
      <c r="M1061" s="92" t="s">
        <v>2909</v>
      </c>
      <c r="N1061" s="350" t="s">
        <v>471</v>
      </c>
      <c r="O1061" s="351" t="s">
        <v>471</v>
      </c>
      <c r="P1061" s="352" t="s">
        <v>6250</v>
      </c>
      <c r="Q1061" s="353">
        <v>1371.6</v>
      </c>
      <c r="R1061" s="354">
        <v>40189</v>
      </c>
      <c r="S1061" s="355" t="s">
        <v>5122</v>
      </c>
      <c r="U1061" s="208" t="s">
        <v>7635</v>
      </c>
    </row>
    <row r="1062" spans="1:21" ht="24.75" x14ac:dyDescent="0.25">
      <c r="A1062" s="5">
        <v>1061</v>
      </c>
      <c r="B1062" s="2" t="s">
        <v>1406</v>
      </c>
      <c r="C1062" s="5">
        <v>1972</v>
      </c>
      <c r="D1062" s="26">
        <v>4888</v>
      </c>
      <c r="E1062" s="5">
        <v>4387.7</v>
      </c>
      <c r="F1062" s="27" t="s">
        <v>5</v>
      </c>
      <c r="G1062" s="5">
        <v>90</v>
      </c>
      <c r="H1062" s="5">
        <v>5</v>
      </c>
      <c r="I1062" s="5">
        <v>6</v>
      </c>
      <c r="J1062" s="5"/>
      <c r="K1062" s="5"/>
      <c r="L1062" s="113">
        <v>211</v>
      </c>
      <c r="M1062" s="92" t="s">
        <v>2910</v>
      </c>
      <c r="N1062" s="350" t="s">
        <v>471</v>
      </c>
      <c r="O1062" s="351" t="s">
        <v>471</v>
      </c>
      <c r="P1062" s="352" t="s">
        <v>6252</v>
      </c>
      <c r="Q1062" s="353">
        <v>1296</v>
      </c>
      <c r="R1062" s="354">
        <v>40189</v>
      </c>
      <c r="S1062" s="355" t="s">
        <v>5122</v>
      </c>
      <c r="U1062" s="208" t="s">
        <v>7635</v>
      </c>
    </row>
    <row r="1063" spans="1:21" ht="24.75" x14ac:dyDescent="0.25">
      <c r="A1063" s="5">
        <v>1062</v>
      </c>
      <c r="B1063" s="2" t="s">
        <v>1407</v>
      </c>
      <c r="C1063" s="5">
        <v>1983</v>
      </c>
      <c r="D1063" s="26">
        <v>3145.8</v>
      </c>
      <c r="E1063" s="5">
        <v>2844.8</v>
      </c>
      <c r="F1063" s="27" t="s">
        <v>5</v>
      </c>
      <c r="G1063" s="5">
        <v>80</v>
      </c>
      <c r="H1063" s="5">
        <v>5</v>
      </c>
      <c r="I1063" s="5">
        <v>4</v>
      </c>
      <c r="J1063" s="5"/>
      <c r="K1063" s="5"/>
      <c r="L1063" s="113">
        <v>181</v>
      </c>
      <c r="M1063" s="92" t="s">
        <v>2910</v>
      </c>
      <c r="N1063" s="350" t="s">
        <v>471</v>
      </c>
      <c r="O1063" s="351" t="s">
        <v>471</v>
      </c>
      <c r="P1063" s="352" t="s">
        <v>6253</v>
      </c>
      <c r="Q1063" s="352" t="s">
        <v>6254</v>
      </c>
      <c r="R1063" s="354">
        <v>40002</v>
      </c>
      <c r="S1063" s="355" t="s">
        <v>5122</v>
      </c>
      <c r="U1063" s="208" t="s">
        <v>7635</v>
      </c>
    </row>
    <row r="1064" spans="1:21" ht="24.75" x14ac:dyDescent="0.25">
      <c r="A1064" s="5">
        <v>1063</v>
      </c>
      <c r="B1064" s="2" t="s">
        <v>1408</v>
      </c>
      <c r="C1064" s="5">
        <v>1961</v>
      </c>
      <c r="D1064" s="26">
        <v>524.6</v>
      </c>
      <c r="E1064" s="5">
        <v>425</v>
      </c>
      <c r="F1064" s="27" t="s">
        <v>247</v>
      </c>
      <c r="G1064" s="5">
        <f>11</f>
        <v>11</v>
      </c>
      <c r="H1064" s="5">
        <v>2</v>
      </c>
      <c r="I1064" s="5">
        <v>2</v>
      </c>
      <c r="J1064" s="5"/>
      <c r="K1064" s="5"/>
      <c r="L1064" s="113">
        <v>28</v>
      </c>
      <c r="M1064" s="92" t="s">
        <v>2943</v>
      </c>
      <c r="N1064" s="350" t="s">
        <v>471</v>
      </c>
      <c r="O1064" s="351" t="s">
        <v>471</v>
      </c>
      <c r="P1064" s="352" t="s">
        <v>6255</v>
      </c>
      <c r="Q1064" s="353">
        <v>425.1</v>
      </c>
      <c r="R1064" s="364">
        <v>40138</v>
      </c>
      <c r="S1064" s="355" t="s">
        <v>5122</v>
      </c>
      <c r="U1064" s="208" t="s">
        <v>7635</v>
      </c>
    </row>
    <row r="1065" spans="1:21" ht="24.75" x14ac:dyDescent="0.25">
      <c r="A1065" s="5">
        <v>1064</v>
      </c>
      <c r="B1065" s="2" t="s">
        <v>1409</v>
      </c>
      <c r="C1065" s="5">
        <v>1961</v>
      </c>
      <c r="D1065" s="26">
        <v>524.1</v>
      </c>
      <c r="E1065" s="5">
        <v>466.8</v>
      </c>
      <c r="F1065" s="27" t="s">
        <v>247</v>
      </c>
      <c r="G1065" s="5">
        <v>12</v>
      </c>
      <c r="H1065" s="5">
        <v>2</v>
      </c>
      <c r="I1065" s="5">
        <v>2</v>
      </c>
      <c r="J1065" s="5"/>
      <c r="K1065" s="5"/>
      <c r="L1065" s="113">
        <v>21</v>
      </c>
      <c r="M1065" s="92" t="s">
        <v>2943</v>
      </c>
      <c r="N1065" s="350" t="s">
        <v>471</v>
      </c>
      <c r="O1065" s="351" t="s">
        <v>471</v>
      </c>
      <c r="P1065" s="358" t="s">
        <v>6256</v>
      </c>
      <c r="Q1065" s="353">
        <v>377.5</v>
      </c>
      <c r="R1065" s="354">
        <v>40177</v>
      </c>
      <c r="S1065" s="355" t="s">
        <v>5122</v>
      </c>
      <c r="U1065" s="208" t="s">
        <v>7635</v>
      </c>
    </row>
    <row r="1066" spans="1:21" ht="24.75" x14ac:dyDescent="0.25">
      <c r="A1066" s="5">
        <v>1065</v>
      </c>
      <c r="B1066" s="2" t="s">
        <v>1410</v>
      </c>
      <c r="C1066" s="5">
        <v>1961</v>
      </c>
      <c r="D1066" s="26">
        <v>460.8</v>
      </c>
      <c r="E1066" s="5">
        <v>415.9</v>
      </c>
      <c r="F1066" s="27" t="s">
        <v>247</v>
      </c>
      <c r="G1066" s="5">
        <v>10</v>
      </c>
      <c r="H1066" s="5">
        <v>2</v>
      </c>
      <c r="I1066" s="5">
        <v>1</v>
      </c>
      <c r="J1066" s="5"/>
      <c r="K1066" s="5"/>
      <c r="L1066" s="113">
        <v>20</v>
      </c>
      <c r="M1066" s="92" t="s">
        <v>2909</v>
      </c>
      <c r="N1066" s="350" t="s">
        <v>471</v>
      </c>
      <c r="O1066" s="351" t="s">
        <v>471</v>
      </c>
      <c r="P1066" s="358" t="s">
        <v>6257</v>
      </c>
      <c r="Q1066" s="353">
        <v>350.1</v>
      </c>
      <c r="R1066" s="354">
        <v>40177</v>
      </c>
      <c r="S1066" s="355" t="s">
        <v>5122</v>
      </c>
      <c r="U1066" s="208" t="s">
        <v>7635</v>
      </c>
    </row>
    <row r="1067" spans="1:21" ht="24.75" x14ac:dyDescent="0.25">
      <c r="A1067" s="5">
        <v>1066</v>
      </c>
      <c r="B1067" s="2" t="s">
        <v>1411</v>
      </c>
      <c r="C1067" s="5">
        <v>1961</v>
      </c>
      <c r="D1067" s="26">
        <v>461.3</v>
      </c>
      <c r="E1067" s="5">
        <v>416.5</v>
      </c>
      <c r="F1067" s="27" t="s">
        <v>247</v>
      </c>
      <c r="G1067" s="5">
        <v>10</v>
      </c>
      <c r="H1067" s="5">
        <v>2</v>
      </c>
      <c r="I1067" s="5">
        <v>1</v>
      </c>
      <c r="J1067" s="5"/>
      <c r="K1067" s="5"/>
      <c r="L1067" s="113">
        <v>23</v>
      </c>
      <c r="M1067" s="92" t="s">
        <v>2909</v>
      </c>
      <c r="N1067" s="350" t="s">
        <v>471</v>
      </c>
      <c r="O1067" s="351" t="s">
        <v>471</v>
      </c>
      <c r="P1067" s="358" t="s">
        <v>6258</v>
      </c>
      <c r="Q1067" s="353">
        <v>352.2</v>
      </c>
      <c r="R1067" s="354">
        <v>40177</v>
      </c>
      <c r="S1067" s="355" t="s">
        <v>5122</v>
      </c>
      <c r="U1067" s="208" t="s">
        <v>7635</v>
      </c>
    </row>
    <row r="1068" spans="1:21" ht="24.75" x14ac:dyDescent="0.25">
      <c r="A1068" s="5">
        <v>1067</v>
      </c>
      <c r="B1068" s="2" t="s">
        <v>1412</v>
      </c>
      <c r="C1068" s="5">
        <v>1961</v>
      </c>
      <c r="D1068" s="26">
        <v>454.1</v>
      </c>
      <c r="E1068" s="5">
        <v>410.4</v>
      </c>
      <c r="F1068" s="27" t="s">
        <v>247</v>
      </c>
      <c r="G1068" s="5">
        <v>10</v>
      </c>
      <c r="H1068" s="5">
        <v>2</v>
      </c>
      <c r="I1068" s="5">
        <v>1</v>
      </c>
      <c r="J1068" s="5"/>
      <c r="K1068" s="5"/>
      <c r="L1068" s="113">
        <v>27</v>
      </c>
      <c r="M1068" s="92" t="s">
        <v>2909</v>
      </c>
      <c r="N1068" s="350" t="s">
        <v>471</v>
      </c>
      <c r="O1068" s="351" t="s">
        <v>471</v>
      </c>
      <c r="P1068" s="358" t="s">
        <v>6259</v>
      </c>
      <c r="Q1068" s="353">
        <v>350.7</v>
      </c>
      <c r="R1068" s="354">
        <v>40177</v>
      </c>
      <c r="S1068" s="355" t="s">
        <v>5122</v>
      </c>
      <c r="U1068" s="208" t="s">
        <v>7635</v>
      </c>
    </row>
    <row r="1069" spans="1:21" ht="24.75" x14ac:dyDescent="0.25">
      <c r="A1069" s="5">
        <v>1068</v>
      </c>
      <c r="B1069" s="2" t="s">
        <v>1413</v>
      </c>
      <c r="C1069" s="5">
        <v>1961</v>
      </c>
      <c r="D1069" s="26">
        <v>535.70000000000005</v>
      </c>
      <c r="E1069" s="5">
        <v>433.6</v>
      </c>
      <c r="F1069" s="27" t="s">
        <v>247</v>
      </c>
      <c r="G1069" s="5">
        <v>11</v>
      </c>
      <c r="H1069" s="5">
        <f>2</f>
        <v>2</v>
      </c>
      <c r="I1069" s="5">
        <f>2</f>
        <v>2</v>
      </c>
      <c r="J1069" s="5"/>
      <c r="K1069" s="5"/>
      <c r="L1069" s="113">
        <v>26</v>
      </c>
      <c r="M1069" s="92" t="s">
        <v>2910</v>
      </c>
      <c r="N1069" s="350" t="s">
        <v>471</v>
      </c>
      <c r="O1069" s="351" t="s">
        <v>471</v>
      </c>
      <c r="P1069" s="358" t="s">
        <v>6260</v>
      </c>
      <c r="Q1069" s="353">
        <v>399.1</v>
      </c>
      <c r="R1069" s="354">
        <v>40177</v>
      </c>
      <c r="S1069" s="355" t="s">
        <v>5122</v>
      </c>
      <c r="U1069" s="208" t="s">
        <v>7635</v>
      </c>
    </row>
    <row r="1070" spans="1:21" ht="24.75" x14ac:dyDescent="0.25">
      <c r="A1070" s="5">
        <v>1069</v>
      </c>
      <c r="B1070" s="2" t="s">
        <v>1414</v>
      </c>
      <c r="C1070" s="5">
        <v>1961</v>
      </c>
      <c r="D1070" s="26">
        <v>532.4</v>
      </c>
      <c r="E1070" s="5">
        <v>475</v>
      </c>
      <c r="F1070" s="27" t="s">
        <v>247</v>
      </c>
      <c r="G1070" s="5">
        <v>12</v>
      </c>
      <c r="H1070" s="5">
        <f>2</f>
        <v>2</v>
      </c>
      <c r="I1070" s="5">
        <f>2</f>
        <v>2</v>
      </c>
      <c r="J1070" s="5"/>
      <c r="K1070" s="5"/>
      <c r="L1070" s="113">
        <v>26</v>
      </c>
      <c r="M1070" s="92" t="s">
        <v>2909</v>
      </c>
      <c r="N1070" s="350" t="s">
        <v>471</v>
      </c>
      <c r="O1070" s="351" t="s">
        <v>471</v>
      </c>
      <c r="P1070" s="358" t="s">
        <v>6261</v>
      </c>
      <c r="Q1070" s="353">
        <v>399</v>
      </c>
      <c r="R1070" s="354">
        <v>40177</v>
      </c>
      <c r="S1070" s="355" t="s">
        <v>5122</v>
      </c>
      <c r="U1070" s="208" t="s">
        <v>7635</v>
      </c>
    </row>
    <row r="1071" spans="1:21" ht="24.75" x14ac:dyDescent="0.25">
      <c r="A1071" s="5">
        <v>1070</v>
      </c>
      <c r="B1071" s="2" t="s">
        <v>1415</v>
      </c>
      <c r="C1071" s="5">
        <v>1964</v>
      </c>
      <c r="D1071" s="26">
        <v>2216.6999999999998</v>
      </c>
      <c r="E1071" s="5">
        <v>1959.8</v>
      </c>
      <c r="F1071" s="27" t="s">
        <v>5</v>
      </c>
      <c r="G1071" s="5">
        <f>46</f>
        <v>46</v>
      </c>
      <c r="H1071" s="5">
        <v>4</v>
      </c>
      <c r="I1071" s="5">
        <v>3</v>
      </c>
      <c r="J1071" s="5"/>
      <c r="K1071" s="5"/>
      <c r="L1071" s="113">
        <v>103</v>
      </c>
      <c r="M1071" s="92" t="s">
        <v>2909</v>
      </c>
      <c r="N1071" s="350" t="s">
        <v>471</v>
      </c>
      <c r="O1071" s="351" t="s">
        <v>471</v>
      </c>
      <c r="P1071" s="358" t="s">
        <v>6262</v>
      </c>
      <c r="Q1071" s="353">
        <v>750.2</v>
      </c>
      <c r="R1071" s="354">
        <v>40177</v>
      </c>
      <c r="S1071" s="355" t="s">
        <v>5122</v>
      </c>
      <c r="U1071" s="208" t="s">
        <v>7635</v>
      </c>
    </row>
    <row r="1072" spans="1:21" ht="24.75" x14ac:dyDescent="0.25">
      <c r="A1072" s="5">
        <v>1071</v>
      </c>
      <c r="B1072" s="2" t="s">
        <v>1416</v>
      </c>
      <c r="C1072" s="5">
        <v>1964</v>
      </c>
      <c r="D1072" s="26">
        <v>3171.41</v>
      </c>
      <c r="E1072" s="5">
        <v>2590.21</v>
      </c>
      <c r="F1072" s="27" t="s">
        <v>5</v>
      </c>
      <c r="G1072" s="5">
        <v>59</v>
      </c>
      <c r="H1072" s="5">
        <v>4</v>
      </c>
      <c r="I1072" s="5">
        <v>4</v>
      </c>
      <c r="J1072" s="5"/>
      <c r="K1072" s="5"/>
      <c r="L1072" s="113">
        <v>153</v>
      </c>
      <c r="M1072" s="92" t="s">
        <v>2909</v>
      </c>
      <c r="N1072" s="350" t="s">
        <v>471</v>
      </c>
      <c r="O1072" s="351" t="s">
        <v>471</v>
      </c>
      <c r="P1072" s="352" t="s">
        <v>6263</v>
      </c>
      <c r="Q1072" s="353">
        <v>993.3</v>
      </c>
      <c r="R1072" s="364">
        <v>40138</v>
      </c>
      <c r="S1072" s="355" t="s">
        <v>5122</v>
      </c>
      <c r="U1072" s="208" t="s">
        <v>7635</v>
      </c>
    </row>
    <row r="1073" spans="1:21" ht="24.75" x14ac:dyDescent="0.25">
      <c r="A1073" s="5">
        <v>1072</v>
      </c>
      <c r="B1073" s="2" t="s">
        <v>1417</v>
      </c>
      <c r="C1073" s="5">
        <v>1962</v>
      </c>
      <c r="D1073" s="26">
        <v>3492</v>
      </c>
      <c r="E1073" s="5">
        <v>2999.8</v>
      </c>
      <c r="F1073" s="27" t="s">
        <v>5</v>
      </c>
      <c r="G1073" s="5">
        <f>74</f>
        <v>74</v>
      </c>
      <c r="H1073" s="5">
        <v>5</v>
      </c>
      <c r="I1073" s="5">
        <v>4</v>
      </c>
      <c r="J1073" s="5"/>
      <c r="K1073" s="5"/>
      <c r="L1073" s="113">
        <v>143</v>
      </c>
      <c r="M1073" s="92" t="s">
        <v>2909</v>
      </c>
      <c r="N1073" s="350" t="s">
        <v>471</v>
      </c>
      <c r="O1073" s="351" t="s">
        <v>471</v>
      </c>
      <c r="P1073" s="352" t="s">
        <v>6264</v>
      </c>
      <c r="Q1073" s="353">
        <v>954.3</v>
      </c>
      <c r="R1073" s="354">
        <v>40177</v>
      </c>
      <c r="S1073" s="355" t="s">
        <v>5122</v>
      </c>
      <c r="U1073" s="208" t="s">
        <v>7635</v>
      </c>
    </row>
    <row r="1074" spans="1:21" ht="24.75" x14ac:dyDescent="0.25">
      <c r="A1074" s="5">
        <v>1073</v>
      </c>
      <c r="B1074" s="2" t="s">
        <v>1418</v>
      </c>
      <c r="C1074" s="5">
        <v>1963</v>
      </c>
      <c r="D1074" s="26">
        <v>3684.7</v>
      </c>
      <c r="E1074" s="5">
        <v>2523.5</v>
      </c>
      <c r="F1074" s="27" t="s">
        <v>5</v>
      </c>
      <c r="G1074" s="5">
        <v>64</v>
      </c>
      <c r="H1074" s="5">
        <v>5</v>
      </c>
      <c r="I1074" s="5">
        <v>4</v>
      </c>
      <c r="J1074" s="5"/>
      <c r="K1074" s="5"/>
      <c r="L1074" s="113">
        <v>139</v>
      </c>
      <c r="M1074" s="92" t="s">
        <v>2906</v>
      </c>
      <c r="N1074" s="350" t="s">
        <v>471</v>
      </c>
      <c r="O1074" s="351" t="s">
        <v>471</v>
      </c>
      <c r="P1074" s="352" t="s">
        <v>6265</v>
      </c>
      <c r="Q1074" s="353" t="s">
        <v>6266</v>
      </c>
      <c r="R1074" s="354">
        <v>40875</v>
      </c>
      <c r="S1074" s="355" t="s">
        <v>5122</v>
      </c>
      <c r="U1074" s="208" t="s">
        <v>7635</v>
      </c>
    </row>
    <row r="1075" spans="1:21" ht="24.75" x14ac:dyDescent="0.25">
      <c r="A1075" s="5">
        <v>1074</v>
      </c>
      <c r="B1075" s="2" t="s">
        <v>1419</v>
      </c>
      <c r="C1075" s="5">
        <v>1960</v>
      </c>
      <c r="D1075" s="26">
        <v>2209.6</v>
      </c>
      <c r="E1075" s="5">
        <v>2062.8000000000002</v>
      </c>
      <c r="F1075" s="27" t="s">
        <v>5</v>
      </c>
      <c r="G1075" s="5">
        <v>48</v>
      </c>
      <c r="H1075" s="5">
        <v>4</v>
      </c>
      <c r="I1075" s="5">
        <v>3</v>
      </c>
      <c r="J1075" s="5"/>
      <c r="K1075" s="5"/>
      <c r="L1075" s="113">
        <v>111</v>
      </c>
      <c r="M1075" s="92" t="s">
        <v>2906</v>
      </c>
      <c r="N1075" s="350" t="s">
        <v>471</v>
      </c>
      <c r="O1075" s="351" t="s">
        <v>471</v>
      </c>
      <c r="P1075" s="352" t="s">
        <v>6267</v>
      </c>
      <c r="Q1075" s="353">
        <v>682.2</v>
      </c>
      <c r="R1075" s="354">
        <v>40177</v>
      </c>
      <c r="S1075" s="355" t="s">
        <v>5122</v>
      </c>
      <c r="U1075" s="208" t="s">
        <v>7635</v>
      </c>
    </row>
    <row r="1076" spans="1:21" ht="24.75" x14ac:dyDescent="0.25">
      <c r="A1076" s="5">
        <v>1075</v>
      </c>
      <c r="B1076" s="2" t="s">
        <v>1420</v>
      </c>
      <c r="C1076" s="5">
        <v>1961</v>
      </c>
      <c r="D1076" s="26">
        <v>3867.6</v>
      </c>
      <c r="E1076" s="5">
        <v>3505.1</v>
      </c>
      <c r="F1076" s="27" t="s">
        <v>5</v>
      </c>
      <c r="G1076" s="5">
        <f>79</f>
        <v>79</v>
      </c>
      <c r="H1076" s="5">
        <v>5</v>
      </c>
      <c r="I1076" s="5">
        <v>4</v>
      </c>
      <c r="J1076" s="5"/>
      <c r="K1076" s="5"/>
      <c r="L1076" s="113">
        <v>187</v>
      </c>
      <c r="M1076" s="92" t="s">
        <v>2906</v>
      </c>
      <c r="N1076" s="350" t="s">
        <v>471</v>
      </c>
      <c r="O1076" s="351" t="s">
        <v>471</v>
      </c>
      <c r="P1076" s="352" t="s">
        <v>6268</v>
      </c>
      <c r="Q1076" s="353">
        <v>980.1</v>
      </c>
      <c r="R1076" s="354">
        <v>40177</v>
      </c>
      <c r="S1076" s="355" t="s">
        <v>5122</v>
      </c>
      <c r="U1076" s="208" t="s">
        <v>7635</v>
      </c>
    </row>
    <row r="1077" spans="1:21" ht="24.75" x14ac:dyDescent="0.25">
      <c r="A1077" s="5">
        <v>1076</v>
      </c>
      <c r="B1077" s="2" t="s">
        <v>1421</v>
      </c>
      <c r="C1077" s="5">
        <v>1961</v>
      </c>
      <c r="D1077" s="26">
        <v>3867.6</v>
      </c>
      <c r="E1077" s="5">
        <v>3534.8</v>
      </c>
      <c r="F1077" s="27" t="s">
        <v>5</v>
      </c>
      <c r="G1077" s="5">
        <v>80</v>
      </c>
      <c r="H1077" s="5">
        <v>5</v>
      </c>
      <c r="I1077" s="5">
        <v>4</v>
      </c>
      <c r="J1077" s="5"/>
      <c r="K1077" s="5"/>
      <c r="L1077" s="113">
        <v>182</v>
      </c>
      <c r="M1077" s="92" t="s">
        <v>2906</v>
      </c>
      <c r="N1077" s="350" t="s">
        <v>471</v>
      </c>
      <c r="O1077" s="351" t="s">
        <v>471</v>
      </c>
      <c r="P1077" s="352" t="s">
        <v>6269</v>
      </c>
      <c r="Q1077" s="353">
        <v>977.8</v>
      </c>
      <c r="R1077" s="354">
        <v>40177</v>
      </c>
      <c r="S1077" s="355" t="s">
        <v>5122</v>
      </c>
      <c r="U1077" s="208" t="s">
        <v>7635</v>
      </c>
    </row>
    <row r="1078" spans="1:21" ht="24.75" x14ac:dyDescent="0.25">
      <c r="A1078" s="5">
        <v>1077</v>
      </c>
      <c r="B1078" s="2" t="s">
        <v>1422</v>
      </c>
      <c r="C1078" s="5">
        <v>1962</v>
      </c>
      <c r="D1078" s="26">
        <v>1755.3</v>
      </c>
      <c r="E1078" s="5">
        <v>1305.2</v>
      </c>
      <c r="F1078" s="27" t="s">
        <v>5</v>
      </c>
      <c r="G1078" s="5">
        <v>32</v>
      </c>
      <c r="H1078" s="5">
        <v>5</v>
      </c>
      <c r="I1078" s="5">
        <v>2</v>
      </c>
      <c r="J1078" s="5"/>
      <c r="K1078" s="5"/>
      <c r="L1078" s="113">
        <v>59</v>
      </c>
      <c r="M1078" s="92" t="s">
        <v>2907</v>
      </c>
      <c r="N1078" s="350" t="s">
        <v>471</v>
      </c>
      <c r="O1078" s="351" t="s">
        <v>471</v>
      </c>
      <c r="P1078" s="352" t="s">
        <v>6270</v>
      </c>
      <c r="Q1078" s="353">
        <v>480.6</v>
      </c>
      <c r="R1078" s="354">
        <v>40189</v>
      </c>
      <c r="S1078" s="355" t="s">
        <v>5122</v>
      </c>
      <c r="U1078" s="208" t="s">
        <v>7635</v>
      </c>
    </row>
    <row r="1079" spans="1:21" ht="24.75" x14ac:dyDescent="0.25">
      <c r="A1079" s="5">
        <v>1078</v>
      </c>
      <c r="B1079" s="2" t="s">
        <v>1423</v>
      </c>
      <c r="C1079" s="5">
        <v>1961</v>
      </c>
      <c r="D1079" s="26">
        <v>2436.6999999999998</v>
      </c>
      <c r="E1079" s="5">
        <v>2066.6</v>
      </c>
      <c r="F1079" s="27" t="s">
        <v>5</v>
      </c>
      <c r="G1079" s="5">
        <v>48</v>
      </c>
      <c r="H1079" s="5">
        <v>4</v>
      </c>
      <c r="I1079" s="5">
        <v>3</v>
      </c>
      <c r="J1079" s="5"/>
      <c r="K1079" s="5"/>
      <c r="L1079" s="113">
        <v>113</v>
      </c>
      <c r="M1079" s="92" t="s">
        <v>2906</v>
      </c>
      <c r="N1079" s="350" t="s">
        <v>471</v>
      </c>
      <c r="O1079" s="351" t="s">
        <v>471</v>
      </c>
      <c r="P1079" s="352" t="s">
        <v>6271</v>
      </c>
      <c r="Q1079" s="353">
        <v>772.1</v>
      </c>
      <c r="R1079" s="354">
        <v>40177</v>
      </c>
      <c r="S1079" s="355" t="s">
        <v>5122</v>
      </c>
      <c r="U1079" s="208" t="s">
        <v>7635</v>
      </c>
    </row>
    <row r="1080" spans="1:21" ht="24.75" x14ac:dyDescent="0.25">
      <c r="A1080" s="5">
        <v>1079</v>
      </c>
      <c r="B1080" s="2" t="s">
        <v>1424</v>
      </c>
      <c r="C1080" s="5">
        <v>1960</v>
      </c>
      <c r="D1080" s="26">
        <v>1371.1</v>
      </c>
      <c r="E1080" s="5">
        <v>1211.5999999999999</v>
      </c>
      <c r="F1080" s="27" t="s">
        <v>5</v>
      </c>
      <c r="G1080" s="5">
        <f>31</f>
        <v>31</v>
      </c>
      <c r="H1080" s="5">
        <v>4</v>
      </c>
      <c r="I1080" s="5">
        <v>2</v>
      </c>
      <c r="J1080" s="5"/>
      <c r="K1080" s="5"/>
      <c r="L1080" s="113">
        <v>70</v>
      </c>
      <c r="M1080" s="92" t="s">
        <v>2906</v>
      </c>
      <c r="N1080" s="350" t="s">
        <v>471</v>
      </c>
      <c r="O1080" s="351" t="s">
        <v>471</v>
      </c>
      <c r="P1080" s="352" t="s">
        <v>6272</v>
      </c>
      <c r="Q1080" s="353">
        <v>435.6</v>
      </c>
      <c r="R1080" s="354">
        <v>40177</v>
      </c>
      <c r="S1080" s="355" t="s">
        <v>5122</v>
      </c>
      <c r="U1080" s="208" t="s">
        <v>7635</v>
      </c>
    </row>
    <row r="1081" spans="1:21" ht="24.75" x14ac:dyDescent="0.25">
      <c r="A1081" s="5">
        <v>1080</v>
      </c>
      <c r="B1081" s="2" t="s">
        <v>1425</v>
      </c>
      <c r="C1081" s="5">
        <v>1961</v>
      </c>
      <c r="D1081" s="26">
        <v>3801</v>
      </c>
      <c r="E1081" s="5">
        <v>2601.8000000000002</v>
      </c>
      <c r="F1081" s="27" t="s">
        <v>5</v>
      </c>
      <c r="G1081" s="5">
        <v>64</v>
      </c>
      <c r="H1081" s="5">
        <v>5</v>
      </c>
      <c r="I1081" s="5">
        <v>4</v>
      </c>
      <c r="J1081" s="5"/>
      <c r="K1081" s="5"/>
      <c r="L1081" s="113">
        <v>126</v>
      </c>
      <c r="M1081" s="92" t="s">
        <v>2911</v>
      </c>
      <c r="N1081" s="350" t="s">
        <v>471</v>
      </c>
      <c r="O1081" s="351" t="s">
        <v>471</v>
      </c>
      <c r="P1081" s="352" t="s">
        <v>6273</v>
      </c>
      <c r="Q1081" s="353">
        <v>939.3</v>
      </c>
      <c r="R1081" s="354">
        <v>40177</v>
      </c>
      <c r="S1081" s="355" t="s">
        <v>5122</v>
      </c>
      <c r="U1081" s="208" t="s">
        <v>7635</v>
      </c>
    </row>
    <row r="1082" spans="1:21" ht="24.75" x14ac:dyDescent="0.25">
      <c r="A1082" s="5">
        <v>1081</v>
      </c>
      <c r="B1082" s="2" t="s">
        <v>1426</v>
      </c>
      <c r="C1082" s="5">
        <v>1962</v>
      </c>
      <c r="D1082" s="26">
        <v>3999.2</v>
      </c>
      <c r="E1082" s="5">
        <v>3487.6</v>
      </c>
      <c r="F1082" s="27" t="s">
        <v>5</v>
      </c>
      <c r="G1082" s="5">
        <v>80</v>
      </c>
      <c r="H1082" s="5">
        <v>5</v>
      </c>
      <c r="I1082" s="5">
        <v>4</v>
      </c>
      <c r="J1082" s="5"/>
      <c r="K1082" s="5"/>
      <c r="L1082" s="113">
        <v>178</v>
      </c>
      <c r="M1082" s="92" t="s">
        <v>2937</v>
      </c>
      <c r="N1082" s="350" t="s">
        <v>471</v>
      </c>
      <c r="O1082" s="351" t="s">
        <v>471</v>
      </c>
      <c r="P1082" s="352" t="s">
        <v>6274</v>
      </c>
      <c r="Q1082" s="353">
        <v>982.5</v>
      </c>
      <c r="R1082" s="354">
        <v>40177</v>
      </c>
      <c r="S1082" s="355" t="s">
        <v>5122</v>
      </c>
      <c r="U1082" s="208" t="s">
        <v>7635</v>
      </c>
    </row>
    <row r="1083" spans="1:21" ht="24.75" x14ac:dyDescent="0.25">
      <c r="A1083" s="5">
        <v>1082</v>
      </c>
      <c r="B1083" s="2" t="s">
        <v>1427</v>
      </c>
      <c r="C1083" s="5">
        <v>1965</v>
      </c>
      <c r="D1083" s="26">
        <v>3779.4</v>
      </c>
      <c r="E1083" s="5">
        <v>2656.4</v>
      </c>
      <c r="F1083" s="27" t="s">
        <v>5</v>
      </c>
      <c r="G1083" s="5">
        <v>65</v>
      </c>
      <c r="H1083" s="5">
        <v>5</v>
      </c>
      <c r="I1083" s="5">
        <v>4</v>
      </c>
      <c r="J1083" s="5"/>
      <c r="K1083" s="5"/>
      <c r="L1083" s="113">
        <v>154</v>
      </c>
      <c r="M1083" s="92" t="s">
        <v>2912</v>
      </c>
      <c r="N1083" s="350" t="s">
        <v>471</v>
      </c>
      <c r="O1083" s="351" t="s">
        <v>471</v>
      </c>
      <c r="P1083" s="352" t="s">
        <v>6275</v>
      </c>
      <c r="Q1083" s="353">
        <v>954.1</v>
      </c>
      <c r="R1083" s="354">
        <v>40177</v>
      </c>
      <c r="S1083" s="355" t="s">
        <v>5122</v>
      </c>
      <c r="U1083" s="208" t="s">
        <v>7635</v>
      </c>
    </row>
    <row r="1084" spans="1:21" ht="24.75" x14ac:dyDescent="0.25">
      <c r="A1084" s="5">
        <v>1083</v>
      </c>
      <c r="B1084" s="2" t="s">
        <v>1428</v>
      </c>
      <c r="C1084" s="5">
        <v>1965</v>
      </c>
      <c r="D1084" s="26">
        <v>3798.3</v>
      </c>
      <c r="E1084" s="5">
        <v>3520.1</v>
      </c>
      <c r="F1084" s="27" t="s">
        <v>5</v>
      </c>
      <c r="G1084" s="5">
        <v>80</v>
      </c>
      <c r="H1084" s="5">
        <v>5</v>
      </c>
      <c r="I1084" s="5">
        <v>4</v>
      </c>
      <c r="J1084" s="5"/>
      <c r="K1084" s="5"/>
      <c r="L1084" s="113">
        <v>186</v>
      </c>
      <c r="M1084" s="92" t="s">
        <v>2912</v>
      </c>
      <c r="N1084" s="350" t="s">
        <v>471</v>
      </c>
      <c r="O1084" s="351" t="s">
        <v>471</v>
      </c>
      <c r="P1084" s="352" t="s">
        <v>6276</v>
      </c>
      <c r="Q1084" s="353">
        <v>999.1</v>
      </c>
      <c r="R1084" s="354">
        <v>40177</v>
      </c>
      <c r="S1084" s="355" t="s">
        <v>5122</v>
      </c>
      <c r="U1084" s="208" t="s">
        <v>7635</v>
      </c>
    </row>
    <row r="1085" spans="1:21" ht="24.75" x14ac:dyDescent="0.25">
      <c r="A1085" s="5">
        <v>1084</v>
      </c>
      <c r="B1085" s="2" t="s">
        <v>1429</v>
      </c>
      <c r="C1085" s="5">
        <v>1962</v>
      </c>
      <c r="D1085" s="26">
        <v>3539.27</v>
      </c>
      <c r="E1085" s="5">
        <v>3216.07</v>
      </c>
      <c r="F1085" s="27" t="s">
        <v>5</v>
      </c>
      <c r="G1085" s="5">
        <v>79</v>
      </c>
      <c r="H1085" s="5">
        <v>5</v>
      </c>
      <c r="I1085" s="5">
        <v>4</v>
      </c>
      <c r="J1085" s="5"/>
      <c r="K1085" s="5"/>
      <c r="L1085" s="113">
        <v>147</v>
      </c>
      <c r="M1085" s="92" t="s">
        <v>2911</v>
      </c>
      <c r="N1085" s="350" t="s">
        <v>471</v>
      </c>
      <c r="O1085" s="351" t="s">
        <v>471</v>
      </c>
      <c r="P1085" s="352" t="s">
        <v>6277</v>
      </c>
      <c r="Q1085" s="353">
        <v>948.9</v>
      </c>
      <c r="R1085" s="354">
        <v>40177</v>
      </c>
      <c r="S1085" s="355" t="s">
        <v>5122</v>
      </c>
      <c r="U1085" s="208" t="s">
        <v>7635</v>
      </c>
    </row>
    <row r="1086" spans="1:21" ht="24.75" x14ac:dyDescent="0.25">
      <c r="A1086" s="5">
        <v>1085</v>
      </c>
      <c r="B1086" s="2" t="s">
        <v>1430</v>
      </c>
      <c r="C1086" s="5">
        <v>1962</v>
      </c>
      <c r="D1086" s="26">
        <v>1780.2</v>
      </c>
      <c r="E1086" s="5">
        <v>1552.1</v>
      </c>
      <c r="F1086" s="27" t="s">
        <v>5</v>
      </c>
      <c r="G1086" s="5">
        <v>38</v>
      </c>
      <c r="H1086" s="5">
        <v>5</v>
      </c>
      <c r="I1086" s="5">
        <v>2</v>
      </c>
      <c r="J1086" s="5"/>
      <c r="K1086" s="5"/>
      <c r="L1086" s="113">
        <v>87</v>
      </c>
      <c r="M1086" s="92" t="s">
        <v>2906</v>
      </c>
      <c r="N1086" s="350" t="s">
        <v>471</v>
      </c>
      <c r="O1086" s="351" t="s">
        <v>471</v>
      </c>
      <c r="P1086" s="352" t="s">
        <v>6278</v>
      </c>
      <c r="Q1086" s="353">
        <v>501.3</v>
      </c>
      <c r="R1086" s="354">
        <v>40177</v>
      </c>
      <c r="S1086" s="355" t="s">
        <v>5122</v>
      </c>
      <c r="U1086" s="208" t="s">
        <v>7635</v>
      </c>
    </row>
    <row r="1087" spans="1:21" ht="24.75" x14ac:dyDescent="0.25">
      <c r="A1087" s="5">
        <v>1086</v>
      </c>
      <c r="B1087" s="2" t="s">
        <v>1431</v>
      </c>
      <c r="C1087" s="5">
        <v>1962</v>
      </c>
      <c r="D1087" s="26">
        <v>3808.7</v>
      </c>
      <c r="E1087" s="5">
        <v>3534.4</v>
      </c>
      <c r="F1087" s="27" t="s">
        <v>5</v>
      </c>
      <c r="G1087" s="5">
        <v>80</v>
      </c>
      <c r="H1087" s="5">
        <v>5</v>
      </c>
      <c r="I1087" s="5">
        <v>4</v>
      </c>
      <c r="J1087" s="5"/>
      <c r="K1087" s="5"/>
      <c r="L1087" s="113">
        <v>192</v>
      </c>
      <c r="M1087" s="92" t="s">
        <v>2912</v>
      </c>
      <c r="N1087" s="350" t="s">
        <v>471</v>
      </c>
      <c r="O1087" s="351" t="s">
        <v>471</v>
      </c>
      <c r="P1087" s="352" t="s">
        <v>6279</v>
      </c>
      <c r="Q1087" s="353">
        <v>998.5</v>
      </c>
      <c r="R1087" s="354">
        <v>40177</v>
      </c>
      <c r="S1087" s="355" t="s">
        <v>5122</v>
      </c>
      <c r="U1087" s="208" t="s">
        <v>7635</v>
      </c>
    </row>
    <row r="1088" spans="1:21" ht="24.75" x14ac:dyDescent="0.25">
      <c r="A1088" s="5">
        <v>1087</v>
      </c>
      <c r="B1088" s="2" t="s">
        <v>1432</v>
      </c>
      <c r="C1088" s="5">
        <v>1962</v>
      </c>
      <c r="D1088" s="26">
        <v>3797.75</v>
      </c>
      <c r="E1088" s="5">
        <v>3524.15</v>
      </c>
      <c r="F1088" s="27" t="s">
        <v>5</v>
      </c>
      <c r="G1088" s="5">
        <v>80</v>
      </c>
      <c r="H1088" s="5">
        <v>5</v>
      </c>
      <c r="I1088" s="5">
        <v>4</v>
      </c>
      <c r="J1088" s="5"/>
      <c r="K1088" s="5"/>
      <c r="L1088" s="113">
        <v>183</v>
      </c>
      <c r="M1088" s="92" t="s">
        <v>2907</v>
      </c>
      <c r="N1088" s="350" t="s">
        <v>471</v>
      </c>
      <c r="O1088" s="351" t="s">
        <v>471</v>
      </c>
      <c r="P1088" s="352" t="s">
        <v>6280</v>
      </c>
      <c r="Q1088" s="353">
        <v>997</v>
      </c>
      <c r="R1088" s="354">
        <v>40177</v>
      </c>
      <c r="S1088" s="355" t="s">
        <v>5122</v>
      </c>
      <c r="U1088" s="208" t="s">
        <v>7635</v>
      </c>
    </row>
    <row r="1089" spans="1:21" ht="24.75" x14ac:dyDescent="0.25">
      <c r="A1089" s="5">
        <v>1088</v>
      </c>
      <c r="B1089" s="2" t="s">
        <v>1433</v>
      </c>
      <c r="C1089" s="5">
        <v>1963</v>
      </c>
      <c r="D1089" s="26">
        <v>3783</v>
      </c>
      <c r="E1089" s="5">
        <v>3508.8</v>
      </c>
      <c r="F1089" s="27" t="s">
        <v>5</v>
      </c>
      <c r="G1089" s="5">
        <v>80</v>
      </c>
      <c r="H1089" s="5">
        <v>5</v>
      </c>
      <c r="I1089" s="5">
        <v>4</v>
      </c>
      <c r="J1089" s="5"/>
      <c r="K1089" s="5"/>
      <c r="L1089" s="113">
        <v>186</v>
      </c>
      <c r="M1089" s="92" t="s">
        <v>2911</v>
      </c>
      <c r="N1089" s="350" t="s">
        <v>471</v>
      </c>
      <c r="O1089" s="351" t="s">
        <v>471</v>
      </c>
      <c r="P1089" s="352" t="s">
        <v>6281</v>
      </c>
      <c r="Q1089" s="353">
        <v>993.2</v>
      </c>
      <c r="R1089" s="354">
        <v>40177</v>
      </c>
      <c r="S1089" s="355" t="s">
        <v>5122</v>
      </c>
      <c r="U1089" s="208" t="s">
        <v>7635</v>
      </c>
    </row>
    <row r="1090" spans="1:21" ht="24.75" x14ac:dyDescent="0.25">
      <c r="A1090" s="5">
        <v>1089</v>
      </c>
      <c r="B1090" s="2" t="s">
        <v>1434</v>
      </c>
      <c r="C1090" s="5">
        <v>1963</v>
      </c>
      <c r="D1090" s="26">
        <v>1774.6</v>
      </c>
      <c r="E1090" s="5">
        <v>1624</v>
      </c>
      <c r="F1090" s="27" t="s">
        <v>5</v>
      </c>
      <c r="G1090" s="5">
        <v>40</v>
      </c>
      <c r="H1090" s="5">
        <v>5</v>
      </c>
      <c r="I1090" s="5">
        <v>2</v>
      </c>
      <c r="J1090" s="5"/>
      <c r="K1090" s="5"/>
      <c r="L1090" s="113">
        <v>93</v>
      </c>
      <c r="M1090" s="92" t="s">
        <v>2912</v>
      </c>
      <c r="N1090" s="350" t="s">
        <v>471</v>
      </c>
      <c r="O1090" s="351" t="s">
        <v>471</v>
      </c>
      <c r="P1090" s="352" t="s">
        <v>6282</v>
      </c>
      <c r="Q1090" s="353">
        <v>493.1</v>
      </c>
      <c r="R1090" s="354">
        <v>40189</v>
      </c>
      <c r="S1090" s="355" t="s">
        <v>5122</v>
      </c>
      <c r="U1090" s="208" t="s">
        <v>7635</v>
      </c>
    </row>
    <row r="1091" spans="1:21" ht="24.75" x14ac:dyDescent="0.25">
      <c r="A1091" s="5">
        <v>1090</v>
      </c>
      <c r="B1091" s="2" t="s">
        <v>1435</v>
      </c>
      <c r="C1091" s="5">
        <v>1963</v>
      </c>
      <c r="D1091" s="26">
        <v>2777.3</v>
      </c>
      <c r="E1091" s="5">
        <v>2571.6999999999998</v>
      </c>
      <c r="F1091" s="27" t="s">
        <v>5</v>
      </c>
      <c r="G1091" s="5">
        <v>60</v>
      </c>
      <c r="H1091" s="5">
        <v>5</v>
      </c>
      <c r="I1091" s="5">
        <v>3</v>
      </c>
      <c r="J1091" s="5"/>
      <c r="K1091" s="5"/>
      <c r="L1091" s="113">
        <v>151</v>
      </c>
      <c r="M1091" s="92" t="s">
        <v>2912</v>
      </c>
      <c r="N1091" s="350" t="s">
        <v>471</v>
      </c>
      <c r="O1091" s="351" t="s">
        <v>471</v>
      </c>
      <c r="P1091" s="352" t="s">
        <v>6283</v>
      </c>
      <c r="Q1091" s="353">
        <v>728.5</v>
      </c>
      <c r="R1091" s="354">
        <v>40189</v>
      </c>
      <c r="S1091" s="355" t="s">
        <v>5122</v>
      </c>
      <c r="U1091" s="208" t="s">
        <v>7635</v>
      </c>
    </row>
    <row r="1092" spans="1:21" ht="24.75" x14ac:dyDescent="0.25">
      <c r="A1092" s="5">
        <v>1091</v>
      </c>
      <c r="B1092" s="2" t="s">
        <v>1436</v>
      </c>
      <c r="C1092" s="5">
        <v>1965</v>
      </c>
      <c r="D1092" s="26">
        <v>2791.7</v>
      </c>
      <c r="E1092" s="5">
        <v>2583.3000000000002</v>
      </c>
      <c r="F1092" s="27" t="s">
        <v>5</v>
      </c>
      <c r="G1092" s="5">
        <v>60</v>
      </c>
      <c r="H1092" s="5">
        <v>5</v>
      </c>
      <c r="I1092" s="5">
        <v>3</v>
      </c>
      <c r="J1092" s="5"/>
      <c r="K1092" s="5"/>
      <c r="L1092" s="113">
        <v>141</v>
      </c>
      <c r="M1092" s="92" t="s">
        <v>2911</v>
      </c>
      <c r="N1092" s="350" t="s">
        <v>471</v>
      </c>
      <c r="O1092" s="351" t="s">
        <v>471</v>
      </c>
      <c r="P1092" s="352" t="s">
        <v>6284</v>
      </c>
      <c r="Q1092" s="353">
        <v>741.9</v>
      </c>
      <c r="R1092" s="354">
        <v>40189</v>
      </c>
      <c r="S1092" s="355" t="s">
        <v>5122</v>
      </c>
      <c r="U1092" s="208" t="s">
        <v>7635</v>
      </c>
    </row>
    <row r="1093" spans="1:21" ht="24.75" x14ac:dyDescent="0.25">
      <c r="A1093" s="5">
        <v>1092</v>
      </c>
      <c r="B1093" s="2" t="s">
        <v>1437</v>
      </c>
      <c r="C1093" s="5">
        <v>1965</v>
      </c>
      <c r="D1093" s="26">
        <v>2776.8</v>
      </c>
      <c r="E1093" s="5">
        <v>2593.1</v>
      </c>
      <c r="F1093" s="27" t="s">
        <v>5</v>
      </c>
      <c r="G1093" s="5">
        <v>60</v>
      </c>
      <c r="H1093" s="5">
        <v>5</v>
      </c>
      <c r="I1093" s="5">
        <v>3</v>
      </c>
      <c r="J1093" s="5"/>
      <c r="K1093" s="5"/>
      <c r="L1093" s="113">
        <v>128</v>
      </c>
      <c r="M1093" s="92" t="s">
        <v>2909</v>
      </c>
      <c r="N1093" s="350" t="s">
        <v>471</v>
      </c>
      <c r="O1093" s="351" t="s">
        <v>471</v>
      </c>
      <c r="P1093" s="352" t="s">
        <v>6285</v>
      </c>
      <c r="Q1093" s="353">
        <v>775.5</v>
      </c>
      <c r="R1093" s="354">
        <v>40189</v>
      </c>
      <c r="S1093" s="355" t="s">
        <v>5122</v>
      </c>
      <c r="U1093" s="208" t="s">
        <v>7635</v>
      </c>
    </row>
    <row r="1094" spans="1:21" ht="24.75" x14ac:dyDescent="0.25">
      <c r="A1094" s="5">
        <v>1093</v>
      </c>
      <c r="B1094" s="2" t="s">
        <v>1438</v>
      </c>
      <c r="C1094" s="5">
        <v>1963</v>
      </c>
      <c r="D1094" s="26">
        <v>3815.2</v>
      </c>
      <c r="E1094" s="5">
        <v>3539.5</v>
      </c>
      <c r="F1094" s="27" t="s">
        <v>5</v>
      </c>
      <c r="G1094" s="5">
        <v>80</v>
      </c>
      <c r="H1094" s="5">
        <v>5</v>
      </c>
      <c r="I1094" s="5">
        <v>4</v>
      </c>
      <c r="J1094" s="5"/>
      <c r="K1094" s="5"/>
      <c r="L1094" s="113">
        <v>191</v>
      </c>
      <c r="M1094" s="92" t="s">
        <v>2909</v>
      </c>
      <c r="N1094" s="350" t="s">
        <v>471</v>
      </c>
      <c r="O1094" s="351" t="s">
        <v>471</v>
      </c>
      <c r="P1094" s="352" t="s">
        <v>6286</v>
      </c>
      <c r="Q1094" s="353">
        <v>988.8</v>
      </c>
      <c r="R1094" s="354">
        <v>40189</v>
      </c>
      <c r="S1094" s="355" t="s">
        <v>5122</v>
      </c>
      <c r="U1094" s="208" t="s">
        <v>7635</v>
      </c>
    </row>
    <row r="1095" spans="1:21" ht="24.75" x14ac:dyDescent="0.25">
      <c r="A1095" s="5">
        <v>1094</v>
      </c>
      <c r="B1095" s="2" t="s">
        <v>1439</v>
      </c>
      <c r="C1095" s="5">
        <v>1963</v>
      </c>
      <c r="D1095" s="26">
        <v>3828</v>
      </c>
      <c r="E1095" s="5">
        <v>3550.1</v>
      </c>
      <c r="F1095" s="27" t="s">
        <v>5</v>
      </c>
      <c r="G1095" s="5">
        <f>80</f>
        <v>80</v>
      </c>
      <c r="H1095" s="5">
        <v>5</v>
      </c>
      <c r="I1095" s="5">
        <v>4</v>
      </c>
      <c r="J1095" s="5"/>
      <c r="K1095" s="5"/>
      <c r="L1095" s="113">
        <v>183</v>
      </c>
      <c r="M1095" s="92" t="s">
        <v>2909</v>
      </c>
      <c r="N1095" s="350" t="s">
        <v>471</v>
      </c>
      <c r="O1095" s="351" t="s">
        <v>471</v>
      </c>
      <c r="P1095" s="352" t="s">
        <v>6287</v>
      </c>
      <c r="Q1095" s="353">
        <v>987.1</v>
      </c>
      <c r="R1095" s="354">
        <v>40189</v>
      </c>
      <c r="S1095" s="355" t="s">
        <v>5122</v>
      </c>
      <c r="U1095" s="208" t="s">
        <v>7635</v>
      </c>
    </row>
    <row r="1096" spans="1:21" ht="24.75" x14ac:dyDescent="0.25">
      <c r="A1096" s="5">
        <v>1095</v>
      </c>
      <c r="B1096" s="2" t="s">
        <v>1440</v>
      </c>
      <c r="C1096" s="5">
        <v>1963</v>
      </c>
      <c r="D1096" s="26">
        <v>2787.74</v>
      </c>
      <c r="E1096" s="5">
        <v>2581.04</v>
      </c>
      <c r="F1096" s="27" t="s">
        <v>5</v>
      </c>
      <c r="G1096" s="5">
        <v>60</v>
      </c>
      <c r="H1096" s="5">
        <v>5</v>
      </c>
      <c r="I1096" s="5">
        <v>3</v>
      </c>
      <c r="J1096" s="5"/>
      <c r="K1096" s="5"/>
      <c r="L1096" s="113">
        <v>121</v>
      </c>
      <c r="M1096" s="92" t="s">
        <v>2909</v>
      </c>
      <c r="N1096" s="350" t="s">
        <v>471</v>
      </c>
      <c r="O1096" s="351" t="s">
        <v>471</v>
      </c>
      <c r="P1096" s="352" t="s">
        <v>6288</v>
      </c>
      <c r="Q1096" s="353">
        <v>730.5</v>
      </c>
      <c r="R1096" s="354">
        <v>40189</v>
      </c>
      <c r="S1096" s="355" t="s">
        <v>5122</v>
      </c>
      <c r="U1096" s="208" t="s">
        <v>7635</v>
      </c>
    </row>
    <row r="1097" spans="1:21" ht="24.75" x14ac:dyDescent="0.25">
      <c r="A1097" s="5">
        <v>1096</v>
      </c>
      <c r="B1097" s="2" t="s">
        <v>1441</v>
      </c>
      <c r="C1097" s="5">
        <v>1963</v>
      </c>
      <c r="D1097" s="26">
        <v>2793.8</v>
      </c>
      <c r="E1097" s="5">
        <v>2585.6</v>
      </c>
      <c r="F1097" s="27" t="s">
        <v>5</v>
      </c>
      <c r="G1097" s="5">
        <v>60</v>
      </c>
      <c r="H1097" s="5">
        <v>5</v>
      </c>
      <c r="I1097" s="5">
        <v>3</v>
      </c>
      <c r="J1097" s="5"/>
      <c r="K1097" s="5"/>
      <c r="L1097" s="113">
        <v>151</v>
      </c>
      <c r="M1097" s="92" t="s">
        <v>2909</v>
      </c>
      <c r="N1097" s="350" t="s">
        <v>471</v>
      </c>
      <c r="O1097" s="351" t="s">
        <v>471</v>
      </c>
      <c r="P1097" s="352" t="s">
        <v>6289</v>
      </c>
      <c r="Q1097" s="353">
        <v>735.5</v>
      </c>
      <c r="R1097" s="354">
        <v>40189</v>
      </c>
      <c r="S1097" s="355" t="s">
        <v>5122</v>
      </c>
      <c r="U1097" s="208" t="s">
        <v>7635</v>
      </c>
    </row>
    <row r="1098" spans="1:21" ht="24.75" x14ac:dyDescent="0.25">
      <c r="A1098" s="5">
        <v>1097</v>
      </c>
      <c r="B1098" s="2" t="s">
        <v>1442</v>
      </c>
      <c r="C1098" s="5">
        <v>1965</v>
      </c>
      <c r="D1098" s="26">
        <v>5558.3</v>
      </c>
      <c r="E1098" s="5">
        <v>4943.6000000000004</v>
      </c>
      <c r="F1098" s="27" t="s">
        <v>5</v>
      </c>
      <c r="G1098" s="5">
        <v>116</v>
      </c>
      <c r="H1098" s="5">
        <v>5</v>
      </c>
      <c r="I1098" s="5">
        <v>6</v>
      </c>
      <c r="J1098" s="5"/>
      <c r="K1098" s="5"/>
      <c r="L1098" s="113">
        <v>259</v>
      </c>
      <c r="M1098" s="92" t="s">
        <v>2910</v>
      </c>
      <c r="N1098" s="350" t="s">
        <v>471</v>
      </c>
      <c r="O1098" s="351" t="s">
        <v>471</v>
      </c>
      <c r="P1098" s="352" t="s">
        <v>6290</v>
      </c>
      <c r="Q1098" s="353">
        <v>1520.66</v>
      </c>
      <c r="R1098" s="364">
        <v>40138</v>
      </c>
      <c r="S1098" s="355" t="s">
        <v>5122</v>
      </c>
      <c r="U1098" s="208" t="s">
        <v>7635</v>
      </c>
    </row>
    <row r="1099" spans="1:21" ht="24.75" x14ac:dyDescent="0.25">
      <c r="A1099" s="5">
        <v>1098</v>
      </c>
      <c r="B1099" s="2" t="s">
        <v>1443</v>
      </c>
      <c r="C1099" s="5">
        <v>1965</v>
      </c>
      <c r="D1099" s="26">
        <v>3808.64</v>
      </c>
      <c r="E1099" s="5">
        <v>3530.54</v>
      </c>
      <c r="F1099" s="27" t="s">
        <v>5</v>
      </c>
      <c r="G1099" s="5">
        <v>80</v>
      </c>
      <c r="H1099" s="5">
        <v>5</v>
      </c>
      <c r="I1099" s="5">
        <v>4</v>
      </c>
      <c r="J1099" s="5"/>
      <c r="K1099" s="5"/>
      <c r="L1099" s="113">
        <v>184</v>
      </c>
      <c r="M1099" s="92" t="s">
        <v>2910</v>
      </c>
      <c r="N1099" s="350" t="s">
        <v>471</v>
      </c>
      <c r="O1099" s="351" t="s">
        <v>471</v>
      </c>
      <c r="P1099" s="352" t="s">
        <v>6291</v>
      </c>
      <c r="Q1099" s="353">
        <v>1008.1</v>
      </c>
      <c r="R1099" s="354">
        <v>40177</v>
      </c>
      <c r="S1099" s="355" t="s">
        <v>5122</v>
      </c>
      <c r="U1099" s="208" t="s">
        <v>7635</v>
      </c>
    </row>
    <row r="1100" spans="1:21" ht="24.75" x14ac:dyDescent="0.25">
      <c r="A1100" s="5">
        <v>1099</v>
      </c>
      <c r="B1100" s="2" t="s">
        <v>1444</v>
      </c>
      <c r="C1100" s="5">
        <v>1964</v>
      </c>
      <c r="D1100" s="26">
        <v>3804.5</v>
      </c>
      <c r="E1100" s="5">
        <v>3526.9</v>
      </c>
      <c r="F1100" s="27" t="s">
        <v>5</v>
      </c>
      <c r="G1100" s="5">
        <v>80</v>
      </c>
      <c r="H1100" s="5">
        <v>5</v>
      </c>
      <c r="I1100" s="5">
        <v>4</v>
      </c>
      <c r="J1100" s="5"/>
      <c r="K1100" s="5"/>
      <c r="L1100" s="113">
        <v>172</v>
      </c>
      <c r="M1100" s="92" t="s">
        <v>2911</v>
      </c>
      <c r="N1100" s="350" t="s">
        <v>471</v>
      </c>
      <c r="O1100" s="351" t="s">
        <v>471</v>
      </c>
      <c r="P1100" s="352" t="s">
        <v>6292</v>
      </c>
      <c r="Q1100" s="353">
        <v>1016.5</v>
      </c>
      <c r="R1100" s="354">
        <v>40177</v>
      </c>
      <c r="S1100" s="355" t="s">
        <v>5122</v>
      </c>
      <c r="U1100" s="208" t="s">
        <v>7635</v>
      </c>
    </row>
    <row r="1101" spans="1:21" ht="24.75" x14ac:dyDescent="0.25">
      <c r="A1101" s="5">
        <v>1100</v>
      </c>
      <c r="B1101" s="2" t="s">
        <v>1445</v>
      </c>
      <c r="C1101" s="5">
        <v>1963</v>
      </c>
      <c r="D1101" s="26">
        <v>3807.8</v>
      </c>
      <c r="E1101" s="5">
        <v>3489.9</v>
      </c>
      <c r="F1101" s="27" t="s">
        <v>5</v>
      </c>
      <c r="G1101" s="5">
        <v>79</v>
      </c>
      <c r="H1101" s="5">
        <v>5</v>
      </c>
      <c r="I1101" s="5">
        <v>4</v>
      </c>
      <c r="J1101" s="5"/>
      <c r="K1101" s="5"/>
      <c r="L1101" s="113">
        <v>168</v>
      </c>
      <c r="M1101" s="92" t="s">
        <v>2912</v>
      </c>
      <c r="N1101" s="350" t="s">
        <v>471</v>
      </c>
      <c r="O1101" s="351" t="s">
        <v>471</v>
      </c>
      <c r="P1101" s="352" t="s">
        <v>6293</v>
      </c>
      <c r="Q1101" s="353">
        <v>984.6</v>
      </c>
      <c r="R1101" s="354">
        <v>40177</v>
      </c>
      <c r="S1101" s="355" t="s">
        <v>5122</v>
      </c>
      <c r="U1101" s="208" t="s">
        <v>7635</v>
      </c>
    </row>
    <row r="1102" spans="1:21" ht="24.75" x14ac:dyDescent="0.25">
      <c r="A1102" s="5">
        <v>1101</v>
      </c>
      <c r="B1102" s="2" t="s">
        <v>1446</v>
      </c>
      <c r="C1102" s="5">
        <v>1962</v>
      </c>
      <c r="D1102" s="26">
        <v>3784</v>
      </c>
      <c r="E1102" s="5">
        <v>3509.1</v>
      </c>
      <c r="F1102" s="27" t="s">
        <v>5</v>
      </c>
      <c r="G1102" s="5">
        <v>80</v>
      </c>
      <c r="H1102" s="5">
        <v>5</v>
      </c>
      <c r="I1102" s="5">
        <v>4</v>
      </c>
      <c r="J1102" s="5"/>
      <c r="K1102" s="5"/>
      <c r="L1102" s="113">
        <v>193</v>
      </c>
      <c r="M1102" s="92" t="s">
        <v>2909</v>
      </c>
      <c r="N1102" s="350" t="s">
        <v>471</v>
      </c>
      <c r="O1102" s="351" t="s">
        <v>471</v>
      </c>
      <c r="P1102" s="352" t="s">
        <v>6294</v>
      </c>
      <c r="Q1102" s="353">
        <v>992</v>
      </c>
      <c r="R1102" s="354">
        <v>40177</v>
      </c>
      <c r="S1102" s="355" t="s">
        <v>5122</v>
      </c>
      <c r="U1102" s="208" t="s">
        <v>7635</v>
      </c>
    </row>
    <row r="1103" spans="1:21" ht="24.75" x14ac:dyDescent="0.25">
      <c r="A1103" s="5">
        <v>1102</v>
      </c>
      <c r="B1103" s="2" t="s">
        <v>1447</v>
      </c>
      <c r="C1103" s="5">
        <v>1963</v>
      </c>
      <c r="D1103" s="26">
        <v>1781</v>
      </c>
      <c r="E1103" s="5">
        <v>1559.4</v>
      </c>
      <c r="F1103" s="27" t="s">
        <v>5</v>
      </c>
      <c r="G1103" s="5">
        <v>38</v>
      </c>
      <c r="H1103" s="5">
        <v>5</v>
      </c>
      <c r="I1103" s="5">
        <v>2</v>
      </c>
      <c r="J1103" s="5"/>
      <c r="K1103" s="5"/>
      <c r="L1103" s="113">
        <v>85</v>
      </c>
      <c r="M1103" s="92" t="s">
        <v>2910</v>
      </c>
      <c r="N1103" s="350" t="s">
        <v>471</v>
      </c>
      <c r="O1103" s="351" t="s">
        <v>471</v>
      </c>
      <c r="P1103" s="352" t="s">
        <v>6295</v>
      </c>
      <c r="Q1103" s="353">
        <v>497.9</v>
      </c>
      <c r="R1103" s="354">
        <v>40175</v>
      </c>
      <c r="S1103" s="355" t="s">
        <v>5122</v>
      </c>
      <c r="U1103" s="208" t="s">
        <v>7635</v>
      </c>
    </row>
    <row r="1104" spans="1:21" ht="24.75" x14ac:dyDescent="0.25">
      <c r="A1104" s="5">
        <v>1103</v>
      </c>
      <c r="B1104" s="2" t="s">
        <v>1448</v>
      </c>
      <c r="C1104" s="5">
        <v>1963</v>
      </c>
      <c r="D1104" s="26">
        <v>3785.1</v>
      </c>
      <c r="E1104" s="5">
        <v>3511.5</v>
      </c>
      <c r="F1104" s="27" t="s">
        <v>5</v>
      </c>
      <c r="G1104" s="5">
        <v>80</v>
      </c>
      <c r="H1104" s="5">
        <v>5</v>
      </c>
      <c r="I1104" s="5">
        <v>4</v>
      </c>
      <c r="J1104" s="5"/>
      <c r="K1104" s="5"/>
      <c r="L1104" s="113">
        <v>194</v>
      </c>
      <c r="M1104" s="92" t="s">
        <v>2910</v>
      </c>
      <c r="N1104" s="350" t="s">
        <v>471</v>
      </c>
      <c r="O1104" s="351" t="s">
        <v>471</v>
      </c>
      <c r="P1104" s="352" t="s">
        <v>6296</v>
      </c>
      <c r="Q1104" s="353">
        <v>982.1</v>
      </c>
      <c r="R1104" s="354">
        <v>40175</v>
      </c>
      <c r="S1104" s="355" t="s">
        <v>5122</v>
      </c>
      <c r="U1104" s="208" t="s">
        <v>7635</v>
      </c>
    </row>
    <row r="1105" spans="1:21" ht="24.75" x14ac:dyDescent="0.25">
      <c r="A1105" s="5">
        <v>1104</v>
      </c>
      <c r="B1105" s="2" t="s">
        <v>1449</v>
      </c>
      <c r="C1105" s="5">
        <v>1964</v>
      </c>
      <c r="D1105" s="26">
        <v>5580.62</v>
      </c>
      <c r="E1105" s="5">
        <v>5004.12</v>
      </c>
      <c r="F1105" s="27" t="s">
        <v>5</v>
      </c>
      <c r="G1105" s="5">
        <v>116</v>
      </c>
      <c r="H1105" s="5">
        <v>5</v>
      </c>
      <c r="I1105" s="5">
        <v>6</v>
      </c>
      <c r="J1105" s="5"/>
      <c r="K1105" s="5"/>
      <c r="L1105" s="113">
        <v>255</v>
      </c>
      <c r="M1105" s="92" t="s">
        <v>2909</v>
      </c>
      <c r="N1105" s="350" t="s">
        <v>471</v>
      </c>
      <c r="O1105" s="351" t="s">
        <v>471</v>
      </c>
      <c r="P1105" s="352" t="s">
        <v>6297</v>
      </c>
      <c r="Q1105" s="353">
        <v>1473.8</v>
      </c>
      <c r="R1105" s="354">
        <v>40175</v>
      </c>
      <c r="S1105" s="355" t="s">
        <v>5122</v>
      </c>
      <c r="U1105" s="208" t="s">
        <v>7635</v>
      </c>
    </row>
    <row r="1106" spans="1:21" ht="24.75" x14ac:dyDescent="0.25">
      <c r="A1106" s="5">
        <v>1105</v>
      </c>
      <c r="B1106" s="2" t="s">
        <v>1450</v>
      </c>
      <c r="C1106" s="5">
        <v>1963</v>
      </c>
      <c r="D1106" s="26">
        <v>2407.3000000000002</v>
      </c>
      <c r="E1106" s="5">
        <v>1578.3</v>
      </c>
      <c r="F1106" s="27" t="s">
        <v>5</v>
      </c>
      <c r="G1106" s="5">
        <f>37</f>
        <v>37</v>
      </c>
      <c r="H1106" s="5">
        <v>4</v>
      </c>
      <c r="I1106" s="5">
        <v>3</v>
      </c>
      <c r="J1106" s="5"/>
      <c r="K1106" s="5"/>
      <c r="L1106" s="113">
        <v>83</v>
      </c>
      <c r="M1106" s="92" t="s">
        <v>2912</v>
      </c>
      <c r="N1106" s="350" t="s">
        <v>471</v>
      </c>
      <c r="O1106" s="351" t="s">
        <v>471</v>
      </c>
      <c r="P1106" s="352" t="s">
        <v>6298</v>
      </c>
      <c r="Q1106" s="353">
        <v>738.1</v>
      </c>
      <c r="R1106" s="354">
        <v>40175</v>
      </c>
      <c r="S1106" s="355" t="s">
        <v>5122</v>
      </c>
      <c r="U1106" s="208" t="s">
        <v>7635</v>
      </c>
    </row>
    <row r="1107" spans="1:21" ht="24.75" x14ac:dyDescent="0.25">
      <c r="A1107" s="5">
        <v>1106</v>
      </c>
      <c r="B1107" s="2" t="s">
        <v>1451</v>
      </c>
      <c r="C1107" s="5">
        <v>1961</v>
      </c>
      <c r="D1107" s="26">
        <v>4156.8999999999996</v>
      </c>
      <c r="E1107" s="5">
        <v>3036.8</v>
      </c>
      <c r="F1107" s="27" t="s">
        <v>5</v>
      </c>
      <c r="G1107" s="5">
        <v>73</v>
      </c>
      <c r="H1107" s="5">
        <v>5</v>
      </c>
      <c r="I1107" s="5">
        <v>4</v>
      </c>
      <c r="J1107" s="5"/>
      <c r="K1107" s="5"/>
      <c r="L1107" s="113">
        <v>150</v>
      </c>
      <c r="M1107" s="92" t="s">
        <v>2911</v>
      </c>
      <c r="N1107" s="350" t="s">
        <v>471</v>
      </c>
      <c r="O1107" s="351" t="s">
        <v>471</v>
      </c>
      <c r="P1107" s="352" t="s">
        <v>6299</v>
      </c>
      <c r="Q1107" s="353">
        <v>930.4</v>
      </c>
      <c r="R1107" s="354">
        <v>40175</v>
      </c>
      <c r="S1107" s="355" t="s">
        <v>5122</v>
      </c>
      <c r="U1107" s="208" t="s">
        <v>7635</v>
      </c>
    </row>
    <row r="1108" spans="1:21" ht="24.75" x14ac:dyDescent="0.25">
      <c r="A1108" s="5">
        <v>1107</v>
      </c>
      <c r="B1108" s="2" t="s">
        <v>1452</v>
      </c>
      <c r="C1108" s="5">
        <v>1961</v>
      </c>
      <c r="D1108" s="26">
        <v>3718.9</v>
      </c>
      <c r="E1108" s="5">
        <v>3165.8</v>
      </c>
      <c r="F1108" s="27" t="s">
        <v>5</v>
      </c>
      <c r="G1108" s="5">
        <v>76</v>
      </c>
      <c r="H1108" s="5">
        <v>5</v>
      </c>
      <c r="I1108" s="5">
        <v>4</v>
      </c>
      <c r="J1108" s="5"/>
      <c r="K1108" s="5"/>
      <c r="L1108" s="113">
        <v>160</v>
      </c>
      <c r="M1108" s="92" t="s">
        <v>2911</v>
      </c>
      <c r="N1108" s="350" t="s">
        <v>471</v>
      </c>
      <c r="O1108" s="351" t="s">
        <v>471</v>
      </c>
      <c r="P1108" s="352" t="s">
        <v>6300</v>
      </c>
      <c r="Q1108" s="353">
        <v>948.5</v>
      </c>
      <c r="R1108" s="354">
        <v>40175</v>
      </c>
      <c r="S1108" s="355" t="s">
        <v>5122</v>
      </c>
      <c r="U1108" s="208" t="s">
        <v>7635</v>
      </c>
    </row>
    <row r="1109" spans="1:21" ht="24.75" x14ac:dyDescent="0.25">
      <c r="A1109" s="5">
        <v>1108</v>
      </c>
      <c r="B1109" s="2" t="s">
        <v>1453</v>
      </c>
      <c r="C1109" s="5">
        <v>1961</v>
      </c>
      <c r="D1109" s="26">
        <v>2221.9</v>
      </c>
      <c r="E1109" s="5">
        <v>2039.2</v>
      </c>
      <c r="F1109" s="27" t="s">
        <v>5</v>
      </c>
      <c r="G1109" s="5">
        <v>48</v>
      </c>
      <c r="H1109" s="5">
        <v>4</v>
      </c>
      <c r="I1109" s="5">
        <v>3</v>
      </c>
      <c r="J1109" s="5"/>
      <c r="K1109" s="5"/>
      <c r="L1109" s="113">
        <v>96</v>
      </c>
      <c r="M1109" s="92" t="s">
        <v>2909</v>
      </c>
      <c r="N1109" s="350" t="s">
        <v>471</v>
      </c>
      <c r="O1109" s="351" t="s">
        <v>471</v>
      </c>
      <c r="P1109" s="352" t="s">
        <v>6301</v>
      </c>
      <c r="Q1109" s="353">
        <v>745.8</v>
      </c>
      <c r="R1109" s="354">
        <v>40175</v>
      </c>
      <c r="S1109" s="355" t="s">
        <v>5122</v>
      </c>
      <c r="U1109" s="208" t="s">
        <v>7635</v>
      </c>
    </row>
    <row r="1110" spans="1:21" ht="24.75" x14ac:dyDescent="0.25">
      <c r="A1110" s="5">
        <v>1109</v>
      </c>
      <c r="B1110" s="2" t="s">
        <v>1454</v>
      </c>
      <c r="C1110" s="5">
        <v>1961</v>
      </c>
      <c r="D1110" s="26">
        <v>3540.9</v>
      </c>
      <c r="E1110" s="5">
        <v>3199.5</v>
      </c>
      <c r="F1110" s="27" t="s">
        <v>5</v>
      </c>
      <c r="G1110" s="5">
        <v>76</v>
      </c>
      <c r="H1110" s="5">
        <v>5</v>
      </c>
      <c r="I1110" s="5">
        <v>4</v>
      </c>
      <c r="J1110" s="5"/>
      <c r="K1110" s="5"/>
      <c r="L1110" s="113">
        <v>165</v>
      </c>
      <c r="M1110" s="92" t="s">
        <v>2910</v>
      </c>
      <c r="N1110" s="350" t="s">
        <v>471</v>
      </c>
      <c r="O1110" s="351" t="s">
        <v>471</v>
      </c>
      <c r="P1110" s="352" t="s">
        <v>6302</v>
      </c>
      <c r="Q1110" s="353">
        <v>949.7</v>
      </c>
      <c r="R1110" s="354">
        <v>40177</v>
      </c>
      <c r="S1110" s="355" t="s">
        <v>5122</v>
      </c>
      <c r="U1110" s="208" t="s">
        <v>7635</v>
      </c>
    </row>
    <row r="1111" spans="1:21" ht="24.75" x14ac:dyDescent="0.25">
      <c r="A1111" s="5">
        <v>1110</v>
      </c>
      <c r="B1111" s="2" t="s">
        <v>1455</v>
      </c>
      <c r="C1111" s="5">
        <v>1961</v>
      </c>
      <c r="D1111" s="26">
        <v>3468.5</v>
      </c>
      <c r="E1111" s="5">
        <v>3176</v>
      </c>
      <c r="F1111" s="27" t="s">
        <v>5</v>
      </c>
      <c r="G1111" s="5">
        <v>76</v>
      </c>
      <c r="H1111" s="5">
        <v>5</v>
      </c>
      <c r="I1111" s="5">
        <v>4</v>
      </c>
      <c r="J1111" s="5"/>
      <c r="K1111" s="5"/>
      <c r="L1111" s="113">
        <v>157</v>
      </c>
      <c r="M1111" s="92" t="s">
        <v>2909</v>
      </c>
      <c r="N1111" s="350" t="s">
        <v>471</v>
      </c>
      <c r="O1111" s="351" t="s">
        <v>471</v>
      </c>
      <c r="P1111" s="352" t="s">
        <v>6303</v>
      </c>
      <c r="Q1111" s="353">
        <v>908.3</v>
      </c>
      <c r="R1111" s="354">
        <v>40175</v>
      </c>
      <c r="S1111" s="355" t="s">
        <v>5122</v>
      </c>
      <c r="U1111" s="208" t="s">
        <v>7635</v>
      </c>
    </row>
    <row r="1112" spans="1:21" ht="24.75" x14ac:dyDescent="0.25">
      <c r="A1112" s="5">
        <v>1111</v>
      </c>
      <c r="B1112" s="2" t="s">
        <v>1456</v>
      </c>
      <c r="C1112" s="5">
        <v>1961</v>
      </c>
      <c r="D1112" s="26">
        <v>2217.1</v>
      </c>
      <c r="E1112" s="5">
        <v>2032.9</v>
      </c>
      <c r="F1112" s="27" t="s">
        <v>5</v>
      </c>
      <c r="G1112" s="5">
        <v>48</v>
      </c>
      <c r="H1112" s="5">
        <v>4</v>
      </c>
      <c r="I1112" s="5">
        <v>3</v>
      </c>
      <c r="J1112" s="5"/>
      <c r="K1112" s="5"/>
      <c r="L1112" s="113">
        <v>95</v>
      </c>
      <c r="M1112" s="92" t="s">
        <v>2909</v>
      </c>
      <c r="N1112" s="350" t="s">
        <v>471</v>
      </c>
      <c r="O1112" s="351" t="s">
        <v>471</v>
      </c>
      <c r="P1112" s="352" t="s">
        <v>6304</v>
      </c>
      <c r="Q1112" s="353">
        <v>738.2</v>
      </c>
      <c r="R1112" s="354">
        <v>40177</v>
      </c>
      <c r="S1112" s="355" t="s">
        <v>5122</v>
      </c>
      <c r="U1112" s="208" t="s">
        <v>7635</v>
      </c>
    </row>
    <row r="1113" spans="1:21" ht="24.75" x14ac:dyDescent="0.25">
      <c r="A1113" s="5">
        <v>1112</v>
      </c>
      <c r="B1113" s="2" t="s">
        <v>1457</v>
      </c>
      <c r="C1113" s="5">
        <v>1961</v>
      </c>
      <c r="D1113" s="26">
        <v>3555.7</v>
      </c>
      <c r="E1113" s="5">
        <v>3102.9</v>
      </c>
      <c r="F1113" s="27" t="s">
        <v>5</v>
      </c>
      <c r="G1113" s="5">
        <v>76</v>
      </c>
      <c r="H1113" s="5">
        <v>5</v>
      </c>
      <c r="I1113" s="5">
        <v>4</v>
      </c>
      <c r="J1113" s="5"/>
      <c r="K1113" s="5"/>
      <c r="L1113" s="113">
        <v>150</v>
      </c>
      <c r="M1113" s="92" t="s">
        <v>2911</v>
      </c>
      <c r="N1113" s="350" t="s">
        <v>471</v>
      </c>
      <c r="O1113" s="351" t="s">
        <v>471</v>
      </c>
      <c r="P1113" s="352" t="s">
        <v>6305</v>
      </c>
      <c r="Q1113" s="353">
        <v>948.5</v>
      </c>
      <c r="R1113" s="354">
        <v>40177</v>
      </c>
      <c r="S1113" s="355" t="s">
        <v>5122</v>
      </c>
      <c r="U1113" s="208" t="s">
        <v>7635</v>
      </c>
    </row>
    <row r="1114" spans="1:21" ht="18.75" x14ac:dyDescent="0.25">
      <c r="A1114" s="5">
        <v>1113</v>
      </c>
      <c r="B1114" s="81" t="s">
        <v>2362</v>
      </c>
      <c r="C1114" s="86"/>
      <c r="D1114" s="208">
        <v>136</v>
      </c>
      <c r="E1114" s="211">
        <v>84</v>
      </c>
      <c r="F1114" s="213" t="s">
        <v>247</v>
      </c>
      <c r="G1114" s="208">
        <v>2</v>
      </c>
      <c r="H1114" s="199">
        <v>1</v>
      </c>
      <c r="I1114" s="85"/>
      <c r="J1114" s="124"/>
      <c r="K1114" s="85"/>
      <c r="L1114" s="110"/>
      <c r="M1114" s="207" t="s">
        <v>4201</v>
      </c>
      <c r="N1114" s="124" t="s">
        <v>4874</v>
      </c>
      <c r="O1114" s="124" t="s">
        <v>471</v>
      </c>
      <c r="P1114" s="182" t="s">
        <v>7632</v>
      </c>
      <c r="Q1114" s="182" t="s">
        <v>7632</v>
      </c>
      <c r="R1114" s="182" t="s">
        <v>7632</v>
      </c>
      <c r="S1114" s="182" t="s">
        <v>7632</v>
      </c>
      <c r="T1114" s="207" t="s">
        <v>4196</v>
      </c>
      <c r="U1114" s="85"/>
    </row>
    <row r="1115" spans="1:21" ht="63" x14ac:dyDescent="0.25">
      <c r="A1115" s="5">
        <v>1114</v>
      </c>
      <c r="B1115" s="174" t="s">
        <v>4182</v>
      </c>
      <c r="C1115" s="175"/>
      <c r="D1115" s="209">
        <v>200</v>
      </c>
      <c r="E1115" s="212">
        <v>122.8</v>
      </c>
      <c r="F1115" s="214" t="s">
        <v>247</v>
      </c>
      <c r="G1115" s="209">
        <v>4</v>
      </c>
      <c r="H1115" s="216">
        <v>1</v>
      </c>
      <c r="I1115" s="176"/>
      <c r="J1115" s="124"/>
      <c r="K1115" s="176"/>
      <c r="L1115" s="177"/>
      <c r="M1115" s="179" t="s">
        <v>4202</v>
      </c>
      <c r="N1115" s="124" t="s">
        <v>4874</v>
      </c>
      <c r="O1115" s="124" t="s">
        <v>471</v>
      </c>
      <c r="P1115" s="182" t="s">
        <v>7632</v>
      </c>
      <c r="Q1115" s="182" t="s">
        <v>7632</v>
      </c>
      <c r="R1115" s="182" t="s">
        <v>7632</v>
      </c>
      <c r="S1115" s="182" t="s">
        <v>7632</v>
      </c>
      <c r="T1115" s="176"/>
      <c r="U1115" s="176"/>
    </row>
    <row r="1116" spans="1:21" ht="18.75" x14ac:dyDescent="0.25">
      <c r="A1116" s="5">
        <v>1115</v>
      </c>
      <c r="B1116" s="81" t="s">
        <v>2363</v>
      </c>
      <c r="C1116" s="86"/>
      <c r="D1116" s="208">
        <v>198.7</v>
      </c>
      <c r="E1116" s="211">
        <v>124.3</v>
      </c>
      <c r="F1116" s="213" t="s">
        <v>247</v>
      </c>
      <c r="G1116" s="208">
        <v>4</v>
      </c>
      <c r="H1116" s="199">
        <v>1</v>
      </c>
      <c r="I1116" s="85"/>
      <c r="J1116" s="124"/>
      <c r="K1116" s="85"/>
      <c r="L1116" s="110"/>
      <c r="M1116" s="207" t="s">
        <v>4201</v>
      </c>
      <c r="N1116" s="124" t="s">
        <v>4874</v>
      </c>
      <c r="O1116" s="124" t="s">
        <v>471</v>
      </c>
      <c r="P1116" s="182" t="s">
        <v>7632</v>
      </c>
      <c r="Q1116" s="182" t="s">
        <v>7632</v>
      </c>
      <c r="R1116" s="182" t="s">
        <v>7632</v>
      </c>
      <c r="S1116" s="182" t="s">
        <v>7632</v>
      </c>
      <c r="T1116" s="207" t="s">
        <v>4196</v>
      </c>
      <c r="U1116" s="85"/>
    </row>
    <row r="1117" spans="1:21" ht="18.75" x14ac:dyDescent="0.25">
      <c r="A1117" s="5">
        <v>1116</v>
      </c>
      <c r="B1117" s="81" t="s">
        <v>2364</v>
      </c>
      <c r="C1117" s="86"/>
      <c r="D1117" s="208">
        <v>196.4</v>
      </c>
      <c r="E1117" s="211">
        <v>123.2</v>
      </c>
      <c r="F1117" s="213" t="s">
        <v>247</v>
      </c>
      <c r="G1117" s="208">
        <v>4</v>
      </c>
      <c r="H1117" s="199">
        <v>1</v>
      </c>
      <c r="I1117" s="85"/>
      <c r="J1117" s="124"/>
      <c r="K1117" s="85"/>
      <c r="L1117" s="110"/>
      <c r="M1117" s="207" t="s">
        <v>4201</v>
      </c>
      <c r="N1117" s="124" t="s">
        <v>4874</v>
      </c>
      <c r="O1117" s="124" t="s">
        <v>471</v>
      </c>
      <c r="P1117" s="182" t="s">
        <v>7632</v>
      </c>
      <c r="Q1117" s="182" t="s">
        <v>7632</v>
      </c>
      <c r="R1117" s="182" t="s">
        <v>7632</v>
      </c>
      <c r="S1117" s="182" t="s">
        <v>7632</v>
      </c>
      <c r="T1117" s="207" t="s">
        <v>4196</v>
      </c>
      <c r="U1117" s="85"/>
    </row>
    <row r="1118" spans="1:21" ht="18.75" x14ac:dyDescent="0.25">
      <c r="A1118" s="5">
        <v>1117</v>
      </c>
      <c r="B1118" s="81" t="s">
        <v>2365</v>
      </c>
      <c r="C1118" s="86"/>
      <c r="D1118" s="208">
        <v>95.7</v>
      </c>
      <c r="E1118" s="211">
        <v>61.6</v>
      </c>
      <c r="F1118" s="213" t="s">
        <v>247</v>
      </c>
      <c r="G1118" s="208">
        <v>2</v>
      </c>
      <c r="H1118" s="199">
        <v>1</v>
      </c>
      <c r="I1118" s="85"/>
      <c r="J1118" s="124"/>
      <c r="K1118" s="85"/>
      <c r="L1118" s="110"/>
      <c r="M1118" s="207" t="s">
        <v>4201</v>
      </c>
      <c r="N1118" s="124" t="s">
        <v>4874</v>
      </c>
      <c r="O1118" s="124" t="s">
        <v>471</v>
      </c>
      <c r="P1118" s="182" t="s">
        <v>7632</v>
      </c>
      <c r="Q1118" s="182" t="s">
        <v>7632</v>
      </c>
      <c r="R1118" s="182" t="s">
        <v>7632</v>
      </c>
      <c r="S1118" s="182" t="s">
        <v>7632</v>
      </c>
      <c r="T1118" s="207" t="s">
        <v>4196</v>
      </c>
      <c r="U1118" s="85"/>
    </row>
    <row r="1119" spans="1:21" ht="18.75" x14ac:dyDescent="0.25">
      <c r="A1119" s="5">
        <v>1118</v>
      </c>
      <c r="B1119" s="81" t="s">
        <v>2366</v>
      </c>
      <c r="C1119" s="86"/>
      <c r="D1119" s="208">
        <v>193</v>
      </c>
      <c r="E1119" s="211">
        <v>122.3</v>
      </c>
      <c r="F1119" s="213" t="s">
        <v>247</v>
      </c>
      <c r="G1119" s="208">
        <v>4</v>
      </c>
      <c r="H1119" s="199">
        <v>1</v>
      </c>
      <c r="I1119" s="85"/>
      <c r="J1119" s="124"/>
      <c r="K1119" s="85"/>
      <c r="L1119" s="110"/>
      <c r="M1119" s="207" t="s">
        <v>4201</v>
      </c>
      <c r="N1119" s="124" t="s">
        <v>4874</v>
      </c>
      <c r="O1119" s="124" t="s">
        <v>471</v>
      </c>
      <c r="P1119" s="182" t="s">
        <v>7632</v>
      </c>
      <c r="Q1119" s="182" t="s">
        <v>7632</v>
      </c>
      <c r="R1119" s="182" t="s">
        <v>7632</v>
      </c>
      <c r="S1119" s="182" t="s">
        <v>7632</v>
      </c>
      <c r="T1119" s="207" t="s">
        <v>4196</v>
      </c>
      <c r="U1119" s="85"/>
    </row>
    <row r="1120" spans="1:21" ht="18.75" x14ac:dyDescent="0.25">
      <c r="A1120" s="5">
        <v>1119</v>
      </c>
      <c r="B1120" s="81" t="s">
        <v>2367</v>
      </c>
      <c r="C1120" s="86"/>
      <c r="D1120" s="208">
        <v>196.8</v>
      </c>
      <c r="E1120" s="211">
        <v>125.5</v>
      </c>
      <c r="F1120" s="213" t="s">
        <v>247</v>
      </c>
      <c r="G1120" s="208">
        <v>4</v>
      </c>
      <c r="H1120" s="199">
        <v>1</v>
      </c>
      <c r="I1120" s="85"/>
      <c r="J1120" s="124"/>
      <c r="K1120" s="85"/>
      <c r="L1120" s="110"/>
      <c r="M1120" s="207" t="s">
        <v>4201</v>
      </c>
      <c r="N1120" s="124" t="s">
        <v>4874</v>
      </c>
      <c r="O1120" s="124" t="s">
        <v>471</v>
      </c>
      <c r="P1120" s="182" t="s">
        <v>7632</v>
      </c>
      <c r="Q1120" s="182" t="s">
        <v>7632</v>
      </c>
      <c r="R1120" s="182" t="s">
        <v>7632</v>
      </c>
      <c r="S1120" s="182" t="s">
        <v>7632</v>
      </c>
      <c r="T1120" s="207" t="s">
        <v>4196</v>
      </c>
      <c r="U1120" s="85"/>
    </row>
    <row r="1121" spans="1:21" ht="18.75" x14ac:dyDescent="0.25">
      <c r="A1121" s="5">
        <v>1120</v>
      </c>
      <c r="B1121" s="81" t="s">
        <v>2371</v>
      </c>
      <c r="C1121" s="86"/>
      <c r="D1121" s="208">
        <v>117.6</v>
      </c>
      <c r="E1121" s="211">
        <v>80.7</v>
      </c>
      <c r="F1121" s="213" t="s">
        <v>247</v>
      </c>
      <c r="G1121" s="208">
        <v>2</v>
      </c>
      <c r="H1121" s="199">
        <v>1</v>
      </c>
      <c r="I1121" s="85"/>
      <c r="J1121" s="124"/>
      <c r="K1121" s="85"/>
      <c r="L1121" s="110"/>
      <c r="M1121" s="207" t="s">
        <v>4201</v>
      </c>
      <c r="N1121" s="124" t="s">
        <v>4874</v>
      </c>
      <c r="O1121" s="124" t="s">
        <v>471</v>
      </c>
      <c r="P1121" s="182" t="s">
        <v>7632</v>
      </c>
      <c r="Q1121" s="182" t="s">
        <v>7632</v>
      </c>
      <c r="R1121" s="182" t="s">
        <v>7632</v>
      </c>
      <c r="S1121" s="182" t="s">
        <v>7632</v>
      </c>
      <c r="T1121" s="133" t="s">
        <v>4197</v>
      </c>
      <c r="U1121" s="85"/>
    </row>
    <row r="1122" spans="1:21" ht="18.75" x14ac:dyDescent="0.25">
      <c r="A1122" s="5">
        <v>1121</v>
      </c>
      <c r="B1122" s="81" t="s">
        <v>2372</v>
      </c>
      <c r="C1122" s="86"/>
      <c r="D1122" s="208">
        <v>114.3</v>
      </c>
      <c r="E1122" s="211">
        <v>79</v>
      </c>
      <c r="F1122" s="213" t="s">
        <v>247</v>
      </c>
      <c r="G1122" s="208">
        <v>2</v>
      </c>
      <c r="H1122" s="199">
        <v>1</v>
      </c>
      <c r="I1122" s="85"/>
      <c r="J1122" s="124"/>
      <c r="K1122" s="85"/>
      <c r="L1122" s="110"/>
      <c r="M1122" s="207" t="s">
        <v>4201</v>
      </c>
      <c r="N1122" s="124" t="s">
        <v>4874</v>
      </c>
      <c r="O1122" s="124" t="s">
        <v>471</v>
      </c>
      <c r="P1122" s="182" t="s">
        <v>7632</v>
      </c>
      <c r="Q1122" s="182" t="s">
        <v>7632</v>
      </c>
      <c r="R1122" s="182" t="s">
        <v>7632</v>
      </c>
      <c r="S1122" s="182" t="s">
        <v>7632</v>
      </c>
      <c r="T1122" s="133" t="s">
        <v>4197</v>
      </c>
      <c r="U1122" s="85"/>
    </row>
    <row r="1123" spans="1:21" ht="18.75" x14ac:dyDescent="0.25">
      <c r="A1123" s="5">
        <v>1122</v>
      </c>
      <c r="B1123" s="81" t="s">
        <v>2373</v>
      </c>
      <c r="C1123" s="86"/>
      <c r="D1123" s="208">
        <v>112.9</v>
      </c>
      <c r="E1123" s="211">
        <v>78</v>
      </c>
      <c r="F1123" s="213" t="s">
        <v>247</v>
      </c>
      <c r="G1123" s="208">
        <v>2</v>
      </c>
      <c r="H1123" s="199">
        <v>1</v>
      </c>
      <c r="I1123" s="85"/>
      <c r="J1123" s="124"/>
      <c r="K1123" s="85"/>
      <c r="L1123" s="110"/>
      <c r="M1123" s="207" t="s">
        <v>4201</v>
      </c>
      <c r="N1123" s="124" t="s">
        <v>4874</v>
      </c>
      <c r="O1123" s="124" t="s">
        <v>471</v>
      </c>
      <c r="P1123" s="182" t="s">
        <v>7632</v>
      </c>
      <c r="Q1123" s="182" t="s">
        <v>7632</v>
      </c>
      <c r="R1123" s="182" t="s">
        <v>7632</v>
      </c>
      <c r="S1123" s="182" t="s">
        <v>7632</v>
      </c>
      <c r="T1123" s="133" t="s">
        <v>4197</v>
      </c>
      <c r="U1123" s="85"/>
    </row>
    <row r="1124" spans="1:21" ht="18.75" x14ac:dyDescent="0.25">
      <c r="A1124" s="5">
        <v>1123</v>
      </c>
      <c r="B1124" s="81" t="s">
        <v>2374</v>
      </c>
      <c r="C1124" s="86"/>
      <c r="D1124" s="208">
        <v>115.3</v>
      </c>
      <c r="E1124" s="211">
        <v>79</v>
      </c>
      <c r="F1124" s="213" t="s">
        <v>247</v>
      </c>
      <c r="G1124" s="208">
        <v>2</v>
      </c>
      <c r="H1124" s="199">
        <v>1</v>
      </c>
      <c r="I1124" s="85"/>
      <c r="J1124" s="124"/>
      <c r="K1124" s="85"/>
      <c r="L1124" s="110"/>
      <c r="M1124" s="207" t="s">
        <v>4201</v>
      </c>
      <c r="N1124" s="124" t="s">
        <v>4874</v>
      </c>
      <c r="O1124" s="124" t="s">
        <v>471</v>
      </c>
      <c r="P1124" s="182" t="s">
        <v>7632</v>
      </c>
      <c r="Q1124" s="182" t="s">
        <v>7632</v>
      </c>
      <c r="R1124" s="182" t="s">
        <v>7632</v>
      </c>
      <c r="S1124" s="182" t="s">
        <v>7632</v>
      </c>
      <c r="T1124" s="133" t="s">
        <v>4197</v>
      </c>
      <c r="U1124" s="85"/>
    </row>
    <row r="1125" spans="1:21" ht="18.75" x14ac:dyDescent="0.25">
      <c r="A1125" s="5">
        <v>1124</v>
      </c>
      <c r="B1125" s="81" t="s">
        <v>2375</v>
      </c>
      <c r="C1125" s="86"/>
      <c r="D1125" s="208">
        <v>113.1</v>
      </c>
      <c r="E1125" s="211">
        <v>77.400000000000006</v>
      </c>
      <c r="F1125" s="213" t="s">
        <v>247</v>
      </c>
      <c r="G1125" s="208">
        <v>2</v>
      </c>
      <c r="H1125" s="199">
        <v>1</v>
      </c>
      <c r="I1125" s="85"/>
      <c r="J1125" s="124"/>
      <c r="K1125" s="85"/>
      <c r="L1125" s="110"/>
      <c r="M1125" s="207" t="s">
        <v>4201</v>
      </c>
      <c r="N1125" s="124" t="s">
        <v>4874</v>
      </c>
      <c r="O1125" s="124" t="s">
        <v>471</v>
      </c>
      <c r="P1125" s="182" t="s">
        <v>7632</v>
      </c>
      <c r="Q1125" s="182" t="s">
        <v>7632</v>
      </c>
      <c r="R1125" s="182" t="s">
        <v>7632</v>
      </c>
      <c r="S1125" s="182" t="s">
        <v>7632</v>
      </c>
      <c r="T1125" s="133" t="s">
        <v>4197</v>
      </c>
      <c r="U1125" s="85"/>
    </row>
    <row r="1126" spans="1:21" ht="18.75" x14ac:dyDescent="0.25">
      <c r="A1126" s="5">
        <v>1125</v>
      </c>
      <c r="B1126" s="81" t="s">
        <v>2376</v>
      </c>
      <c r="C1126" s="86"/>
      <c r="D1126" s="208">
        <v>113.9</v>
      </c>
      <c r="E1126" s="211">
        <v>77.5</v>
      </c>
      <c r="F1126" s="213" t="s">
        <v>247</v>
      </c>
      <c r="G1126" s="208">
        <v>2</v>
      </c>
      <c r="H1126" s="199">
        <v>1</v>
      </c>
      <c r="I1126" s="85"/>
      <c r="J1126" s="124"/>
      <c r="K1126" s="85"/>
      <c r="L1126" s="110"/>
      <c r="M1126" s="207" t="s">
        <v>4201</v>
      </c>
      <c r="N1126" s="124" t="s">
        <v>4874</v>
      </c>
      <c r="O1126" s="124" t="s">
        <v>471</v>
      </c>
      <c r="P1126" s="182" t="s">
        <v>7632</v>
      </c>
      <c r="Q1126" s="182" t="s">
        <v>7632</v>
      </c>
      <c r="R1126" s="182" t="s">
        <v>7632</v>
      </c>
      <c r="S1126" s="182" t="s">
        <v>7632</v>
      </c>
      <c r="T1126" s="133" t="s">
        <v>4197</v>
      </c>
      <c r="U1126" s="85"/>
    </row>
    <row r="1127" spans="1:21" ht="18.75" x14ac:dyDescent="0.25">
      <c r="A1127" s="5">
        <v>1126</v>
      </c>
      <c r="B1127" s="81" t="s">
        <v>2377</v>
      </c>
      <c r="C1127" s="86"/>
      <c r="D1127" s="208">
        <v>115.8</v>
      </c>
      <c r="E1127" s="211">
        <v>76.599999999999994</v>
      </c>
      <c r="F1127" s="213" t="s">
        <v>247</v>
      </c>
      <c r="G1127" s="208">
        <v>2</v>
      </c>
      <c r="H1127" s="199">
        <v>1</v>
      </c>
      <c r="I1127" s="85"/>
      <c r="J1127" s="124"/>
      <c r="K1127" s="85"/>
      <c r="L1127" s="110"/>
      <c r="M1127" s="207" t="s">
        <v>4201</v>
      </c>
      <c r="N1127" s="124" t="s">
        <v>4874</v>
      </c>
      <c r="O1127" s="124" t="s">
        <v>471</v>
      </c>
      <c r="P1127" s="182" t="s">
        <v>7632</v>
      </c>
      <c r="Q1127" s="182" t="s">
        <v>7632</v>
      </c>
      <c r="R1127" s="182" t="s">
        <v>7632</v>
      </c>
      <c r="S1127" s="182" t="s">
        <v>7632</v>
      </c>
      <c r="T1127" s="133" t="s">
        <v>4197</v>
      </c>
      <c r="U1127" s="85"/>
    </row>
    <row r="1128" spans="1:21" ht="18.75" x14ac:dyDescent="0.25">
      <c r="A1128" s="5">
        <v>1127</v>
      </c>
      <c r="B1128" s="81" t="s">
        <v>2378</v>
      </c>
      <c r="C1128" s="86"/>
      <c r="D1128" s="208">
        <v>115.3</v>
      </c>
      <c r="E1128" s="211">
        <v>79.099999999999994</v>
      </c>
      <c r="F1128" s="213" t="s">
        <v>247</v>
      </c>
      <c r="G1128" s="208">
        <v>2</v>
      </c>
      <c r="H1128" s="199">
        <v>1</v>
      </c>
      <c r="I1128" s="85"/>
      <c r="J1128" s="124"/>
      <c r="K1128" s="85"/>
      <c r="L1128" s="110"/>
      <c r="M1128" s="207" t="s">
        <v>4201</v>
      </c>
      <c r="N1128" s="124" t="s">
        <v>4874</v>
      </c>
      <c r="O1128" s="124" t="s">
        <v>471</v>
      </c>
      <c r="P1128" s="182" t="s">
        <v>7632</v>
      </c>
      <c r="Q1128" s="182" t="s">
        <v>7632</v>
      </c>
      <c r="R1128" s="182" t="s">
        <v>7632</v>
      </c>
      <c r="S1128" s="182" t="s">
        <v>7632</v>
      </c>
      <c r="T1128" s="133" t="s">
        <v>4197</v>
      </c>
      <c r="U1128" s="85"/>
    </row>
    <row r="1129" spans="1:21" ht="18.75" x14ac:dyDescent="0.25">
      <c r="A1129" s="5">
        <v>1128</v>
      </c>
      <c r="B1129" s="81" t="s">
        <v>2379</v>
      </c>
      <c r="C1129" s="86"/>
      <c r="D1129" s="208">
        <v>113.3</v>
      </c>
      <c r="E1129" s="211">
        <v>77.900000000000006</v>
      </c>
      <c r="F1129" s="213" t="s">
        <v>247</v>
      </c>
      <c r="G1129" s="208">
        <v>2</v>
      </c>
      <c r="H1129" s="199">
        <v>1</v>
      </c>
      <c r="I1129" s="85"/>
      <c r="J1129" s="124"/>
      <c r="K1129" s="85"/>
      <c r="L1129" s="110"/>
      <c r="M1129" s="207" t="s">
        <v>4201</v>
      </c>
      <c r="N1129" s="124" t="s">
        <v>4874</v>
      </c>
      <c r="O1129" s="124" t="s">
        <v>471</v>
      </c>
      <c r="P1129" s="182" t="s">
        <v>7632</v>
      </c>
      <c r="Q1129" s="182" t="s">
        <v>7632</v>
      </c>
      <c r="R1129" s="182" t="s">
        <v>7632</v>
      </c>
      <c r="S1129" s="182" t="s">
        <v>7632</v>
      </c>
      <c r="T1129" s="133" t="s">
        <v>4197</v>
      </c>
      <c r="U1129" s="85"/>
    </row>
    <row r="1130" spans="1:21" ht="18.75" x14ac:dyDescent="0.25">
      <c r="A1130" s="5">
        <v>1129</v>
      </c>
      <c r="B1130" s="81" t="s">
        <v>2369</v>
      </c>
      <c r="C1130" s="3"/>
      <c r="D1130" s="8">
        <v>106.7</v>
      </c>
      <c r="E1130" s="211">
        <v>67.2</v>
      </c>
      <c r="F1130" s="213" t="s">
        <v>247</v>
      </c>
      <c r="G1130" s="8">
        <v>2</v>
      </c>
      <c r="H1130" s="199">
        <v>1</v>
      </c>
      <c r="I1130" s="85"/>
      <c r="J1130" s="124"/>
      <c r="K1130" s="85"/>
      <c r="L1130" s="110"/>
      <c r="M1130" s="207" t="s">
        <v>4201</v>
      </c>
      <c r="N1130" s="124" t="s">
        <v>4874</v>
      </c>
      <c r="O1130" s="124" t="s">
        <v>471</v>
      </c>
      <c r="P1130" s="182" t="s">
        <v>7632</v>
      </c>
      <c r="Q1130" s="182" t="s">
        <v>7632</v>
      </c>
      <c r="R1130" s="182" t="s">
        <v>7632</v>
      </c>
      <c r="S1130" s="182" t="s">
        <v>7632</v>
      </c>
      <c r="T1130" s="207" t="s">
        <v>4196</v>
      </c>
      <c r="U1130" s="85"/>
    </row>
    <row r="1131" spans="1:21" ht="18.75" x14ac:dyDescent="0.25">
      <c r="A1131" s="5">
        <v>1130</v>
      </c>
      <c r="B1131" s="81" t="s">
        <v>2368</v>
      </c>
      <c r="C1131" s="86"/>
      <c r="D1131" s="208">
        <v>118.6</v>
      </c>
      <c r="E1131" s="211">
        <v>82.1</v>
      </c>
      <c r="F1131" s="213" t="s">
        <v>247</v>
      </c>
      <c r="G1131" s="208">
        <v>5</v>
      </c>
      <c r="H1131" s="199">
        <v>1</v>
      </c>
      <c r="I1131" s="85"/>
      <c r="J1131" s="124"/>
      <c r="K1131" s="85"/>
      <c r="L1131" s="110"/>
      <c r="M1131" s="207" t="s">
        <v>4201</v>
      </c>
      <c r="N1131" s="124" t="s">
        <v>4874</v>
      </c>
      <c r="O1131" s="124" t="s">
        <v>471</v>
      </c>
      <c r="P1131" s="182" t="s">
        <v>7632</v>
      </c>
      <c r="Q1131" s="182" t="s">
        <v>7632</v>
      </c>
      <c r="R1131" s="182" t="s">
        <v>7632</v>
      </c>
      <c r="S1131" s="182" t="s">
        <v>7632</v>
      </c>
      <c r="T1131" s="207" t="s">
        <v>4196</v>
      </c>
      <c r="U1131" s="85"/>
    </row>
    <row r="1132" spans="1:21" ht="18.75" x14ac:dyDescent="0.25">
      <c r="A1132" s="5">
        <v>1131</v>
      </c>
      <c r="B1132" s="81" t="s">
        <v>2384</v>
      </c>
      <c r="C1132" s="5">
        <v>1949</v>
      </c>
      <c r="D1132" s="8">
        <v>1021</v>
      </c>
      <c r="E1132" s="8">
        <v>556.70000000000005</v>
      </c>
      <c r="F1132" s="8" t="s">
        <v>247</v>
      </c>
      <c r="G1132" s="5">
        <v>29</v>
      </c>
      <c r="H1132" s="5">
        <v>2</v>
      </c>
      <c r="I1132" s="5"/>
      <c r="J1132" s="124"/>
      <c r="K1132" s="5"/>
      <c r="L1132" s="113">
        <v>83</v>
      </c>
      <c r="M1132" s="207" t="s">
        <v>4199</v>
      </c>
      <c r="N1132" s="124" t="s">
        <v>4874</v>
      </c>
      <c r="O1132" s="124" t="s">
        <v>471</v>
      </c>
      <c r="P1132" s="182" t="s">
        <v>7632</v>
      </c>
      <c r="Q1132" s="182" t="s">
        <v>7632</v>
      </c>
      <c r="R1132" s="182" t="s">
        <v>7632</v>
      </c>
      <c r="S1132" s="182" t="s">
        <v>7632</v>
      </c>
      <c r="T1132" s="207" t="s">
        <v>4196</v>
      </c>
      <c r="U1132" s="85"/>
    </row>
    <row r="1133" spans="1:21" ht="18.75" x14ac:dyDescent="0.25">
      <c r="A1133" s="5">
        <v>1132</v>
      </c>
      <c r="B1133" s="81" t="s">
        <v>2380</v>
      </c>
      <c r="C1133" s="86"/>
      <c r="D1133" s="208">
        <v>192.2</v>
      </c>
      <c r="E1133" s="211">
        <v>134.19999999999999</v>
      </c>
      <c r="F1133" s="213" t="s">
        <v>247</v>
      </c>
      <c r="G1133" s="208">
        <v>2</v>
      </c>
      <c r="H1133" s="199">
        <v>1</v>
      </c>
      <c r="I1133" s="200"/>
      <c r="J1133" s="124"/>
      <c r="K1133" s="200"/>
      <c r="L1133" s="201"/>
      <c r="M1133" s="207" t="s">
        <v>4201</v>
      </c>
      <c r="N1133" s="124" t="s">
        <v>4874</v>
      </c>
      <c r="O1133" s="124" t="s">
        <v>471</v>
      </c>
      <c r="P1133" s="182" t="s">
        <v>7632</v>
      </c>
      <c r="Q1133" s="182" t="s">
        <v>7632</v>
      </c>
      <c r="R1133" s="182" t="s">
        <v>7632</v>
      </c>
      <c r="S1133" s="182" t="s">
        <v>7632</v>
      </c>
      <c r="T1133" s="133" t="s">
        <v>4197</v>
      </c>
      <c r="U1133" s="85"/>
    </row>
    <row r="1134" spans="1:21" ht="18.75" x14ac:dyDescent="0.25">
      <c r="A1134" s="5">
        <v>1133</v>
      </c>
      <c r="B1134" s="81" t="s">
        <v>2381</v>
      </c>
      <c r="C1134" s="86"/>
      <c r="D1134" s="208">
        <v>129</v>
      </c>
      <c r="E1134" s="211">
        <v>94.2</v>
      </c>
      <c r="F1134" s="213" t="s">
        <v>247</v>
      </c>
      <c r="G1134" s="208">
        <v>2</v>
      </c>
      <c r="H1134" s="199">
        <v>1</v>
      </c>
      <c r="I1134" s="200"/>
      <c r="J1134" s="124"/>
      <c r="K1134" s="200"/>
      <c r="L1134" s="201"/>
      <c r="M1134" s="207" t="s">
        <v>4201</v>
      </c>
      <c r="N1134" s="124" t="s">
        <v>4874</v>
      </c>
      <c r="O1134" s="124" t="s">
        <v>471</v>
      </c>
      <c r="P1134" s="182" t="s">
        <v>7632</v>
      </c>
      <c r="Q1134" s="182" t="s">
        <v>7632</v>
      </c>
      <c r="R1134" s="182" t="s">
        <v>7632</v>
      </c>
      <c r="S1134" s="182" t="s">
        <v>7632</v>
      </c>
      <c r="T1134" s="133" t="s">
        <v>4197</v>
      </c>
      <c r="U1134" s="85"/>
    </row>
    <row r="1135" spans="1:21" ht="18.75" x14ac:dyDescent="0.25">
      <c r="A1135" s="5">
        <v>1134</v>
      </c>
      <c r="B1135" s="81" t="s">
        <v>2382</v>
      </c>
      <c r="C1135" s="86"/>
      <c r="D1135" s="208">
        <v>223.07</v>
      </c>
      <c r="E1135" s="211">
        <v>132.19999999999999</v>
      </c>
      <c r="F1135" s="213" t="s">
        <v>247</v>
      </c>
      <c r="G1135" s="208">
        <v>2</v>
      </c>
      <c r="H1135" s="199">
        <v>1</v>
      </c>
      <c r="I1135" s="200"/>
      <c r="J1135" s="124"/>
      <c r="K1135" s="200"/>
      <c r="L1135" s="201"/>
      <c r="M1135" s="207" t="s">
        <v>4201</v>
      </c>
      <c r="N1135" s="124" t="s">
        <v>4874</v>
      </c>
      <c r="O1135" s="124" t="s">
        <v>471</v>
      </c>
      <c r="P1135" s="182" t="s">
        <v>7632</v>
      </c>
      <c r="Q1135" s="182" t="s">
        <v>7632</v>
      </c>
      <c r="R1135" s="182" t="s">
        <v>7632</v>
      </c>
      <c r="S1135" s="182" t="s">
        <v>7632</v>
      </c>
      <c r="T1135" s="133" t="s">
        <v>4197</v>
      </c>
      <c r="U1135" s="85"/>
    </row>
    <row r="1136" spans="1:21" ht="18.75" x14ac:dyDescent="0.25">
      <c r="A1136" s="5">
        <v>1135</v>
      </c>
      <c r="B1136" s="81" t="s">
        <v>2383</v>
      </c>
      <c r="C1136" s="86"/>
      <c r="D1136" s="208">
        <v>193.5</v>
      </c>
      <c r="E1136" s="211">
        <v>126.1</v>
      </c>
      <c r="F1136" s="213" t="s">
        <v>247</v>
      </c>
      <c r="G1136" s="208">
        <v>2</v>
      </c>
      <c r="H1136" s="199">
        <v>1</v>
      </c>
      <c r="I1136" s="200"/>
      <c r="J1136" s="124"/>
      <c r="K1136" s="200"/>
      <c r="L1136" s="201"/>
      <c r="M1136" s="207" t="s">
        <v>4201</v>
      </c>
      <c r="N1136" s="124" t="s">
        <v>4874</v>
      </c>
      <c r="O1136" s="124" t="s">
        <v>471</v>
      </c>
      <c r="P1136" s="182" t="s">
        <v>7632</v>
      </c>
      <c r="Q1136" s="182" t="s">
        <v>7632</v>
      </c>
      <c r="R1136" s="182" t="s">
        <v>7632</v>
      </c>
      <c r="S1136" s="182" t="s">
        <v>7632</v>
      </c>
      <c r="T1136" s="133" t="s">
        <v>4197</v>
      </c>
      <c r="U1136" s="85"/>
    </row>
    <row r="1137" spans="1:21" ht="18.75" x14ac:dyDescent="0.25">
      <c r="A1137" s="5">
        <v>1136</v>
      </c>
      <c r="B1137" s="81" t="s">
        <v>7631</v>
      </c>
      <c r="C1137" s="3"/>
      <c r="D1137" s="8">
        <v>97.4</v>
      </c>
      <c r="E1137" s="211">
        <v>76.900000000000006</v>
      </c>
      <c r="F1137" s="213" t="s">
        <v>247</v>
      </c>
      <c r="G1137" s="208">
        <v>2</v>
      </c>
      <c r="H1137" s="199">
        <v>1</v>
      </c>
      <c r="I1137" s="200"/>
      <c r="J1137" s="124"/>
      <c r="K1137" s="200"/>
      <c r="L1137" s="201"/>
      <c r="M1137" s="207" t="s">
        <v>4201</v>
      </c>
      <c r="N1137" s="124" t="s">
        <v>4874</v>
      </c>
      <c r="O1137" s="124" t="s">
        <v>471</v>
      </c>
      <c r="P1137" s="182" t="s">
        <v>7632</v>
      </c>
      <c r="Q1137" s="182" t="s">
        <v>7632</v>
      </c>
      <c r="R1137" s="182" t="s">
        <v>7632</v>
      </c>
      <c r="S1137" s="182" t="s">
        <v>7632</v>
      </c>
      <c r="T1137" s="207" t="s">
        <v>4196</v>
      </c>
      <c r="U1137" s="85"/>
    </row>
    <row r="1138" spans="1:21" ht="18.75" x14ac:dyDescent="0.25">
      <c r="A1138" s="5">
        <v>1137</v>
      </c>
      <c r="B1138" s="81" t="s">
        <v>2386</v>
      </c>
      <c r="C1138" s="5">
        <v>1961</v>
      </c>
      <c r="D1138" s="8">
        <v>173.2</v>
      </c>
      <c r="E1138" s="8">
        <v>96.5</v>
      </c>
      <c r="F1138" s="8" t="s">
        <v>247</v>
      </c>
      <c r="G1138" s="4">
        <v>6</v>
      </c>
      <c r="H1138" s="4">
        <v>2</v>
      </c>
      <c r="I1138" s="5"/>
      <c r="J1138" s="124"/>
      <c r="K1138" s="5"/>
      <c r="L1138" s="113">
        <v>7</v>
      </c>
      <c r="M1138" s="207" t="s">
        <v>4199</v>
      </c>
      <c r="N1138" s="124" t="s">
        <v>4874</v>
      </c>
      <c r="O1138" s="124" t="s">
        <v>471</v>
      </c>
      <c r="P1138" s="182" t="s">
        <v>7632</v>
      </c>
      <c r="Q1138" s="182" t="s">
        <v>7632</v>
      </c>
      <c r="R1138" s="182" t="s">
        <v>7632</v>
      </c>
      <c r="S1138" s="182" t="s">
        <v>7632</v>
      </c>
      <c r="T1138" s="133" t="s">
        <v>4198</v>
      </c>
      <c r="U1138" s="85"/>
    </row>
    <row r="1139" spans="1:21" ht="18.75" x14ac:dyDescent="0.25">
      <c r="A1139" s="5">
        <v>1138</v>
      </c>
      <c r="B1139" s="81" t="s">
        <v>2387</v>
      </c>
      <c r="C1139" s="5">
        <v>1961</v>
      </c>
      <c r="D1139" s="8">
        <v>165.87</v>
      </c>
      <c r="E1139" s="8">
        <v>108.6</v>
      </c>
      <c r="F1139" s="8" t="s">
        <v>247</v>
      </c>
      <c r="G1139" s="4">
        <v>6</v>
      </c>
      <c r="H1139" s="4">
        <v>2</v>
      </c>
      <c r="I1139" s="5"/>
      <c r="J1139" s="124"/>
      <c r="K1139" s="5"/>
      <c r="L1139" s="113">
        <v>13</v>
      </c>
      <c r="M1139" s="207" t="s">
        <v>4199</v>
      </c>
      <c r="N1139" s="124" t="s">
        <v>4874</v>
      </c>
      <c r="O1139" s="124" t="s">
        <v>471</v>
      </c>
      <c r="P1139" s="182" t="s">
        <v>7632</v>
      </c>
      <c r="Q1139" s="182" t="s">
        <v>7632</v>
      </c>
      <c r="R1139" s="182" t="s">
        <v>7632</v>
      </c>
      <c r="S1139" s="182" t="s">
        <v>7632</v>
      </c>
      <c r="T1139" s="133" t="s">
        <v>4198</v>
      </c>
      <c r="U1139" s="85"/>
    </row>
    <row r="1140" spans="1:21" ht="18.75" x14ac:dyDescent="0.25">
      <c r="A1140" s="5">
        <v>1139</v>
      </c>
      <c r="B1140" s="81" t="s">
        <v>2388</v>
      </c>
      <c r="C1140" s="5">
        <v>1961</v>
      </c>
      <c r="D1140" s="8">
        <v>164.8</v>
      </c>
      <c r="E1140" s="8">
        <v>87</v>
      </c>
      <c r="F1140" s="8" t="s">
        <v>247</v>
      </c>
      <c r="G1140" s="4">
        <v>6</v>
      </c>
      <c r="H1140" s="4">
        <v>2</v>
      </c>
      <c r="I1140" s="5"/>
      <c r="J1140" s="124"/>
      <c r="K1140" s="5"/>
      <c r="L1140" s="113">
        <v>10</v>
      </c>
      <c r="M1140" s="207" t="s">
        <v>4199</v>
      </c>
      <c r="N1140" s="124" t="s">
        <v>4874</v>
      </c>
      <c r="O1140" s="124" t="s">
        <v>471</v>
      </c>
      <c r="P1140" s="182" t="s">
        <v>7632</v>
      </c>
      <c r="Q1140" s="182" t="s">
        <v>7632</v>
      </c>
      <c r="R1140" s="182" t="s">
        <v>7632</v>
      </c>
      <c r="S1140" s="182" t="s">
        <v>7632</v>
      </c>
      <c r="T1140" s="133" t="s">
        <v>4198</v>
      </c>
      <c r="U1140" s="85"/>
    </row>
    <row r="1141" spans="1:21" ht="18.75" x14ac:dyDescent="0.25">
      <c r="A1141" s="5">
        <v>1140</v>
      </c>
      <c r="B1141" s="81" t="s">
        <v>2359</v>
      </c>
      <c r="C1141" s="82"/>
      <c r="D1141" s="215">
        <v>164.9</v>
      </c>
      <c r="E1141" s="211">
        <v>58.9</v>
      </c>
      <c r="F1141" s="213" t="s">
        <v>247</v>
      </c>
      <c r="G1141" s="8">
        <v>2</v>
      </c>
      <c r="H1141" s="199">
        <v>1</v>
      </c>
      <c r="I1141" s="85"/>
      <c r="J1141" s="124"/>
      <c r="K1141" s="85"/>
      <c r="L1141" s="110"/>
      <c r="M1141" s="207" t="s">
        <v>4201</v>
      </c>
      <c r="N1141" s="124" t="s">
        <v>4874</v>
      </c>
      <c r="O1141" s="124" t="s">
        <v>471</v>
      </c>
      <c r="P1141" s="182" t="s">
        <v>7632</v>
      </c>
      <c r="Q1141" s="182" t="s">
        <v>7632</v>
      </c>
      <c r="R1141" s="182" t="s">
        <v>7632</v>
      </c>
      <c r="S1141" s="182" t="s">
        <v>7632</v>
      </c>
      <c r="T1141" s="207" t="s">
        <v>4196</v>
      </c>
      <c r="U1141" s="85"/>
    </row>
    <row r="1142" spans="1:21" ht="18.75" x14ac:dyDescent="0.25">
      <c r="A1142" s="5">
        <v>1141</v>
      </c>
      <c r="B1142" s="86" t="s">
        <v>2360</v>
      </c>
      <c r="C1142" s="82"/>
      <c r="D1142" s="215">
        <v>70</v>
      </c>
      <c r="E1142" s="211">
        <v>38</v>
      </c>
      <c r="F1142" s="213" t="s">
        <v>247</v>
      </c>
      <c r="G1142" s="8">
        <v>2</v>
      </c>
      <c r="H1142" s="199">
        <v>1</v>
      </c>
      <c r="I1142" s="85"/>
      <c r="J1142" s="124"/>
      <c r="K1142" s="85"/>
      <c r="L1142" s="110"/>
      <c r="M1142" s="207" t="s">
        <v>4201</v>
      </c>
      <c r="N1142" s="124" t="s">
        <v>4874</v>
      </c>
      <c r="O1142" s="124" t="s">
        <v>471</v>
      </c>
      <c r="P1142" s="182" t="s">
        <v>7632</v>
      </c>
      <c r="Q1142" s="182" t="s">
        <v>7632</v>
      </c>
      <c r="R1142" s="182" t="s">
        <v>7632</v>
      </c>
      <c r="S1142" s="182" t="s">
        <v>7632</v>
      </c>
      <c r="T1142" s="207" t="s">
        <v>4196</v>
      </c>
      <c r="U1142" s="85"/>
    </row>
    <row r="1143" spans="1:21" ht="18.75" x14ac:dyDescent="0.25">
      <c r="A1143" s="5">
        <v>1142</v>
      </c>
      <c r="B1143" s="81" t="s">
        <v>2361</v>
      </c>
      <c r="C1143" s="82"/>
      <c r="D1143" s="215">
        <v>35</v>
      </c>
      <c r="E1143" s="211">
        <v>19</v>
      </c>
      <c r="F1143" s="213" t="s">
        <v>247</v>
      </c>
      <c r="G1143" s="8">
        <v>1</v>
      </c>
      <c r="H1143" s="199">
        <v>1</v>
      </c>
      <c r="I1143" s="85"/>
      <c r="J1143" s="124"/>
      <c r="K1143" s="85"/>
      <c r="L1143" s="110"/>
      <c r="M1143" s="207" t="s">
        <v>4201</v>
      </c>
      <c r="N1143" s="124" t="s">
        <v>4874</v>
      </c>
      <c r="O1143" s="124" t="s">
        <v>471</v>
      </c>
      <c r="P1143" s="182" t="s">
        <v>7632</v>
      </c>
      <c r="Q1143" s="182" t="s">
        <v>7632</v>
      </c>
      <c r="R1143" s="182" t="s">
        <v>7632</v>
      </c>
      <c r="S1143" s="182" t="s">
        <v>7632</v>
      </c>
      <c r="T1143" s="207" t="s">
        <v>4196</v>
      </c>
      <c r="U1143" s="85"/>
    </row>
    <row r="1144" spans="1:21" ht="18.75" x14ac:dyDescent="0.25">
      <c r="A1144" s="5">
        <v>1143</v>
      </c>
      <c r="B1144" s="81" t="s">
        <v>2385</v>
      </c>
      <c r="C1144" s="3"/>
      <c r="D1144" s="8">
        <v>752.4</v>
      </c>
      <c r="E1144" s="211">
        <v>499.4</v>
      </c>
      <c r="F1144" s="213" t="s">
        <v>247</v>
      </c>
      <c r="G1144" s="208">
        <v>23</v>
      </c>
      <c r="H1144" s="210">
        <v>2</v>
      </c>
      <c r="I1144" s="200"/>
      <c r="J1144" s="124"/>
      <c r="K1144" s="200"/>
      <c r="L1144" s="201"/>
      <c r="M1144" s="207" t="s">
        <v>4199</v>
      </c>
      <c r="N1144" s="124" t="s">
        <v>4874</v>
      </c>
      <c r="O1144" s="124" t="s">
        <v>471</v>
      </c>
      <c r="P1144" s="182" t="s">
        <v>7632</v>
      </c>
      <c r="Q1144" s="182" t="s">
        <v>7632</v>
      </c>
      <c r="R1144" s="182" t="s">
        <v>7632</v>
      </c>
      <c r="S1144" s="182" t="s">
        <v>7632</v>
      </c>
      <c r="T1144" s="207" t="s">
        <v>4196</v>
      </c>
      <c r="U1144" s="85"/>
    </row>
    <row r="1145" spans="1:21" ht="18.75" x14ac:dyDescent="0.25">
      <c r="A1145" s="5">
        <v>1144</v>
      </c>
      <c r="B1145" s="81" t="s">
        <v>2370</v>
      </c>
      <c r="C1145" s="86"/>
      <c r="D1145" s="208">
        <v>140</v>
      </c>
      <c r="E1145" s="211">
        <v>90</v>
      </c>
      <c r="F1145" s="213" t="s">
        <v>247</v>
      </c>
      <c r="G1145" s="208">
        <v>4</v>
      </c>
      <c r="H1145" s="199">
        <v>1</v>
      </c>
      <c r="I1145" s="85"/>
      <c r="J1145" s="124"/>
      <c r="K1145" s="85"/>
      <c r="L1145" s="110"/>
      <c r="M1145" s="207" t="s">
        <v>4201</v>
      </c>
      <c r="N1145" s="124" t="s">
        <v>4874</v>
      </c>
      <c r="O1145" s="124" t="s">
        <v>471</v>
      </c>
      <c r="P1145" s="182" t="s">
        <v>7632</v>
      </c>
      <c r="Q1145" s="182" t="s">
        <v>7632</v>
      </c>
      <c r="R1145" s="182" t="s">
        <v>7632</v>
      </c>
      <c r="S1145" s="182" t="s">
        <v>7632</v>
      </c>
      <c r="T1145" s="207" t="s">
        <v>4196</v>
      </c>
      <c r="U1145" s="85"/>
    </row>
    <row r="1146" spans="1:21" ht="31.5" x14ac:dyDescent="0.25">
      <c r="A1146" s="5">
        <v>1145</v>
      </c>
      <c r="B1146" s="14" t="s">
        <v>1676</v>
      </c>
      <c r="C1146" s="8">
        <v>1956</v>
      </c>
      <c r="D1146" s="11">
        <v>7161.5</v>
      </c>
      <c r="E1146" s="11">
        <v>4569</v>
      </c>
      <c r="F1146" s="8" t="s">
        <v>5</v>
      </c>
      <c r="G1146" s="31">
        <v>67</v>
      </c>
      <c r="H1146" s="31" t="s">
        <v>1677</v>
      </c>
      <c r="I1146" s="31">
        <v>3</v>
      </c>
      <c r="J1146" s="31">
        <v>1</v>
      </c>
      <c r="K1146" s="31">
        <v>2</v>
      </c>
      <c r="L1146" s="120">
        <v>155</v>
      </c>
      <c r="M1146" s="126" t="s">
        <v>2563</v>
      </c>
      <c r="N1146" s="379">
        <v>2011</v>
      </c>
      <c r="O1146" s="224" t="s">
        <v>6954</v>
      </c>
      <c r="P1146" s="375" t="s">
        <v>6980</v>
      </c>
      <c r="Q1146" s="376">
        <v>36921</v>
      </c>
      <c r="R1146" s="374" t="s">
        <v>6981</v>
      </c>
      <c r="S1146" s="377">
        <v>41307</v>
      </c>
      <c r="T1146" s="378" t="s">
        <v>5122</v>
      </c>
      <c r="U1146" s="208" t="s">
        <v>7635</v>
      </c>
    </row>
    <row r="1147" spans="1:21" ht="31.5" x14ac:dyDescent="0.25">
      <c r="A1147" s="5">
        <v>1146</v>
      </c>
      <c r="B1147" s="14" t="s">
        <v>1819</v>
      </c>
      <c r="C1147" s="8">
        <v>1977</v>
      </c>
      <c r="D1147" s="11">
        <v>3721.2999999999997</v>
      </c>
      <c r="E1147" s="11">
        <v>2188.6999999999998</v>
      </c>
      <c r="F1147" s="8" t="s">
        <v>5</v>
      </c>
      <c r="G1147" s="31">
        <v>48</v>
      </c>
      <c r="H1147" s="31">
        <v>9</v>
      </c>
      <c r="I1147" s="31">
        <v>1</v>
      </c>
      <c r="J1147" s="31">
        <v>1</v>
      </c>
      <c r="K1147" s="31">
        <v>0</v>
      </c>
      <c r="L1147" s="120">
        <v>103</v>
      </c>
      <c r="M1147" s="126" t="s">
        <v>2616</v>
      </c>
      <c r="N1147" s="379">
        <v>2000</v>
      </c>
      <c r="O1147" s="224" t="s">
        <v>6954</v>
      </c>
      <c r="P1147" s="375" t="s">
        <v>7255</v>
      </c>
      <c r="Q1147" s="376">
        <v>36928</v>
      </c>
      <c r="R1147" s="374" t="s">
        <v>7256</v>
      </c>
      <c r="S1147" s="377">
        <v>40226</v>
      </c>
      <c r="T1147" s="380" t="s">
        <v>5122</v>
      </c>
      <c r="U1147" s="208" t="s">
        <v>7635</v>
      </c>
    </row>
    <row r="1148" spans="1:21" ht="63" x14ac:dyDescent="0.25">
      <c r="A1148" s="5">
        <v>1147</v>
      </c>
      <c r="B1148" s="14" t="s">
        <v>1915</v>
      </c>
      <c r="C1148" s="8">
        <v>1957</v>
      </c>
      <c r="D1148" s="11">
        <v>3578.06</v>
      </c>
      <c r="E1148" s="11">
        <v>2479.56</v>
      </c>
      <c r="F1148" s="8" t="s">
        <v>5</v>
      </c>
      <c r="G1148" s="31">
        <v>35</v>
      </c>
      <c r="H1148" s="31">
        <v>8</v>
      </c>
      <c r="I1148" s="31">
        <v>1</v>
      </c>
      <c r="J1148" s="31">
        <v>1</v>
      </c>
      <c r="K1148" s="31">
        <v>0</v>
      </c>
      <c r="L1148" s="120">
        <v>75</v>
      </c>
      <c r="M1148" s="126" t="s">
        <v>2575</v>
      </c>
      <c r="N1148" s="379">
        <v>1988</v>
      </c>
      <c r="O1148" s="224" t="s">
        <v>6954</v>
      </c>
      <c r="P1148" s="375" t="s">
        <v>7385</v>
      </c>
      <c r="Q1148" s="376">
        <v>40856</v>
      </c>
      <c r="R1148" s="374" t="s">
        <v>7386</v>
      </c>
      <c r="S1148" s="376">
        <v>40856</v>
      </c>
      <c r="T1148" s="386" t="s">
        <v>6957</v>
      </c>
      <c r="U1148" s="208" t="s">
        <v>7635</v>
      </c>
    </row>
    <row r="1149" spans="1:21" ht="31.5" x14ac:dyDescent="0.25">
      <c r="A1149" s="5">
        <v>1148</v>
      </c>
      <c r="B1149" s="14" t="s">
        <v>1918</v>
      </c>
      <c r="C1149" s="8">
        <v>1956</v>
      </c>
      <c r="D1149" s="11">
        <v>3751.7</v>
      </c>
      <c r="E1149" s="11">
        <v>2542</v>
      </c>
      <c r="F1149" s="8" t="s">
        <v>5</v>
      </c>
      <c r="G1149" s="31">
        <v>36</v>
      </c>
      <c r="H1149" s="31">
        <v>8</v>
      </c>
      <c r="I1149" s="31">
        <v>1</v>
      </c>
      <c r="J1149" s="31">
        <v>1</v>
      </c>
      <c r="K1149" s="31">
        <v>1</v>
      </c>
      <c r="L1149" s="120">
        <v>68</v>
      </c>
      <c r="M1149" s="126" t="s">
        <v>2601</v>
      </c>
      <c r="N1149" s="379">
        <v>2009</v>
      </c>
      <c r="O1149" s="224" t="s">
        <v>6954</v>
      </c>
      <c r="P1149" s="375" t="s">
        <v>7387</v>
      </c>
      <c r="Q1149" s="376">
        <v>36921</v>
      </c>
      <c r="R1149" s="374" t="s">
        <v>7388</v>
      </c>
      <c r="S1149" s="377">
        <v>40227</v>
      </c>
      <c r="T1149" s="380" t="s">
        <v>5122</v>
      </c>
      <c r="U1149" s="208" t="s">
        <v>7635</v>
      </c>
    </row>
    <row r="1150" spans="1:21" ht="31.5" x14ac:dyDescent="0.25">
      <c r="A1150" s="5">
        <v>1149</v>
      </c>
      <c r="B1150" s="14" t="s">
        <v>1926</v>
      </c>
      <c r="C1150" s="8">
        <v>1951</v>
      </c>
      <c r="D1150" s="11">
        <v>3260.37</v>
      </c>
      <c r="E1150" s="11">
        <v>1379.51</v>
      </c>
      <c r="F1150" s="8" t="s">
        <v>5</v>
      </c>
      <c r="G1150" s="31">
        <v>27</v>
      </c>
      <c r="H1150" s="31">
        <v>3</v>
      </c>
      <c r="I1150" s="31">
        <v>3</v>
      </c>
      <c r="J1150" s="31">
        <v>0</v>
      </c>
      <c r="K1150" s="31">
        <v>0</v>
      </c>
      <c r="L1150" s="120">
        <v>49</v>
      </c>
      <c r="M1150" s="126" t="s">
        <v>2580</v>
      </c>
      <c r="N1150" s="379">
        <v>1996</v>
      </c>
      <c r="O1150" s="224" t="s">
        <v>6954</v>
      </c>
      <c r="P1150" s="375" t="s">
        <v>7398</v>
      </c>
      <c r="Q1150" s="377">
        <v>36951</v>
      </c>
      <c r="R1150" s="374">
        <v>2306.9</v>
      </c>
      <c r="S1150" s="377">
        <v>40219</v>
      </c>
      <c r="T1150" s="380" t="s">
        <v>5122</v>
      </c>
      <c r="U1150" s="208" t="s">
        <v>7635</v>
      </c>
    </row>
    <row r="1151" spans="1:21" ht="31.5" x14ac:dyDescent="0.25">
      <c r="A1151" s="5">
        <v>1150</v>
      </c>
      <c r="B1151" s="14" t="s">
        <v>1895</v>
      </c>
      <c r="C1151" s="8">
        <v>1953</v>
      </c>
      <c r="D1151" s="11">
        <v>8688.48</v>
      </c>
      <c r="E1151" s="11">
        <v>4803.1400000000003</v>
      </c>
      <c r="F1151" s="8" t="s">
        <v>5</v>
      </c>
      <c r="G1151" s="31">
        <v>64</v>
      </c>
      <c r="H1151" s="31">
        <v>8</v>
      </c>
      <c r="I1151" s="31">
        <v>3</v>
      </c>
      <c r="J1151" s="31">
        <v>3</v>
      </c>
      <c r="K1151" s="31">
        <v>2</v>
      </c>
      <c r="L1151" s="120">
        <v>170</v>
      </c>
      <c r="M1151" s="126" t="s">
        <v>2542</v>
      </c>
      <c r="N1151" s="387" t="s">
        <v>7415</v>
      </c>
      <c r="O1151" s="224" t="s">
        <v>6954</v>
      </c>
      <c r="P1151" s="375" t="s">
        <v>7416</v>
      </c>
      <c r="Q1151" s="376">
        <v>36907</v>
      </c>
      <c r="R1151" s="374" t="s">
        <v>7417</v>
      </c>
      <c r="S1151" s="377">
        <v>40219</v>
      </c>
      <c r="T1151" s="380" t="s">
        <v>5122</v>
      </c>
      <c r="U1151" s="208" t="s">
        <v>7635</v>
      </c>
    </row>
    <row r="1152" spans="1:21" ht="63" x14ac:dyDescent="0.25">
      <c r="A1152" s="5">
        <v>1151</v>
      </c>
      <c r="B1152" s="14" t="s">
        <v>1917</v>
      </c>
      <c r="C1152" s="8">
        <v>1957</v>
      </c>
      <c r="D1152" s="11">
        <v>7900.5999999999995</v>
      </c>
      <c r="E1152" s="11">
        <v>3257.5</v>
      </c>
      <c r="F1152" s="8" t="s">
        <v>5</v>
      </c>
      <c r="G1152" s="31">
        <v>46</v>
      </c>
      <c r="H1152" s="31">
        <v>5.7</v>
      </c>
      <c r="I1152" s="31">
        <v>2.5</v>
      </c>
      <c r="J1152" s="31">
        <v>2</v>
      </c>
      <c r="K1152" s="31">
        <v>16</v>
      </c>
      <c r="L1152" s="120">
        <v>95</v>
      </c>
      <c r="M1152" s="126" t="s">
        <v>2569</v>
      </c>
      <c r="N1152" s="387" t="s">
        <v>7448</v>
      </c>
      <c r="O1152" s="224" t="s">
        <v>6954</v>
      </c>
      <c r="P1152" s="375" t="s">
        <v>7449</v>
      </c>
      <c r="Q1152" s="385"/>
      <c r="R1152" s="377">
        <v>1231.71</v>
      </c>
      <c r="S1152" s="377">
        <v>41906</v>
      </c>
      <c r="T1152" s="380" t="s">
        <v>7156</v>
      </c>
      <c r="U1152" s="208" t="s">
        <v>7635</v>
      </c>
    </row>
    <row r="1153" spans="1:21" ht="63.75" x14ac:dyDescent="0.25">
      <c r="A1153" s="5">
        <v>1152</v>
      </c>
      <c r="B1153" s="2" t="s">
        <v>5543</v>
      </c>
      <c r="C1153" s="5">
        <v>1941</v>
      </c>
      <c r="D1153" s="5">
        <v>10455.700000000001</v>
      </c>
      <c r="E1153" s="5">
        <v>6938.32</v>
      </c>
      <c r="F1153" s="5" t="s">
        <v>5</v>
      </c>
      <c r="G1153" s="5">
        <v>103</v>
      </c>
      <c r="H1153" s="5">
        <v>6</v>
      </c>
      <c r="I1153" s="5">
        <v>9</v>
      </c>
      <c r="J1153" s="5">
        <v>9</v>
      </c>
      <c r="K1153" s="5"/>
      <c r="L1153" s="111">
        <v>307</v>
      </c>
      <c r="M1153" s="303">
        <v>40284</v>
      </c>
      <c r="N1153" s="340" t="s">
        <v>5544</v>
      </c>
      <c r="O1153" s="250" t="s">
        <v>5545</v>
      </c>
      <c r="P1153" s="314" t="s">
        <v>5546</v>
      </c>
      <c r="Q1153" s="314">
        <v>2448</v>
      </c>
      <c r="R1153" s="330">
        <v>40603</v>
      </c>
      <c r="S1153" s="314" t="s">
        <v>5547</v>
      </c>
      <c r="T1153" s="315" t="s">
        <v>5531</v>
      </c>
      <c r="U1153" s="208" t="s">
        <v>7635</v>
      </c>
    </row>
    <row r="1154" spans="1:21" ht="25.5" x14ac:dyDescent="0.25">
      <c r="A1154" s="5">
        <v>1153</v>
      </c>
      <c r="B1154" s="1" t="s">
        <v>5555</v>
      </c>
      <c r="C1154" s="8">
        <v>1941</v>
      </c>
      <c r="D1154" s="8">
        <v>5163.37</v>
      </c>
      <c r="E1154" s="8">
        <v>4153.1000000000004</v>
      </c>
      <c r="F1154" s="8" t="s">
        <v>5</v>
      </c>
      <c r="G1154" s="8">
        <v>56</v>
      </c>
      <c r="H1154" s="8">
        <v>7</v>
      </c>
      <c r="I1154" s="8">
        <v>4</v>
      </c>
      <c r="J1154" s="8">
        <v>4</v>
      </c>
      <c r="K1154" s="8"/>
      <c r="L1154" s="118">
        <v>270</v>
      </c>
      <c r="M1154" s="8" t="s">
        <v>2763</v>
      </c>
      <c r="N1154" s="314" t="s">
        <v>5590</v>
      </c>
      <c r="O1154" s="250" t="s">
        <v>5545</v>
      </c>
      <c r="P1154" s="314" t="s">
        <v>5591</v>
      </c>
      <c r="Q1154" s="314">
        <v>1184</v>
      </c>
      <c r="R1154" s="330">
        <v>40603</v>
      </c>
      <c r="S1154" s="314" t="s">
        <v>4979</v>
      </c>
      <c r="T1154" s="315" t="s">
        <v>5531</v>
      </c>
      <c r="U1154" s="208"/>
    </row>
    <row r="1155" spans="1:21" ht="25.5" x14ac:dyDescent="0.25">
      <c r="A1155" s="5">
        <v>1154</v>
      </c>
      <c r="B1155" s="14" t="s">
        <v>2326</v>
      </c>
      <c r="C1155" s="5">
        <v>1994</v>
      </c>
      <c r="D1155" s="5">
        <v>5697.4</v>
      </c>
      <c r="E1155" s="5">
        <v>5697.4</v>
      </c>
      <c r="F1155" s="5" t="s">
        <v>5</v>
      </c>
      <c r="G1155" s="5">
        <v>96</v>
      </c>
      <c r="H1155" s="5">
        <v>16</v>
      </c>
      <c r="I1155" s="5">
        <v>1</v>
      </c>
      <c r="J1155" s="5">
        <v>2</v>
      </c>
      <c r="K1155" s="5">
        <v>1</v>
      </c>
      <c r="L1155" s="111">
        <v>271</v>
      </c>
      <c r="M1155" s="90" t="s">
        <v>2960</v>
      </c>
      <c r="N1155" s="269" t="s">
        <v>5498</v>
      </c>
      <c r="O1155" s="224" t="s">
        <v>5499</v>
      </c>
      <c r="P1155" s="230"/>
      <c r="Q1155" s="224">
        <v>1650</v>
      </c>
      <c r="R1155" s="230"/>
      <c r="S1155" s="224" t="s">
        <v>5495</v>
      </c>
    </row>
    <row r="1156" spans="1:21" ht="25.5" x14ac:dyDescent="0.25">
      <c r="A1156" s="5">
        <v>1155</v>
      </c>
      <c r="B1156" s="14" t="s">
        <v>2327</v>
      </c>
      <c r="C1156" s="5">
        <v>1985</v>
      </c>
      <c r="D1156" s="5">
        <v>8184.4</v>
      </c>
      <c r="E1156" s="5">
        <v>7887.3</v>
      </c>
      <c r="F1156" s="5" t="s">
        <v>5</v>
      </c>
      <c r="G1156" s="5">
        <v>154</v>
      </c>
      <c r="H1156" s="5">
        <v>9</v>
      </c>
      <c r="I1156" s="5">
        <v>5</v>
      </c>
      <c r="J1156" s="5">
        <v>5</v>
      </c>
      <c r="K1156" s="5">
        <v>5</v>
      </c>
      <c r="L1156" s="111">
        <v>447</v>
      </c>
      <c r="M1156" s="90" t="s">
        <v>2961</v>
      </c>
      <c r="N1156" s="269" t="s">
        <v>5500</v>
      </c>
      <c r="O1156" s="224" t="s">
        <v>5499</v>
      </c>
      <c r="P1156" s="230"/>
      <c r="Q1156" s="237">
        <v>2535</v>
      </c>
      <c r="R1156" s="230"/>
      <c r="S1156" s="224" t="s">
        <v>5495</v>
      </c>
      <c r="U1156" s="197" t="s">
        <v>7641</v>
      </c>
    </row>
    <row r="1157" spans="1:21" ht="25.5" x14ac:dyDescent="0.25">
      <c r="A1157" s="5">
        <v>1156</v>
      </c>
      <c r="B1157" s="14" t="s">
        <v>2328</v>
      </c>
      <c r="C1157" s="5">
        <v>1989</v>
      </c>
      <c r="D1157" s="5">
        <v>6405.7</v>
      </c>
      <c r="E1157" s="5">
        <v>5779.9</v>
      </c>
      <c r="F1157" s="5" t="s">
        <v>5</v>
      </c>
      <c r="G1157" s="5">
        <v>108</v>
      </c>
      <c r="H1157" s="5">
        <v>9</v>
      </c>
      <c r="I1157" s="5">
        <v>3</v>
      </c>
      <c r="J1157" s="5">
        <v>3</v>
      </c>
      <c r="K1157" s="5">
        <v>3</v>
      </c>
      <c r="L1157" s="111">
        <v>296</v>
      </c>
      <c r="M1157" s="90" t="s">
        <v>2962</v>
      </c>
      <c r="N1157" s="269" t="s">
        <v>5501</v>
      </c>
      <c r="O1157" s="224" t="s">
        <v>5499</v>
      </c>
      <c r="P1157" s="230"/>
      <c r="Q1157" s="224">
        <v>1065.9000000000001</v>
      </c>
      <c r="R1157" s="230"/>
      <c r="S1157" s="224" t="s">
        <v>5495</v>
      </c>
      <c r="U1157" s="197" t="s">
        <v>7641</v>
      </c>
    </row>
    <row r="1158" spans="1:21" x14ac:dyDescent="0.25">
      <c r="A1158" s="5">
        <v>1157</v>
      </c>
      <c r="B1158" s="14" t="s">
        <v>2329</v>
      </c>
      <c r="C1158" s="5">
        <v>1984</v>
      </c>
      <c r="D1158" s="5">
        <v>4016.3</v>
      </c>
      <c r="E1158" s="5">
        <v>3853</v>
      </c>
      <c r="F1158" s="5" t="s">
        <v>5</v>
      </c>
      <c r="G1158" s="5">
        <v>72</v>
      </c>
      <c r="H1158" s="5">
        <v>9</v>
      </c>
      <c r="I1158" s="5">
        <v>2</v>
      </c>
      <c r="J1158" s="5">
        <v>2</v>
      </c>
      <c r="K1158" s="5">
        <v>2</v>
      </c>
      <c r="L1158" s="111">
        <v>179</v>
      </c>
      <c r="M1158" s="90" t="s">
        <v>2963</v>
      </c>
      <c r="N1158" s="269" t="s">
        <v>5502</v>
      </c>
      <c r="O1158" s="224" t="s">
        <v>5499</v>
      </c>
      <c r="P1158" s="230"/>
      <c r="Q1158" s="237">
        <v>717.5</v>
      </c>
      <c r="R1158" s="230"/>
      <c r="S1158" s="224" t="s">
        <v>5495</v>
      </c>
      <c r="U1158" s="197" t="s">
        <v>7641</v>
      </c>
    </row>
    <row r="1159" spans="1:21" ht="25.5" x14ac:dyDescent="0.25">
      <c r="A1159" s="5">
        <v>1158</v>
      </c>
      <c r="B1159" s="14" t="s">
        <v>2330</v>
      </c>
      <c r="C1159" s="5">
        <v>1987</v>
      </c>
      <c r="D1159" s="5">
        <v>5741.9</v>
      </c>
      <c r="E1159" s="5">
        <v>5741.9</v>
      </c>
      <c r="F1159" s="5" t="s">
        <v>5</v>
      </c>
      <c r="G1159" s="5">
        <v>108</v>
      </c>
      <c r="H1159" s="5">
        <v>9</v>
      </c>
      <c r="I1159" s="5">
        <v>3</v>
      </c>
      <c r="J1159" s="5">
        <v>3</v>
      </c>
      <c r="K1159" s="5">
        <v>3</v>
      </c>
      <c r="L1159" s="111">
        <v>304</v>
      </c>
      <c r="M1159" s="90" t="s">
        <v>2964</v>
      </c>
      <c r="N1159" s="269" t="s">
        <v>5503</v>
      </c>
      <c r="O1159" s="224" t="s">
        <v>5499</v>
      </c>
      <c r="P1159" s="230"/>
      <c r="Q1159" s="237">
        <v>1696.5</v>
      </c>
      <c r="R1159" s="230"/>
      <c r="S1159" s="224" t="s">
        <v>5495</v>
      </c>
      <c r="U1159" s="197" t="s">
        <v>7641</v>
      </c>
    </row>
    <row r="1160" spans="1:21" ht="31.5" x14ac:dyDescent="0.25">
      <c r="A1160" s="5">
        <v>1159</v>
      </c>
      <c r="B1160" s="14" t="s">
        <v>2331</v>
      </c>
      <c r="C1160" s="5">
        <v>1993</v>
      </c>
      <c r="D1160" s="5">
        <v>5080.5</v>
      </c>
      <c r="E1160" s="5">
        <v>5080.5</v>
      </c>
      <c r="F1160" s="5" t="s">
        <v>5</v>
      </c>
      <c r="G1160" s="5">
        <v>81</v>
      </c>
      <c r="H1160" s="5">
        <v>9</v>
      </c>
      <c r="I1160" s="5">
        <v>3</v>
      </c>
      <c r="J1160" s="5">
        <v>3</v>
      </c>
      <c r="K1160" s="5">
        <v>3</v>
      </c>
      <c r="L1160" s="111">
        <v>237</v>
      </c>
      <c r="M1160" s="90" t="s">
        <v>2965</v>
      </c>
      <c r="N1160" s="269" t="s">
        <v>5504</v>
      </c>
      <c r="O1160" s="224" t="s">
        <v>5499</v>
      </c>
      <c r="P1160" s="230"/>
      <c r="Q1160" s="237">
        <v>890.4</v>
      </c>
      <c r="R1160" s="230"/>
      <c r="S1160" s="224" t="s">
        <v>5495</v>
      </c>
      <c r="U1160" s="197" t="s">
        <v>7641</v>
      </c>
    </row>
    <row r="1161" spans="1:21" ht="25.5" x14ac:dyDescent="0.25">
      <c r="A1161" s="5">
        <v>1160</v>
      </c>
      <c r="B1161" s="14" t="s">
        <v>2345</v>
      </c>
      <c r="C1161" s="5">
        <v>1988</v>
      </c>
      <c r="D1161" s="5">
        <v>4395.8</v>
      </c>
      <c r="E1161" s="5">
        <v>4087.33</v>
      </c>
      <c r="F1161" s="5" t="s">
        <v>5</v>
      </c>
      <c r="G1161" s="5">
        <v>80</v>
      </c>
      <c r="H1161" s="5">
        <v>14</v>
      </c>
      <c r="I1161" s="5">
        <v>1</v>
      </c>
      <c r="J1161" s="5">
        <v>2</v>
      </c>
      <c r="K1161" s="5">
        <v>1</v>
      </c>
      <c r="L1161" s="111">
        <v>206</v>
      </c>
      <c r="M1161" s="90" t="s">
        <v>2952</v>
      </c>
      <c r="N1161" s="269" t="s">
        <v>5505</v>
      </c>
      <c r="O1161" s="224" t="s">
        <v>5499</v>
      </c>
      <c r="P1161" s="230"/>
      <c r="Q1161" s="224">
        <v>1504.1</v>
      </c>
      <c r="R1161" s="230"/>
      <c r="S1161" s="224" t="s">
        <v>5495</v>
      </c>
    </row>
    <row r="1162" spans="1:21" x14ac:dyDescent="0.25">
      <c r="A1162" s="5">
        <v>1161</v>
      </c>
      <c r="B1162" s="14" t="s">
        <v>2346</v>
      </c>
      <c r="C1162" s="5">
        <v>1985</v>
      </c>
      <c r="D1162" s="5">
        <v>4826.5</v>
      </c>
      <c r="E1162" s="5">
        <v>4797.3999999999996</v>
      </c>
      <c r="F1162" s="5" t="s">
        <v>5</v>
      </c>
      <c r="G1162" s="5">
        <v>106</v>
      </c>
      <c r="H1162" s="5">
        <v>9</v>
      </c>
      <c r="I1162" s="5">
        <v>2</v>
      </c>
      <c r="J1162" s="5">
        <v>2</v>
      </c>
      <c r="K1162" s="5">
        <v>2</v>
      </c>
      <c r="L1162" s="111">
        <v>245</v>
      </c>
      <c r="M1162" s="90" t="s">
        <v>2953</v>
      </c>
      <c r="N1162" s="269"/>
      <c r="O1162" s="224" t="s">
        <v>5499</v>
      </c>
      <c r="P1162" s="230"/>
      <c r="Q1162" s="224">
        <v>920</v>
      </c>
      <c r="R1162" s="230"/>
      <c r="S1162" s="224" t="s">
        <v>5495</v>
      </c>
      <c r="U1162" s="197" t="s">
        <v>7641</v>
      </c>
    </row>
    <row r="1163" spans="1:21" x14ac:dyDescent="0.25">
      <c r="A1163" s="5">
        <v>1162</v>
      </c>
      <c r="B1163" s="14" t="s">
        <v>2347</v>
      </c>
      <c r="C1163" s="5">
        <v>1984</v>
      </c>
      <c r="D1163" s="5">
        <v>4852.8</v>
      </c>
      <c r="E1163" s="5">
        <v>4852.8</v>
      </c>
      <c r="F1163" s="5" t="s">
        <v>5</v>
      </c>
      <c r="G1163" s="5">
        <v>106</v>
      </c>
      <c r="H1163" s="5">
        <v>9</v>
      </c>
      <c r="I1163" s="5">
        <v>2</v>
      </c>
      <c r="J1163" s="5">
        <v>2</v>
      </c>
      <c r="K1163" s="5">
        <v>2</v>
      </c>
      <c r="L1163" s="111">
        <v>252</v>
      </c>
      <c r="M1163" s="90" t="s">
        <v>2954</v>
      </c>
      <c r="N1163" s="230"/>
      <c r="O1163" s="224" t="s">
        <v>5499</v>
      </c>
      <c r="P1163" s="230"/>
      <c r="Q1163" s="230"/>
      <c r="R1163" s="230"/>
      <c r="S1163" s="224" t="s">
        <v>5495</v>
      </c>
      <c r="U1163" s="197" t="s">
        <v>7641</v>
      </c>
    </row>
    <row r="1164" spans="1:21" x14ac:dyDescent="0.25">
      <c r="A1164" s="5">
        <v>1163</v>
      </c>
      <c r="B1164" s="14" t="s">
        <v>2348</v>
      </c>
      <c r="C1164" s="5">
        <v>1984</v>
      </c>
      <c r="D1164" s="5">
        <v>4826.5</v>
      </c>
      <c r="E1164" s="5">
        <v>4826.5</v>
      </c>
      <c r="F1164" s="5" t="s">
        <v>5</v>
      </c>
      <c r="G1164" s="5">
        <v>106</v>
      </c>
      <c r="H1164" s="5">
        <v>9</v>
      </c>
      <c r="I1164" s="5">
        <v>2</v>
      </c>
      <c r="J1164" s="5">
        <v>2</v>
      </c>
      <c r="K1164" s="5">
        <v>2</v>
      </c>
      <c r="L1164" s="111">
        <v>249</v>
      </c>
      <c r="M1164" s="90" t="s">
        <v>2955</v>
      </c>
      <c r="N1164" s="230"/>
      <c r="O1164" s="224" t="s">
        <v>5499</v>
      </c>
      <c r="P1164" s="230"/>
      <c r="Q1164" s="224">
        <v>982.5</v>
      </c>
      <c r="R1164" s="230"/>
      <c r="S1164" s="224" t="s">
        <v>5495</v>
      </c>
      <c r="U1164" s="197" t="s">
        <v>7641</v>
      </c>
    </row>
    <row r="1165" spans="1:21" x14ac:dyDescent="0.25">
      <c r="A1165" s="5">
        <v>1164</v>
      </c>
      <c r="B1165" s="14" t="s">
        <v>2349</v>
      </c>
      <c r="C1165" s="5">
        <v>1987</v>
      </c>
      <c r="D1165" s="5">
        <v>7521.85</v>
      </c>
      <c r="E1165" s="5">
        <v>7417</v>
      </c>
      <c r="F1165" s="5" t="s">
        <v>5</v>
      </c>
      <c r="G1165" s="5">
        <v>142</v>
      </c>
      <c r="H1165" s="5">
        <v>9</v>
      </c>
      <c r="I1165" s="5">
        <v>4</v>
      </c>
      <c r="J1165" s="5">
        <v>4</v>
      </c>
      <c r="K1165" s="5">
        <v>4</v>
      </c>
      <c r="L1165" s="111">
        <v>400</v>
      </c>
      <c r="M1165" s="89" t="s">
        <v>2956</v>
      </c>
      <c r="N1165" s="230"/>
      <c r="O1165" s="224" t="s">
        <v>5499</v>
      </c>
      <c r="P1165" s="230"/>
      <c r="Q1165" s="224">
        <v>2589</v>
      </c>
      <c r="R1165" s="230"/>
      <c r="S1165" s="224" t="s">
        <v>5495</v>
      </c>
      <c r="U1165" s="197" t="s">
        <v>7641</v>
      </c>
    </row>
    <row r="1166" spans="1:21" x14ac:dyDescent="0.25">
      <c r="A1166" s="5">
        <v>1165</v>
      </c>
      <c r="B1166" s="14" t="s">
        <v>2341</v>
      </c>
      <c r="C1166" s="5">
        <v>1985</v>
      </c>
      <c r="D1166" s="5">
        <v>17832.689999999999</v>
      </c>
      <c r="E1166" s="5">
        <v>17722.13</v>
      </c>
      <c r="F1166" s="5" t="s">
        <v>5</v>
      </c>
      <c r="G1166" s="5">
        <v>333</v>
      </c>
      <c r="H1166" s="5">
        <v>9</v>
      </c>
      <c r="I1166" s="5">
        <v>10</v>
      </c>
      <c r="J1166" s="5">
        <v>10</v>
      </c>
      <c r="K1166" s="5">
        <v>10</v>
      </c>
      <c r="L1166" s="111">
        <v>918</v>
      </c>
      <c r="M1166" s="90" t="s">
        <v>2967</v>
      </c>
      <c r="N1166" s="230"/>
      <c r="O1166" s="224" t="s">
        <v>5499</v>
      </c>
      <c r="P1166" s="230"/>
      <c r="Q1166" s="224">
        <v>2589</v>
      </c>
      <c r="R1166" s="230"/>
      <c r="S1166" s="224" t="s">
        <v>5495</v>
      </c>
    </row>
    <row r="1167" spans="1:21" x14ac:dyDescent="0.25">
      <c r="A1167" s="5">
        <v>1166</v>
      </c>
      <c r="B1167" s="14" t="s">
        <v>2340</v>
      </c>
      <c r="C1167" s="5">
        <v>1998</v>
      </c>
      <c r="D1167" s="5">
        <v>3691.3</v>
      </c>
      <c r="E1167" s="5">
        <v>3691.3</v>
      </c>
      <c r="F1167" s="5" t="s">
        <v>5</v>
      </c>
      <c r="G1167" s="5">
        <v>60</v>
      </c>
      <c r="H1167" s="5">
        <v>5</v>
      </c>
      <c r="I1167" s="5">
        <v>4</v>
      </c>
      <c r="J1167" s="5">
        <v>0</v>
      </c>
      <c r="K1167" s="5">
        <v>0</v>
      </c>
      <c r="L1167" s="111">
        <v>167</v>
      </c>
      <c r="M1167" s="90" t="s">
        <v>2970</v>
      </c>
      <c r="N1167" s="230"/>
      <c r="O1167" s="224" t="s">
        <v>5499</v>
      </c>
      <c r="P1167" s="230"/>
      <c r="Q1167" s="224">
        <v>3848</v>
      </c>
      <c r="R1167" s="230"/>
      <c r="S1167" s="224" t="s">
        <v>5495</v>
      </c>
      <c r="U1167" s="197" t="s">
        <v>7641</v>
      </c>
    </row>
    <row r="1168" spans="1:21" x14ac:dyDescent="0.25">
      <c r="A1168" s="5">
        <v>1167</v>
      </c>
      <c r="B1168" s="14" t="s">
        <v>2339</v>
      </c>
      <c r="C1168" s="5">
        <v>1998</v>
      </c>
      <c r="D1168" s="5">
        <v>7158.8</v>
      </c>
      <c r="E1168" s="5">
        <v>7102.2</v>
      </c>
      <c r="F1168" s="5" t="s">
        <v>5</v>
      </c>
      <c r="G1168" s="5">
        <v>120</v>
      </c>
      <c r="H1168" s="5">
        <v>10</v>
      </c>
      <c r="I1168" s="5">
        <v>3</v>
      </c>
      <c r="J1168" s="5">
        <v>3</v>
      </c>
      <c r="K1168" s="5">
        <v>0</v>
      </c>
      <c r="L1168" s="111">
        <v>333</v>
      </c>
      <c r="M1168" s="90" t="s">
        <v>2971</v>
      </c>
      <c r="N1168" s="230"/>
      <c r="O1168" s="224" t="s">
        <v>5499</v>
      </c>
      <c r="P1168" s="230"/>
      <c r="Q1168" s="224">
        <v>3242</v>
      </c>
      <c r="R1168" s="230"/>
      <c r="S1168" s="224" t="s">
        <v>5495</v>
      </c>
    </row>
    <row r="1169" spans="1:21" ht="25.5" x14ac:dyDescent="0.25">
      <c r="A1169" s="5">
        <v>1168</v>
      </c>
      <c r="B1169" s="14" t="s">
        <v>2344</v>
      </c>
      <c r="C1169" s="5">
        <v>1985</v>
      </c>
      <c r="D1169" s="5">
        <v>18453.7</v>
      </c>
      <c r="E1169" s="5">
        <v>17860.2</v>
      </c>
      <c r="F1169" s="5" t="s">
        <v>5</v>
      </c>
      <c r="G1169" s="5">
        <v>333</v>
      </c>
      <c r="H1169" s="5">
        <v>9</v>
      </c>
      <c r="I1169" s="5">
        <v>10</v>
      </c>
      <c r="J1169" s="5">
        <v>10</v>
      </c>
      <c r="K1169" s="5">
        <v>9</v>
      </c>
      <c r="L1169" s="111">
        <v>833</v>
      </c>
      <c r="M1169" s="90" t="s">
        <v>2973</v>
      </c>
      <c r="N1169" s="269" t="s">
        <v>5508</v>
      </c>
      <c r="O1169" s="224" t="s">
        <v>5499</v>
      </c>
      <c r="P1169" s="230"/>
      <c r="Q1169" s="224">
        <v>3005</v>
      </c>
      <c r="R1169" s="230"/>
      <c r="S1169" s="224" t="s">
        <v>5495</v>
      </c>
    </row>
    <row r="1170" spans="1:21" ht="25.5" x14ac:dyDescent="0.25">
      <c r="A1170" s="5">
        <v>1169</v>
      </c>
      <c r="B1170" s="14" t="s">
        <v>5506</v>
      </c>
      <c r="C1170" s="5">
        <v>1986</v>
      </c>
      <c r="D1170" s="5">
        <v>17466.8</v>
      </c>
      <c r="E1170" s="5">
        <v>17052.3</v>
      </c>
      <c r="F1170" s="5" t="s">
        <v>5</v>
      </c>
      <c r="G1170" s="5">
        <v>324</v>
      </c>
      <c r="H1170" s="5">
        <v>9</v>
      </c>
      <c r="I1170" s="5">
        <v>9</v>
      </c>
      <c r="J1170" s="5">
        <v>9</v>
      </c>
      <c r="K1170" s="5">
        <v>9</v>
      </c>
      <c r="L1170" s="111">
        <v>864</v>
      </c>
      <c r="M1170" s="90" t="s">
        <v>2975</v>
      </c>
      <c r="N1170" s="269" t="s">
        <v>5509</v>
      </c>
      <c r="O1170" s="224" t="s">
        <v>5499</v>
      </c>
      <c r="P1170" s="230"/>
      <c r="Q1170" s="224">
        <v>3221</v>
      </c>
      <c r="R1170" s="230"/>
      <c r="S1170" s="224" t="s">
        <v>5495</v>
      </c>
    </row>
    <row r="1171" spans="1:21" x14ac:dyDescent="0.25">
      <c r="A1171" s="5">
        <v>1170</v>
      </c>
      <c r="B1171" s="15" t="s">
        <v>2333</v>
      </c>
      <c r="C1171" s="8">
        <v>1988</v>
      </c>
      <c r="D1171" s="8">
        <v>4483.2</v>
      </c>
      <c r="E1171" s="8">
        <v>3824.2</v>
      </c>
      <c r="F1171" s="8" t="s">
        <v>5</v>
      </c>
      <c r="G1171" s="8">
        <v>72</v>
      </c>
      <c r="H1171" s="8">
        <v>9</v>
      </c>
      <c r="I1171" s="8">
        <v>2</v>
      </c>
      <c r="J1171" s="8">
        <v>2</v>
      </c>
      <c r="K1171" s="8">
        <v>2</v>
      </c>
      <c r="L1171" s="108">
        <v>183</v>
      </c>
      <c r="M1171" s="224" t="s">
        <v>2390</v>
      </c>
      <c r="N1171" s="237">
        <v>1988</v>
      </c>
      <c r="O1171" s="230" t="s">
        <v>5510</v>
      </c>
      <c r="P1171" s="230" t="s">
        <v>5511</v>
      </c>
      <c r="Q1171" s="230">
        <v>818</v>
      </c>
      <c r="R1171" s="221"/>
      <c r="S1171" s="221"/>
      <c r="T1171" s="221"/>
      <c r="U1171" s="221" t="s">
        <v>7635</v>
      </c>
    </row>
    <row r="1172" spans="1:21" ht="31.5" x14ac:dyDescent="0.25">
      <c r="A1172" s="5">
        <v>1171</v>
      </c>
      <c r="B1172" s="15" t="s">
        <v>2335</v>
      </c>
      <c r="C1172" s="8">
        <v>1988</v>
      </c>
      <c r="D1172" s="8">
        <v>8748.2000000000007</v>
      </c>
      <c r="E1172" s="8">
        <v>7750.7</v>
      </c>
      <c r="F1172" s="8" t="s">
        <v>5</v>
      </c>
      <c r="G1172" s="8">
        <v>144</v>
      </c>
      <c r="H1172" s="8">
        <v>9</v>
      </c>
      <c r="I1172" s="8">
        <v>4</v>
      </c>
      <c r="J1172" s="8">
        <v>4</v>
      </c>
      <c r="K1172" s="8">
        <v>4</v>
      </c>
      <c r="L1172" s="108">
        <v>385</v>
      </c>
      <c r="M1172" s="224" t="s">
        <v>2394</v>
      </c>
      <c r="N1172" s="237">
        <v>1988</v>
      </c>
      <c r="O1172" s="230" t="s">
        <v>5510</v>
      </c>
      <c r="P1172" s="230" t="s">
        <v>5511</v>
      </c>
      <c r="Q1172" s="230">
        <v>1228</v>
      </c>
      <c r="R1172" s="221"/>
      <c r="S1172" s="221"/>
      <c r="T1172" s="221"/>
      <c r="U1172" s="221" t="s">
        <v>7635</v>
      </c>
    </row>
    <row r="1173" spans="1:21" x14ac:dyDescent="0.25">
      <c r="A1173" s="5">
        <v>1172</v>
      </c>
      <c r="B1173" s="15" t="s">
        <v>2332</v>
      </c>
      <c r="C1173" s="8">
        <v>1991</v>
      </c>
      <c r="D1173" s="8">
        <v>9171.5</v>
      </c>
      <c r="E1173" s="8">
        <v>7983.8</v>
      </c>
      <c r="F1173" s="8" t="s">
        <v>5</v>
      </c>
      <c r="G1173" s="8">
        <v>162</v>
      </c>
      <c r="H1173" s="8">
        <v>9</v>
      </c>
      <c r="I1173" s="8">
        <v>3</v>
      </c>
      <c r="J1173" s="8">
        <v>3</v>
      </c>
      <c r="K1173" s="8">
        <v>3</v>
      </c>
      <c r="L1173" s="108">
        <v>396</v>
      </c>
      <c r="M1173" s="224" t="s">
        <v>2390</v>
      </c>
      <c r="N1173" s="237">
        <v>1991</v>
      </c>
      <c r="O1173" s="230" t="s">
        <v>5510</v>
      </c>
      <c r="P1173" s="230" t="s">
        <v>5511</v>
      </c>
      <c r="Q1173" s="230">
        <v>1302</v>
      </c>
      <c r="R1173" s="221"/>
      <c r="S1173" s="221"/>
      <c r="T1173" s="221"/>
      <c r="U1173" s="221" t="s">
        <v>7635</v>
      </c>
    </row>
    <row r="1174" spans="1:21" x14ac:dyDescent="0.25">
      <c r="A1174" s="5">
        <v>1173</v>
      </c>
      <c r="B1174" s="15" t="s">
        <v>2351</v>
      </c>
      <c r="C1174" s="8">
        <v>1985</v>
      </c>
      <c r="D1174" s="8">
        <v>17270.599999999999</v>
      </c>
      <c r="E1174" s="8">
        <v>14118.1</v>
      </c>
      <c r="F1174" s="8" t="s">
        <v>5</v>
      </c>
      <c r="G1174" s="8">
        <v>265</v>
      </c>
      <c r="H1174" s="8">
        <v>9</v>
      </c>
      <c r="I1174" s="8">
        <v>8</v>
      </c>
      <c r="J1174" s="8">
        <v>8</v>
      </c>
      <c r="K1174" s="8">
        <v>8</v>
      </c>
      <c r="L1174" s="108">
        <v>666</v>
      </c>
      <c r="M1174" s="224" t="s">
        <v>2390</v>
      </c>
      <c r="N1174" s="237" t="s">
        <v>5513</v>
      </c>
      <c r="O1174" s="230" t="s">
        <v>5510</v>
      </c>
      <c r="P1174" s="230" t="s">
        <v>5511</v>
      </c>
      <c r="Q1174" s="230">
        <v>1883</v>
      </c>
      <c r="R1174" s="221"/>
      <c r="S1174" s="221"/>
      <c r="T1174" s="221"/>
      <c r="U1174" s="221" t="s">
        <v>7635</v>
      </c>
    </row>
    <row r="1175" spans="1:21" ht="31.5" x14ac:dyDescent="0.25">
      <c r="A1175" s="5">
        <v>1174</v>
      </c>
      <c r="B1175" s="15" t="s">
        <v>2074</v>
      </c>
      <c r="C1175" s="8">
        <v>1997</v>
      </c>
      <c r="D1175" s="8">
        <v>8726.6</v>
      </c>
      <c r="E1175" s="8">
        <v>7716.2</v>
      </c>
      <c r="F1175" s="8" t="s">
        <v>5</v>
      </c>
      <c r="G1175" s="8">
        <v>144</v>
      </c>
      <c r="H1175" s="8">
        <v>9</v>
      </c>
      <c r="I1175" s="8">
        <v>4</v>
      </c>
      <c r="J1175" s="8">
        <v>4</v>
      </c>
      <c r="K1175" s="8">
        <v>4</v>
      </c>
      <c r="L1175" s="108">
        <v>406</v>
      </c>
      <c r="M1175" s="224" t="s">
        <v>2389</v>
      </c>
      <c r="N1175" s="237">
        <v>1997</v>
      </c>
      <c r="O1175" s="230" t="s">
        <v>5510</v>
      </c>
      <c r="P1175" s="230" t="s">
        <v>5511</v>
      </c>
      <c r="Q1175" s="230">
        <v>1206</v>
      </c>
      <c r="R1175" s="221"/>
      <c r="S1175" s="221"/>
      <c r="T1175" s="221"/>
      <c r="U1175" s="221" t="s">
        <v>7635</v>
      </c>
    </row>
    <row r="1176" spans="1:21" ht="47.25" x14ac:dyDescent="0.25">
      <c r="A1176" s="5">
        <v>1175</v>
      </c>
      <c r="B1176" s="15" t="s">
        <v>2338</v>
      </c>
      <c r="C1176" s="8" t="s">
        <v>2075</v>
      </c>
      <c r="D1176" s="8">
        <v>14560.2</v>
      </c>
      <c r="E1176" s="8">
        <v>12508.2</v>
      </c>
      <c r="F1176" s="8" t="s">
        <v>5</v>
      </c>
      <c r="G1176" s="8">
        <v>238</v>
      </c>
      <c r="H1176" s="8">
        <v>10</v>
      </c>
      <c r="I1176" s="8">
        <v>6</v>
      </c>
      <c r="J1176" s="8">
        <v>6</v>
      </c>
      <c r="K1176" s="8">
        <v>6</v>
      </c>
      <c r="L1176" s="108">
        <v>444</v>
      </c>
      <c r="M1176" s="224" t="s">
        <v>5728</v>
      </c>
      <c r="N1176" s="237" t="s">
        <v>2075</v>
      </c>
      <c r="O1176" s="230" t="s">
        <v>5512</v>
      </c>
      <c r="P1176" s="230" t="s">
        <v>5511</v>
      </c>
      <c r="Q1176" s="230">
        <v>1796.3</v>
      </c>
      <c r="R1176" s="221"/>
      <c r="S1176" s="221"/>
      <c r="T1176" s="221"/>
      <c r="U1176" s="221"/>
    </row>
    <row r="1177" spans="1:21" x14ac:dyDescent="0.25">
      <c r="A1177" s="5">
        <v>1176</v>
      </c>
      <c r="B1177" s="3" t="s">
        <v>79</v>
      </c>
      <c r="C1177" s="8">
        <v>1991</v>
      </c>
      <c r="D1177" s="8">
        <v>23461.1</v>
      </c>
      <c r="E1177" s="8">
        <v>16902.5</v>
      </c>
      <c r="F1177" s="5" t="s">
        <v>5</v>
      </c>
      <c r="G1177" s="8">
        <v>314</v>
      </c>
      <c r="H1177" s="8">
        <v>9</v>
      </c>
      <c r="I1177" s="8">
        <v>9</v>
      </c>
      <c r="J1177" s="8">
        <v>9</v>
      </c>
      <c r="K1177" s="8">
        <v>9</v>
      </c>
      <c r="L1177" s="108">
        <v>875</v>
      </c>
      <c r="M1177" s="269" t="s">
        <v>4796</v>
      </c>
      <c r="N1177" s="269">
        <v>1991.1992</v>
      </c>
      <c r="O1177" s="269" t="s">
        <v>4211</v>
      </c>
      <c r="P1177" s="269" t="s">
        <v>4745</v>
      </c>
      <c r="Q1177" s="269">
        <v>3338.2</v>
      </c>
      <c r="R1177" s="270">
        <v>39573</v>
      </c>
      <c r="S1177" s="197" t="s">
        <v>4302</v>
      </c>
      <c r="U1177" s="357" t="s">
        <v>7635</v>
      </c>
    </row>
    <row r="1178" spans="1:21" x14ac:dyDescent="0.25">
      <c r="A1178" s="5">
        <v>1177</v>
      </c>
      <c r="B1178" s="3" t="s">
        <v>80</v>
      </c>
      <c r="C1178" s="8">
        <v>1992</v>
      </c>
      <c r="D1178" s="8">
        <v>23359.599999999999</v>
      </c>
      <c r="E1178" s="8">
        <v>16418.400000000001</v>
      </c>
      <c r="F1178" s="5" t="s">
        <v>5</v>
      </c>
      <c r="G1178" s="8">
        <v>308</v>
      </c>
      <c r="H1178" s="8">
        <v>9</v>
      </c>
      <c r="I1178" s="8">
        <v>9</v>
      </c>
      <c r="J1178" s="8">
        <v>9</v>
      </c>
      <c r="K1178" s="8">
        <v>9</v>
      </c>
      <c r="L1178" s="108">
        <v>822</v>
      </c>
      <c r="M1178" s="269" t="s">
        <v>4796</v>
      </c>
      <c r="N1178" s="269">
        <v>1992.1993</v>
      </c>
      <c r="O1178" s="269" t="s">
        <v>4211</v>
      </c>
      <c r="P1178" s="269" t="s">
        <v>4746</v>
      </c>
      <c r="Q1178" s="269">
        <v>3256.85</v>
      </c>
      <c r="R1178" s="270">
        <v>37424</v>
      </c>
      <c r="S1178" s="197" t="s">
        <v>4302</v>
      </c>
      <c r="U1178" s="357" t="s">
        <v>7635</v>
      </c>
    </row>
    <row r="1179" spans="1:21" x14ac:dyDescent="0.25">
      <c r="A1179" s="5">
        <v>1178</v>
      </c>
      <c r="B1179" s="3" t="s">
        <v>81</v>
      </c>
      <c r="C1179" s="8">
        <v>1992</v>
      </c>
      <c r="D1179" s="8">
        <v>4264.2</v>
      </c>
      <c r="E1179" s="8">
        <v>2951</v>
      </c>
      <c r="F1179" s="5" t="s">
        <v>5</v>
      </c>
      <c r="G1179" s="8">
        <v>56</v>
      </c>
      <c r="H1179" s="8">
        <v>7</v>
      </c>
      <c r="I1179" s="8">
        <v>2</v>
      </c>
      <c r="J1179" s="8">
        <v>2</v>
      </c>
      <c r="K1179" s="8">
        <v>0</v>
      </c>
      <c r="L1179" s="108">
        <v>144</v>
      </c>
      <c r="M1179" s="269" t="s">
        <v>4799</v>
      </c>
      <c r="N1179" s="269">
        <v>1994</v>
      </c>
      <c r="O1179" s="269" t="s">
        <v>4211</v>
      </c>
      <c r="P1179" s="269" t="s">
        <v>4747</v>
      </c>
      <c r="Q1179" s="269">
        <v>804.8</v>
      </c>
      <c r="R1179" s="270">
        <v>39573</v>
      </c>
      <c r="S1179" s="197" t="s">
        <v>4302</v>
      </c>
      <c r="U1179" s="357" t="s">
        <v>7635</v>
      </c>
    </row>
    <row r="1180" spans="1:21" x14ac:dyDescent="0.25">
      <c r="A1180" s="5">
        <v>1179</v>
      </c>
      <c r="B1180" s="3" t="s">
        <v>82</v>
      </c>
      <c r="C1180" s="8">
        <v>1993</v>
      </c>
      <c r="D1180" s="8">
        <v>13917.9</v>
      </c>
      <c r="E1180" s="8">
        <v>9519.4</v>
      </c>
      <c r="F1180" s="5" t="s">
        <v>5</v>
      </c>
      <c r="G1180" s="8">
        <v>158</v>
      </c>
      <c r="H1180" s="8">
        <v>10</v>
      </c>
      <c r="I1180" s="8">
        <v>4</v>
      </c>
      <c r="J1180" s="8">
        <v>4</v>
      </c>
      <c r="K1180" s="8">
        <v>4</v>
      </c>
      <c r="L1180" s="108">
        <v>463</v>
      </c>
      <c r="M1180" s="269" t="s">
        <v>4799</v>
      </c>
      <c r="N1180" s="269">
        <v>1993.1994</v>
      </c>
      <c r="O1180" s="269" t="s">
        <v>4211</v>
      </c>
      <c r="P1180" s="269" t="s">
        <v>4748</v>
      </c>
      <c r="Q1180" s="269">
        <v>1917</v>
      </c>
      <c r="R1180" s="270">
        <v>39573</v>
      </c>
      <c r="S1180" s="197" t="s">
        <v>4302</v>
      </c>
      <c r="U1180" s="357" t="s">
        <v>7635</v>
      </c>
    </row>
    <row r="1181" spans="1:21" x14ac:dyDescent="0.25">
      <c r="A1181" s="5">
        <v>1180</v>
      </c>
      <c r="B1181" s="3" t="s">
        <v>83</v>
      </c>
      <c r="C1181" s="8">
        <v>1992</v>
      </c>
      <c r="D1181" s="8">
        <v>4292.7</v>
      </c>
      <c r="E1181" s="8">
        <v>2976.9</v>
      </c>
      <c r="F1181" s="5" t="s">
        <v>5</v>
      </c>
      <c r="G1181" s="8">
        <v>56</v>
      </c>
      <c r="H1181" s="8">
        <v>7</v>
      </c>
      <c r="I1181" s="8">
        <v>2</v>
      </c>
      <c r="J1181" s="8">
        <v>2</v>
      </c>
      <c r="K1181" s="8">
        <v>0</v>
      </c>
      <c r="L1181" s="108">
        <v>137</v>
      </c>
      <c r="M1181" s="269" t="s">
        <v>4797</v>
      </c>
      <c r="N1181" s="269">
        <v>1992</v>
      </c>
      <c r="O1181" s="269" t="s">
        <v>4211</v>
      </c>
      <c r="P1181" s="269" t="s">
        <v>4749</v>
      </c>
      <c r="Q1181" s="269">
        <v>680.4</v>
      </c>
      <c r="R1181" s="270">
        <v>39573</v>
      </c>
      <c r="S1181" s="197" t="s">
        <v>4302</v>
      </c>
      <c r="U1181" s="357" t="s">
        <v>7635</v>
      </c>
    </row>
    <row r="1182" spans="1:21" x14ac:dyDescent="0.25">
      <c r="A1182" s="5">
        <v>1181</v>
      </c>
      <c r="B1182" s="3" t="s">
        <v>84</v>
      </c>
      <c r="C1182" s="8">
        <v>1993</v>
      </c>
      <c r="D1182" s="8">
        <v>13680.6</v>
      </c>
      <c r="E1182" s="8">
        <v>9584.1</v>
      </c>
      <c r="F1182" s="5" t="s">
        <v>5</v>
      </c>
      <c r="G1182" s="8">
        <v>158</v>
      </c>
      <c r="H1182" s="8">
        <v>10</v>
      </c>
      <c r="I1182" s="8">
        <v>4</v>
      </c>
      <c r="J1182" s="8">
        <v>4</v>
      </c>
      <c r="K1182" s="8">
        <v>4</v>
      </c>
      <c r="L1182" s="108">
        <v>444</v>
      </c>
      <c r="M1182" s="269" t="s">
        <v>4798</v>
      </c>
      <c r="N1182" s="269">
        <v>1993</v>
      </c>
      <c r="O1182" s="269" t="s">
        <v>4211</v>
      </c>
      <c r="P1182" s="269" t="s">
        <v>4750</v>
      </c>
      <c r="Q1182" s="269">
        <v>885.2</v>
      </c>
      <c r="R1182" s="270">
        <v>39573</v>
      </c>
      <c r="S1182" s="197" t="s">
        <v>4302</v>
      </c>
      <c r="U1182" s="357" t="s">
        <v>7635</v>
      </c>
    </row>
    <row r="1183" spans="1:21" x14ac:dyDescent="0.25">
      <c r="A1183" s="5">
        <v>1182</v>
      </c>
      <c r="B1183" s="3" t="s">
        <v>85</v>
      </c>
      <c r="C1183" s="8">
        <v>1992</v>
      </c>
      <c r="D1183" s="8">
        <v>4275.1000000000004</v>
      </c>
      <c r="E1183" s="8">
        <v>2959.7</v>
      </c>
      <c r="F1183" s="5" t="s">
        <v>5</v>
      </c>
      <c r="G1183" s="8">
        <v>56</v>
      </c>
      <c r="H1183" s="8">
        <v>7</v>
      </c>
      <c r="I1183" s="8">
        <v>2</v>
      </c>
      <c r="J1183" s="8">
        <v>2</v>
      </c>
      <c r="K1183" s="8">
        <v>0</v>
      </c>
      <c r="L1183" s="108">
        <v>160</v>
      </c>
      <c r="M1183" s="269" t="s">
        <v>4798</v>
      </c>
      <c r="N1183" s="269">
        <v>1992</v>
      </c>
      <c r="O1183" s="269" t="s">
        <v>4211</v>
      </c>
      <c r="P1183" s="269" t="s">
        <v>4751</v>
      </c>
      <c r="Q1183" s="269">
        <v>678.6</v>
      </c>
      <c r="R1183" s="270">
        <v>39573</v>
      </c>
      <c r="S1183" s="197" t="s">
        <v>4302</v>
      </c>
      <c r="U1183" s="357" t="s">
        <v>7635</v>
      </c>
    </row>
    <row r="1184" spans="1:21" x14ac:dyDescent="0.25">
      <c r="A1184" s="5">
        <v>1183</v>
      </c>
      <c r="B1184" s="3" t="s">
        <v>86</v>
      </c>
      <c r="C1184" s="8">
        <v>1993</v>
      </c>
      <c r="D1184" s="8">
        <v>13415.1</v>
      </c>
      <c r="E1184" s="8">
        <v>9549.6</v>
      </c>
      <c r="F1184" s="5" t="s">
        <v>5</v>
      </c>
      <c r="G1184" s="8">
        <v>158</v>
      </c>
      <c r="H1184" s="8">
        <v>10</v>
      </c>
      <c r="I1184" s="8">
        <v>4</v>
      </c>
      <c r="J1184" s="8">
        <v>4</v>
      </c>
      <c r="K1184" s="8">
        <v>4</v>
      </c>
      <c r="L1184" s="108">
        <v>487</v>
      </c>
      <c r="M1184" s="269" t="s">
        <v>4798</v>
      </c>
      <c r="N1184" s="269">
        <v>1993.1994999999999</v>
      </c>
      <c r="O1184" s="269" t="s">
        <v>4211</v>
      </c>
      <c r="P1184" s="269" t="s">
        <v>4752</v>
      </c>
      <c r="Q1184" s="269">
        <v>1450</v>
      </c>
      <c r="R1184" s="270">
        <v>39573</v>
      </c>
      <c r="S1184" s="197" t="s">
        <v>4302</v>
      </c>
      <c r="U1184" s="357" t="s">
        <v>7635</v>
      </c>
    </row>
    <row r="1185" spans="1:21" x14ac:dyDescent="0.25">
      <c r="A1185" s="5">
        <v>1184</v>
      </c>
      <c r="B1185" s="3" t="s">
        <v>87</v>
      </c>
      <c r="C1185" s="8">
        <v>1992</v>
      </c>
      <c r="D1185" s="8">
        <v>6163.9</v>
      </c>
      <c r="E1185" s="8">
        <v>4384.3</v>
      </c>
      <c r="F1185" s="5" t="s">
        <v>5</v>
      </c>
      <c r="G1185" s="8">
        <v>72</v>
      </c>
      <c r="H1185" s="8">
        <v>9</v>
      </c>
      <c r="I1185" s="8">
        <v>2</v>
      </c>
      <c r="J1185" s="8">
        <v>2</v>
      </c>
      <c r="K1185" s="8">
        <v>2</v>
      </c>
      <c r="L1185" s="108">
        <v>225</v>
      </c>
      <c r="M1185" s="269" t="s">
        <v>4798</v>
      </c>
      <c r="N1185" s="269">
        <v>1992</v>
      </c>
      <c r="O1185" s="269" t="s">
        <v>4211</v>
      </c>
      <c r="P1185" s="269" t="s">
        <v>4753</v>
      </c>
      <c r="Q1185" s="269">
        <v>951.3</v>
      </c>
      <c r="R1185" s="270">
        <v>39573</v>
      </c>
      <c r="S1185" s="197" t="s">
        <v>4302</v>
      </c>
      <c r="U1185" s="357" t="s">
        <v>7635</v>
      </c>
    </row>
    <row r="1186" spans="1:21" x14ac:dyDescent="0.25">
      <c r="A1186" s="5">
        <v>1185</v>
      </c>
      <c r="B1186" s="3" t="s">
        <v>88</v>
      </c>
      <c r="C1186" s="8">
        <v>1995</v>
      </c>
      <c r="D1186" s="8">
        <v>8221.1</v>
      </c>
      <c r="E1186" s="8">
        <v>5881.45</v>
      </c>
      <c r="F1186" s="5" t="s">
        <v>5</v>
      </c>
      <c r="G1186" s="8">
        <v>94</v>
      </c>
      <c r="H1186" s="8">
        <v>14</v>
      </c>
      <c r="I1186" s="8">
        <v>1</v>
      </c>
      <c r="J1186" s="8">
        <v>2</v>
      </c>
      <c r="K1186" s="8">
        <v>0</v>
      </c>
      <c r="L1186" s="108">
        <v>284</v>
      </c>
      <c r="M1186" s="269" t="s">
        <v>4796</v>
      </c>
      <c r="N1186" s="269">
        <v>1995</v>
      </c>
      <c r="O1186" s="295" t="s">
        <v>4211</v>
      </c>
      <c r="P1186" s="269" t="s">
        <v>4754</v>
      </c>
      <c r="Q1186" s="269">
        <v>918</v>
      </c>
      <c r="R1186" s="270">
        <v>39573</v>
      </c>
      <c r="S1186" s="197" t="s">
        <v>4302</v>
      </c>
      <c r="U1186" s="357" t="s">
        <v>648</v>
      </c>
    </row>
    <row r="1187" spans="1:21" x14ac:dyDescent="0.25">
      <c r="A1187" s="5">
        <v>1186</v>
      </c>
      <c r="B1187" s="3" t="s">
        <v>89</v>
      </c>
      <c r="C1187" s="8">
        <v>1994</v>
      </c>
      <c r="D1187" s="8">
        <v>8251.5</v>
      </c>
      <c r="E1187" s="8">
        <v>6015.3</v>
      </c>
      <c r="F1187" s="5" t="s">
        <v>5</v>
      </c>
      <c r="G1187" s="8">
        <v>94</v>
      </c>
      <c r="H1187" s="8">
        <v>14</v>
      </c>
      <c r="I1187" s="8">
        <v>1</v>
      </c>
      <c r="J1187" s="8">
        <v>2</v>
      </c>
      <c r="K1187" s="8">
        <v>0</v>
      </c>
      <c r="L1187" s="108">
        <v>299</v>
      </c>
      <c r="M1187" s="269" t="s">
        <v>4797</v>
      </c>
      <c r="N1187" s="269">
        <v>1994</v>
      </c>
      <c r="O1187" s="269" t="s">
        <v>4211</v>
      </c>
      <c r="P1187" s="269" t="s">
        <v>4755</v>
      </c>
      <c r="Q1187" s="269">
        <v>832</v>
      </c>
      <c r="R1187" s="270">
        <v>39574</v>
      </c>
      <c r="S1187" s="197" t="s">
        <v>4302</v>
      </c>
      <c r="U1187" s="357" t="s">
        <v>648</v>
      </c>
    </row>
    <row r="1188" spans="1:21" x14ac:dyDescent="0.25">
      <c r="A1188" s="5">
        <v>1187</v>
      </c>
      <c r="B1188" s="3" t="s">
        <v>90</v>
      </c>
      <c r="C1188" s="8">
        <v>1992</v>
      </c>
      <c r="D1188" s="8">
        <v>5209</v>
      </c>
      <c r="E1188" s="8">
        <v>3832.2</v>
      </c>
      <c r="F1188" s="5" t="s">
        <v>5</v>
      </c>
      <c r="G1188" s="8">
        <v>72</v>
      </c>
      <c r="H1188" s="8">
        <v>9</v>
      </c>
      <c r="I1188" s="8">
        <v>2</v>
      </c>
      <c r="J1188" s="8">
        <v>2</v>
      </c>
      <c r="K1188" s="8">
        <v>2</v>
      </c>
      <c r="L1188" s="108">
        <v>207</v>
      </c>
      <c r="M1188" s="269" t="s">
        <v>4797</v>
      </c>
      <c r="N1188" s="269">
        <v>1993</v>
      </c>
      <c r="O1188" s="269" t="s">
        <v>4211</v>
      </c>
      <c r="P1188" s="269" t="s">
        <v>4756</v>
      </c>
      <c r="Q1188" s="269">
        <v>973</v>
      </c>
      <c r="R1188" s="270">
        <v>39575</v>
      </c>
      <c r="S1188" s="197" t="s">
        <v>4302</v>
      </c>
      <c r="U1188" s="357" t="s">
        <v>7635</v>
      </c>
    </row>
    <row r="1189" spans="1:21" ht="78.75" x14ac:dyDescent="0.25">
      <c r="A1189" s="5">
        <v>1188</v>
      </c>
      <c r="B1189" s="3" t="s">
        <v>91</v>
      </c>
      <c r="C1189" s="8">
        <v>1994</v>
      </c>
      <c r="D1189" s="8">
        <v>13263.7</v>
      </c>
      <c r="E1189" s="8">
        <v>9485.6</v>
      </c>
      <c r="F1189" s="5" t="s">
        <v>5</v>
      </c>
      <c r="G1189" s="8">
        <v>159</v>
      </c>
      <c r="H1189" s="8">
        <v>10</v>
      </c>
      <c r="I1189" s="8">
        <v>4</v>
      </c>
      <c r="J1189" s="8">
        <v>4</v>
      </c>
      <c r="K1189" s="8">
        <v>4</v>
      </c>
      <c r="L1189" s="108">
        <v>487</v>
      </c>
      <c r="M1189" s="97" t="s">
        <v>2717</v>
      </c>
      <c r="N1189" s="269">
        <v>1994</v>
      </c>
      <c r="O1189" s="269" t="s">
        <v>4211</v>
      </c>
      <c r="P1189" s="269" t="s">
        <v>4757</v>
      </c>
      <c r="Q1189" s="269">
        <v>2058.8000000000002</v>
      </c>
      <c r="R1189" s="270">
        <v>39580</v>
      </c>
      <c r="S1189" s="197" t="s">
        <v>4302</v>
      </c>
      <c r="U1189" s="357" t="s">
        <v>7635</v>
      </c>
    </row>
    <row r="1190" spans="1:21" x14ac:dyDescent="0.25">
      <c r="A1190" s="5">
        <v>1189</v>
      </c>
      <c r="B1190" s="3" t="s">
        <v>92</v>
      </c>
      <c r="C1190" s="8">
        <v>1993</v>
      </c>
      <c r="D1190" s="8">
        <v>12672.7</v>
      </c>
      <c r="E1190" s="8">
        <v>8614.2099999999991</v>
      </c>
      <c r="F1190" s="5" t="s">
        <v>5</v>
      </c>
      <c r="G1190" s="8">
        <v>160</v>
      </c>
      <c r="H1190" s="8">
        <v>9</v>
      </c>
      <c r="I1190" s="8">
        <v>5</v>
      </c>
      <c r="J1190" s="8">
        <v>5</v>
      </c>
      <c r="K1190" s="8">
        <v>5</v>
      </c>
      <c r="L1190" s="108">
        <v>433</v>
      </c>
      <c r="M1190" s="269" t="s">
        <v>4797</v>
      </c>
      <c r="N1190" s="269">
        <v>1993</v>
      </c>
      <c r="O1190" s="269" t="s">
        <v>4211</v>
      </c>
      <c r="P1190" s="269" t="s">
        <v>4758</v>
      </c>
      <c r="Q1190" s="269">
        <v>2634.7</v>
      </c>
      <c r="R1190" s="270">
        <v>39567</v>
      </c>
      <c r="S1190" s="197" t="s">
        <v>4302</v>
      </c>
      <c r="U1190" s="357" t="s">
        <v>7635</v>
      </c>
    </row>
    <row r="1191" spans="1:21" ht="31.5" x14ac:dyDescent="0.25">
      <c r="A1191" s="5">
        <v>1190</v>
      </c>
      <c r="B1191" s="3" t="s">
        <v>93</v>
      </c>
      <c r="C1191" s="8" t="s">
        <v>94</v>
      </c>
      <c r="D1191" s="242">
        <v>14670.4</v>
      </c>
      <c r="E1191" s="242">
        <v>10924.4</v>
      </c>
      <c r="F1191" s="5" t="s">
        <v>5</v>
      </c>
      <c r="G1191" s="8">
        <v>192</v>
      </c>
      <c r="H1191" s="8">
        <v>9</v>
      </c>
      <c r="I1191" s="8">
        <v>6</v>
      </c>
      <c r="J1191" s="8">
        <v>6</v>
      </c>
      <c r="K1191" s="8">
        <v>0</v>
      </c>
      <c r="L1191" s="108">
        <v>433</v>
      </c>
      <c r="M1191" s="269" t="s">
        <v>4796</v>
      </c>
      <c r="N1191" s="269" t="s">
        <v>4759</v>
      </c>
      <c r="O1191" s="269" t="s">
        <v>4211</v>
      </c>
      <c r="P1191" s="269" t="s">
        <v>471</v>
      </c>
      <c r="Q1191" s="269" t="s">
        <v>471</v>
      </c>
      <c r="R1191" s="269" t="s">
        <v>471</v>
      </c>
      <c r="S1191" s="197" t="s">
        <v>4302</v>
      </c>
      <c r="U1191" s="357" t="s">
        <v>648</v>
      </c>
    </row>
    <row r="1192" spans="1:21" x14ac:dyDescent="0.25">
      <c r="A1192" s="5">
        <v>1191</v>
      </c>
      <c r="B1192" s="3" t="s">
        <v>95</v>
      </c>
      <c r="C1192" s="8">
        <v>1992</v>
      </c>
      <c r="D1192" s="8">
        <v>5190.3999999999996</v>
      </c>
      <c r="E1192" s="8">
        <v>3829.1</v>
      </c>
      <c r="F1192" s="5" t="s">
        <v>5</v>
      </c>
      <c r="G1192" s="8">
        <v>72</v>
      </c>
      <c r="H1192" s="8">
        <v>9</v>
      </c>
      <c r="I1192" s="8">
        <v>2</v>
      </c>
      <c r="J1192" s="8">
        <v>2</v>
      </c>
      <c r="K1192" s="8">
        <v>2</v>
      </c>
      <c r="L1192" s="108">
        <v>208</v>
      </c>
      <c r="M1192" s="269" t="s">
        <v>4797</v>
      </c>
      <c r="N1192" s="269">
        <v>1992</v>
      </c>
      <c r="O1192" s="269" t="s">
        <v>4211</v>
      </c>
      <c r="P1192" s="269" t="s">
        <v>4760</v>
      </c>
      <c r="Q1192" s="269">
        <v>705.8</v>
      </c>
      <c r="R1192" s="270">
        <v>39580</v>
      </c>
      <c r="S1192" s="197" t="s">
        <v>4302</v>
      </c>
      <c r="T1192" s="447"/>
      <c r="U1192" s="357" t="s">
        <v>7635</v>
      </c>
    </row>
    <row r="1193" spans="1:21" x14ac:dyDescent="0.25">
      <c r="A1193" s="5">
        <v>1192</v>
      </c>
      <c r="B1193" s="3" t="s">
        <v>98</v>
      </c>
      <c r="C1193" s="8">
        <v>1993</v>
      </c>
      <c r="D1193" s="8">
        <v>10038</v>
      </c>
      <c r="E1193" s="8">
        <v>7266.3</v>
      </c>
      <c r="F1193" s="5" t="s">
        <v>5</v>
      </c>
      <c r="G1193" s="8">
        <v>120</v>
      </c>
      <c r="H1193" s="8">
        <v>10</v>
      </c>
      <c r="I1193" s="8">
        <v>3</v>
      </c>
      <c r="J1193" s="8">
        <v>3</v>
      </c>
      <c r="K1193" s="8">
        <v>3</v>
      </c>
      <c r="L1193" s="108">
        <v>295</v>
      </c>
      <c r="M1193" s="269" t="s">
        <v>4797</v>
      </c>
      <c r="N1193" s="269">
        <v>1994</v>
      </c>
      <c r="O1193" s="269" t="s">
        <v>4211</v>
      </c>
      <c r="P1193" s="269" t="s">
        <v>4763</v>
      </c>
      <c r="Q1193" s="269">
        <v>1353.5</v>
      </c>
      <c r="R1193" s="270">
        <v>39573</v>
      </c>
      <c r="S1193" s="197" t="s">
        <v>4302</v>
      </c>
      <c r="U1193" s="357" t="s">
        <v>7635</v>
      </c>
    </row>
    <row r="1194" spans="1:21" x14ac:dyDescent="0.25">
      <c r="A1194" s="5">
        <v>1193</v>
      </c>
      <c r="B1194" s="3" t="s">
        <v>99</v>
      </c>
      <c r="C1194" s="8">
        <v>1991</v>
      </c>
      <c r="D1194" s="8">
        <v>15735.8</v>
      </c>
      <c r="E1194" s="8">
        <v>11418.5</v>
      </c>
      <c r="F1194" s="5" t="s">
        <v>5</v>
      </c>
      <c r="G1194" s="8">
        <v>213</v>
      </c>
      <c r="H1194" s="8">
        <v>9</v>
      </c>
      <c r="I1194" s="8">
        <v>6</v>
      </c>
      <c r="J1194" s="8">
        <v>6</v>
      </c>
      <c r="K1194" s="8">
        <v>6</v>
      </c>
      <c r="L1194" s="108">
        <v>598</v>
      </c>
      <c r="M1194" s="269" t="s">
        <v>4797</v>
      </c>
      <c r="N1194" s="269">
        <v>1991.1992</v>
      </c>
      <c r="O1194" s="269" t="s">
        <v>4211</v>
      </c>
      <c r="P1194" s="269" t="s">
        <v>4764</v>
      </c>
      <c r="Q1194" s="269">
        <v>2298.9</v>
      </c>
      <c r="R1194" s="270">
        <v>39567</v>
      </c>
      <c r="S1194" s="197" t="s">
        <v>4302</v>
      </c>
      <c r="U1194" s="357" t="s">
        <v>7635</v>
      </c>
    </row>
    <row r="1195" spans="1:21" x14ac:dyDescent="0.25">
      <c r="A1195" s="5">
        <v>1194</v>
      </c>
      <c r="B1195" s="3" t="s">
        <v>100</v>
      </c>
      <c r="C1195" s="8">
        <v>1991</v>
      </c>
      <c r="D1195" s="8">
        <v>9336</v>
      </c>
      <c r="E1195" s="8">
        <v>6440.82</v>
      </c>
      <c r="F1195" s="5" t="s">
        <v>5</v>
      </c>
      <c r="G1195" s="8">
        <v>107</v>
      </c>
      <c r="H1195" s="8">
        <v>9</v>
      </c>
      <c r="I1195" s="8">
        <v>3</v>
      </c>
      <c r="J1195" s="8">
        <v>3</v>
      </c>
      <c r="K1195" s="8">
        <v>3</v>
      </c>
      <c r="L1195" s="108">
        <v>335</v>
      </c>
      <c r="M1195" s="269" t="s">
        <v>4797</v>
      </c>
      <c r="N1195" s="269">
        <v>1992</v>
      </c>
      <c r="O1195" s="269" t="s">
        <v>4211</v>
      </c>
      <c r="P1195" s="269" t="s">
        <v>4765</v>
      </c>
      <c r="Q1195" s="269">
        <v>1300.9000000000001</v>
      </c>
      <c r="R1195" s="270">
        <v>39567</v>
      </c>
      <c r="S1195" s="197" t="s">
        <v>4302</v>
      </c>
      <c r="U1195" s="357" t="s">
        <v>7635</v>
      </c>
    </row>
    <row r="1196" spans="1:21" x14ac:dyDescent="0.25">
      <c r="A1196" s="5">
        <v>1195</v>
      </c>
      <c r="B1196" s="3" t="s">
        <v>101</v>
      </c>
      <c r="C1196" s="8">
        <v>1990</v>
      </c>
      <c r="D1196" s="8">
        <v>5847.4</v>
      </c>
      <c r="E1196" s="8">
        <v>3430.7</v>
      </c>
      <c r="F1196" s="5" t="s">
        <v>5</v>
      </c>
      <c r="G1196" s="8">
        <v>64</v>
      </c>
      <c r="H1196" s="8">
        <v>9</v>
      </c>
      <c r="I1196" s="8">
        <v>2</v>
      </c>
      <c r="J1196" s="8">
        <v>2</v>
      </c>
      <c r="K1196" s="8">
        <v>2</v>
      </c>
      <c r="L1196" s="108">
        <v>168</v>
      </c>
      <c r="M1196" s="269" t="s">
        <v>4799</v>
      </c>
      <c r="N1196" s="269">
        <v>1990</v>
      </c>
      <c r="O1196" s="269" t="s">
        <v>4211</v>
      </c>
      <c r="P1196" s="269" t="s">
        <v>4766</v>
      </c>
      <c r="Q1196" s="269">
        <v>852.27</v>
      </c>
      <c r="R1196" s="270">
        <v>39070</v>
      </c>
      <c r="S1196" s="197" t="s">
        <v>4302</v>
      </c>
      <c r="U1196" s="357" t="s">
        <v>7635</v>
      </c>
    </row>
    <row r="1197" spans="1:21" x14ac:dyDescent="0.25">
      <c r="A1197" s="5">
        <v>1196</v>
      </c>
      <c r="B1197" s="3" t="s">
        <v>102</v>
      </c>
      <c r="C1197" s="8">
        <v>1990</v>
      </c>
      <c r="D1197" s="8">
        <v>5154.8999999999996</v>
      </c>
      <c r="E1197" s="8">
        <v>3717.9</v>
      </c>
      <c r="F1197" s="5" t="s">
        <v>5</v>
      </c>
      <c r="G1197" s="8">
        <v>69</v>
      </c>
      <c r="H1197" s="8">
        <v>9</v>
      </c>
      <c r="I1197" s="8">
        <v>2</v>
      </c>
      <c r="J1197" s="8">
        <v>2</v>
      </c>
      <c r="K1197" s="8">
        <v>2</v>
      </c>
      <c r="L1197" s="108">
        <v>208</v>
      </c>
      <c r="M1197" s="269" t="s">
        <v>4799</v>
      </c>
      <c r="N1197" s="269">
        <v>1990</v>
      </c>
      <c r="O1197" s="269" t="s">
        <v>4211</v>
      </c>
      <c r="P1197" s="269" t="s">
        <v>4767</v>
      </c>
      <c r="Q1197" s="269">
        <v>719.22</v>
      </c>
      <c r="R1197" s="270">
        <v>39070</v>
      </c>
      <c r="S1197" s="197" t="s">
        <v>4302</v>
      </c>
      <c r="U1197" s="357" t="s">
        <v>7635</v>
      </c>
    </row>
    <row r="1198" spans="1:21" x14ac:dyDescent="0.25">
      <c r="A1198" s="5">
        <v>1197</v>
      </c>
      <c r="B1198" s="3" t="s">
        <v>103</v>
      </c>
      <c r="C1198" s="8">
        <v>1990</v>
      </c>
      <c r="D1198" s="8">
        <v>8283.5</v>
      </c>
      <c r="E1198" s="8">
        <v>6514.3</v>
      </c>
      <c r="F1198" s="5" t="s">
        <v>5</v>
      </c>
      <c r="G1198" s="8">
        <v>108</v>
      </c>
      <c r="H1198" s="8">
        <v>9</v>
      </c>
      <c r="I1198" s="8">
        <v>3</v>
      </c>
      <c r="J1198" s="8">
        <v>3</v>
      </c>
      <c r="K1198" s="8">
        <v>3</v>
      </c>
      <c r="L1198" s="108">
        <v>335</v>
      </c>
      <c r="M1198" s="269" t="s">
        <v>4799</v>
      </c>
      <c r="N1198" s="269">
        <v>1990</v>
      </c>
      <c r="O1198" s="269" t="s">
        <v>4211</v>
      </c>
      <c r="P1198" s="269" t="s">
        <v>4768</v>
      </c>
      <c r="Q1198" s="269">
        <v>1406</v>
      </c>
      <c r="R1198" s="270">
        <v>39070</v>
      </c>
      <c r="S1198" s="197" t="s">
        <v>4302</v>
      </c>
      <c r="U1198" s="357" t="s">
        <v>7635</v>
      </c>
    </row>
    <row r="1199" spans="1:21" x14ac:dyDescent="0.25">
      <c r="A1199" s="5">
        <v>1198</v>
      </c>
      <c r="B1199" s="3" t="s">
        <v>104</v>
      </c>
      <c r="C1199" s="8">
        <v>1990</v>
      </c>
      <c r="D1199" s="8">
        <v>7522.8</v>
      </c>
      <c r="E1199" s="8">
        <v>5376.1</v>
      </c>
      <c r="F1199" s="5" t="s">
        <v>5</v>
      </c>
      <c r="G1199" s="8">
        <v>108</v>
      </c>
      <c r="H1199" s="8">
        <v>9</v>
      </c>
      <c r="I1199" s="8">
        <v>2</v>
      </c>
      <c r="J1199" s="8">
        <v>2</v>
      </c>
      <c r="K1199" s="8">
        <v>2</v>
      </c>
      <c r="L1199" s="108">
        <v>271</v>
      </c>
      <c r="M1199" s="269" t="s">
        <v>4799</v>
      </c>
      <c r="N1199" s="271">
        <v>1989.1990000000001</v>
      </c>
      <c r="O1199" s="269" t="s">
        <v>4211</v>
      </c>
      <c r="P1199" s="269" t="s">
        <v>4769</v>
      </c>
      <c r="Q1199" s="269">
        <v>1155.9000000000001</v>
      </c>
      <c r="R1199" s="270">
        <v>39070</v>
      </c>
      <c r="S1199" s="197" t="s">
        <v>4302</v>
      </c>
      <c r="U1199" s="357" t="s">
        <v>7635</v>
      </c>
    </row>
    <row r="1200" spans="1:21" x14ac:dyDescent="0.25">
      <c r="A1200" s="5">
        <v>1199</v>
      </c>
      <c r="B1200" s="3" t="s">
        <v>105</v>
      </c>
      <c r="C1200" s="8">
        <v>1991</v>
      </c>
      <c r="D1200" s="8">
        <v>15561.1</v>
      </c>
      <c r="E1200" s="8">
        <v>10897.83</v>
      </c>
      <c r="F1200" s="5" t="s">
        <v>5</v>
      </c>
      <c r="G1200" s="8">
        <v>180</v>
      </c>
      <c r="H1200" s="8">
        <v>9</v>
      </c>
      <c r="I1200" s="8">
        <v>5</v>
      </c>
      <c r="J1200" s="8">
        <v>5</v>
      </c>
      <c r="K1200" s="8">
        <v>5</v>
      </c>
      <c r="L1200" s="108">
        <v>549</v>
      </c>
      <c r="M1200" s="269" t="s">
        <v>4796</v>
      </c>
      <c r="N1200" s="269">
        <v>1990</v>
      </c>
      <c r="O1200" s="269" t="s">
        <v>4211</v>
      </c>
      <c r="P1200" s="269" t="s">
        <v>4770</v>
      </c>
      <c r="Q1200" s="269">
        <v>1710</v>
      </c>
      <c r="R1200" s="270">
        <v>39070</v>
      </c>
      <c r="S1200" s="197" t="s">
        <v>4302</v>
      </c>
      <c r="U1200" s="357" t="s">
        <v>7635</v>
      </c>
    </row>
    <row r="1201" spans="1:21" x14ac:dyDescent="0.25">
      <c r="A1201" s="5">
        <v>1200</v>
      </c>
      <c r="B1201" s="3" t="s">
        <v>106</v>
      </c>
      <c r="C1201" s="8">
        <v>1991</v>
      </c>
      <c r="D1201" s="8">
        <v>11330.7</v>
      </c>
      <c r="E1201" s="8">
        <v>8037.8</v>
      </c>
      <c r="F1201" s="5" t="s">
        <v>5</v>
      </c>
      <c r="G1201" s="8">
        <v>162</v>
      </c>
      <c r="H1201" s="8">
        <v>9</v>
      </c>
      <c r="I1201" s="8">
        <v>3</v>
      </c>
      <c r="J1201" s="8">
        <v>3</v>
      </c>
      <c r="K1201" s="8">
        <v>3</v>
      </c>
      <c r="L1201" s="108">
        <v>422</v>
      </c>
      <c r="M1201" s="269" t="s">
        <v>4797</v>
      </c>
      <c r="N1201" s="269">
        <v>1991</v>
      </c>
      <c r="O1201" s="269" t="s">
        <v>4211</v>
      </c>
      <c r="P1201" s="269" t="s">
        <v>4771</v>
      </c>
      <c r="Q1201" s="269">
        <v>1710</v>
      </c>
      <c r="R1201" s="270">
        <v>39602</v>
      </c>
      <c r="S1201" s="197" t="s">
        <v>4302</v>
      </c>
      <c r="U1201" s="357" t="s">
        <v>7635</v>
      </c>
    </row>
    <row r="1202" spans="1:21" x14ac:dyDescent="0.25">
      <c r="A1202" s="5">
        <v>1201</v>
      </c>
      <c r="B1202" s="3" t="s">
        <v>107</v>
      </c>
      <c r="C1202" s="8">
        <v>1991</v>
      </c>
      <c r="D1202" s="8">
        <v>11265.2</v>
      </c>
      <c r="E1202" s="8">
        <v>7360</v>
      </c>
      <c r="F1202" s="5" t="s">
        <v>5</v>
      </c>
      <c r="G1202" s="8">
        <v>149</v>
      </c>
      <c r="H1202" s="8">
        <v>9</v>
      </c>
      <c r="I1202" s="8">
        <v>3</v>
      </c>
      <c r="J1202" s="8">
        <v>3</v>
      </c>
      <c r="K1202" s="8">
        <v>3</v>
      </c>
      <c r="L1202" s="108">
        <v>355</v>
      </c>
      <c r="M1202" s="269" t="s">
        <v>4799</v>
      </c>
      <c r="N1202" s="269">
        <v>1991</v>
      </c>
      <c r="O1202" s="269" t="s">
        <v>4211</v>
      </c>
      <c r="P1202" s="269" t="s">
        <v>4772</v>
      </c>
      <c r="Q1202" s="269">
        <v>1434.4</v>
      </c>
      <c r="R1202" s="270">
        <v>39070</v>
      </c>
      <c r="S1202" s="197" t="s">
        <v>4302</v>
      </c>
      <c r="U1202" s="357" t="s">
        <v>7635</v>
      </c>
    </row>
    <row r="1203" spans="1:21" x14ac:dyDescent="0.25">
      <c r="A1203" s="5">
        <v>1202</v>
      </c>
      <c r="B1203" s="3" t="s">
        <v>108</v>
      </c>
      <c r="C1203" s="8">
        <v>1991</v>
      </c>
      <c r="D1203" s="8">
        <v>7489.7</v>
      </c>
      <c r="E1203" s="8">
        <v>5400.1</v>
      </c>
      <c r="F1203" s="5" t="s">
        <v>5</v>
      </c>
      <c r="G1203" s="8">
        <v>108</v>
      </c>
      <c r="H1203" s="8">
        <v>9</v>
      </c>
      <c r="I1203" s="8">
        <v>2</v>
      </c>
      <c r="J1203" s="8">
        <v>2</v>
      </c>
      <c r="K1203" s="8">
        <v>2</v>
      </c>
      <c r="L1203" s="108">
        <v>290</v>
      </c>
      <c r="M1203" s="269" t="s">
        <v>4799</v>
      </c>
      <c r="N1203" s="269">
        <v>1991</v>
      </c>
      <c r="O1203" s="269" t="s">
        <v>4211</v>
      </c>
      <c r="P1203" s="269" t="s">
        <v>4773</v>
      </c>
      <c r="Q1203" s="269">
        <v>993.7</v>
      </c>
      <c r="R1203" s="270">
        <v>39070</v>
      </c>
      <c r="S1203" s="197" t="s">
        <v>4302</v>
      </c>
      <c r="T1203" s="447"/>
      <c r="U1203" s="357" t="s">
        <v>7635</v>
      </c>
    </row>
    <row r="1204" spans="1:21" x14ac:dyDescent="0.25">
      <c r="A1204" s="5">
        <v>1203</v>
      </c>
      <c r="B1204" s="3" t="s">
        <v>109</v>
      </c>
      <c r="C1204" s="8">
        <v>1991</v>
      </c>
      <c r="D1204" s="8">
        <v>18777.900000000001</v>
      </c>
      <c r="E1204" s="8">
        <v>12929</v>
      </c>
      <c r="F1204" s="5" t="s">
        <v>5</v>
      </c>
      <c r="G1204" s="8">
        <v>240</v>
      </c>
      <c r="H1204" s="8">
        <v>9</v>
      </c>
      <c r="I1204" s="8">
        <v>7</v>
      </c>
      <c r="J1204" s="8">
        <v>7</v>
      </c>
      <c r="K1204" s="8">
        <v>7</v>
      </c>
      <c r="L1204" s="108">
        <v>596</v>
      </c>
      <c r="M1204" s="269" t="s">
        <v>4797</v>
      </c>
      <c r="N1204" s="269" t="s">
        <v>4774</v>
      </c>
      <c r="O1204" s="269" t="s">
        <v>4211</v>
      </c>
      <c r="P1204" s="269" t="s">
        <v>4775</v>
      </c>
      <c r="Q1204" s="269">
        <v>2632.1</v>
      </c>
      <c r="R1204" s="270">
        <v>39603</v>
      </c>
      <c r="S1204" s="197" t="s">
        <v>4302</v>
      </c>
      <c r="U1204" s="357" t="s">
        <v>7635</v>
      </c>
    </row>
    <row r="1205" spans="1:21" x14ac:dyDescent="0.25">
      <c r="A1205" s="5">
        <v>1204</v>
      </c>
      <c r="B1205" s="3" t="s">
        <v>110</v>
      </c>
      <c r="C1205" s="8">
        <v>1990</v>
      </c>
      <c r="D1205" s="8">
        <v>7990</v>
      </c>
      <c r="E1205" s="8">
        <v>5716.3</v>
      </c>
      <c r="F1205" s="5" t="s">
        <v>5</v>
      </c>
      <c r="G1205" s="8">
        <v>106</v>
      </c>
      <c r="H1205" s="8">
        <v>9</v>
      </c>
      <c r="I1205" s="8">
        <v>3</v>
      </c>
      <c r="J1205" s="8">
        <v>3</v>
      </c>
      <c r="K1205" s="8">
        <v>3</v>
      </c>
      <c r="L1205" s="108">
        <v>294</v>
      </c>
      <c r="M1205" s="269" t="s">
        <v>4798</v>
      </c>
      <c r="N1205" s="269">
        <v>1990</v>
      </c>
      <c r="O1205" s="269" t="s">
        <v>4211</v>
      </c>
      <c r="P1205" s="269" t="s">
        <v>4776</v>
      </c>
      <c r="Q1205" s="269">
        <v>1107.9000000000001</v>
      </c>
      <c r="R1205" s="270">
        <v>39070</v>
      </c>
      <c r="S1205" s="197" t="s">
        <v>4302</v>
      </c>
      <c r="U1205" s="357" t="s">
        <v>7635</v>
      </c>
    </row>
    <row r="1206" spans="1:21" x14ac:dyDescent="0.25">
      <c r="A1206" s="5">
        <v>1205</v>
      </c>
      <c r="B1206" s="3" t="s">
        <v>112</v>
      </c>
      <c r="C1206" s="8">
        <v>1991</v>
      </c>
      <c r="D1206" s="8">
        <v>7524.4</v>
      </c>
      <c r="E1206" s="8">
        <v>5534.1</v>
      </c>
      <c r="F1206" s="5" t="s">
        <v>5</v>
      </c>
      <c r="G1206" s="8">
        <v>102</v>
      </c>
      <c r="H1206" s="8">
        <v>9</v>
      </c>
      <c r="I1206" s="8">
        <v>3</v>
      </c>
      <c r="J1206" s="8">
        <v>3</v>
      </c>
      <c r="K1206" s="8">
        <v>3</v>
      </c>
      <c r="L1206" s="108">
        <v>309</v>
      </c>
      <c r="M1206" s="269" t="s">
        <v>4797</v>
      </c>
      <c r="N1206" s="269" t="s">
        <v>4778</v>
      </c>
      <c r="O1206" s="269" t="s">
        <v>4211</v>
      </c>
      <c r="P1206" s="269" t="s">
        <v>4779</v>
      </c>
      <c r="Q1206" s="269">
        <v>2239.1999999999998</v>
      </c>
      <c r="R1206" s="270">
        <v>39070</v>
      </c>
      <c r="S1206" s="197" t="s">
        <v>4302</v>
      </c>
      <c r="U1206" s="357" t="s">
        <v>7635</v>
      </c>
    </row>
    <row r="1207" spans="1:21" x14ac:dyDescent="0.25">
      <c r="A1207" s="5">
        <v>1206</v>
      </c>
      <c r="B1207" s="3" t="s">
        <v>114</v>
      </c>
      <c r="C1207" s="8">
        <v>1990</v>
      </c>
      <c r="D1207" s="11">
        <v>13214.2</v>
      </c>
      <c r="E1207" s="8">
        <v>9283.5</v>
      </c>
      <c r="F1207" s="5" t="s">
        <v>5</v>
      </c>
      <c r="G1207" s="8">
        <v>173</v>
      </c>
      <c r="H1207" s="8">
        <v>9</v>
      </c>
      <c r="I1207" s="8">
        <v>5</v>
      </c>
      <c r="J1207" s="8">
        <v>5</v>
      </c>
      <c r="K1207" s="8">
        <v>5</v>
      </c>
      <c r="L1207" s="108">
        <v>460</v>
      </c>
      <c r="M1207" s="269" t="s">
        <v>4797</v>
      </c>
      <c r="N1207" s="269">
        <v>1990</v>
      </c>
      <c r="O1207" s="269" t="s">
        <v>4211</v>
      </c>
      <c r="P1207" s="269" t="s">
        <v>4781</v>
      </c>
      <c r="Q1207" s="269">
        <v>1819.36</v>
      </c>
      <c r="R1207" s="270">
        <v>38779</v>
      </c>
      <c r="S1207" s="197" t="s">
        <v>4302</v>
      </c>
      <c r="T1207" s="447"/>
      <c r="U1207" s="357" t="s">
        <v>7635</v>
      </c>
    </row>
    <row r="1208" spans="1:21" x14ac:dyDescent="0.25">
      <c r="A1208" s="5">
        <v>1207</v>
      </c>
      <c r="B1208" s="3" t="s">
        <v>115</v>
      </c>
      <c r="C1208" s="8">
        <v>1992</v>
      </c>
      <c r="D1208" s="8">
        <v>4729.8</v>
      </c>
      <c r="E1208" s="8">
        <v>3472.1</v>
      </c>
      <c r="F1208" s="5" t="s">
        <v>5</v>
      </c>
      <c r="G1208" s="8">
        <v>54</v>
      </c>
      <c r="H1208" s="8">
        <v>9</v>
      </c>
      <c r="I1208" s="8">
        <v>2</v>
      </c>
      <c r="J1208" s="8">
        <v>2</v>
      </c>
      <c r="K1208" s="8">
        <v>2</v>
      </c>
      <c r="L1208" s="108">
        <v>177</v>
      </c>
      <c r="M1208" s="269" t="s">
        <v>4797</v>
      </c>
      <c r="N1208" s="269">
        <v>1992</v>
      </c>
      <c r="O1208" s="269" t="s">
        <v>4211</v>
      </c>
      <c r="P1208" s="269" t="s">
        <v>4782</v>
      </c>
      <c r="Q1208" s="269">
        <v>606.9</v>
      </c>
      <c r="R1208" s="270">
        <v>39070</v>
      </c>
      <c r="S1208" s="197" t="s">
        <v>4302</v>
      </c>
      <c r="U1208" s="357" t="s">
        <v>648</v>
      </c>
    </row>
    <row r="1209" spans="1:21" x14ac:dyDescent="0.25">
      <c r="A1209" s="5">
        <v>1208</v>
      </c>
      <c r="B1209" s="3" t="s">
        <v>117</v>
      </c>
      <c r="C1209" s="8">
        <v>1991</v>
      </c>
      <c r="D1209" s="8">
        <v>4771.3</v>
      </c>
      <c r="E1209" s="8">
        <v>3525.7</v>
      </c>
      <c r="F1209" s="5" t="s">
        <v>5</v>
      </c>
      <c r="G1209" s="8">
        <v>54</v>
      </c>
      <c r="H1209" s="8">
        <v>9</v>
      </c>
      <c r="I1209" s="8">
        <v>2</v>
      </c>
      <c r="J1209" s="8">
        <v>2</v>
      </c>
      <c r="K1209" s="8">
        <v>2</v>
      </c>
      <c r="L1209" s="108">
        <v>175</v>
      </c>
      <c r="M1209" s="269" t="s">
        <v>4797</v>
      </c>
      <c r="N1209" s="269">
        <v>1992</v>
      </c>
      <c r="O1209" s="269" t="s">
        <v>4211</v>
      </c>
      <c r="P1209" s="269" t="s">
        <v>4784</v>
      </c>
      <c r="Q1209" s="269">
        <v>604.4</v>
      </c>
      <c r="R1209" s="270">
        <v>39070</v>
      </c>
      <c r="S1209" s="197" t="s">
        <v>4302</v>
      </c>
      <c r="U1209" s="357" t="s">
        <v>648</v>
      </c>
    </row>
    <row r="1210" spans="1:21" x14ac:dyDescent="0.25">
      <c r="A1210" s="5">
        <v>1209</v>
      </c>
      <c r="B1210" s="3" t="s">
        <v>119</v>
      </c>
      <c r="C1210" s="8">
        <v>1992</v>
      </c>
      <c r="D1210" s="8">
        <v>8019.9</v>
      </c>
      <c r="E1210" s="8">
        <v>5903.2</v>
      </c>
      <c r="F1210" s="5" t="s">
        <v>5</v>
      </c>
      <c r="G1210" s="8">
        <v>108</v>
      </c>
      <c r="H1210" s="8">
        <v>9</v>
      </c>
      <c r="I1210" s="8">
        <v>3</v>
      </c>
      <c r="J1210" s="8">
        <v>3</v>
      </c>
      <c r="K1210" s="8">
        <v>3</v>
      </c>
      <c r="L1210" s="108">
        <v>299</v>
      </c>
      <c r="M1210" s="269" t="s">
        <v>4799</v>
      </c>
      <c r="N1210" s="269">
        <v>1993</v>
      </c>
      <c r="O1210" s="269" t="s">
        <v>4211</v>
      </c>
      <c r="P1210" s="269" t="s">
        <v>4786</v>
      </c>
      <c r="Q1210" s="269">
        <v>1072.0999999999999</v>
      </c>
      <c r="R1210" s="270">
        <v>39070</v>
      </c>
      <c r="S1210" s="197" t="s">
        <v>4302</v>
      </c>
      <c r="U1210" s="357" t="s">
        <v>7635</v>
      </c>
    </row>
    <row r="1211" spans="1:21" x14ac:dyDescent="0.25">
      <c r="A1211" s="5">
        <v>1210</v>
      </c>
      <c r="B1211" s="3" t="s">
        <v>120</v>
      </c>
      <c r="C1211" s="8">
        <v>1990</v>
      </c>
      <c r="D1211" s="8">
        <v>15376.5</v>
      </c>
      <c r="E1211" s="8">
        <v>10488.39</v>
      </c>
      <c r="F1211" s="5" t="s">
        <v>5</v>
      </c>
      <c r="G1211" s="8">
        <v>214</v>
      </c>
      <c r="H1211" s="8">
        <v>9</v>
      </c>
      <c r="I1211" s="8">
        <v>4</v>
      </c>
      <c r="J1211" s="8">
        <v>4</v>
      </c>
      <c r="K1211" s="8">
        <v>4</v>
      </c>
      <c r="L1211" s="108">
        <v>550</v>
      </c>
      <c r="M1211" s="269" t="s">
        <v>4796</v>
      </c>
      <c r="N1211" s="269">
        <v>1990.1991</v>
      </c>
      <c r="O1211" s="269" t="s">
        <v>4211</v>
      </c>
      <c r="P1211" s="269" t="s">
        <v>4787</v>
      </c>
      <c r="Q1211" s="269">
        <v>1895</v>
      </c>
      <c r="R1211" s="270">
        <v>39070</v>
      </c>
      <c r="S1211" s="197" t="s">
        <v>4302</v>
      </c>
      <c r="U1211" s="357" t="s">
        <v>7635</v>
      </c>
    </row>
    <row r="1212" spans="1:21" x14ac:dyDescent="0.25">
      <c r="A1212" s="5">
        <v>1211</v>
      </c>
      <c r="B1212" s="3" t="s">
        <v>121</v>
      </c>
      <c r="C1212" s="8">
        <v>1990</v>
      </c>
      <c r="D1212" s="8">
        <v>18589.8</v>
      </c>
      <c r="E1212" s="8">
        <v>13143.52</v>
      </c>
      <c r="F1212" s="5" t="s">
        <v>5</v>
      </c>
      <c r="G1212" s="8">
        <v>240</v>
      </c>
      <c r="H1212" s="8">
        <v>9</v>
      </c>
      <c r="I1212" s="8">
        <v>7</v>
      </c>
      <c r="J1212" s="8">
        <v>7</v>
      </c>
      <c r="K1212" s="8">
        <v>7</v>
      </c>
      <c r="L1212" s="108">
        <v>637</v>
      </c>
      <c r="M1212" s="269" t="s">
        <v>4796</v>
      </c>
      <c r="N1212" s="269">
        <v>1990</v>
      </c>
      <c r="O1212" s="269" t="s">
        <v>4211</v>
      </c>
      <c r="P1212" s="269" t="s">
        <v>4788</v>
      </c>
      <c r="Q1212" s="269">
        <v>2829</v>
      </c>
      <c r="R1212" s="270">
        <v>39070</v>
      </c>
      <c r="S1212" s="197" t="s">
        <v>4302</v>
      </c>
      <c r="U1212" s="357" t="s">
        <v>7635</v>
      </c>
    </row>
    <row r="1213" spans="1:21" x14ac:dyDescent="0.25">
      <c r="A1213" s="5">
        <v>1212</v>
      </c>
      <c r="B1213" s="3" t="s">
        <v>122</v>
      </c>
      <c r="C1213" s="8">
        <v>1991</v>
      </c>
      <c r="D1213" s="8">
        <v>18671</v>
      </c>
      <c r="E1213" s="8">
        <v>12862.41</v>
      </c>
      <c r="F1213" s="5" t="s">
        <v>5</v>
      </c>
      <c r="G1213" s="8">
        <v>240</v>
      </c>
      <c r="H1213" s="8">
        <v>9</v>
      </c>
      <c r="I1213" s="8">
        <v>7</v>
      </c>
      <c r="J1213" s="8">
        <v>7</v>
      </c>
      <c r="K1213" s="8">
        <v>7</v>
      </c>
      <c r="L1213" s="108">
        <v>645</v>
      </c>
      <c r="M1213" s="269" t="s">
        <v>4796</v>
      </c>
      <c r="N1213" s="269">
        <v>1990.1991</v>
      </c>
      <c r="O1213" s="269" t="s">
        <v>4211</v>
      </c>
      <c r="P1213" s="269" t="s">
        <v>4789</v>
      </c>
      <c r="Q1213" s="269">
        <v>2462</v>
      </c>
      <c r="R1213" s="270">
        <v>39603</v>
      </c>
      <c r="S1213" s="197" t="s">
        <v>4302</v>
      </c>
      <c r="U1213" s="357" t="s">
        <v>7635</v>
      </c>
    </row>
    <row r="1214" spans="1:21" x14ac:dyDescent="0.25">
      <c r="A1214" s="5">
        <v>1213</v>
      </c>
      <c r="B1214" s="3" t="s">
        <v>124</v>
      </c>
      <c r="C1214" s="8">
        <v>1991</v>
      </c>
      <c r="D1214" s="8">
        <v>13333.7</v>
      </c>
      <c r="E1214" s="8">
        <v>9653.11</v>
      </c>
      <c r="F1214" s="5" t="s">
        <v>5</v>
      </c>
      <c r="G1214" s="8">
        <v>180</v>
      </c>
      <c r="H1214" s="8">
        <v>9</v>
      </c>
      <c r="I1214" s="8">
        <v>5</v>
      </c>
      <c r="J1214" s="8">
        <v>5</v>
      </c>
      <c r="K1214" s="8">
        <v>5</v>
      </c>
      <c r="L1214" s="108">
        <v>517</v>
      </c>
      <c r="M1214" s="269" t="s">
        <v>4796</v>
      </c>
      <c r="N1214" s="269">
        <v>1991</v>
      </c>
      <c r="O1214" s="269" t="s">
        <v>4211</v>
      </c>
      <c r="P1214" s="269" t="s">
        <v>4791</v>
      </c>
      <c r="Q1214" s="269">
        <v>1561.01</v>
      </c>
      <c r="R1214" s="270">
        <v>39070</v>
      </c>
      <c r="S1214" s="197" t="s">
        <v>4302</v>
      </c>
      <c r="U1214" s="357" t="s">
        <v>7635</v>
      </c>
    </row>
    <row r="1215" spans="1:21" x14ac:dyDescent="0.25">
      <c r="A1215" s="5">
        <v>1214</v>
      </c>
      <c r="B1215" s="3" t="s">
        <v>126</v>
      </c>
      <c r="C1215" s="8">
        <v>1989</v>
      </c>
      <c r="D1215" s="8">
        <v>7408.1</v>
      </c>
      <c r="E1215" s="8">
        <v>5267.2</v>
      </c>
      <c r="F1215" s="5" t="s">
        <v>5</v>
      </c>
      <c r="G1215" s="8">
        <v>106</v>
      </c>
      <c r="H1215" s="8">
        <v>9</v>
      </c>
      <c r="I1215" s="8">
        <v>2</v>
      </c>
      <c r="J1215" s="8">
        <v>2</v>
      </c>
      <c r="K1215" s="8">
        <v>2</v>
      </c>
      <c r="L1215" s="108">
        <v>251</v>
      </c>
      <c r="M1215" s="269" t="s">
        <v>4796</v>
      </c>
      <c r="N1215" s="269">
        <v>1989</v>
      </c>
      <c r="O1215" s="269" t="s">
        <v>4211</v>
      </c>
      <c r="P1215" s="269" t="s">
        <v>4793</v>
      </c>
      <c r="Q1215" s="269">
        <v>919.31</v>
      </c>
      <c r="R1215" s="270">
        <v>39070</v>
      </c>
      <c r="S1215" s="197" t="s">
        <v>4302</v>
      </c>
      <c r="U1215" s="357" t="s">
        <v>7635</v>
      </c>
    </row>
    <row r="1216" spans="1:21" x14ac:dyDescent="0.25">
      <c r="A1216" s="5">
        <v>1215</v>
      </c>
      <c r="B1216" s="3" t="s">
        <v>127</v>
      </c>
      <c r="C1216" s="8">
        <v>1990</v>
      </c>
      <c r="D1216" s="8">
        <v>5171.1000000000004</v>
      </c>
      <c r="E1216" s="8">
        <v>3752.8</v>
      </c>
      <c r="F1216" s="5" t="s">
        <v>5</v>
      </c>
      <c r="G1216" s="8">
        <v>69</v>
      </c>
      <c r="H1216" s="8">
        <v>9</v>
      </c>
      <c r="I1216" s="8">
        <v>2</v>
      </c>
      <c r="J1216" s="8">
        <v>2</v>
      </c>
      <c r="K1216" s="8">
        <v>2</v>
      </c>
      <c r="L1216" s="108">
        <v>171</v>
      </c>
      <c r="M1216" s="269" t="s">
        <v>4799</v>
      </c>
      <c r="N1216" s="269">
        <v>1990</v>
      </c>
      <c r="O1216" s="269" t="s">
        <v>4211</v>
      </c>
      <c r="P1216" s="269" t="s">
        <v>4794</v>
      </c>
      <c r="Q1216" s="269">
        <v>768.6</v>
      </c>
      <c r="R1216" s="270">
        <v>39070</v>
      </c>
      <c r="S1216" s="197" t="s">
        <v>4302</v>
      </c>
      <c r="U1216" s="357" t="s">
        <v>7635</v>
      </c>
    </row>
    <row r="1217" spans="1:21" x14ac:dyDescent="0.25">
      <c r="A1217" s="5">
        <v>1216</v>
      </c>
      <c r="B1217" s="3" t="s">
        <v>128</v>
      </c>
      <c r="C1217" s="8">
        <v>1989</v>
      </c>
      <c r="D1217" s="8">
        <v>7488.6</v>
      </c>
      <c r="E1217" s="8">
        <v>5342.1</v>
      </c>
      <c r="F1217" s="5" t="s">
        <v>5</v>
      </c>
      <c r="G1217" s="8">
        <v>108</v>
      </c>
      <c r="H1217" s="8">
        <v>9</v>
      </c>
      <c r="I1217" s="8">
        <v>2</v>
      </c>
      <c r="J1217" s="8">
        <v>2</v>
      </c>
      <c r="K1217" s="8">
        <v>2</v>
      </c>
      <c r="L1217" s="108">
        <v>238</v>
      </c>
      <c r="M1217" s="269" t="s">
        <v>4796</v>
      </c>
      <c r="N1217" s="269">
        <v>1990</v>
      </c>
      <c r="O1217" s="269" t="s">
        <v>4211</v>
      </c>
      <c r="P1217" s="269" t="s">
        <v>4795</v>
      </c>
      <c r="Q1217" s="269">
        <v>914.4</v>
      </c>
      <c r="R1217" s="270">
        <v>39070</v>
      </c>
      <c r="S1217" s="197" t="s">
        <v>4302</v>
      </c>
      <c r="U1217" s="357" t="s">
        <v>7635</v>
      </c>
    </row>
    <row r="1218" spans="1:21" ht="31.5" x14ac:dyDescent="0.25">
      <c r="A1218" s="5">
        <v>1217</v>
      </c>
      <c r="B1218" s="15" t="s">
        <v>7674</v>
      </c>
      <c r="C1218" s="35">
        <v>1991</v>
      </c>
      <c r="D1218" s="35">
        <v>4178.1899999999996</v>
      </c>
      <c r="E1218" s="35">
        <v>2598</v>
      </c>
      <c r="F1218" s="35" t="s">
        <v>5</v>
      </c>
      <c r="G1218" s="35">
        <v>70</v>
      </c>
      <c r="H1218" s="35">
        <v>9</v>
      </c>
      <c r="I1218" s="35">
        <v>2</v>
      </c>
      <c r="J1218" s="35">
        <v>2</v>
      </c>
      <c r="K1218" s="35">
        <v>2</v>
      </c>
      <c r="L1218" s="122">
        <v>193</v>
      </c>
      <c r="M1218" s="94" t="s">
        <v>2990</v>
      </c>
      <c r="N1218" s="203">
        <v>1991</v>
      </c>
      <c r="O1218" s="203" t="s">
        <v>4211</v>
      </c>
      <c r="P1218" s="395" t="s">
        <v>4888</v>
      </c>
      <c r="Q1218" s="203">
        <v>897.12</v>
      </c>
      <c r="R1218" s="203" t="s">
        <v>4889</v>
      </c>
      <c r="S1218" s="203"/>
      <c r="T1218" s="396" t="s">
        <v>471</v>
      </c>
      <c r="U1218" s="20" t="s">
        <v>7641</v>
      </c>
    </row>
    <row r="1219" spans="1:21" ht="31.5" x14ac:dyDescent="0.25">
      <c r="A1219" s="5">
        <v>1218</v>
      </c>
      <c r="B1219" s="15" t="s">
        <v>7675</v>
      </c>
      <c r="C1219" s="35">
        <v>1991</v>
      </c>
      <c r="D1219" s="35">
        <v>8042.3</v>
      </c>
      <c r="E1219" s="35">
        <v>4812.1000000000004</v>
      </c>
      <c r="F1219" s="35" t="s">
        <v>5</v>
      </c>
      <c r="G1219" s="35">
        <v>162</v>
      </c>
      <c r="H1219" s="35">
        <v>9</v>
      </c>
      <c r="I1219" s="35">
        <v>3</v>
      </c>
      <c r="J1219" s="35">
        <v>3</v>
      </c>
      <c r="K1219" s="35">
        <v>3</v>
      </c>
      <c r="L1219" s="122">
        <v>430</v>
      </c>
      <c r="M1219" s="94" t="s">
        <v>2988</v>
      </c>
      <c r="N1219" s="203">
        <v>1991</v>
      </c>
      <c r="O1219" s="203" t="s">
        <v>4211</v>
      </c>
      <c r="P1219" s="395" t="s">
        <v>4890</v>
      </c>
      <c r="Q1219" s="203">
        <v>1676.9</v>
      </c>
      <c r="R1219" s="203" t="s">
        <v>4889</v>
      </c>
      <c r="S1219" s="203"/>
      <c r="T1219" s="396" t="s">
        <v>471</v>
      </c>
      <c r="U1219" s="20" t="s">
        <v>7641</v>
      </c>
    </row>
    <row r="1220" spans="1:21" ht="31.5" x14ac:dyDescent="0.25">
      <c r="A1220" s="5">
        <v>1219</v>
      </c>
      <c r="B1220" s="15" t="s">
        <v>7676</v>
      </c>
      <c r="C1220" s="35">
        <v>1994</v>
      </c>
      <c r="D1220" s="35">
        <v>4202.5</v>
      </c>
      <c r="E1220" s="35">
        <v>2549.9</v>
      </c>
      <c r="F1220" s="35" t="s">
        <v>5</v>
      </c>
      <c r="G1220" s="35">
        <v>70</v>
      </c>
      <c r="H1220" s="35">
        <v>9</v>
      </c>
      <c r="I1220" s="35">
        <v>2</v>
      </c>
      <c r="J1220" s="35">
        <v>2</v>
      </c>
      <c r="K1220" s="35">
        <v>2</v>
      </c>
      <c r="L1220" s="122">
        <v>203</v>
      </c>
      <c r="M1220" s="94" t="s">
        <v>2988</v>
      </c>
      <c r="N1220" s="203">
        <v>1995</v>
      </c>
      <c r="O1220" s="203" t="s">
        <v>4211</v>
      </c>
      <c r="P1220" s="395" t="s">
        <v>4891</v>
      </c>
      <c r="Q1220" s="203">
        <v>913.5</v>
      </c>
      <c r="R1220" s="203" t="s">
        <v>4889</v>
      </c>
      <c r="S1220" s="203"/>
      <c r="T1220" s="396" t="s">
        <v>471</v>
      </c>
      <c r="U1220" s="20" t="s">
        <v>7641</v>
      </c>
    </row>
    <row r="1221" spans="1:21" x14ac:dyDescent="0.25">
      <c r="A1221" s="5">
        <v>1220</v>
      </c>
      <c r="B1221" s="23" t="s">
        <v>7677</v>
      </c>
      <c r="C1221" s="394">
        <v>1998</v>
      </c>
      <c r="D1221" s="35">
        <v>4442.2</v>
      </c>
      <c r="E1221" s="35">
        <v>2751.8</v>
      </c>
      <c r="F1221" s="35" t="s">
        <v>5</v>
      </c>
      <c r="G1221" s="35">
        <v>64</v>
      </c>
      <c r="H1221" s="35">
        <v>13</v>
      </c>
      <c r="I1221" s="35">
        <v>1</v>
      </c>
      <c r="J1221" s="35">
        <v>2</v>
      </c>
      <c r="K1221" s="35">
        <v>1</v>
      </c>
      <c r="L1221" s="122">
        <v>210</v>
      </c>
      <c r="M1221" s="94" t="s">
        <v>2988</v>
      </c>
      <c r="N1221" s="203">
        <v>1999</v>
      </c>
      <c r="O1221" s="203" t="s">
        <v>4211</v>
      </c>
      <c r="P1221" s="203"/>
      <c r="Q1221" s="203"/>
      <c r="R1221" s="203"/>
      <c r="S1221" s="20"/>
      <c r="T1221" s="20"/>
      <c r="U1221" s="20" t="s">
        <v>7642</v>
      </c>
    </row>
    <row r="1222" spans="1:21" ht="31.5" x14ac:dyDescent="0.25">
      <c r="A1222" s="5">
        <v>1221</v>
      </c>
      <c r="B1222" s="15" t="s">
        <v>7678</v>
      </c>
      <c r="C1222" s="394">
        <v>1992</v>
      </c>
      <c r="D1222" s="35">
        <v>4369</v>
      </c>
      <c r="E1222" s="35">
        <v>2652.3</v>
      </c>
      <c r="F1222" s="35" t="s">
        <v>5</v>
      </c>
      <c r="G1222" s="35">
        <v>72</v>
      </c>
      <c r="H1222" s="35">
        <v>9</v>
      </c>
      <c r="I1222" s="35">
        <v>2</v>
      </c>
      <c r="J1222" s="35">
        <v>2</v>
      </c>
      <c r="K1222" s="35">
        <v>2</v>
      </c>
      <c r="L1222" s="122">
        <v>229</v>
      </c>
      <c r="M1222" s="94" t="s">
        <v>2988</v>
      </c>
      <c r="N1222" s="203">
        <v>1993</v>
      </c>
      <c r="O1222" s="203" t="s">
        <v>4211</v>
      </c>
      <c r="P1222" s="395" t="s">
        <v>4893</v>
      </c>
      <c r="Q1222" s="203">
        <v>886.3</v>
      </c>
      <c r="R1222" s="203" t="s">
        <v>4889</v>
      </c>
      <c r="S1222" s="20"/>
      <c r="T1222" s="20"/>
      <c r="U1222" s="20" t="s">
        <v>7641</v>
      </c>
    </row>
    <row r="1223" spans="1:21" x14ac:dyDescent="0.25">
      <c r="A1223" s="5">
        <v>1222</v>
      </c>
      <c r="B1223" s="23" t="s">
        <v>7679</v>
      </c>
      <c r="C1223" s="35">
        <v>1997</v>
      </c>
      <c r="D1223" s="35">
        <v>9099.2999999999993</v>
      </c>
      <c r="E1223" s="35">
        <v>5600.1</v>
      </c>
      <c r="F1223" s="35" t="s">
        <v>5</v>
      </c>
      <c r="G1223" s="35">
        <v>180</v>
      </c>
      <c r="H1223" s="35">
        <v>9</v>
      </c>
      <c r="I1223" s="35">
        <v>5</v>
      </c>
      <c r="J1223" s="35">
        <v>5</v>
      </c>
      <c r="K1223" s="35">
        <v>5</v>
      </c>
      <c r="L1223" s="122">
        <v>444</v>
      </c>
      <c r="M1223" s="94" t="s">
        <v>2989</v>
      </c>
      <c r="N1223" s="203">
        <v>1998</v>
      </c>
      <c r="O1223" s="203" t="s">
        <v>4211</v>
      </c>
      <c r="P1223" s="395" t="s">
        <v>4894</v>
      </c>
      <c r="Q1223" s="203">
        <v>1364.9</v>
      </c>
      <c r="R1223" s="203" t="s">
        <v>4889</v>
      </c>
      <c r="S1223" s="20"/>
      <c r="T1223" s="20"/>
      <c r="U1223" s="20" t="s">
        <v>7641</v>
      </c>
    </row>
    <row r="1224" spans="1:21" x14ac:dyDescent="0.25">
      <c r="A1224" s="5">
        <v>1223</v>
      </c>
      <c r="B1224" s="23" t="s">
        <v>7680</v>
      </c>
      <c r="C1224" s="35">
        <v>1990</v>
      </c>
      <c r="D1224" s="35">
        <v>5675.2</v>
      </c>
      <c r="E1224" s="35">
        <v>3472.8</v>
      </c>
      <c r="F1224" s="35" t="s">
        <v>5</v>
      </c>
      <c r="G1224" s="35">
        <v>104</v>
      </c>
      <c r="H1224" s="35">
        <v>9</v>
      </c>
      <c r="I1224" s="35">
        <v>3</v>
      </c>
      <c r="J1224" s="35">
        <v>3</v>
      </c>
      <c r="K1224" s="35">
        <v>3</v>
      </c>
      <c r="L1224" s="122">
        <v>302</v>
      </c>
      <c r="M1224" s="94" t="s">
        <v>2990</v>
      </c>
      <c r="N1224" s="203">
        <v>1990</v>
      </c>
      <c r="O1224" s="203" t="s">
        <v>4211</v>
      </c>
      <c r="P1224" s="395" t="s">
        <v>4895</v>
      </c>
      <c r="Q1224" s="203">
        <v>962</v>
      </c>
      <c r="R1224" s="203" t="s">
        <v>4896</v>
      </c>
      <c r="S1224" s="20"/>
      <c r="T1224" s="20"/>
      <c r="U1224" s="20" t="s">
        <v>7641</v>
      </c>
    </row>
    <row r="1225" spans="1:21" x14ac:dyDescent="0.25">
      <c r="A1225" s="5">
        <v>1224</v>
      </c>
      <c r="B1225" s="23" t="s">
        <v>7681</v>
      </c>
      <c r="C1225" s="35">
        <v>1989</v>
      </c>
      <c r="D1225" s="35">
        <v>5844.5</v>
      </c>
      <c r="E1225" s="35">
        <v>3527.9</v>
      </c>
      <c r="F1225" s="35" t="s">
        <v>5</v>
      </c>
      <c r="G1225" s="35">
        <v>108</v>
      </c>
      <c r="H1225" s="35">
        <v>9</v>
      </c>
      <c r="I1225" s="35">
        <v>3</v>
      </c>
      <c r="J1225" s="35">
        <v>3</v>
      </c>
      <c r="K1225" s="35">
        <v>3</v>
      </c>
      <c r="L1225" s="122">
        <v>311</v>
      </c>
      <c r="M1225" s="94" t="s">
        <v>2990</v>
      </c>
      <c r="N1225" s="397">
        <v>1989</v>
      </c>
      <c r="O1225" s="203" t="s">
        <v>4211</v>
      </c>
      <c r="P1225" s="395" t="s">
        <v>4897</v>
      </c>
      <c r="Q1225" s="203">
        <v>1174.5</v>
      </c>
      <c r="R1225" s="203" t="s">
        <v>4898</v>
      </c>
      <c r="S1225" s="20"/>
      <c r="T1225" s="20"/>
      <c r="U1225" s="20" t="s">
        <v>7641</v>
      </c>
    </row>
    <row r="1226" spans="1:21" x14ac:dyDescent="0.25">
      <c r="A1226" s="5">
        <v>1225</v>
      </c>
      <c r="B1226" s="23" t="s">
        <v>7682</v>
      </c>
      <c r="C1226" s="35">
        <v>1992</v>
      </c>
      <c r="D1226" s="35">
        <v>9337.85</v>
      </c>
      <c r="E1226" s="35">
        <v>5585.6</v>
      </c>
      <c r="F1226" s="35" t="s">
        <v>5</v>
      </c>
      <c r="G1226" s="35">
        <v>171</v>
      </c>
      <c r="H1226" s="35">
        <v>9</v>
      </c>
      <c r="I1226" s="35">
        <v>5</v>
      </c>
      <c r="J1226" s="35">
        <v>5</v>
      </c>
      <c r="K1226" s="35">
        <v>5</v>
      </c>
      <c r="L1226" s="122">
        <v>502</v>
      </c>
      <c r="M1226" s="94" t="s">
        <v>2988</v>
      </c>
      <c r="N1226" s="203">
        <v>1993</v>
      </c>
      <c r="O1226" s="203" t="s">
        <v>4211</v>
      </c>
      <c r="P1226" s="395" t="s">
        <v>4899</v>
      </c>
      <c r="Q1226" s="203">
        <v>2411.9299999999998</v>
      </c>
      <c r="R1226" s="203" t="s">
        <v>4889</v>
      </c>
      <c r="S1226" s="20"/>
      <c r="T1226" s="20"/>
      <c r="U1226" s="20" t="s">
        <v>7641</v>
      </c>
    </row>
    <row r="1227" spans="1:21" x14ac:dyDescent="0.25">
      <c r="A1227" s="5">
        <v>1226</v>
      </c>
      <c r="B1227" s="23" t="s">
        <v>7683</v>
      </c>
      <c r="C1227" s="35">
        <v>1993</v>
      </c>
      <c r="D1227" s="35">
        <v>10993.4</v>
      </c>
      <c r="E1227" s="35">
        <v>6819.7</v>
      </c>
      <c r="F1227" s="35" t="s">
        <v>5</v>
      </c>
      <c r="G1227" s="35">
        <v>207</v>
      </c>
      <c r="H1227" s="35">
        <v>9</v>
      </c>
      <c r="I1227" s="35">
        <v>6</v>
      </c>
      <c r="J1227" s="35">
        <v>6</v>
      </c>
      <c r="K1227" s="35">
        <v>6</v>
      </c>
      <c r="L1227" s="122">
        <v>541</v>
      </c>
      <c r="M1227" s="94" t="s">
        <v>2988</v>
      </c>
      <c r="N1227" s="203">
        <v>1993</v>
      </c>
      <c r="O1227" s="203" t="s">
        <v>4211</v>
      </c>
      <c r="P1227" s="395" t="s">
        <v>4900</v>
      </c>
      <c r="Q1227" s="203">
        <v>2698.2</v>
      </c>
      <c r="R1227" s="203" t="s">
        <v>4889</v>
      </c>
      <c r="S1227" s="20"/>
      <c r="T1227" s="20"/>
      <c r="U1227" s="20" t="s">
        <v>7641</v>
      </c>
    </row>
    <row r="1228" spans="1:21" x14ac:dyDescent="0.25">
      <c r="A1228" s="5">
        <v>1227</v>
      </c>
      <c r="B1228" s="23" t="s">
        <v>7684</v>
      </c>
      <c r="C1228" s="35">
        <v>1993</v>
      </c>
      <c r="D1228" s="35">
        <v>14907.04</v>
      </c>
      <c r="E1228" s="35">
        <v>9179.7000000000007</v>
      </c>
      <c r="F1228" s="35" t="s">
        <v>5</v>
      </c>
      <c r="G1228" s="35">
        <v>280</v>
      </c>
      <c r="H1228" s="35">
        <v>9</v>
      </c>
      <c r="I1228" s="35">
        <v>8</v>
      </c>
      <c r="J1228" s="35">
        <v>8</v>
      </c>
      <c r="K1228" s="35">
        <v>8</v>
      </c>
      <c r="L1228" s="122">
        <v>809</v>
      </c>
      <c r="M1228" s="94" t="s">
        <v>2988</v>
      </c>
      <c r="N1228" s="203">
        <v>1994</v>
      </c>
      <c r="O1228" s="203" t="s">
        <v>4211</v>
      </c>
      <c r="P1228" s="395" t="s">
        <v>4901</v>
      </c>
      <c r="Q1228" s="203">
        <v>3701.23</v>
      </c>
      <c r="R1228" s="203" t="s">
        <v>4889</v>
      </c>
      <c r="S1228" s="20"/>
      <c r="T1228" s="20"/>
      <c r="U1228" s="20" t="s">
        <v>7641</v>
      </c>
    </row>
    <row r="1229" spans="1:21" x14ac:dyDescent="0.25">
      <c r="A1229" s="5">
        <v>1228</v>
      </c>
      <c r="B1229" s="23" t="s">
        <v>7685</v>
      </c>
      <c r="C1229" s="35">
        <v>1994</v>
      </c>
      <c r="D1229" s="35">
        <v>9698.7000000000007</v>
      </c>
      <c r="E1229" s="35">
        <v>5940.9</v>
      </c>
      <c r="F1229" s="35" t="s">
        <v>5</v>
      </c>
      <c r="G1229" s="35">
        <v>160</v>
      </c>
      <c r="H1229" s="35">
        <v>10</v>
      </c>
      <c r="I1229" s="35">
        <v>4</v>
      </c>
      <c r="J1229" s="35">
        <v>4</v>
      </c>
      <c r="K1229" s="35">
        <v>4</v>
      </c>
      <c r="L1229" s="122">
        <v>468</v>
      </c>
      <c r="M1229" s="94" t="s">
        <v>2989</v>
      </c>
      <c r="N1229" s="203">
        <v>1993</v>
      </c>
      <c r="O1229" s="203" t="s">
        <v>4211</v>
      </c>
      <c r="P1229" s="395" t="s">
        <v>4902</v>
      </c>
      <c r="Q1229" s="203">
        <v>2053.1999999999998</v>
      </c>
      <c r="R1229" s="203" t="s">
        <v>4889</v>
      </c>
      <c r="S1229" s="20"/>
      <c r="T1229" s="20"/>
      <c r="U1229" s="20" t="s">
        <v>7641</v>
      </c>
    </row>
    <row r="1230" spans="1:21" x14ac:dyDescent="0.25">
      <c r="A1230" s="5">
        <v>1229</v>
      </c>
      <c r="B1230" s="23" t="s">
        <v>7686</v>
      </c>
      <c r="C1230" s="35">
        <v>1993</v>
      </c>
      <c r="D1230" s="64">
        <v>5874.9</v>
      </c>
      <c r="E1230" s="35">
        <v>3567.4</v>
      </c>
      <c r="F1230" s="35" t="s">
        <v>5</v>
      </c>
      <c r="G1230" s="35">
        <v>108</v>
      </c>
      <c r="H1230" s="35">
        <v>9</v>
      </c>
      <c r="I1230" s="35">
        <v>3</v>
      </c>
      <c r="J1230" s="35">
        <v>3</v>
      </c>
      <c r="K1230" s="35">
        <v>3</v>
      </c>
      <c r="L1230" s="122">
        <v>291</v>
      </c>
      <c r="M1230" s="94" t="s">
        <v>2989</v>
      </c>
      <c r="N1230" s="203">
        <v>1993</v>
      </c>
      <c r="O1230" s="203" t="s">
        <v>4211</v>
      </c>
      <c r="P1230" s="395" t="s">
        <v>4903</v>
      </c>
      <c r="Q1230" s="203">
        <v>1069.3</v>
      </c>
      <c r="R1230" s="203" t="s">
        <v>4889</v>
      </c>
      <c r="S1230" s="20"/>
      <c r="T1230" s="20"/>
      <c r="U1230" s="20" t="s">
        <v>7641</v>
      </c>
    </row>
    <row r="1231" spans="1:21" x14ac:dyDescent="0.25">
      <c r="A1231" s="5">
        <v>1230</v>
      </c>
      <c r="B1231" s="23" t="s">
        <v>7687</v>
      </c>
      <c r="C1231" s="35">
        <v>1992</v>
      </c>
      <c r="D1231" s="35">
        <v>5909.18</v>
      </c>
      <c r="E1231" s="35">
        <v>3593.1</v>
      </c>
      <c r="F1231" s="35" t="s">
        <v>5</v>
      </c>
      <c r="G1231" s="35">
        <v>108</v>
      </c>
      <c r="H1231" s="35">
        <v>9</v>
      </c>
      <c r="I1231" s="35">
        <v>3</v>
      </c>
      <c r="J1231" s="35">
        <v>3</v>
      </c>
      <c r="K1231" s="35">
        <v>3</v>
      </c>
      <c r="L1231" s="122">
        <v>312</v>
      </c>
      <c r="M1231" s="94" t="s">
        <v>2989</v>
      </c>
      <c r="N1231" s="203">
        <v>1996</v>
      </c>
      <c r="O1231" s="203" t="s">
        <v>4211</v>
      </c>
      <c r="P1231" s="395" t="s">
        <v>4904</v>
      </c>
      <c r="Q1231" s="203">
        <v>1171.5</v>
      </c>
      <c r="R1231" s="203" t="s">
        <v>4889</v>
      </c>
      <c r="S1231" s="20"/>
      <c r="T1231" s="20"/>
      <c r="U1231" s="20" t="s">
        <v>7641</v>
      </c>
    </row>
    <row r="1232" spans="1:21" x14ac:dyDescent="0.25">
      <c r="A1232" s="5">
        <v>1231</v>
      </c>
      <c r="B1232" s="23" t="s">
        <v>7688</v>
      </c>
      <c r="C1232" s="35">
        <v>1992</v>
      </c>
      <c r="D1232" s="35">
        <v>3829.9</v>
      </c>
      <c r="E1232" s="35">
        <v>2350.5</v>
      </c>
      <c r="F1232" s="35" t="s">
        <v>5</v>
      </c>
      <c r="G1232" s="35">
        <v>72</v>
      </c>
      <c r="H1232" s="35">
        <v>9</v>
      </c>
      <c r="I1232" s="35">
        <v>2</v>
      </c>
      <c r="J1232" s="35">
        <v>2</v>
      </c>
      <c r="K1232" s="35">
        <v>2</v>
      </c>
      <c r="L1232" s="122">
        <v>219</v>
      </c>
      <c r="M1232" s="94" t="s">
        <v>2988</v>
      </c>
      <c r="N1232" s="203">
        <v>1996</v>
      </c>
      <c r="O1232" s="203" t="s">
        <v>4211</v>
      </c>
      <c r="P1232" s="395" t="s">
        <v>4905</v>
      </c>
      <c r="Q1232" s="203">
        <v>724</v>
      </c>
      <c r="R1232" s="203" t="s">
        <v>4889</v>
      </c>
      <c r="S1232" s="20"/>
      <c r="T1232" s="20"/>
      <c r="U1232" s="20" t="s">
        <v>7641</v>
      </c>
    </row>
    <row r="1233" spans="1:21" x14ac:dyDescent="0.25">
      <c r="A1233" s="5">
        <v>1232</v>
      </c>
      <c r="B1233" s="23" t="s">
        <v>7689</v>
      </c>
      <c r="C1233" s="35">
        <v>1995</v>
      </c>
      <c r="D1233" s="35">
        <v>6576.3</v>
      </c>
      <c r="E1233" s="35">
        <v>4014.1</v>
      </c>
      <c r="F1233" s="35" t="s">
        <v>5</v>
      </c>
      <c r="G1233" s="35">
        <v>108</v>
      </c>
      <c r="H1233" s="35">
        <v>9</v>
      </c>
      <c r="I1233" s="35">
        <v>3</v>
      </c>
      <c r="J1233" s="35">
        <v>3</v>
      </c>
      <c r="K1233" s="35">
        <v>3</v>
      </c>
      <c r="L1233" s="122">
        <v>335</v>
      </c>
      <c r="M1233" s="94" t="s">
        <v>2988</v>
      </c>
      <c r="N1233" s="203">
        <v>1996</v>
      </c>
      <c r="O1233" s="203" t="s">
        <v>4211</v>
      </c>
      <c r="P1233" s="395" t="s">
        <v>4904</v>
      </c>
      <c r="Q1233" s="203">
        <v>1171.5</v>
      </c>
      <c r="R1233" s="203" t="s">
        <v>4889</v>
      </c>
      <c r="S1233" s="20"/>
      <c r="T1233" s="20"/>
      <c r="U1233" s="20" t="s">
        <v>7641</v>
      </c>
    </row>
    <row r="1234" spans="1:21" x14ac:dyDescent="0.25">
      <c r="A1234" s="5">
        <v>1233</v>
      </c>
      <c r="B1234" s="23" t="s">
        <v>7690</v>
      </c>
      <c r="C1234" s="35">
        <v>1998</v>
      </c>
      <c r="D1234" s="35">
        <v>8906.61</v>
      </c>
      <c r="E1234" s="35">
        <v>5453.1</v>
      </c>
      <c r="F1234" s="35" t="s">
        <v>5</v>
      </c>
      <c r="G1234" s="35">
        <v>165</v>
      </c>
      <c r="H1234" s="35">
        <v>9</v>
      </c>
      <c r="I1234" s="35">
        <v>5</v>
      </c>
      <c r="J1234" s="35">
        <v>5</v>
      </c>
      <c r="K1234" s="35">
        <v>5</v>
      </c>
      <c r="L1234" s="122">
        <v>417</v>
      </c>
      <c r="M1234" s="94" t="s">
        <v>2988</v>
      </c>
      <c r="N1234" s="203">
        <v>1996</v>
      </c>
      <c r="O1234" s="203" t="s">
        <v>4211</v>
      </c>
      <c r="P1234" s="395" t="s">
        <v>4905</v>
      </c>
      <c r="Q1234" s="203">
        <v>724</v>
      </c>
      <c r="R1234" s="203" t="s">
        <v>4889</v>
      </c>
      <c r="S1234" s="20"/>
      <c r="T1234" s="20"/>
      <c r="U1234" s="20" t="s">
        <v>7641</v>
      </c>
    </row>
    <row r="1235" spans="1:21" x14ac:dyDescent="0.25">
      <c r="A1235" s="5">
        <v>1234</v>
      </c>
      <c r="B1235" s="23" t="s">
        <v>7691</v>
      </c>
      <c r="C1235" s="35">
        <v>0</v>
      </c>
      <c r="D1235" s="35">
        <v>1922.8</v>
      </c>
      <c r="E1235" s="35">
        <v>1190</v>
      </c>
      <c r="F1235" s="35" t="s">
        <v>5</v>
      </c>
      <c r="G1235" s="35">
        <v>36</v>
      </c>
      <c r="H1235" s="35">
        <v>9</v>
      </c>
      <c r="I1235" s="35">
        <v>1</v>
      </c>
      <c r="J1235" s="35">
        <v>1</v>
      </c>
      <c r="K1235" s="35">
        <v>1</v>
      </c>
      <c r="L1235" s="122"/>
      <c r="M1235" s="94" t="s">
        <v>2989</v>
      </c>
      <c r="N1235" s="203">
        <v>1996</v>
      </c>
      <c r="O1235" s="203" t="s">
        <v>4211</v>
      </c>
      <c r="P1235" s="395" t="s">
        <v>4906</v>
      </c>
      <c r="Q1235" s="203">
        <v>1440.7</v>
      </c>
      <c r="R1235" s="203" t="s">
        <v>4889</v>
      </c>
      <c r="S1235" s="20"/>
      <c r="T1235" s="20"/>
      <c r="U1235" s="20" t="s">
        <v>7641</v>
      </c>
    </row>
    <row r="1236" spans="1:21" x14ac:dyDescent="0.25">
      <c r="A1236" s="5">
        <v>1235</v>
      </c>
      <c r="B1236" s="23" t="s">
        <v>7692</v>
      </c>
      <c r="C1236" s="35">
        <v>1995</v>
      </c>
      <c r="D1236" s="35">
        <v>5849.09</v>
      </c>
      <c r="E1236" s="35">
        <v>3587.8</v>
      </c>
      <c r="F1236" s="35" t="s">
        <v>5</v>
      </c>
      <c r="G1236" s="35">
        <v>108</v>
      </c>
      <c r="H1236" s="35">
        <v>9</v>
      </c>
      <c r="I1236" s="35">
        <v>3</v>
      </c>
      <c r="J1236" s="35">
        <v>3</v>
      </c>
      <c r="K1236" s="35">
        <v>3</v>
      </c>
      <c r="L1236" s="122">
        <v>290</v>
      </c>
      <c r="M1236" s="94" t="s">
        <v>2988</v>
      </c>
      <c r="N1236" s="203">
        <v>1996</v>
      </c>
      <c r="O1236" s="203" t="s">
        <v>4211</v>
      </c>
      <c r="P1236" s="395" t="s">
        <v>4907</v>
      </c>
      <c r="Q1236" s="203">
        <v>1074.5999999999999</v>
      </c>
      <c r="R1236" s="203" t="s">
        <v>4889</v>
      </c>
      <c r="S1236" s="20"/>
      <c r="T1236" s="20"/>
      <c r="U1236" s="20" t="s">
        <v>7641</v>
      </c>
    </row>
    <row r="1237" spans="1:21" x14ac:dyDescent="0.25">
      <c r="A1237" s="5">
        <v>1236</v>
      </c>
      <c r="B1237" s="23" t="s">
        <v>7640</v>
      </c>
      <c r="C1237" s="35">
        <v>1989</v>
      </c>
      <c r="D1237" s="35">
        <v>8029.9</v>
      </c>
      <c r="E1237" s="35">
        <v>4791.8</v>
      </c>
      <c r="F1237" s="35" t="s">
        <v>5</v>
      </c>
      <c r="G1237" s="5">
        <v>162</v>
      </c>
      <c r="H1237" s="35">
        <v>9</v>
      </c>
      <c r="I1237" s="35">
        <v>3</v>
      </c>
      <c r="J1237" s="35">
        <v>3</v>
      </c>
      <c r="K1237" s="5">
        <v>3</v>
      </c>
      <c r="L1237" s="111">
        <v>412</v>
      </c>
      <c r="M1237" s="94" t="s">
        <v>2988</v>
      </c>
      <c r="N1237" s="203">
        <v>1996</v>
      </c>
      <c r="O1237" s="203" t="s">
        <v>4211</v>
      </c>
      <c r="P1237" s="395" t="s">
        <v>4907</v>
      </c>
      <c r="Q1237" s="203">
        <v>1074.5999999999999</v>
      </c>
      <c r="R1237" s="203" t="s">
        <v>4889</v>
      </c>
      <c r="S1237" s="20"/>
      <c r="T1237" s="20"/>
      <c r="U1237" s="20" t="s">
        <v>7641</v>
      </c>
    </row>
    <row r="1238" spans="1:21" x14ac:dyDescent="0.25">
      <c r="A1238" s="5">
        <v>1237</v>
      </c>
      <c r="B1238" s="23" t="s">
        <v>7693</v>
      </c>
      <c r="C1238" s="35">
        <v>1992</v>
      </c>
      <c r="D1238" s="35">
        <v>5301.2</v>
      </c>
      <c r="E1238" s="35">
        <v>3186.1</v>
      </c>
      <c r="F1238" s="35" t="s">
        <v>5</v>
      </c>
      <c r="G1238" s="35">
        <v>108</v>
      </c>
      <c r="H1238" s="35">
        <v>9</v>
      </c>
      <c r="I1238" s="35">
        <v>2</v>
      </c>
      <c r="J1238" s="35">
        <v>2</v>
      </c>
      <c r="K1238" s="35">
        <v>2</v>
      </c>
      <c r="L1238" s="122">
        <v>271</v>
      </c>
      <c r="M1238" s="94" t="s">
        <v>2989</v>
      </c>
      <c r="N1238" s="203">
        <v>1996</v>
      </c>
      <c r="O1238" s="203" t="s">
        <v>4211</v>
      </c>
      <c r="P1238" s="395" t="s">
        <v>4907</v>
      </c>
      <c r="Q1238" s="203">
        <v>1074.5999999999999</v>
      </c>
      <c r="R1238" s="203" t="s">
        <v>4889</v>
      </c>
      <c r="S1238" s="20"/>
      <c r="T1238" s="20"/>
      <c r="U1238" s="20" t="s">
        <v>7641</v>
      </c>
    </row>
    <row r="1239" spans="1:21" x14ac:dyDescent="0.25">
      <c r="A1239" s="5">
        <v>1238</v>
      </c>
      <c r="B1239" s="23" t="s">
        <v>7694</v>
      </c>
      <c r="C1239" s="35">
        <v>1995</v>
      </c>
      <c r="D1239" s="35">
        <v>7387.1</v>
      </c>
      <c r="E1239" s="35">
        <v>4575</v>
      </c>
      <c r="F1239" s="35" t="s">
        <v>5</v>
      </c>
      <c r="G1239" s="35">
        <v>140</v>
      </c>
      <c r="H1239" s="35">
        <v>9</v>
      </c>
      <c r="I1239" s="35">
        <v>4</v>
      </c>
      <c r="J1239" s="35">
        <v>4</v>
      </c>
      <c r="K1239" s="35">
        <v>4</v>
      </c>
      <c r="L1239" s="122">
        <v>564</v>
      </c>
      <c r="M1239" s="94" t="s">
        <v>2989</v>
      </c>
      <c r="N1239" s="203">
        <v>1996</v>
      </c>
      <c r="O1239" s="203" t="s">
        <v>4211</v>
      </c>
      <c r="P1239" s="395" t="s">
        <v>4909</v>
      </c>
      <c r="Q1239" s="203">
        <v>2284</v>
      </c>
      <c r="R1239" s="203" t="s">
        <v>4889</v>
      </c>
      <c r="S1239" s="20"/>
      <c r="T1239" s="20"/>
      <c r="U1239" s="20" t="s">
        <v>7641</v>
      </c>
    </row>
    <row r="1240" spans="1:21" x14ac:dyDescent="0.25">
      <c r="A1240" s="5">
        <v>1239</v>
      </c>
      <c r="B1240" s="23" t="s">
        <v>7695</v>
      </c>
      <c r="C1240" s="35">
        <v>1995</v>
      </c>
      <c r="D1240" s="35">
        <v>9877.6</v>
      </c>
      <c r="E1240" s="35">
        <v>6068.1</v>
      </c>
      <c r="F1240" s="35" t="s">
        <v>5</v>
      </c>
      <c r="G1240" s="35">
        <v>180</v>
      </c>
      <c r="H1240" s="35">
        <v>9</v>
      </c>
      <c r="I1240" s="35">
        <v>5</v>
      </c>
      <c r="J1240" s="35">
        <v>5</v>
      </c>
      <c r="K1240" s="35">
        <v>5</v>
      </c>
      <c r="L1240" s="122">
        <v>438</v>
      </c>
      <c r="M1240" s="94" t="s">
        <v>2988</v>
      </c>
      <c r="N1240" s="203">
        <v>1998</v>
      </c>
      <c r="O1240" s="203" t="s">
        <v>4211</v>
      </c>
      <c r="P1240" s="395" t="s">
        <v>4910</v>
      </c>
      <c r="Q1240" s="203">
        <v>1525.9</v>
      </c>
      <c r="R1240" s="203" t="s">
        <v>4896</v>
      </c>
      <c r="S1240" s="20"/>
      <c r="T1240" s="20"/>
      <c r="U1240" s="20" t="s">
        <v>7641</v>
      </c>
    </row>
    <row r="1241" spans="1:21" x14ac:dyDescent="0.25">
      <c r="A1241" s="5">
        <v>1240</v>
      </c>
      <c r="B1241" s="23" t="s">
        <v>7696</v>
      </c>
      <c r="C1241" s="35">
        <v>1995</v>
      </c>
      <c r="D1241" s="35">
        <v>7699.4</v>
      </c>
      <c r="E1241" s="35">
        <v>4713.7</v>
      </c>
      <c r="F1241" s="35" t="s">
        <v>5</v>
      </c>
      <c r="G1241" s="35">
        <v>144</v>
      </c>
      <c r="H1241" s="35">
        <v>9</v>
      </c>
      <c r="I1241" s="35">
        <v>4</v>
      </c>
      <c r="J1241" s="35">
        <v>4</v>
      </c>
      <c r="K1241" s="35">
        <v>4</v>
      </c>
      <c r="L1241" s="122">
        <v>424</v>
      </c>
      <c r="M1241" s="94" t="s">
        <v>2989</v>
      </c>
      <c r="N1241" s="203">
        <v>1996</v>
      </c>
      <c r="O1241" s="203" t="s">
        <v>4211</v>
      </c>
      <c r="P1241" s="395" t="s">
        <v>4911</v>
      </c>
      <c r="Q1241" s="203">
        <v>720.2</v>
      </c>
      <c r="R1241" s="203" t="s">
        <v>4889</v>
      </c>
      <c r="S1241" s="20"/>
      <c r="T1241" s="20"/>
      <c r="U1241" s="20" t="s">
        <v>7641</v>
      </c>
    </row>
    <row r="1242" spans="1:21" ht="31.5" x14ac:dyDescent="0.25">
      <c r="A1242" s="5">
        <v>1241</v>
      </c>
      <c r="B1242" s="23" t="s">
        <v>7697</v>
      </c>
      <c r="C1242" s="35">
        <v>1995</v>
      </c>
      <c r="D1242" s="35">
        <v>1902.43</v>
      </c>
      <c r="E1242" s="35">
        <v>1169.5999999999999</v>
      </c>
      <c r="F1242" s="35" t="s">
        <v>5</v>
      </c>
      <c r="G1242" s="35">
        <v>36</v>
      </c>
      <c r="H1242" s="35">
        <v>9</v>
      </c>
      <c r="I1242" s="35">
        <v>1</v>
      </c>
      <c r="J1242" s="35">
        <v>1</v>
      </c>
      <c r="K1242" s="35">
        <v>1</v>
      </c>
      <c r="L1242" s="122">
        <v>108</v>
      </c>
      <c r="M1242" s="94" t="s">
        <v>2988</v>
      </c>
      <c r="N1242" s="203">
        <v>1996</v>
      </c>
      <c r="O1242" s="203" t="s">
        <v>4211</v>
      </c>
      <c r="P1242" s="395" t="s">
        <v>4912</v>
      </c>
      <c r="Q1242" s="203">
        <v>410</v>
      </c>
      <c r="R1242" s="203" t="s">
        <v>4889</v>
      </c>
      <c r="S1242" s="20"/>
      <c r="T1242" s="20"/>
      <c r="U1242" s="20" t="s">
        <v>7641</v>
      </c>
    </row>
    <row r="1243" spans="1:21" ht="45" x14ac:dyDescent="0.25">
      <c r="A1243" s="5">
        <v>1242</v>
      </c>
      <c r="B1243" s="14" t="s">
        <v>753</v>
      </c>
      <c r="C1243" s="8">
        <v>1980</v>
      </c>
      <c r="D1243" s="8">
        <v>6002.1</v>
      </c>
      <c r="E1243" s="8">
        <v>4093.9</v>
      </c>
      <c r="F1243" s="8" t="s">
        <v>5</v>
      </c>
      <c r="G1243" s="8">
        <v>160</v>
      </c>
      <c r="H1243" s="8">
        <v>9</v>
      </c>
      <c r="I1243" s="8">
        <v>1</v>
      </c>
      <c r="J1243" s="8">
        <v>1</v>
      </c>
      <c r="K1243" s="8">
        <v>1</v>
      </c>
      <c r="L1243" s="108">
        <v>228</v>
      </c>
      <c r="M1243" s="224" t="s">
        <v>4305</v>
      </c>
      <c r="N1243" s="237">
        <v>2008</v>
      </c>
      <c r="O1243" s="237" t="s">
        <v>4211</v>
      </c>
      <c r="P1243" s="237" t="s">
        <v>4315</v>
      </c>
      <c r="Q1243" s="236" t="s">
        <v>4323</v>
      </c>
      <c r="R1243" s="238">
        <v>36598</v>
      </c>
      <c r="S1243" s="221" t="s">
        <v>4302</v>
      </c>
    </row>
    <row r="1244" spans="1:21" ht="45" x14ac:dyDescent="0.25">
      <c r="A1244" s="5">
        <v>1243</v>
      </c>
      <c r="B1244" s="14" t="s">
        <v>754</v>
      </c>
      <c r="C1244" s="8">
        <v>1979</v>
      </c>
      <c r="D1244" s="8">
        <v>5355.9</v>
      </c>
      <c r="E1244" s="8">
        <v>4353.3</v>
      </c>
      <c r="F1244" s="8" t="s">
        <v>5</v>
      </c>
      <c r="G1244" s="8">
        <v>171</v>
      </c>
      <c r="H1244" s="8">
        <v>9</v>
      </c>
      <c r="I1244" s="8">
        <v>1</v>
      </c>
      <c r="J1244" s="8">
        <v>1</v>
      </c>
      <c r="K1244" s="8">
        <v>1</v>
      </c>
      <c r="L1244" s="108">
        <v>233</v>
      </c>
      <c r="M1244" s="224" t="s">
        <v>4305</v>
      </c>
      <c r="N1244" s="237">
        <v>2008</v>
      </c>
      <c r="O1244" s="237" t="s">
        <v>4211</v>
      </c>
      <c r="P1244" s="237" t="s">
        <v>4316</v>
      </c>
      <c r="Q1244" s="236" t="s">
        <v>4324</v>
      </c>
      <c r="R1244" s="238">
        <v>36598</v>
      </c>
      <c r="S1244" s="221" t="s">
        <v>4302</v>
      </c>
    </row>
    <row r="1245" spans="1:21" ht="45" x14ac:dyDescent="0.25">
      <c r="A1245" s="5">
        <v>1244</v>
      </c>
      <c r="B1245" s="2" t="s">
        <v>755</v>
      </c>
      <c r="C1245" s="8">
        <v>1979</v>
      </c>
      <c r="D1245" s="8">
        <v>5339.4</v>
      </c>
      <c r="E1245" s="8">
        <v>4346.3</v>
      </c>
      <c r="F1245" s="8" t="s">
        <v>5</v>
      </c>
      <c r="G1245" s="8">
        <v>171</v>
      </c>
      <c r="H1245" s="8">
        <v>9</v>
      </c>
      <c r="I1245" s="8">
        <v>1</v>
      </c>
      <c r="J1245" s="8">
        <v>1</v>
      </c>
      <c r="K1245" s="8">
        <v>1</v>
      </c>
      <c r="L1245" s="108">
        <v>258</v>
      </c>
      <c r="M1245" s="224" t="s">
        <v>4304</v>
      </c>
      <c r="N1245" s="237">
        <v>2008</v>
      </c>
      <c r="O1245" s="237" t="s">
        <v>4211</v>
      </c>
      <c r="P1245" s="237" t="s">
        <v>4317</v>
      </c>
      <c r="Q1245" s="236" t="s">
        <v>4325</v>
      </c>
      <c r="R1245" s="238">
        <v>36598</v>
      </c>
      <c r="S1245" s="221" t="s">
        <v>4302</v>
      </c>
    </row>
    <row r="1246" spans="1:21" ht="45" x14ac:dyDescent="0.25">
      <c r="A1246" s="5">
        <v>1245</v>
      </c>
      <c r="B1246" s="3" t="s">
        <v>756</v>
      </c>
      <c r="C1246" s="8">
        <v>1991</v>
      </c>
      <c r="D1246" s="8">
        <v>7195.3</v>
      </c>
      <c r="E1246" s="8">
        <v>4818.6099999999997</v>
      </c>
      <c r="F1246" s="8" t="s">
        <v>5</v>
      </c>
      <c r="G1246" s="8">
        <v>131</v>
      </c>
      <c r="H1246" s="240" t="s">
        <v>757</v>
      </c>
      <c r="I1246" s="8">
        <v>1</v>
      </c>
      <c r="J1246" s="8">
        <v>2</v>
      </c>
      <c r="K1246" s="8">
        <v>1</v>
      </c>
      <c r="L1246" s="108">
        <v>235</v>
      </c>
      <c r="M1246" s="224" t="s">
        <v>4326</v>
      </c>
      <c r="N1246" s="237" t="s">
        <v>4307</v>
      </c>
      <c r="O1246" s="237" t="s">
        <v>4211</v>
      </c>
      <c r="P1246" s="237" t="s">
        <v>4318</v>
      </c>
      <c r="Q1246" s="236" t="s">
        <v>4332</v>
      </c>
      <c r="R1246" s="238">
        <v>36598</v>
      </c>
      <c r="S1246" s="221" t="s">
        <v>4302</v>
      </c>
    </row>
    <row r="1247" spans="1:21" ht="45" x14ac:dyDescent="0.25">
      <c r="A1247" s="5">
        <v>1246</v>
      </c>
      <c r="B1247" s="3" t="s">
        <v>758</v>
      </c>
      <c r="C1247" s="8">
        <v>1981</v>
      </c>
      <c r="D1247" s="8">
        <v>12649.8</v>
      </c>
      <c r="E1247" s="8">
        <v>8766.5400000000009</v>
      </c>
      <c r="F1247" s="8" t="s">
        <v>5</v>
      </c>
      <c r="G1247" s="8">
        <v>192</v>
      </c>
      <c r="H1247" s="8">
        <v>9</v>
      </c>
      <c r="I1247" s="8">
        <v>4</v>
      </c>
      <c r="J1247" s="8">
        <v>4</v>
      </c>
      <c r="K1247" s="8">
        <v>4</v>
      </c>
      <c r="L1247" s="108">
        <v>446</v>
      </c>
      <c r="M1247" s="224" t="s">
        <v>4327</v>
      </c>
      <c r="N1247" s="237">
        <v>2010</v>
      </c>
      <c r="O1247" s="237" t="s">
        <v>4211</v>
      </c>
      <c r="P1247" s="237" t="s">
        <v>4319</v>
      </c>
      <c r="Q1247" s="236" t="s">
        <v>4333</v>
      </c>
      <c r="R1247" s="238">
        <v>36573</v>
      </c>
      <c r="S1247" s="221" t="s">
        <v>4302</v>
      </c>
    </row>
    <row r="1248" spans="1:21" ht="45" x14ac:dyDescent="0.25">
      <c r="A1248" s="5">
        <v>1247</v>
      </c>
      <c r="B1248" s="3" t="s">
        <v>759</v>
      </c>
      <c r="C1248" s="8">
        <v>1980</v>
      </c>
      <c r="D1248" s="8">
        <v>12578.9</v>
      </c>
      <c r="E1248" s="8">
        <v>9100.4699999999993</v>
      </c>
      <c r="F1248" s="8" t="s">
        <v>5</v>
      </c>
      <c r="G1248" s="8">
        <v>206</v>
      </c>
      <c r="H1248" s="8">
        <v>9</v>
      </c>
      <c r="I1248" s="8">
        <v>4</v>
      </c>
      <c r="J1248" s="8">
        <v>4</v>
      </c>
      <c r="K1248" s="8">
        <v>4</v>
      </c>
      <c r="L1248" s="108">
        <v>426</v>
      </c>
      <c r="M1248" s="224" t="s">
        <v>4328</v>
      </c>
      <c r="N1248" s="237">
        <v>2009</v>
      </c>
      <c r="O1248" s="237" t="s">
        <v>4211</v>
      </c>
      <c r="P1248" s="237" t="s">
        <v>4320</v>
      </c>
      <c r="Q1248" s="236" t="s">
        <v>4334</v>
      </c>
      <c r="R1248" s="238">
        <v>36573</v>
      </c>
      <c r="S1248" s="221" t="s">
        <v>4302</v>
      </c>
    </row>
    <row r="1249" spans="1:21" ht="45" x14ac:dyDescent="0.25">
      <c r="A1249" s="5">
        <v>1248</v>
      </c>
      <c r="B1249" s="3" t="s">
        <v>760</v>
      </c>
      <c r="C1249" s="8">
        <v>1982</v>
      </c>
      <c r="D1249" s="8">
        <v>5428.2</v>
      </c>
      <c r="E1249" s="8">
        <v>4019.74</v>
      </c>
      <c r="F1249" s="8" t="s">
        <v>5</v>
      </c>
      <c r="G1249" s="8">
        <v>165</v>
      </c>
      <c r="H1249" s="8">
        <v>9</v>
      </c>
      <c r="I1249" s="8">
        <v>1</v>
      </c>
      <c r="J1249" s="8">
        <v>1</v>
      </c>
      <c r="K1249" s="8">
        <v>1</v>
      </c>
      <c r="L1249" s="108">
        <v>230</v>
      </c>
      <c r="M1249" s="224" t="s">
        <v>4327</v>
      </c>
      <c r="N1249" s="237">
        <v>1982</v>
      </c>
      <c r="O1249" s="237" t="s">
        <v>4211</v>
      </c>
      <c r="P1249" s="237" t="s">
        <v>4321</v>
      </c>
      <c r="Q1249" s="236" t="s">
        <v>4335</v>
      </c>
      <c r="R1249" s="238">
        <v>36613</v>
      </c>
      <c r="S1249" s="221" t="s">
        <v>4302</v>
      </c>
    </row>
    <row r="1250" spans="1:21" ht="45" x14ac:dyDescent="0.25">
      <c r="A1250" s="5">
        <v>1249</v>
      </c>
      <c r="B1250" s="2" t="s">
        <v>761</v>
      </c>
      <c r="C1250" s="8">
        <v>1979</v>
      </c>
      <c r="D1250" s="8">
        <v>3101.8</v>
      </c>
      <c r="E1250" s="8">
        <v>2258</v>
      </c>
      <c r="F1250" s="8" t="s">
        <v>5</v>
      </c>
      <c r="G1250" s="8">
        <v>50</v>
      </c>
      <c r="H1250" s="8">
        <v>9</v>
      </c>
      <c r="I1250" s="8">
        <v>1</v>
      </c>
      <c r="J1250" s="8">
        <v>1</v>
      </c>
      <c r="K1250" s="8">
        <v>1</v>
      </c>
      <c r="L1250" s="108">
        <v>113</v>
      </c>
      <c r="M1250" s="224" t="s">
        <v>4326</v>
      </c>
      <c r="N1250" s="237">
        <v>1980</v>
      </c>
      <c r="O1250" s="237" t="s">
        <v>4211</v>
      </c>
      <c r="P1250" s="237" t="s">
        <v>4308</v>
      </c>
      <c r="Q1250" s="236" t="s">
        <v>4336</v>
      </c>
      <c r="R1250" s="238">
        <v>36550</v>
      </c>
      <c r="S1250" s="221" t="s">
        <v>4302</v>
      </c>
    </row>
    <row r="1251" spans="1:21" ht="45" x14ac:dyDescent="0.25">
      <c r="A1251" s="5">
        <v>1250</v>
      </c>
      <c r="B1251" s="14" t="s">
        <v>762</v>
      </c>
      <c r="C1251" s="8">
        <v>1980</v>
      </c>
      <c r="D1251" s="8">
        <v>9186.2999999999993</v>
      </c>
      <c r="E1251" s="8">
        <v>4563.3999999999996</v>
      </c>
      <c r="F1251" s="8" t="s">
        <v>5</v>
      </c>
      <c r="G1251" s="8">
        <v>84</v>
      </c>
      <c r="H1251" s="8">
        <v>9</v>
      </c>
      <c r="I1251" s="8">
        <v>3</v>
      </c>
      <c r="J1251" s="8">
        <v>3</v>
      </c>
      <c r="K1251" s="8">
        <v>3</v>
      </c>
      <c r="L1251" s="108">
        <v>200</v>
      </c>
      <c r="M1251" s="224" t="s">
        <v>4326</v>
      </c>
      <c r="N1251" s="237">
        <v>1981</v>
      </c>
      <c r="O1251" s="237" t="s">
        <v>4211</v>
      </c>
      <c r="P1251" s="237" t="s">
        <v>4309</v>
      </c>
      <c r="Q1251" s="236" t="s">
        <v>4337</v>
      </c>
      <c r="R1251" s="238">
        <v>38350</v>
      </c>
      <c r="S1251" s="221" t="s">
        <v>4302</v>
      </c>
      <c r="T1251" s="447"/>
    </row>
    <row r="1252" spans="1:21" ht="45" x14ac:dyDescent="0.25">
      <c r="A1252" s="5">
        <v>1251</v>
      </c>
      <c r="B1252" s="14" t="s">
        <v>763</v>
      </c>
      <c r="C1252" s="8">
        <v>1980</v>
      </c>
      <c r="D1252" s="8">
        <v>7303.3</v>
      </c>
      <c r="E1252" s="8">
        <v>4527.3999999999996</v>
      </c>
      <c r="F1252" s="8" t="s">
        <v>5</v>
      </c>
      <c r="G1252" s="8">
        <v>84</v>
      </c>
      <c r="H1252" s="8">
        <v>9</v>
      </c>
      <c r="I1252" s="8">
        <v>3</v>
      </c>
      <c r="J1252" s="8">
        <v>3</v>
      </c>
      <c r="K1252" s="8">
        <v>3</v>
      </c>
      <c r="L1252" s="108">
        <v>199</v>
      </c>
      <c r="M1252" s="224" t="s">
        <v>4326</v>
      </c>
      <c r="N1252" s="237">
        <v>1981</v>
      </c>
      <c r="O1252" s="237" t="s">
        <v>4211</v>
      </c>
      <c r="P1252" s="237" t="s">
        <v>4310</v>
      </c>
      <c r="Q1252" s="236" t="s">
        <v>4338</v>
      </c>
      <c r="R1252" s="238">
        <v>37683</v>
      </c>
      <c r="S1252" s="221" t="s">
        <v>4302</v>
      </c>
    </row>
    <row r="1253" spans="1:21" ht="45" x14ac:dyDescent="0.25">
      <c r="A1253" s="5">
        <v>1252</v>
      </c>
      <c r="B1253" s="14" t="s">
        <v>764</v>
      </c>
      <c r="C1253" s="8">
        <v>1981</v>
      </c>
      <c r="D1253" s="8">
        <v>13947.2</v>
      </c>
      <c r="E1253" s="8">
        <v>10724.61</v>
      </c>
      <c r="F1253" s="8" t="s">
        <v>5</v>
      </c>
      <c r="G1253" s="8">
        <v>190</v>
      </c>
      <c r="H1253" s="8">
        <v>9</v>
      </c>
      <c r="I1253" s="8">
        <v>6</v>
      </c>
      <c r="J1253" s="8">
        <v>6</v>
      </c>
      <c r="K1253" s="8">
        <v>6</v>
      </c>
      <c r="L1253" s="108">
        <v>522</v>
      </c>
      <c r="M1253" s="224" t="s">
        <v>4326</v>
      </c>
      <c r="N1253" s="237">
        <v>1982</v>
      </c>
      <c r="O1253" s="237" t="s">
        <v>4211</v>
      </c>
      <c r="P1253" s="237" t="s">
        <v>4311</v>
      </c>
      <c r="Q1253" s="236" t="s">
        <v>4329</v>
      </c>
      <c r="R1253" s="238">
        <v>36612</v>
      </c>
      <c r="S1253" s="221" t="s">
        <v>4302</v>
      </c>
    </row>
    <row r="1254" spans="1:21" ht="45" x14ac:dyDescent="0.25">
      <c r="A1254" s="5">
        <v>1253</v>
      </c>
      <c r="B1254" s="14" t="s">
        <v>765</v>
      </c>
      <c r="C1254" s="8">
        <v>1979</v>
      </c>
      <c r="D1254" s="8">
        <v>5334.7</v>
      </c>
      <c r="E1254" s="8">
        <v>4321.87</v>
      </c>
      <c r="F1254" s="8" t="s">
        <v>5</v>
      </c>
      <c r="G1254" s="8">
        <v>171</v>
      </c>
      <c r="H1254" s="8">
        <v>9</v>
      </c>
      <c r="I1254" s="8">
        <v>1</v>
      </c>
      <c r="J1254" s="8">
        <v>1</v>
      </c>
      <c r="K1254" s="8">
        <v>1</v>
      </c>
      <c r="L1254" s="108">
        <v>244</v>
      </c>
      <c r="M1254" s="224" t="s">
        <v>4327</v>
      </c>
      <c r="N1254" s="237">
        <v>1980</v>
      </c>
      <c r="O1254" s="448" t="s">
        <v>4211</v>
      </c>
      <c r="P1254" s="237" t="s">
        <v>4312</v>
      </c>
      <c r="Q1254" s="236" t="s">
        <v>4330</v>
      </c>
      <c r="R1254" s="238">
        <v>36612</v>
      </c>
      <c r="S1254" s="221" t="s">
        <v>4302</v>
      </c>
    </row>
    <row r="1255" spans="1:21" ht="45" x14ac:dyDescent="0.25">
      <c r="A1255" s="5">
        <v>1254</v>
      </c>
      <c r="B1255" s="14" t="s">
        <v>766</v>
      </c>
      <c r="C1255" s="8">
        <v>1981</v>
      </c>
      <c r="D1255" s="8">
        <v>14193.8</v>
      </c>
      <c r="E1255" s="8">
        <v>10569.3</v>
      </c>
      <c r="F1255" s="8" t="s">
        <v>5</v>
      </c>
      <c r="G1255" s="8">
        <v>184</v>
      </c>
      <c r="H1255" s="8">
        <v>9</v>
      </c>
      <c r="I1255" s="8">
        <v>6</v>
      </c>
      <c r="J1255" s="8">
        <v>6</v>
      </c>
      <c r="K1255" s="8">
        <v>6</v>
      </c>
      <c r="L1255" s="108">
        <v>454</v>
      </c>
      <c r="M1255" s="224" t="s">
        <v>4326</v>
      </c>
      <c r="N1255" s="237">
        <v>1982</v>
      </c>
      <c r="O1255" s="237" t="s">
        <v>4211</v>
      </c>
      <c r="P1255" s="237" t="s">
        <v>4313</v>
      </c>
      <c r="Q1255" s="236" t="s">
        <v>4331</v>
      </c>
      <c r="R1255" s="238">
        <v>36612</v>
      </c>
      <c r="S1255" s="221" t="s">
        <v>4302</v>
      </c>
    </row>
    <row r="1256" spans="1:21" ht="47.25" x14ac:dyDescent="0.25">
      <c r="A1256" s="5">
        <v>1255</v>
      </c>
      <c r="B1256" s="399" t="s">
        <v>7643</v>
      </c>
      <c r="C1256" s="394">
        <v>1993</v>
      </c>
      <c r="D1256" s="35">
        <v>8153.77</v>
      </c>
      <c r="E1256" s="35">
        <v>4870.7</v>
      </c>
      <c r="F1256" s="35" t="s">
        <v>5</v>
      </c>
      <c r="G1256" s="35">
        <v>162</v>
      </c>
      <c r="H1256" s="35">
        <v>9</v>
      </c>
      <c r="I1256" s="35">
        <v>3</v>
      </c>
      <c r="J1256" s="35">
        <v>3</v>
      </c>
      <c r="K1256" s="35">
        <v>3</v>
      </c>
      <c r="L1256" s="122">
        <v>423</v>
      </c>
      <c r="M1256" s="401" t="s">
        <v>2988</v>
      </c>
      <c r="N1256" s="237">
        <v>1994</v>
      </c>
      <c r="O1256" s="448" t="s">
        <v>4211</v>
      </c>
      <c r="P1256" s="402" t="s">
        <v>4892</v>
      </c>
      <c r="Q1256" s="237">
        <v>1563.8</v>
      </c>
      <c r="R1256" s="237" t="s">
        <v>4889</v>
      </c>
      <c r="S1256" s="237"/>
      <c r="T1256" s="237" t="s">
        <v>471</v>
      </c>
      <c r="U1256" s="335" t="s">
        <v>7635</v>
      </c>
    </row>
    <row r="1257" spans="1:21" x14ac:dyDescent="0.25">
      <c r="A1257" s="5">
        <v>1256</v>
      </c>
      <c r="B1257" s="241" t="s">
        <v>150</v>
      </c>
      <c r="C1257" s="49">
        <v>1977</v>
      </c>
      <c r="D1257" s="257">
        <v>2625.8</v>
      </c>
      <c r="E1257" s="257">
        <v>2175.1999999999998</v>
      </c>
      <c r="F1257" s="49" t="s">
        <v>5</v>
      </c>
      <c r="G1257" s="49">
        <v>50</v>
      </c>
      <c r="H1257" s="49">
        <v>9</v>
      </c>
      <c r="I1257" s="49">
        <v>1</v>
      </c>
      <c r="J1257" s="49">
        <v>1</v>
      </c>
      <c r="K1257" s="49">
        <v>1</v>
      </c>
      <c r="L1257" s="116">
        <v>63</v>
      </c>
      <c r="M1257" s="449" t="s">
        <v>4415</v>
      </c>
      <c r="N1257" s="450" t="s">
        <v>4396</v>
      </c>
      <c r="O1257" s="449" t="s">
        <v>4211</v>
      </c>
      <c r="P1257" s="451" t="s">
        <v>4398</v>
      </c>
      <c r="Q1257" s="449">
        <v>1134.3</v>
      </c>
      <c r="R1257" s="449" t="s">
        <v>4411</v>
      </c>
      <c r="S1257" s="452" t="s">
        <v>4414</v>
      </c>
      <c r="T1257" s="244"/>
      <c r="U1257" s="221" t="s">
        <v>7635</v>
      </c>
    </row>
    <row r="1258" spans="1:21" x14ac:dyDescent="0.25">
      <c r="A1258" s="5">
        <v>1257</v>
      </c>
      <c r="B1258" s="241" t="s">
        <v>151</v>
      </c>
      <c r="C1258" s="49">
        <v>1968</v>
      </c>
      <c r="D1258" s="257">
        <v>2512.3000000000002</v>
      </c>
      <c r="E1258" s="257">
        <v>2134.4</v>
      </c>
      <c r="F1258" s="49" t="s">
        <v>5</v>
      </c>
      <c r="G1258" s="49">
        <v>51</v>
      </c>
      <c r="H1258" s="49">
        <v>9</v>
      </c>
      <c r="I1258" s="49">
        <v>1</v>
      </c>
      <c r="J1258" s="49">
        <v>1</v>
      </c>
      <c r="K1258" s="49">
        <v>1</v>
      </c>
      <c r="L1258" s="116">
        <v>106</v>
      </c>
      <c r="M1258" s="449" t="s">
        <v>4419</v>
      </c>
      <c r="N1258" s="450" t="s">
        <v>4397</v>
      </c>
      <c r="O1258" s="449" t="s">
        <v>4211</v>
      </c>
      <c r="P1258" s="451" t="s">
        <v>4406</v>
      </c>
      <c r="Q1258" s="449">
        <v>472.99</v>
      </c>
      <c r="R1258" s="449" t="s">
        <v>4412</v>
      </c>
      <c r="S1258" s="452" t="s">
        <v>4414</v>
      </c>
      <c r="T1258" s="244"/>
      <c r="U1258" s="221" t="s">
        <v>7635</v>
      </c>
    </row>
    <row r="1259" spans="1:21" x14ac:dyDescent="0.25">
      <c r="A1259" s="5">
        <v>1258</v>
      </c>
      <c r="B1259" s="241" t="s">
        <v>161</v>
      </c>
      <c r="C1259" s="49">
        <v>1980</v>
      </c>
      <c r="D1259" s="257">
        <v>8613.2999999999993</v>
      </c>
      <c r="E1259" s="257">
        <v>7654.3</v>
      </c>
      <c r="F1259" s="49" t="s">
        <v>5</v>
      </c>
      <c r="G1259" s="49">
        <v>143</v>
      </c>
      <c r="H1259" s="49">
        <v>9</v>
      </c>
      <c r="I1259" s="49">
        <v>4</v>
      </c>
      <c r="J1259" s="49">
        <v>4</v>
      </c>
      <c r="K1259" s="49">
        <v>4</v>
      </c>
      <c r="L1259" s="116">
        <v>246</v>
      </c>
      <c r="M1259" s="239" t="s">
        <v>4381</v>
      </c>
      <c r="N1259" s="450" t="s">
        <v>4421</v>
      </c>
      <c r="O1259" s="449" t="s">
        <v>4211</v>
      </c>
      <c r="P1259" s="449" t="s">
        <v>4424</v>
      </c>
      <c r="Q1259" s="449" t="s">
        <v>4430</v>
      </c>
      <c r="R1259" s="449" t="s">
        <v>4409</v>
      </c>
      <c r="S1259" s="452" t="s">
        <v>4414</v>
      </c>
      <c r="T1259" s="244"/>
      <c r="U1259" s="221" t="s">
        <v>7635</v>
      </c>
    </row>
    <row r="1260" spans="1:21" x14ac:dyDescent="0.25">
      <c r="A1260" s="5">
        <v>1259</v>
      </c>
      <c r="B1260" s="241" t="s">
        <v>156</v>
      </c>
      <c r="C1260" s="49">
        <v>1978</v>
      </c>
      <c r="D1260" s="257">
        <v>4305.25</v>
      </c>
      <c r="E1260" s="257">
        <v>3493.55</v>
      </c>
      <c r="F1260" s="49" t="s">
        <v>5</v>
      </c>
      <c r="G1260" s="49">
        <v>65</v>
      </c>
      <c r="H1260" s="49">
        <v>9</v>
      </c>
      <c r="I1260" s="49">
        <v>2</v>
      </c>
      <c r="J1260" s="49">
        <v>2</v>
      </c>
      <c r="K1260" s="49">
        <v>2</v>
      </c>
      <c r="L1260" s="116">
        <v>95</v>
      </c>
      <c r="M1260" s="239" t="s">
        <v>4381</v>
      </c>
      <c r="N1260" s="450" t="s">
        <v>4422</v>
      </c>
      <c r="O1260" s="449" t="s">
        <v>4211</v>
      </c>
      <c r="P1260" s="453" t="s">
        <v>4425</v>
      </c>
      <c r="Q1260" s="449" t="s">
        <v>4431</v>
      </c>
      <c r="R1260" s="449" t="s">
        <v>4433</v>
      </c>
      <c r="S1260" s="452" t="s">
        <v>4414</v>
      </c>
      <c r="T1260" s="244"/>
      <c r="U1260" s="221" t="s">
        <v>7635</v>
      </c>
    </row>
    <row r="1261" spans="1:21" ht="26.25" x14ac:dyDescent="0.25">
      <c r="A1261" s="5">
        <v>1260</v>
      </c>
      <c r="B1261" s="241" t="s">
        <v>157</v>
      </c>
      <c r="C1261" s="49">
        <v>1980</v>
      </c>
      <c r="D1261" s="257">
        <v>13066.2</v>
      </c>
      <c r="E1261" s="257">
        <v>10508.62</v>
      </c>
      <c r="F1261" s="49" t="s">
        <v>5</v>
      </c>
      <c r="G1261" s="49">
        <v>185</v>
      </c>
      <c r="H1261" s="49">
        <v>9</v>
      </c>
      <c r="I1261" s="49">
        <v>6</v>
      </c>
      <c r="J1261" s="49">
        <v>6</v>
      </c>
      <c r="K1261" s="49">
        <v>6</v>
      </c>
      <c r="L1261" s="116">
        <v>285</v>
      </c>
      <c r="M1261" s="239" t="s">
        <v>4381</v>
      </c>
      <c r="N1261" s="454" t="s">
        <v>4423</v>
      </c>
      <c r="O1261" s="449" t="s">
        <v>4211</v>
      </c>
      <c r="P1261" s="449" t="s">
        <v>4426</v>
      </c>
      <c r="Q1261" s="449" t="s">
        <v>4432</v>
      </c>
      <c r="R1261" s="449" t="s">
        <v>4434</v>
      </c>
      <c r="S1261" s="452" t="s">
        <v>4414</v>
      </c>
      <c r="T1261" s="244"/>
      <c r="U1261" s="221" t="s">
        <v>7635</v>
      </c>
    </row>
    <row r="1262" spans="1:21" ht="25.5" x14ac:dyDescent="0.25">
      <c r="A1262" s="5">
        <v>1261</v>
      </c>
      <c r="B1262" s="241" t="s">
        <v>162</v>
      </c>
      <c r="C1262" s="49">
        <v>1975</v>
      </c>
      <c r="D1262" s="257">
        <v>11060</v>
      </c>
      <c r="E1262" s="257">
        <v>9297.6</v>
      </c>
      <c r="F1262" s="49" t="s">
        <v>5</v>
      </c>
      <c r="G1262" s="49">
        <v>173</v>
      </c>
      <c r="H1262" s="49">
        <v>9</v>
      </c>
      <c r="I1262" s="49">
        <v>5</v>
      </c>
      <c r="J1262" s="49">
        <v>5</v>
      </c>
      <c r="K1262" s="49">
        <v>5</v>
      </c>
      <c r="L1262" s="116">
        <v>230</v>
      </c>
      <c r="M1262" s="239" t="s">
        <v>4382</v>
      </c>
      <c r="N1262" s="455" t="s">
        <v>4436</v>
      </c>
      <c r="O1262" s="449" t="s">
        <v>4211</v>
      </c>
      <c r="P1262" s="452" t="s">
        <v>4460</v>
      </c>
      <c r="Q1262" s="452">
        <v>1713</v>
      </c>
      <c r="R1262" s="456" t="s">
        <v>4409</v>
      </c>
      <c r="S1262" s="452" t="s">
        <v>4414</v>
      </c>
      <c r="T1262" s="244"/>
      <c r="U1262" s="221" t="s">
        <v>7635</v>
      </c>
    </row>
    <row r="1263" spans="1:21" x14ac:dyDescent="0.25">
      <c r="A1263" s="5">
        <v>1262</v>
      </c>
      <c r="B1263" s="241" t="s">
        <v>170</v>
      </c>
      <c r="C1263" s="49">
        <v>1969</v>
      </c>
      <c r="D1263" s="257">
        <v>2888.4</v>
      </c>
      <c r="E1263" s="257">
        <v>2104.5</v>
      </c>
      <c r="F1263" s="49" t="s">
        <v>5</v>
      </c>
      <c r="G1263" s="49">
        <v>48</v>
      </c>
      <c r="H1263" s="49">
        <v>9</v>
      </c>
      <c r="I1263" s="49">
        <v>1</v>
      </c>
      <c r="J1263" s="49">
        <v>1</v>
      </c>
      <c r="K1263" s="49">
        <v>1</v>
      </c>
      <c r="L1263" s="116">
        <v>79</v>
      </c>
      <c r="M1263" s="239" t="s">
        <v>4382</v>
      </c>
      <c r="N1263" s="450" t="s">
        <v>4437</v>
      </c>
      <c r="O1263" s="449" t="s">
        <v>4211</v>
      </c>
      <c r="P1263" s="457" t="s">
        <v>4468</v>
      </c>
      <c r="Q1263" s="452" t="s">
        <v>4521</v>
      </c>
      <c r="R1263" s="456" t="s">
        <v>4531</v>
      </c>
      <c r="S1263" s="452" t="s">
        <v>4414</v>
      </c>
      <c r="T1263" s="244"/>
      <c r="U1263" s="221" t="s">
        <v>7635</v>
      </c>
    </row>
    <row r="1264" spans="1:21" x14ac:dyDescent="0.25">
      <c r="A1264" s="5">
        <v>1263</v>
      </c>
      <c r="B1264" s="241" t="s">
        <v>173</v>
      </c>
      <c r="C1264" s="49">
        <v>1970</v>
      </c>
      <c r="D1264" s="257">
        <v>2666.8</v>
      </c>
      <c r="E1264" s="257">
        <v>2116.4</v>
      </c>
      <c r="F1264" s="49" t="s">
        <v>5</v>
      </c>
      <c r="G1264" s="49">
        <v>49</v>
      </c>
      <c r="H1264" s="49">
        <v>9</v>
      </c>
      <c r="I1264" s="49">
        <v>1</v>
      </c>
      <c r="J1264" s="49">
        <v>1</v>
      </c>
      <c r="K1264" s="49">
        <v>1</v>
      </c>
      <c r="L1264" s="116">
        <v>54</v>
      </c>
      <c r="M1264" s="239" t="s">
        <v>4382</v>
      </c>
      <c r="N1264" s="450" t="s">
        <v>4438</v>
      </c>
      <c r="O1264" s="458" t="s">
        <v>4211</v>
      </c>
      <c r="P1264" s="457" t="s">
        <v>4471</v>
      </c>
      <c r="Q1264" s="452">
        <v>464.1</v>
      </c>
      <c r="R1264" s="456" t="s">
        <v>4411</v>
      </c>
      <c r="S1264" s="452" t="s">
        <v>4414</v>
      </c>
      <c r="T1264" s="244"/>
      <c r="U1264" s="221" t="s">
        <v>7635</v>
      </c>
    </row>
    <row r="1265" spans="1:21" x14ac:dyDescent="0.25">
      <c r="A1265" s="5">
        <v>1264</v>
      </c>
      <c r="B1265" s="241" t="s">
        <v>182</v>
      </c>
      <c r="C1265" s="49">
        <v>1971</v>
      </c>
      <c r="D1265" s="257">
        <v>2908.6</v>
      </c>
      <c r="E1265" s="257">
        <v>2081.9</v>
      </c>
      <c r="F1265" s="49" t="s">
        <v>5</v>
      </c>
      <c r="G1265" s="49">
        <v>48</v>
      </c>
      <c r="H1265" s="49">
        <v>9</v>
      </c>
      <c r="I1265" s="49">
        <v>1</v>
      </c>
      <c r="J1265" s="49">
        <v>1</v>
      </c>
      <c r="K1265" s="49">
        <v>1</v>
      </c>
      <c r="L1265" s="116">
        <v>52</v>
      </c>
      <c r="M1265" s="239" t="s">
        <v>4386</v>
      </c>
      <c r="N1265" s="450" t="s">
        <v>4438</v>
      </c>
      <c r="O1265" s="449" t="s">
        <v>4211</v>
      </c>
      <c r="P1265" s="457" t="s">
        <v>4479</v>
      </c>
      <c r="Q1265" s="452">
        <v>969.6</v>
      </c>
      <c r="R1265" s="456" t="s">
        <v>4411</v>
      </c>
      <c r="S1265" s="452" t="s">
        <v>4414</v>
      </c>
      <c r="T1265" s="244"/>
      <c r="U1265" s="221" t="s">
        <v>7635</v>
      </c>
    </row>
    <row r="1266" spans="1:21" x14ac:dyDescent="0.25">
      <c r="A1266" s="5">
        <v>1265</v>
      </c>
      <c r="B1266" s="241" t="s">
        <v>183</v>
      </c>
      <c r="C1266" s="49">
        <v>1971</v>
      </c>
      <c r="D1266" s="257">
        <v>2629.2</v>
      </c>
      <c r="E1266" s="257">
        <v>2200.6</v>
      </c>
      <c r="F1266" s="49" t="s">
        <v>5</v>
      </c>
      <c r="G1266" s="49">
        <v>51</v>
      </c>
      <c r="H1266" s="49">
        <v>9</v>
      </c>
      <c r="I1266" s="49">
        <v>1</v>
      </c>
      <c r="J1266" s="49">
        <v>1</v>
      </c>
      <c r="K1266" s="49">
        <v>1</v>
      </c>
      <c r="L1266" s="116">
        <v>61</v>
      </c>
      <c r="M1266" s="239" t="s">
        <v>4381</v>
      </c>
      <c r="N1266" s="450" t="s">
        <v>4439</v>
      </c>
      <c r="O1266" s="449" t="s">
        <v>4211</v>
      </c>
      <c r="P1266" s="452" t="s">
        <v>4480</v>
      </c>
      <c r="Q1266" s="452">
        <v>513</v>
      </c>
      <c r="R1266" s="449" t="s">
        <v>4409</v>
      </c>
      <c r="S1266" s="452" t="s">
        <v>4414</v>
      </c>
      <c r="T1266" s="244"/>
      <c r="U1266" s="221" t="s">
        <v>7635</v>
      </c>
    </row>
    <row r="1267" spans="1:21" x14ac:dyDescent="0.25">
      <c r="A1267" s="5">
        <v>1266</v>
      </c>
      <c r="B1267" s="241" t="s">
        <v>184</v>
      </c>
      <c r="C1267" s="49">
        <v>1971</v>
      </c>
      <c r="D1267" s="257">
        <v>2631.2</v>
      </c>
      <c r="E1267" s="257">
        <v>2293.3000000000002</v>
      </c>
      <c r="F1267" s="49" t="s">
        <v>5</v>
      </c>
      <c r="G1267" s="49">
        <v>53</v>
      </c>
      <c r="H1267" s="49">
        <v>9</v>
      </c>
      <c r="I1267" s="49">
        <v>1</v>
      </c>
      <c r="J1267" s="49">
        <v>1</v>
      </c>
      <c r="K1267" s="49">
        <v>1</v>
      </c>
      <c r="L1267" s="116">
        <v>73</v>
      </c>
      <c r="M1267" s="239" t="s">
        <v>4382</v>
      </c>
      <c r="N1267" s="450" t="s">
        <v>4440</v>
      </c>
      <c r="O1267" s="449" t="s">
        <v>4211</v>
      </c>
      <c r="P1267" s="452" t="s">
        <v>4481</v>
      </c>
      <c r="Q1267" s="452">
        <v>502.3</v>
      </c>
      <c r="R1267" s="449" t="s">
        <v>4409</v>
      </c>
      <c r="S1267" s="452" t="s">
        <v>4414</v>
      </c>
      <c r="T1267" s="244"/>
      <c r="U1267" s="221" t="s">
        <v>7635</v>
      </c>
    </row>
    <row r="1268" spans="1:21" x14ac:dyDescent="0.25">
      <c r="A1268" s="5">
        <v>1267</v>
      </c>
      <c r="B1268" s="241" t="s">
        <v>185</v>
      </c>
      <c r="C1268" s="49">
        <v>1970</v>
      </c>
      <c r="D1268" s="257">
        <v>2636.4</v>
      </c>
      <c r="E1268" s="257">
        <v>2282.1999999999998</v>
      </c>
      <c r="F1268" s="49" t="s">
        <v>5</v>
      </c>
      <c r="G1268" s="49">
        <v>53</v>
      </c>
      <c r="H1268" s="49">
        <v>9</v>
      </c>
      <c r="I1268" s="49">
        <v>1</v>
      </c>
      <c r="J1268" s="49">
        <v>1</v>
      </c>
      <c r="K1268" s="49">
        <v>1</v>
      </c>
      <c r="L1268" s="116">
        <v>85</v>
      </c>
      <c r="M1268" s="239" t="s">
        <v>4382</v>
      </c>
      <c r="N1268" s="450" t="s">
        <v>4438</v>
      </c>
      <c r="O1268" s="449" t="s">
        <v>4211</v>
      </c>
      <c r="P1268" s="452" t="s">
        <v>4482</v>
      </c>
      <c r="Q1268" s="452">
        <v>499.2</v>
      </c>
      <c r="R1268" s="449" t="s">
        <v>4409</v>
      </c>
      <c r="S1268" s="452" t="s">
        <v>4414</v>
      </c>
      <c r="T1268" s="244"/>
      <c r="U1268" s="221" t="s">
        <v>7635</v>
      </c>
    </row>
    <row r="1269" spans="1:21" ht="39" x14ac:dyDescent="0.25">
      <c r="A1269" s="5">
        <v>1268</v>
      </c>
      <c r="B1269" s="241" t="s">
        <v>189</v>
      </c>
      <c r="C1269" s="49">
        <v>1976</v>
      </c>
      <c r="D1269" s="257">
        <v>14069.4</v>
      </c>
      <c r="E1269" s="257">
        <v>11517.8</v>
      </c>
      <c r="F1269" s="49" t="s">
        <v>5</v>
      </c>
      <c r="G1269" s="49">
        <v>214</v>
      </c>
      <c r="H1269" s="49">
        <v>9</v>
      </c>
      <c r="I1269" s="49">
        <v>6</v>
      </c>
      <c r="J1269" s="49">
        <v>6</v>
      </c>
      <c r="K1269" s="49">
        <v>6</v>
      </c>
      <c r="L1269" s="116">
        <v>314</v>
      </c>
      <c r="M1269" s="239" t="s">
        <v>4381</v>
      </c>
      <c r="N1269" s="454" t="s">
        <v>4441</v>
      </c>
      <c r="O1269" s="449" t="s">
        <v>4211</v>
      </c>
      <c r="P1269" s="452" t="s">
        <v>4486</v>
      </c>
      <c r="Q1269" s="452" t="s">
        <v>4523</v>
      </c>
      <c r="R1269" s="449" t="s">
        <v>4411</v>
      </c>
      <c r="S1269" s="452" t="s">
        <v>4414</v>
      </c>
      <c r="T1269" s="459"/>
      <c r="U1269" s="221" t="s">
        <v>7635</v>
      </c>
    </row>
    <row r="1270" spans="1:21" x14ac:dyDescent="0.25">
      <c r="A1270" s="5">
        <v>1269</v>
      </c>
      <c r="B1270" s="241" t="s">
        <v>190</v>
      </c>
      <c r="C1270" s="49">
        <v>1977</v>
      </c>
      <c r="D1270" s="257">
        <v>2056.06</v>
      </c>
      <c r="E1270" s="257">
        <v>1676.46</v>
      </c>
      <c r="F1270" s="49" t="s">
        <v>5</v>
      </c>
      <c r="G1270" s="49">
        <v>25</v>
      </c>
      <c r="H1270" s="49">
        <v>9</v>
      </c>
      <c r="I1270" s="49">
        <v>1</v>
      </c>
      <c r="J1270" s="49">
        <v>1</v>
      </c>
      <c r="K1270" s="49">
        <v>1</v>
      </c>
      <c r="L1270" s="116">
        <v>39</v>
      </c>
      <c r="M1270" s="239" t="s">
        <v>4381</v>
      </c>
      <c r="N1270" s="450" t="s">
        <v>4442</v>
      </c>
      <c r="O1270" s="449" t="s">
        <v>4211</v>
      </c>
      <c r="P1270" s="452" t="s">
        <v>4486</v>
      </c>
      <c r="Q1270" s="452" t="s">
        <v>4523</v>
      </c>
      <c r="R1270" s="449" t="s">
        <v>4411</v>
      </c>
      <c r="S1270" s="452" t="s">
        <v>4414</v>
      </c>
      <c r="T1270" s="244"/>
      <c r="U1270" s="221" t="s">
        <v>7635</v>
      </c>
    </row>
    <row r="1271" spans="1:21" ht="30" x14ac:dyDescent="0.25">
      <c r="A1271" s="5">
        <v>1270</v>
      </c>
      <c r="B1271" s="241" t="s">
        <v>191</v>
      </c>
      <c r="C1271" s="49">
        <v>1977</v>
      </c>
      <c r="D1271" s="257">
        <v>6499.9</v>
      </c>
      <c r="E1271" s="257">
        <v>5752.7</v>
      </c>
      <c r="F1271" s="49" t="s">
        <v>5</v>
      </c>
      <c r="G1271" s="49">
        <v>106</v>
      </c>
      <c r="H1271" s="49">
        <v>9</v>
      </c>
      <c r="I1271" s="49">
        <v>3</v>
      </c>
      <c r="J1271" s="49">
        <v>3</v>
      </c>
      <c r="K1271" s="49">
        <v>3</v>
      </c>
      <c r="L1271" s="116">
        <v>151</v>
      </c>
      <c r="M1271" s="239" t="s">
        <v>4381</v>
      </c>
      <c r="N1271" s="450" t="s">
        <v>4443</v>
      </c>
      <c r="O1271" s="449" t="s">
        <v>4211</v>
      </c>
      <c r="P1271" s="452" t="s">
        <v>4487</v>
      </c>
      <c r="Q1271" s="452" t="s">
        <v>4524</v>
      </c>
      <c r="R1271" s="449" t="s">
        <v>4533</v>
      </c>
      <c r="S1271" s="452" t="s">
        <v>4414</v>
      </c>
      <c r="T1271" s="244"/>
      <c r="U1271" s="221" t="s">
        <v>7635</v>
      </c>
    </row>
    <row r="1272" spans="1:21" ht="30" x14ac:dyDescent="0.25">
      <c r="A1272" s="5">
        <v>1271</v>
      </c>
      <c r="B1272" s="241" t="s">
        <v>192</v>
      </c>
      <c r="C1272" s="49">
        <v>1978</v>
      </c>
      <c r="D1272" s="257">
        <v>9561.9599999999991</v>
      </c>
      <c r="E1272" s="257">
        <v>7091.56</v>
      </c>
      <c r="F1272" s="49" t="s">
        <v>5</v>
      </c>
      <c r="G1272" s="49">
        <v>133</v>
      </c>
      <c r="H1272" s="49">
        <v>9</v>
      </c>
      <c r="I1272" s="49">
        <v>4</v>
      </c>
      <c r="J1272" s="49">
        <v>4</v>
      </c>
      <c r="K1272" s="49">
        <v>4</v>
      </c>
      <c r="L1272" s="116">
        <v>251</v>
      </c>
      <c r="M1272" s="239" t="s">
        <v>4381</v>
      </c>
      <c r="N1272" s="454" t="s">
        <v>4444</v>
      </c>
      <c r="O1272" s="449" t="s">
        <v>4211</v>
      </c>
      <c r="P1272" s="452" t="s">
        <v>4488</v>
      </c>
      <c r="Q1272" s="452" t="s">
        <v>4525</v>
      </c>
      <c r="R1272" s="449" t="s">
        <v>4534</v>
      </c>
      <c r="S1272" s="452" t="s">
        <v>4414</v>
      </c>
      <c r="T1272" s="244"/>
      <c r="U1272" s="221" t="s">
        <v>7635</v>
      </c>
    </row>
    <row r="1273" spans="1:21" ht="30" x14ac:dyDescent="0.25">
      <c r="A1273" s="5">
        <v>1272</v>
      </c>
      <c r="B1273" s="241" t="s">
        <v>193</v>
      </c>
      <c r="C1273" s="49">
        <v>1978</v>
      </c>
      <c r="D1273" s="257">
        <v>2170</v>
      </c>
      <c r="E1273" s="257">
        <v>1670.4</v>
      </c>
      <c r="F1273" s="49" t="s">
        <v>5</v>
      </c>
      <c r="G1273" s="49">
        <v>25</v>
      </c>
      <c r="H1273" s="49">
        <v>9</v>
      </c>
      <c r="I1273" s="49">
        <v>1</v>
      </c>
      <c r="J1273" s="49">
        <v>1</v>
      </c>
      <c r="K1273" s="49">
        <v>1</v>
      </c>
      <c r="L1273" s="116">
        <v>40</v>
      </c>
      <c r="M1273" s="239" t="s">
        <v>4382</v>
      </c>
      <c r="N1273" s="450" t="s">
        <v>4445</v>
      </c>
      <c r="O1273" s="458" t="s">
        <v>4211</v>
      </c>
      <c r="P1273" s="452" t="s">
        <v>4488</v>
      </c>
      <c r="Q1273" s="452" t="s">
        <v>4525</v>
      </c>
      <c r="R1273" s="449" t="s">
        <v>4534</v>
      </c>
      <c r="S1273" s="452" t="s">
        <v>4414</v>
      </c>
      <c r="T1273" s="244"/>
      <c r="U1273" s="221" t="s">
        <v>7635</v>
      </c>
    </row>
    <row r="1274" spans="1:21" ht="30" x14ac:dyDescent="0.25">
      <c r="A1274" s="5">
        <v>1273</v>
      </c>
      <c r="B1274" s="241" t="s">
        <v>194</v>
      </c>
      <c r="C1274" s="49">
        <v>1977</v>
      </c>
      <c r="D1274" s="257">
        <v>6290.09</v>
      </c>
      <c r="E1274" s="257">
        <v>5595.69</v>
      </c>
      <c r="F1274" s="49" t="s">
        <v>5</v>
      </c>
      <c r="G1274" s="49">
        <v>105</v>
      </c>
      <c r="H1274" s="49">
        <v>9</v>
      </c>
      <c r="I1274" s="49">
        <v>3</v>
      </c>
      <c r="J1274" s="49">
        <v>3</v>
      </c>
      <c r="K1274" s="49">
        <v>3</v>
      </c>
      <c r="L1274" s="116">
        <v>160</v>
      </c>
      <c r="M1274" s="239" t="s">
        <v>4381</v>
      </c>
      <c r="N1274" s="450" t="s">
        <v>4446</v>
      </c>
      <c r="O1274" s="449" t="s">
        <v>4211</v>
      </c>
      <c r="P1274" s="452" t="s">
        <v>4489</v>
      </c>
      <c r="Q1274" s="452" t="s">
        <v>4526</v>
      </c>
      <c r="R1274" s="449" t="s">
        <v>4535</v>
      </c>
      <c r="S1274" s="452" t="s">
        <v>4414</v>
      </c>
      <c r="T1274" s="244"/>
      <c r="U1274" s="221" t="s">
        <v>7635</v>
      </c>
    </row>
    <row r="1275" spans="1:21" ht="30" x14ac:dyDescent="0.25">
      <c r="A1275" s="5">
        <v>1274</v>
      </c>
      <c r="B1275" s="241" t="s">
        <v>195</v>
      </c>
      <c r="C1275" s="49">
        <v>1976</v>
      </c>
      <c r="D1275" s="257">
        <v>8562.7999999999993</v>
      </c>
      <c r="E1275" s="257">
        <v>7455.5</v>
      </c>
      <c r="F1275" s="49" t="s">
        <v>5</v>
      </c>
      <c r="G1275" s="49">
        <v>140</v>
      </c>
      <c r="H1275" s="49">
        <v>9</v>
      </c>
      <c r="I1275" s="49">
        <v>4</v>
      </c>
      <c r="J1275" s="49">
        <v>4</v>
      </c>
      <c r="K1275" s="49">
        <v>4</v>
      </c>
      <c r="L1275" s="116">
        <v>251</v>
      </c>
      <c r="M1275" s="239" t="s">
        <v>4381</v>
      </c>
      <c r="N1275" s="454" t="s">
        <v>4447</v>
      </c>
      <c r="O1275" s="449" t="s">
        <v>4211</v>
      </c>
      <c r="P1275" s="452" t="s">
        <v>4490</v>
      </c>
      <c r="Q1275" s="452" t="s">
        <v>4527</v>
      </c>
      <c r="R1275" s="460" t="s">
        <v>4536</v>
      </c>
      <c r="S1275" s="452" t="s">
        <v>4414</v>
      </c>
      <c r="T1275" s="244"/>
      <c r="U1275" s="221" t="s">
        <v>7635</v>
      </c>
    </row>
    <row r="1276" spans="1:21" x14ac:dyDescent="0.25">
      <c r="A1276" s="5">
        <v>1275</v>
      </c>
      <c r="B1276" s="241" t="s">
        <v>196</v>
      </c>
      <c r="C1276" s="49">
        <v>1985</v>
      </c>
      <c r="D1276" s="257">
        <v>4296</v>
      </c>
      <c r="E1276" s="257">
        <v>3843.9</v>
      </c>
      <c r="F1276" s="49" t="s">
        <v>5</v>
      </c>
      <c r="G1276" s="49">
        <v>72</v>
      </c>
      <c r="H1276" s="49">
        <v>9</v>
      </c>
      <c r="I1276" s="49">
        <v>2</v>
      </c>
      <c r="J1276" s="49">
        <v>2</v>
      </c>
      <c r="K1276" s="49">
        <v>2</v>
      </c>
      <c r="L1276" s="116">
        <v>130</v>
      </c>
      <c r="M1276" s="239" t="s">
        <v>4381</v>
      </c>
      <c r="N1276" s="450" t="s">
        <v>4448</v>
      </c>
      <c r="O1276" s="449" t="s">
        <v>4211</v>
      </c>
      <c r="P1276" s="452" t="s">
        <v>4491</v>
      </c>
      <c r="Q1276" s="452">
        <v>965.8</v>
      </c>
      <c r="R1276" s="449" t="s">
        <v>4537</v>
      </c>
      <c r="S1276" s="452" t="s">
        <v>4414</v>
      </c>
      <c r="T1276" s="244"/>
      <c r="U1276" s="221" t="s">
        <v>7635</v>
      </c>
    </row>
    <row r="1277" spans="1:21" x14ac:dyDescent="0.25">
      <c r="A1277" s="5">
        <v>1276</v>
      </c>
      <c r="B1277" s="241" t="s">
        <v>199</v>
      </c>
      <c r="C1277" s="49">
        <v>1977</v>
      </c>
      <c r="D1277" s="257">
        <v>8538.5</v>
      </c>
      <c r="E1277" s="257">
        <v>7075</v>
      </c>
      <c r="F1277" s="49" t="s">
        <v>5</v>
      </c>
      <c r="G1277" s="49">
        <v>131</v>
      </c>
      <c r="H1277" s="49">
        <v>9</v>
      </c>
      <c r="I1277" s="49">
        <v>4</v>
      </c>
      <c r="J1277" s="49">
        <v>4</v>
      </c>
      <c r="K1277" s="49">
        <v>4</v>
      </c>
      <c r="L1277" s="116">
        <v>206</v>
      </c>
      <c r="M1277" s="239" t="s">
        <v>4381</v>
      </c>
      <c r="N1277" s="450" t="s">
        <v>4449</v>
      </c>
      <c r="O1277" s="449" t="s">
        <v>4211</v>
      </c>
      <c r="P1277" s="452" t="s">
        <v>4494</v>
      </c>
      <c r="Q1277" s="452">
        <v>1393</v>
      </c>
      <c r="R1277" s="449" t="s">
        <v>4411</v>
      </c>
      <c r="S1277" s="452" t="s">
        <v>4414</v>
      </c>
      <c r="T1277" s="244"/>
      <c r="U1277" s="221" t="s">
        <v>7635</v>
      </c>
    </row>
    <row r="1278" spans="1:21" ht="26.25" x14ac:dyDescent="0.25">
      <c r="A1278" s="5">
        <v>1277</v>
      </c>
      <c r="B1278" s="241" t="s">
        <v>200</v>
      </c>
      <c r="C1278" s="49">
        <v>1977</v>
      </c>
      <c r="D1278" s="257">
        <v>6367.7</v>
      </c>
      <c r="E1278" s="257">
        <v>5435.7</v>
      </c>
      <c r="F1278" s="49" t="s">
        <v>5</v>
      </c>
      <c r="G1278" s="49">
        <v>101</v>
      </c>
      <c r="H1278" s="49">
        <v>9</v>
      </c>
      <c r="I1278" s="49">
        <v>3</v>
      </c>
      <c r="J1278" s="49">
        <v>3</v>
      </c>
      <c r="K1278" s="49">
        <v>3</v>
      </c>
      <c r="L1278" s="116">
        <v>159</v>
      </c>
      <c r="M1278" s="239" t="s">
        <v>4381</v>
      </c>
      <c r="N1278" s="454" t="s">
        <v>4450</v>
      </c>
      <c r="O1278" s="449" t="s">
        <v>4211</v>
      </c>
      <c r="P1278" s="452" t="s">
        <v>4495</v>
      </c>
      <c r="Q1278" s="452">
        <v>2509.56</v>
      </c>
      <c r="R1278" s="449" t="s">
        <v>4539</v>
      </c>
      <c r="S1278" s="452" t="s">
        <v>4414</v>
      </c>
      <c r="T1278" s="244"/>
      <c r="U1278" s="221" t="s">
        <v>7635</v>
      </c>
    </row>
    <row r="1279" spans="1:21" x14ac:dyDescent="0.25">
      <c r="A1279" s="5">
        <v>1278</v>
      </c>
      <c r="B1279" s="241" t="s">
        <v>203</v>
      </c>
      <c r="C1279" s="49">
        <v>1977</v>
      </c>
      <c r="D1279" s="257">
        <v>2123.1</v>
      </c>
      <c r="E1279" s="257">
        <v>1639.2</v>
      </c>
      <c r="F1279" s="49" t="s">
        <v>5</v>
      </c>
      <c r="G1279" s="49">
        <v>24</v>
      </c>
      <c r="H1279" s="49">
        <v>9</v>
      </c>
      <c r="I1279" s="49">
        <v>1</v>
      </c>
      <c r="J1279" s="49">
        <v>1</v>
      </c>
      <c r="K1279" s="49">
        <v>1</v>
      </c>
      <c r="L1279" s="116">
        <v>65</v>
      </c>
      <c r="M1279" s="239" t="s">
        <v>4381</v>
      </c>
      <c r="N1279" s="450" t="s">
        <v>4451</v>
      </c>
      <c r="O1279" s="449" t="s">
        <v>4211</v>
      </c>
      <c r="P1279" s="452" t="s">
        <v>4498</v>
      </c>
      <c r="Q1279" s="452" t="s">
        <v>4528</v>
      </c>
      <c r="R1279" s="449" t="s">
        <v>4537</v>
      </c>
      <c r="S1279" s="452" t="s">
        <v>4414</v>
      </c>
      <c r="T1279" s="244"/>
      <c r="U1279" s="221" t="s">
        <v>7635</v>
      </c>
    </row>
    <row r="1280" spans="1:21" x14ac:dyDescent="0.25">
      <c r="A1280" s="5">
        <v>1279</v>
      </c>
      <c r="B1280" s="241" t="s">
        <v>204</v>
      </c>
      <c r="C1280" s="49">
        <v>1977</v>
      </c>
      <c r="D1280" s="257">
        <v>2213.5</v>
      </c>
      <c r="E1280" s="257">
        <v>1902.3</v>
      </c>
      <c r="F1280" s="49" t="s">
        <v>5</v>
      </c>
      <c r="G1280" s="49">
        <v>35</v>
      </c>
      <c r="H1280" s="49">
        <v>9</v>
      </c>
      <c r="I1280" s="49">
        <v>1</v>
      </c>
      <c r="J1280" s="49">
        <v>1</v>
      </c>
      <c r="K1280" s="49">
        <v>1</v>
      </c>
      <c r="L1280" s="116">
        <v>48</v>
      </c>
      <c r="M1280" s="239" t="s">
        <v>4381</v>
      </c>
      <c r="N1280" s="450" t="s">
        <v>4443</v>
      </c>
      <c r="O1280" s="449" t="s">
        <v>4211</v>
      </c>
      <c r="P1280" s="452" t="s">
        <v>4498</v>
      </c>
      <c r="Q1280" s="452" t="s">
        <v>4528</v>
      </c>
      <c r="R1280" s="449" t="s">
        <v>4537</v>
      </c>
      <c r="S1280" s="452" t="s">
        <v>4414</v>
      </c>
      <c r="T1280" s="244"/>
      <c r="U1280" s="221" t="s">
        <v>7635</v>
      </c>
    </row>
    <row r="1281" spans="1:21" x14ac:dyDescent="0.25">
      <c r="A1281" s="5">
        <v>1280</v>
      </c>
      <c r="B1281" s="241" t="s">
        <v>206</v>
      </c>
      <c r="C1281" s="49">
        <v>1970</v>
      </c>
      <c r="D1281" s="257">
        <v>2635.9</v>
      </c>
      <c r="E1281" s="257">
        <v>2090.6</v>
      </c>
      <c r="F1281" s="49" t="s">
        <v>5</v>
      </c>
      <c r="G1281" s="49">
        <v>48</v>
      </c>
      <c r="H1281" s="49">
        <v>9</v>
      </c>
      <c r="I1281" s="49">
        <v>1</v>
      </c>
      <c r="J1281" s="49">
        <v>1</v>
      </c>
      <c r="K1281" s="49">
        <v>1</v>
      </c>
      <c r="L1281" s="116">
        <v>79</v>
      </c>
      <c r="M1281" s="239" t="s">
        <v>4382</v>
      </c>
      <c r="N1281" s="450" t="s">
        <v>4452</v>
      </c>
      <c r="O1281" s="449" t="s">
        <v>4211</v>
      </c>
      <c r="P1281" s="452" t="s">
        <v>4500</v>
      </c>
      <c r="Q1281" s="452">
        <v>503.8</v>
      </c>
      <c r="R1281" s="449" t="s">
        <v>4411</v>
      </c>
      <c r="S1281" s="452" t="s">
        <v>4414</v>
      </c>
      <c r="T1281" s="244"/>
      <c r="U1281" s="221" t="s">
        <v>7635</v>
      </c>
    </row>
    <row r="1282" spans="1:21" ht="26.25" x14ac:dyDescent="0.25">
      <c r="A1282" s="5">
        <v>1281</v>
      </c>
      <c r="B1282" s="241" t="s">
        <v>207</v>
      </c>
      <c r="C1282" s="49">
        <v>1977</v>
      </c>
      <c r="D1282" s="257">
        <v>8554.7999999999993</v>
      </c>
      <c r="E1282" s="257">
        <v>6824.8</v>
      </c>
      <c r="F1282" s="49" t="s">
        <v>5</v>
      </c>
      <c r="G1282" s="49">
        <v>127</v>
      </c>
      <c r="H1282" s="49">
        <v>9</v>
      </c>
      <c r="I1282" s="49">
        <v>4</v>
      </c>
      <c r="J1282" s="49">
        <v>4</v>
      </c>
      <c r="K1282" s="49">
        <v>4</v>
      </c>
      <c r="L1282" s="116">
        <v>194</v>
      </c>
      <c r="M1282" s="239" t="s">
        <v>4381</v>
      </c>
      <c r="N1282" s="454" t="s">
        <v>4453</v>
      </c>
      <c r="O1282" s="449" t="s">
        <v>4211</v>
      </c>
      <c r="P1282" s="452" t="s">
        <v>4501</v>
      </c>
      <c r="Q1282" s="452">
        <v>1180.4000000000001</v>
      </c>
      <c r="R1282" s="449" t="s">
        <v>4537</v>
      </c>
      <c r="S1282" s="452" t="s">
        <v>4414</v>
      </c>
      <c r="T1282" s="244"/>
      <c r="U1282" s="221" t="s">
        <v>7635</v>
      </c>
    </row>
    <row r="1283" spans="1:21" x14ac:dyDescent="0.25">
      <c r="A1283" s="5">
        <v>1282</v>
      </c>
      <c r="B1283" s="241" t="s">
        <v>211</v>
      </c>
      <c r="C1283" s="49">
        <v>1977</v>
      </c>
      <c r="D1283" s="257">
        <v>2075.9</v>
      </c>
      <c r="E1283" s="257">
        <v>1601.6</v>
      </c>
      <c r="F1283" s="49" t="s">
        <v>5</v>
      </c>
      <c r="G1283" s="49">
        <v>24</v>
      </c>
      <c r="H1283" s="49">
        <v>9</v>
      </c>
      <c r="I1283" s="49">
        <v>1</v>
      </c>
      <c r="J1283" s="49">
        <v>1</v>
      </c>
      <c r="K1283" s="49">
        <v>1</v>
      </c>
      <c r="L1283" s="116">
        <v>39</v>
      </c>
      <c r="M1283" s="239" t="s">
        <v>4381</v>
      </c>
      <c r="N1283" s="450" t="s">
        <v>4454</v>
      </c>
      <c r="O1283" s="449" t="s">
        <v>4211</v>
      </c>
      <c r="P1283" s="452" t="s">
        <v>4505</v>
      </c>
      <c r="Q1283" s="452">
        <v>283.7</v>
      </c>
      <c r="R1283" s="449" t="s">
        <v>4537</v>
      </c>
      <c r="S1283" s="452" t="s">
        <v>4414</v>
      </c>
      <c r="T1283" s="244"/>
      <c r="U1283" s="221" t="s">
        <v>7635</v>
      </c>
    </row>
    <row r="1284" spans="1:21" ht="26.25" x14ac:dyDescent="0.25">
      <c r="A1284" s="5">
        <v>1283</v>
      </c>
      <c r="B1284" s="241" t="s">
        <v>212</v>
      </c>
      <c r="C1284" s="49">
        <v>1977</v>
      </c>
      <c r="D1284" s="257">
        <v>8481.0400000000009</v>
      </c>
      <c r="E1284" s="257">
        <v>6930.4</v>
      </c>
      <c r="F1284" s="49" t="s">
        <v>5</v>
      </c>
      <c r="G1284" s="49">
        <v>129</v>
      </c>
      <c r="H1284" s="49">
        <v>9</v>
      </c>
      <c r="I1284" s="49">
        <v>4</v>
      </c>
      <c r="J1284" s="49">
        <v>4</v>
      </c>
      <c r="K1284" s="49">
        <v>4</v>
      </c>
      <c r="L1284" s="116">
        <v>229</v>
      </c>
      <c r="M1284" s="239" t="s">
        <v>4387</v>
      </c>
      <c r="N1284" s="454" t="s">
        <v>4455</v>
      </c>
      <c r="O1284" s="449" t="s">
        <v>4211</v>
      </c>
      <c r="P1284" s="452" t="s">
        <v>4506</v>
      </c>
      <c r="Q1284" s="452">
        <v>2453.0100000000002</v>
      </c>
      <c r="R1284" s="449" t="s">
        <v>4537</v>
      </c>
      <c r="S1284" s="452" t="s">
        <v>4414</v>
      </c>
      <c r="T1284" s="244"/>
      <c r="U1284" s="221" t="s">
        <v>7635</v>
      </c>
    </row>
    <row r="1285" spans="1:21" x14ac:dyDescent="0.25">
      <c r="A1285" s="5">
        <v>1284</v>
      </c>
      <c r="B1285" s="241" t="s">
        <v>213</v>
      </c>
      <c r="C1285" s="49">
        <v>1977</v>
      </c>
      <c r="D1285" s="257">
        <v>6815.87</v>
      </c>
      <c r="E1285" s="257">
        <v>5452.37</v>
      </c>
      <c r="F1285" s="49" t="s">
        <v>5</v>
      </c>
      <c r="G1285" s="49">
        <v>102</v>
      </c>
      <c r="H1285" s="49">
        <v>9</v>
      </c>
      <c r="I1285" s="49">
        <v>3</v>
      </c>
      <c r="J1285" s="49">
        <v>3</v>
      </c>
      <c r="K1285" s="49">
        <v>3</v>
      </c>
      <c r="L1285" s="116">
        <v>181</v>
      </c>
      <c r="M1285" s="239" t="s">
        <v>4381</v>
      </c>
      <c r="N1285" s="450" t="s">
        <v>4456</v>
      </c>
      <c r="O1285" s="449" t="s">
        <v>4211</v>
      </c>
      <c r="P1285" s="452" t="s">
        <v>4506</v>
      </c>
      <c r="Q1285" s="452">
        <v>2453.0100000000002</v>
      </c>
      <c r="R1285" s="449" t="s">
        <v>4537</v>
      </c>
      <c r="S1285" s="452" t="s">
        <v>4414</v>
      </c>
      <c r="T1285" s="244"/>
      <c r="U1285" s="221" t="s">
        <v>7635</v>
      </c>
    </row>
    <row r="1286" spans="1:21" x14ac:dyDescent="0.25">
      <c r="A1286" s="5">
        <v>1285</v>
      </c>
      <c r="B1286" s="241" t="s">
        <v>216</v>
      </c>
      <c r="C1286" s="49">
        <v>1970</v>
      </c>
      <c r="D1286" s="257">
        <v>2514.6</v>
      </c>
      <c r="E1286" s="257">
        <v>2185.1999999999998</v>
      </c>
      <c r="F1286" s="49" t="s">
        <v>5</v>
      </c>
      <c r="G1286" s="49">
        <v>50</v>
      </c>
      <c r="H1286" s="49">
        <v>9</v>
      </c>
      <c r="I1286" s="49">
        <v>1</v>
      </c>
      <c r="J1286" s="49">
        <v>1</v>
      </c>
      <c r="K1286" s="49">
        <v>1</v>
      </c>
      <c r="L1286" s="116">
        <v>85</v>
      </c>
      <c r="M1286" s="239" t="s">
        <v>4381</v>
      </c>
      <c r="N1286" s="450" t="s">
        <v>4438</v>
      </c>
      <c r="O1286" s="449" t="s">
        <v>4211</v>
      </c>
      <c r="P1286" s="452" t="s">
        <v>4509</v>
      </c>
      <c r="Q1286" s="452">
        <v>468</v>
      </c>
      <c r="R1286" s="449" t="s">
        <v>4409</v>
      </c>
      <c r="S1286" s="452" t="s">
        <v>4414</v>
      </c>
      <c r="T1286" s="244"/>
      <c r="U1286" s="221" t="s">
        <v>7635</v>
      </c>
    </row>
    <row r="1287" spans="1:21" ht="26.25" x14ac:dyDescent="0.25">
      <c r="A1287" s="5">
        <v>1286</v>
      </c>
      <c r="B1287" s="241" t="s">
        <v>217</v>
      </c>
      <c r="C1287" s="49">
        <v>1972</v>
      </c>
      <c r="D1287" s="257">
        <v>16582.759999999998</v>
      </c>
      <c r="E1287" s="257">
        <v>11121.16</v>
      </c>
      <c r="F1287" s="49" t="s">
        <v>5</v>
      </c>
      <c r="G1287" s="49">
        <v>240</v>
      </c>
      <c r="H1287" s="49">
        <v>10</v>
      </c>
      <c r="I1287" s="49">
        <v>5</v>
      </c>
      <c r="J1287" s="49">
        <v>0</v>
      </c>
      <c r="K1287" s="49">
        <v>0</v>
      </c>
      <c r="L1287" s="116">
        <v>278</v>
      </c>
      <c r="M1287" s="239" t="s">
        <v>4381</v>
      </c>
      <c r="N1287" s="454" t="s">
        <v>4457</v>
      </c>
      <c r="O1287" s="449" t="s">
        <v>4211</v>
      </c>
      <c r="P1287" s="452" t="s">
        <v>4510</v>
      </c>
      <c r="Q1287" s="452">
        <v>2944.4</v>
      </c>
      <c r="R1287" s="449" t="s">
        <v>4411</v>
      </c>
      <c r="S1287" s="452" t="s">
        <v>4414</v>
      </c>
      <c r="T1287" s="244"/>
      <c r="U1287" s="221" t="s">
        <v>7635</v>
      </c>
    </row>
    <row r="1288" spans="1:21" ht="30" x14ac:dyDescent="0.25">
      <c r="A1288" s="5">
        <v>1287</v>
      </c>
      <c r="B1288" s="241" t="s">
        <v>219</v>
      </c>
      <c r="C1288" s="49">
        <v>1973</v>
      </c>
      <c r="D1288" s="257">
        <v>36877.31</v>
      </c>
      <c r="E1288" s="257">
        <v>28342.41</v>
      </c>
      <c r="F1288" s="49" t="s">
        <v>5</v>
      </c>
      <c r="G1288" s="49">
        <v>622</v>
      </c>
      <c r="H1288" s="49">
        <v>10</v>
      </c>
      <c r="I1288" s="49">
        <v>12</v>
      </c>
      <c r="J1288" s="49">
        <v>12</v>
      </c>
      <c r="K1288" s="49">
        <v>12</v>
      </c>
      <c r="L1288" s="116">
        <v>654</v>
      </c>
      <c r="M1288" s="239" t="s">
        <v>4381</v>
      </c>
      <c r="N1288" s="454" t="s">
        <v>4458</v>
      </c>
      <c r="O1288" s="449" t="s">
        <v>4211</v>
      </c>
      <c r="P1288" s="452" t="s">
        <v>4512</v>
      </c>
      <c r="Q1288" s="452" t="s">
        <v>4529</v>
      </c>
      <c r="R1288" s="449" t="s">
        <v>4534</v>
      </c>
      <c r="S1288" s="452" t="s">
        <v>4414</v>
      </c>
      <c r="T1288" s="244"/>
      <c r="U1288" s="221" t="s">
        <v>7635</v>
      </c>
    </row>
    <row r="1289" spans="1:21" ht="26.25" x14ac:dyDescent="0.25">
      <c r="A1289" s="5">
        <v>1288</v>
      </c>
      <c r="B1289" s="241" t="s">
        <v>224</v>
      </c>
      <c r="C1289" s="49">
        <v>1975</v>
      </c>
      <c r="D1289" s="257">
        <v>14627.1</v>
      </c>
      <c r="E1289" s="257">
        <v>10996</v>
      </c>
      <c r="F1289" s="49" t="s">
        <v>5</v>
      </c>
      <c r="G1289" s="49">
        <v>239</v>
      </c>
      <c r="H1289" s="49">
        <v>9</v>
      </c>
      <c r="I1289" s="49">
        <v>5</v>
      </c>
      <c r="J1289" s="49">
        <v>5</v>
      </c>
      <c r="K1289" s="49">
        <v>5</v>
      </c>
      <c r="L1289" s="116">
        <v>279</v>
      </c>
      <c r="M1289" s="239" t="s">
        <v>4381</v>
      </c>
      <c r="N1289" s="454" t="s">
        <v>4459</v>
      </c>
      <c r="O1289" s="449" t="s">
        <v>4211</v>
      </c>
      <c r="P1289" s="452" t="s">
        <v>4517</v>
      </c>
      <c r="Q1289" s="452">
        <v>2352.89</v>
      </c>
      <c r="R1289" s="449" t="s">
        <v>4541</v>
      </c>
      <c r="S1289" s="452" t="s">
        <v>4414</v>
      </c>
      <c r="T1289" s="244"/>
      <c r="U1289" s="221" t="s">
        <v>7635</v>
      </c>
    </row>
    <row r="1290" spans="1:21" x14ac:dyDescent="0.25">
      <c r="A1290" s="5">
        <v>1289</v>
      </c>
      <c r="B1290" s="241" t="s">
        <v>227</v>
      </c>
      <c r="C1290" s="49">
        <v>1978</v>
      </c>
      <c r="D1290" s="257">
        <v>4265.3999999999996</v>
      </c>
      <c r="E1290" s="257">
        <v>3401.7</v>
      </c>
      <c r="F1290" s="49" t="s">
        <v>5</v>
      </c>
      <c r="G1290" s="49">
        <v>57</v>
      </c>
      <c r="H1290" s="49">
        <v>9</v>
      </c>
      <c r="I1290" s="49">
        <v>2</v>
      </c>
      <c r="J1290" s="49">
        <v>2</v>
      </c>
      <c r="K1290" s="49">
        <v>2</v>
      </c>
      <c r="L1290" s="116">
        <v>83</v>
      </c>
      <c r="M1290" s="239" t="s">
        <v>4381</v>
      </c>
      <c r="N1290" s="450" t="s">
        <v>4422</v>
      </c>
      <c r="O1290" s="449" t="s">
        <v>4211</v>
      </c>
      <c r="P1290" s="452" t="s">
        <v>4520</v>
      </c>
      <c r="Q1290" s="452" t="s">
        <v>4530</v>
      </c>
      <c r="R1290" s="449" t="s">
        <v>4542</v>
      </c>
      <c r="S1290" s="452" t="s">
        <v>4414</v>
      </c>
      <c r="T1290" s="244"/>
      <c r="U1290" s="221" t="s">
        <v>7635</v>
      </c>
    </row>
    <row r="1291" spans="1:21" x14ac:dyDescent="0.25">
      <c r="A1291" s="5">
        <v>1290</v>
      </c>
      <c r="B1291" s="241" t="s">
        <v>234</v>
      </c>
      <c r="C1291" s="49">
        <v>1976</v>
      </c>
      <c r="D1291" s="257">
        <v>14859.98</v>
      </c>
      <c r="E1291" s="257">
        <v>13260.66</v>
      </c>
      <c r="F1291" s="49" t="s">
        <v>5</v>
      </c>
      <c r="G1291" s="49">
        <v>249</v>
      </c>
      <c r="H1291" s="49">
        <v>9</v>
      </c>
      <c r="I1291" s="49">
        <v>7</v>
      </c>
      <c r="J1291" s="49">
        <v>7</v>
      </c>
      <c r="K1291" s="49">
        <v>7</v>
      </c>
      <c r="L1291" s="116">
        <v>415</v>
      </c>
      <c r="M1291" s="239" t="s">
        <v>4381</v>
      </c>
      <c r="N1291" s="450" t="s">
        <v>4555</v>
      </c>
      <c r="O1291" s="449" t="s">
        <v>4211</v>
      </c>
      <c r="P1291" s="449" t="s">
        <v>4556</v>
      </c>
      <c r="Q1291" s="449" t="s">
        <v>4557</v>
      </c>
      <c r="R1291" s="449" t="s">
        <v>4409</v>
      </c>
      <c r="S1291" s="452" t="s">
        <v>4414</v>
      </c>
      <c r="T1291" s="244"/>
      <c r="U1291" s="221" t="s">
        <v>7635</v>
      </c>
    </row>
    <row r="1292" spans="1:21" x14ac:dyDescent="0.25">
      <c r="A1292" s="5">
        <v>1291</v>
      </c>
      <c r="B1292" s="241" t="s">
        <v>235</v>
      </c>
      <c r="C1292" s="49">
        <v>1977</v>
      </c>
      <c r="D1292" s="257">
        <v>6629.7</v>
      </c>
      <c r="E1292" s="257">
        <v>5864.2</v>
      </c>
      <c r="F1292" s="49" t="s">
        <v>5</v>
      </c>
      <c r="G1292" s="49">
        <v>108</v>
      </c>
      <c r="H1292" s="49">
        <v>9</v>
      </c>
      <c r="I1292" s="49">
        <v>3</v>
      </c>
      <c r="J1292" s="49">
        <v>3</v>
      </c>
      <c r="K1292" s="49">
        <v>3</v>
      </c>
      <c r="L1292" s="116">
        <v>186</v>
      </c>
      <c r="M1292" s="239" t="s">
        <v>4381</v>
      </c>
      <c r="N1292" s="450" t="s">
        <v>4558</v>
      </c>
      <c r="O1292" s="449" t="s">
        <v>4211</v>
      </c>
      <c r="P1292" s="449" t="s">
        <v>4559</v>
      </c>
      <c r="Q1292" s="449">
        <v>1054.9000000000001</v>
      </c>
      <c r="R1292" s="449" t="s">
        <v>4409</v>
      </c>
      <c r="S1292" s="452" t="s">
        <v>4414</v>
      </c>
      <c r="T1292" s="459"/>
      <c r="U1292" s="221" t="s">
        <v>7635</v>
      </c>
    </row>
    <row r="1293" spans="1:21" x14ac:dyDescent="0.25">
      <c r="A1293" s="5">
        <v>1292</v>
      </c>
      <c r="B1293" s="241" t="s">
        <v>236</v>
      </c>
      <c r="C1293" s="49">
        <v>1978</v>
      </c>
      <c r="D1293" s="257">
        <v>10544.02</v>
      </c>
      <c r="E1293" s="257">
        <v>9621.52</v>
      </c>
      <c r="F1293" s="49" t="s">
        <v>5</v>
      </c>
      <c r="G1293" s="49">
        <v>180</v>
      </c>
      <c r="H1293" s="49">
        <v>9</v>
      </c>
      <c r="I1293" s="49">
        <v>5</v>
      </c>
      <c r="J1293" s="49">
        <v>5</v>
      </c>
      <c r="K1293" s="49">
        <v>5</v>
      </c>
      <c r="L1293" s="116">
        <v>309</v>
      </c>
      <c r="M1293" s="239" t="s">
        <v>4381</v>
      </c>
      <c r="N1293" s="450" t="s">
        <v>4560</v>
      </c>
      <c r="O1293" s="449" t="s">
        <v>4211</v>
      </c>
      <c r="P1293" s="449" t="s">
        <v>4561</v>
      </c>
      <c r="Q1293" s="449">
        <v>1716.5</v>
      </c>
      <c r="R1293" s="449" t="s">
        <v>4409</v>
      </c>
      <c r="S1293" s="452" t="s">
        <v>4414</v>
      </c>
      <c r="T1293" s="244"/>
      <c r="U1293" s="221" t="s">
        <v>7635</v>
      </c>
    </row>
    <row r="1294" spans="1:21" x14ac:dyDescent="0.25">
      <c r="A1294" s="5">
        <v>1293</v>
      </c>
      <c r="B1294" s="241" t="s">
        <v>237</v>
      </c>
      <c r="C1294" s="49">
        <v>1980</v>
      </c>
      <c r="D1294" s="257">
        <v>9444.2999999999993</v>
      </c>
      <c r="E1294" s="257">
        <v>6947.9</v>
      </c>
      <c r="F1294" s="49" t="s">
        <v>5</v>
      </c>
      <c r="G1294" s="49">
        <v>128</v>
      </c>
      <c r="H1294" s="49">
        <v>9</v>
      </c>
      <c r="I1294" s="49">
        <v>4</v>
      </c>
      <c r="J1294" s="49">
        <v>4</v>
      </c>
      <c r="K1294" s="49">
        <v>4</v>
      </c>
      <c r="L1294" s="116">
        <v>211</v>
      </c>
      <c r="M1294" s="239" t="s">
        <v>4381</v>
      </c>
      <c r="N1294" s="450" t="s">
        <v>4562</v>
      </c>
      <c r="O1294" s="449" t="s">
        <v>4211</v>
      </c>
      <c r="P1294" s="449" t="s">
        <v>4563</v>
      </c>
      <c r="Q1294" s="449" t="s">
        <v>4564</v>
      </c>
      <c r="R1294" s="449" t="s">
        <v>4411</v>
      </c>
      <c r="S1294" s="452" t="s">
        <v>4414</v>
      </c>
      <c r="T1294" s="244"/>
      <c r="U1294" s="221" t="s">
        <v>7635</v>
      </c>
    </row>
    <row r="1295" spans="1:21" ht="26.25" x14ac:dyDescent="0.25">
      <c r="A1295" s="5">
        <v>1294</v>
      </c>
      <c r="B1295" s="241" t="s">
        <v>238</v>
      </c>
      <c r="C1295" s="49">
        <v>1978</v>
      </c>
      <c r="D1295" s="257">
        <v>8355.8700000000008</v>
      </c>
      <c r="E1295" s="257">
        <v>6660.57</v>
      </c>
      <c r="F1295" s="49" t="s">
        <v>5</v>
      </c>
      <c r="G1295" s="49">
        <v>147</v>
      </c>
      <c r="H1295" s="49">
        <v>9</v>
      </c>
      <c r="I1295" s="49">
        <v>3</v>
      </c>
      <c r="J1295" s="49">
        <v>3</v>
      </c>
      <c r="K1295" s="49">
        <v>3</v>
      </c>
      <c r="L1295" s="116">
        <v>221</v>
      </c>
      <c r="M1295" s="239" t="s">
        <v>4381</v>
      </c>
      <c r="N1295" s="454" t="s">
        <v>4565</v>
      </c>
      <c r="O1295" s="449" t="s">
        <v>4211</v>
      </c>
      <c r="P1295" s="449" t="s">
        <v>4566</v>
      </c>
      <c r="Q1295" s="449">
        <v>1280.3</v>
      </c>
      <c r="R1295" s="449" t="s">
        <v>4409</v>
      </c>
      <c r="S1295" s="452" t="s">
        <v>4414</v>
      </c>
      <c r="T1295" s="244"/>
      <c r="U1295" s="221" t="s">
        <v>7635</v>
      </c>
    </row>
    <row r="1296" spans="1:21" ht="26.25" x14ac:dyDescent="0.25">
      <c r="A1296" s="5">
        <v>1295</v>
      </c>
      <c r="B1296" s="241" t="s">
        <v>240</v>
      </c>
      <c r="C1296" s="49">
        <v>1978</v>
      </c>
      <c r="D1296" s="257">
        <v>10654.26</v>
      </c>
      <c r="E1296" s="257">
        <v>9278.86</v>
      </c>
      <c r="F1296" s="49" t="s">
        <v>5</v>
      </c>
      <c r="G1296" s="49">
        <v>174</v>
      </c>
      <c r="H1296" s="49">
        <v>9</v>
      </c>
      <c r="I1296" s="49">
        <v>5</v>
      </c>
      <c r="J1296" s="49">
        <v>5</v>
      </c>
      <c r="K1296" s="49">
        <v>5</v>
      </c>
      <c r="L1296" s="116">
        <v>264</v>
      </c>
      <c r="M1296" s="239" t="s">
        <v>4381</v>
      </c>
      <c r="N1296" s="454" t="s">
        <v>4568</v>
      </c>
      <c r="O1296" s="449" t="s">
        <v>4211</v>
      </c>
      <c r="P1296" s="449" t="s">
        <v>4569</v>
      </c>
      <c r="Q1296" s="449" t="s">
        <v>4570</v>
      </c>
      <c r="R1296" s="449" t="s">
        <v>4409</v>
      </c>
      <c r="S1296" s="452" t="s">
        <v>4414</v>
      </c>
      <c r="T1296" s="244"/>
      <c r="U1296" s="221" t="s">
        <v>7635</v>
      </c>
    </row>
    <row r="1297" spans="1:21" x14ac:dyDescent="0.25">
      <c r="A1297" s="5">
        <v>1296</v>
      </c>
      <c r="B1297" s="241" t="s">
        <v>241</v>
      </c>
      <c r="C1297" s="49">
        <v>1978</v>
      </c>
      <c r="D1297" s="257">
        <v>2061.6</v>
      </c>
      <c r="E1297" s="257">
        <v>1783.4</v>
      </c>
      <c r="F1297" s="49" t="s">
        <v>5</v>
      </c>
      <c r="G1297" s="49">
        <v>27</v>
      </c>
      <c r="H1297" s="49">
        <v>9</v>
      </c>
      <c r="I1297" s="49">
        <v>1</v>
      </c>
      <c r="J1297" s="49">
        <v>1</v>
      </c>
      <c r="K1297" s="49">
        <v>1</v>
      </c>
      <c r="L1297" s="116">
        <v>48</v>
      </c>
      <c r="M1297" s="239" t="s">
        <v>4381</v>
      </c>
      <c r="N1297" s="450" t="s">
        <v>4571</v>
      </c>
      <c r="O1297" s="449" t="s">
        <v>4211</v>
      </c>
      <c r="P1297" s="449" t="s">
        <v>4569</v>
      </c>
      <c r="Q1297" s="449" t="s">
        <v>4570</v>
      </c>
      <c r="R1297" s="449" t="s">
        <v>4409</v>
      </c>
      <c r="S1297" s="452" t="s">
        <v>4414</v>
      </c>
      <c r="T1297" s="244"/>
      <c r="U1297" s="221" t="s">
        <v>7635</v>
      </c>
    </row>
    <row r="1298" spans="1:21" x14ac:dyDescent="0.25">
      <c r="A1298" s="5">
        <v>1297</v>
      </c>
      <c r="B1298" s="241" t="s">
        <v>242</v>
      </c>
      <c r="C1298" s="49">
        <v>1978</v>
      </c>
      <c r="D1298" s="257">
        <v>2172.3000000000002</v>
      </c>
      <c r="E1298" s="257">
        <v>1953</v>
      </c>
      <c r="F1298" s="49" t="s">
        <v>5</v>
      </c>
      <c r="G1298" s="49">
        <v>36</v>
      </c>
      <c r="H1298" s="49">
        <v>9</v>
      </c>
      <c r="I1298" s="49">
        <v>1</v>
      </c>
      <c r="J1298" s="49">
        <v>1</v>
      </c>
      <c r="K1298" s="49">
        <v>1</v>
      </c>
      <c r="L1298" s="116">
        <v>67</v>
      </c>
      <c r="M1298" s="239" t="s">
        <v>4381</v>
      </c>
      <c r="N1298" s="450" t="s">
        <v>4572</v>
      </c>
      <c r="O1298" s="449" t="s">
        <v>4211</v>
      </c>
      <c r="P1298" s="449" t="s">
        <v>4569</v>
      </c>
      <c r="Q1298" s="449" t="s">
        <v>4570</v>
      </c>
      <c r="R1298" s="449" t="s">
        <v>4409</v>
      </c>
      <c r="S1298" s="452" t="s">
        <v>4414</v>
      </c>
      <c r="T1298" s="244"/>
      <c r="U1298" s="221" t="s">
        <v>7635</v>
      </c>
    </row>
    <row r="1299" spans="1:21" x14ac:dyDescent="0.25">
      <c r="A1299" s="5">
        <v>1298</v>
      </c>
      <c r="B1299" s="14" t="s">
        <v>252</v>
      </c>
      <c r="C1299" s="5">
        <v>1972</v>
      </c>
      <c r="D1299" s="55">
        <v>2629.3</v>
      </c>
      <c r="E1299" s="55">
        <v>2270.6999999999998</v>
      </c>
      <c r="F1299" s="5" t="s">
        <v>5</v>
      </c>
      <c r="G1299" s="5">
        <v>52</v>
      </c>
      <c r="H1299" s="5">
        <v>9</v>
      </c>
      <c r="I1299" s="5">
        <v>1</v>
      </c>
      <c r="J1299" s="5">
        <v>1</v>
      </c>
      <c r="K1299" s="5">
        <v>1</v>
      </c>
      <c r="L1299" s="111">
        <v>75</v>
      </c>
      <c r="M1299" s="224" t="s">
        <v>4381</v>
      </c>
      <c r="N1299" s="461" t="s">
        <v>4588</v>
      </c>
      <c r="O1299" s="462" t="s">
        <v>4211</v>
      </c>
      <c r="P1299" s="462" t="s">
        <v>4684</v>
      </c>
      <c r="Q1299" s="462">
        <v>463.9</v>
      </c>
      <c r="R1299" s="462" t="s">
        <v>4410</v>
      </c>
      <c r="S1299" s="463" t="s">
        <v>4414</v>
      </c>
      <c r="U1299" s="221" t="s">
        <v>7635</v>
      </c>
    </row>
    <row r="1300" spans="1:21" x14ac:dyDescent="0.25">
      <c r="A1300" s="5">
        <v>1299</v>
      </c>
      <c r="B1300" s="14" t="s">
        <v>271</v>
      </c>
      <c r="C1300" s="5">
        <v>1984</v>
      </c>
      <c r="D1300" s="55">
        <v>4300.3</v>
      </c>
      <c r="E1300" s="55">
        <v>3792.9</v>
      </c>
      <c r="F1300" s="5" t="s">
        <v>5</v>
      </c>
      <c r="G1300" s="5">
        <v>72</v>
      </c>
      <c r="H1300" s="5">
        <v>9</v>
      </c>
      <c r="I1300" s="5">
        <v>2</v>
      </c>
      <c r="J1300" s="5">
        <v>2</v>
      </c>
      <c r="K1300" s="5">
        <v>2</v>
      </c>
      <c r="L1300" s="111">
        <v>152</v>
      </c>
      <c r="M1300" s="224" t="s">
        <v>4382</v>
      </c>
      <c r="N1300" s="461" t="s">
        <v>4704</v>
      </c>
      <c r="O1300" s="462" t="s">
        <v>4211</v>
      </c>
      <c r="P1300" s="462" t="s">
        <v>4705</v>
      </c>
      <c r="Q1300" s="462">
        <v>697.3</v>
      </c>
      <c r="R1300" s="462" t="s">
        <v>4537</v>
      </c>
      <c r="S1300" s="463" t="s">
        <v>4414</v>
      </c>
      <c r="U1300" s="221" t="s">
        <v>7635</v>
      </c>
    </row>
    <row r="1301" spans="1:21" x14ac:dyDescent="0.25">
      <c r="A1301" s="5">
        <v>1300</v>
      </c>
      <c r="B1301" s="241" t="s">
        <v>276</v>
      </c>
      <c r="C1301" s="265">
        <v>1971</v>
      </c>
      <c r="D1301" s="257">
        <v>2558.2399999999998</v>
      </c>
      <c r="E1301" s="257">
        <v>2291.34</v>
      </c>
      <c r="F1301" s="49" t="s">
        <v>5</v>
      </c>
      <c r="G1301" s="49">
        <v>54</v>
      </c>
      <c r="H1301" s="49">
        <v>9</v>
      </c>
      <c r="I1301" s="49">
        <v>1</v>
      </c>
      <c r="J1301" s="49">
        <v>1</v>
      </c>
      <c r="K1301" s="49">
        <v>1</v>
      </c>
      <c r="L1301" s="116">
        <v>86</v>
      </c>
      <c r="M1301" s="239" t="s">
        <v>4382</v>
      </c>
      <c r="N1301" s="450" t="s">
        <v>4588</v>
      </c>
      <c r="O1301" s="449" t="s">
        <v>4211</v>
      </c>
      <c r="P1301" s="449" t="s">
        <v>4589</v>
      </c>
      <c r="Q1301" s="449">
        <v>428.2</v>
      </c>
      <c r="R1301" s="449" t="s">
        <v>4408</v>
      </c>
      <c r="S1301" s="452" t="s">
        <v>4414</v>
      </c>
      <c r="T1301" s="244"/>
      <c r="U1301" s="221" t="s">
        <v>7635</v>
      </c>
    </row>
    <row r="1302" spans="1:21" x14ac:dyDescent="0.25">
      <c r="A1302" s="5">
        <v>1301</v>
      </c>
      <c r="B1302" s="241" t="s">
        <v>277</v>
      </c>
      <c r="C1302" s="265">
        <v>1971</v>
      </c>
      <c r="D1302" s="257">
        <v>2543.3000000000002</v>
      </c>
      <c r="E1302" s="257">
        <v>2276.4</v>
      </c>
      <c r="F1302" s="49" t="s">
        <v>5</v>
      </c>
      <c r="G1302" s="49">
        <v>54</v>
      </c>
      <c r="H1302" s="49">
        <v>9</v>
      </c>
      <c r="I1302" s="49">
        <v>1</v>
      </c>
      <c r="J1302" s="49">
        <v>1</v>
      </c>
      <c r="K1302" s="49">
        <v>1</v>
      </c>
      <c r="L1302" s="116">
        <v>66</v>
      </c>
      <c r="M1302" s="239" t="s">
        <v>4382</v>
      </c>
      <c r="N1302" s="450" t="s">
        <v>4590</v>
      </c>
      <c r="O1302" s="449" t="s">
        <v>4211</v>
      </c>
      <c r="P1302" s="449" t="s">
        <v>4591</v>
      </c>
      <c r="Q1302" s="449">
        <v>439.2</v>
      </c>
      <c r="R1302" s="449" t="s">
        <v>4408</v>
      </c>
      <c r="S1302" s="452" t="s">
        <v>4414</v>
      </c>
      <c r="T1302" s="244"/>
      <c r="U1302" s="221" t="s">
        <v>7635</v>
      </c>
    </row>
    <row r="1303" spans="1:21" x14ac:dyDescent="0.25">
      <c r="A1303" s="5">
        <v>1302</v>
      </c>
      <c r="B1303" s="241" t="s">
        <v>278</v>
      </c>
      <c r="C1303" s="265">
        <v>1973</v>
      </c>
      <c r="D1303" s="257">
        <v>2429.6</v>
      </c>
      <c r="E1303" s="257">
        <v>2321.3000000000002</v>
      </c>
      <c r="F1303" s="49" t="s">
        <v>5</v>
      </c>
      <c r="G1303" s="49">
        <v>54</v>
      </c>
      <c r="H1303" s="49">
        <v>9</v>
      </c>
      <c r="I1303" s="49">
        <v>1</v>
      </c>
      <c r="J1303" s="49">
        <v>1</v>
      </c>
      <c r="K1303" s="49">
        <v>1</v>
      </c>
      <c r="L1303" s="116">
        <v>83</v>
      </c>
      <c r="M1303" s="239" t="s">
        <v>4382</v>
      </c>
      <c r="N1303" s="450" t="s">
        <v>4439</v>
      </c>
      <c r="O1303" s="449" t="s">
        <v>4211</v>
      </c>
      <c r="P1303" s="449" t="s">
        <v>4592</v>
      </c>
      <c r="Q1303" s="449">
        <v>436.8</v>
      </c>
      <c r="R1303" s="449" t="s">
        <v>4410</v>
      </c>
      <c r="S1303" s="452" t="s">
        <v>4414</v>
      </c>
      <c r="T1303" s="244"/>
      <c r="U1303" s="221" t="s">
        <v>7635</v>
      </c>
    </row>
    <row r="1304" spans="1:21" x14ac:dyDescent="0.25">
      <c r="A1304" s="5">
        <v>1303</v>
      </c>
      <c r="B1304" s="241" t="s">
        <v>305</v>
      </c>
      <c r="C1304" s="49">
        <v>1983</v>
      </c>
      <c r="D1304" s="257">
        <v>15283.4</v>
      </c>
      <c r="E1304" s="257">
        <v>12531.1</v>
      </c>
      <c r="F1304" s="49" t="s">
        <v>5</v>
      </c>
      <c r="G1304" s="49">
        <v>213</v>
      </c>
      <c r="H1304" s="49">
        <v>9</v>
      </c>
      <c r="I1304" s="49">
        <v>7</v>
      </c>
      <c r="J1304" s="49">
        <v>7</v>
      </c>
      <c r="K1304" s="49">
        <v>7</v>
      </c>
      <c r="L1304" s="116">
        <v>425</v>
      </c>
      <c r="M1304" s="239" t="s">
        <v>4383</v>
      </c>
      <c r="N1304" s="450">
        <v>1983</v>
      </c>
      <c r="O1304" s="449" t="s">
        <v>4211</v>
      </c>
      <c r="P1304" s="449" t="s">
        <v>4621</v>
      </c>
      <c r="Q1304" s="449">
        <v>1956.5</v>
      </c>
      <c r="R1304" s="449" t="s">
        <v>4411</v>
      </c>
      <c r="S1304" s="452" t="s">
        <v>4414</v>
      </c>
      <c r="T1304" s="244"/>
      <c r="U1304" s="221" t="s">
        <v>7635</v>
      </c>
    </row>
    <row r="1305" spans="1:21" x14ac:dyDescent="0.25">
      <c r="A1305" s="5">
        <v>1304</v>
      </c>
      <c r="B1305" s="241" t="s">
        <v>306</v>
      </c>
      <c r="C1305" s="49">
        <v>1985</v>
      </c>
      <c r="D1305" s="257">
        <v>6439.7</v>
      </c>
      <c r="E1305" s="257">
        <v>5393.9</v>
      </c>
      <c r="F1305" s="49" t="s">
        <v>5</v>
      </c>
      <c r="G1305" s="49">
        <v>94</v>
      </c>
      <c r="H1305" s="49">
        <v>9</v>
      </c>
      <c r="I1305" s="49">
        <v>3</v>
      </c>
      <c r="J1305" s="49">
        <v>3</v>
      </c>
      <c r="K1305" s="49">
        <v>3</v>
      </c>
      <c r="L1305" s="116">
        <v>175</v>
      </c>
      <c r="M1305" s="239" t="s">
        <v>4382</v>
      </c>
      <c r="N1305" s="450">
        <v>1985</v>
      </c>
      <c r="O1305" s="449" t="s">
        <v>4211</v>
      </c>
      <c r="P1305" s="449" t="s">
        <v>4622</v>
      </c>
      <c r="Q1305" s="449">
        <v>986</v>
      </c>
      <c r="R1305" s="449" t="s">
        <v>4410</v>
      </c>
      <c r="S1305" s="452" t="s">
        <v>4414</v>
      </c>
      <c r="T1305" s="244"/>
      <c r="U1305" s="221" t="s">
        <v>7635</v>
      </c>
    </row>
    <row r="1306" spans="1:21" x14ac:dyDescent="0.25">
      <c r="A1306" s="5">
        <v>1305</v>
      </c>
      <c r="B1306" s="241" t="s">
        <v>324</v>
      </c>
      <c r="C1306" s="49">
        <v>1986</v>
      </c>
      <c r="D1306" s="257">
        <v>8735.1</v>
      </c>
      <c r="E1306" s="257">
        <v>7770.1</v>
      </c>
      <c r="F1306" s="49" t="s">
        <v>5</v>
      </c>
      <c r="G1306" s="49">
        <v>144</v>
      </c>
      <c r="H1306" s="49">
        <v>9</v>
      </c>
      <c r="I1306" s="49">
        <v>4</v>
      </c>
      <c r="J1306" s="49">
        <v>4</v>
      </c>
      <c r="K1306" s="49">
        <v>4</v>
      </c>
      <c r="L1306" s="116">
        <v>391</v>
      </c>
      <c r="M1306" s="239" t="s">
        <v>4381</v>
      </c>
      <c r="N1306" s="450">
        <v>1986</v>
      </c>
      <c r="O1306" s="449" t="s">
        <v>4211</v>
      </c>
      <c r="P1306" s="449" t="s">
        <v>4625</v>
      </c>
      <c r="Q1306" s="449">
        <v>1109.9000000000001</v>
      </c>
      <c r="R1306" s="449" t="s">
        <v>4410</v>
      </c>
      <c r="S1306" s="452" t="s">
        <v>4414</v>
      </c>
      <c r="T1306" s="244"/>
      <c r="U1306" s="221" t="s">
        <v>7635</v>
      </c>
    </row>
    <row r="1307" spans="1:21" x14ac:dyDescent="0.25">
      <c r="A1307" s="5">
        <v>1306</v>
      </c>
      <c r="B1307" s="241" t="s">
        <v>314</v>
      </c>
      <c r="C1307" s="49">
        <v>1977</v>
      </c>
      <c r="D1307" s="257">
        <v>6621.3</v>
      </c>
      <c r="E1307" s="257">
        <v>5452.2</v>
      </c>
      <c r="F1307" s="49" t="s">
        <v>5</v>
      </c>
      <c r="G1307" s="49">
        <v>102</v>
      </c>
      <c r="H1307" s="49">
        <v>9</v>
      </c>
      <c r="I1307" s="49">
        <v>3</v>
      </c>
      <c r="J1307" s="49">
        <v>3</v>
      </c>
      <c r="K1307" s="49">
        <v>3</v>
      </c>
      <c r="L1307" s="116">
        <v>185</v>
      </c>
      <c r="M1307" s="239" t="s">
        <v>4381</v>
      </c>
      <c r="N1307" s="450" t="s">
        <v>4632</v>
      </c>
      <c r="O1307" s="449" t="s">
        <v>4211</v>
      </c>
      <c r="P1307" s="449" t="s">
        <v>4633</v>
      </c>
      <c r="Q1307" s="449">
        <v>987.2</v>
      </c>
      <c r="R1307" s="449" t="s">
        <v>4411</v>
      </c>
      <c r="S1307" s="452" t="s">
        <v>4414</v>
      </c>
      <c r="T1307" s="244"/>
      <c r="U1307" s="221" t="s">
        <v>7635</v>
      </c>
    </row>
    <row r="1308" spans="1:21" x14ac:dyDescent="0.25">
      <c r="A1308" s="5">
        <v>1307</v>
      </c>
      <c r="B1308" s="241" t="s">
        <v>315</v>
      </c>
      <c r="C1308" s="49">
        <v>1985</v>
      </c>
      <c r="D1308" s="257">
        <v>5767.2</v>
      </c>
      <c r="E1308" s="257">
        <v>4978.8999999999996</v>
      </c>
      <c r="F1308" s="49" t="s">
        <v>5</v>
      </c>
      <c r="G1308" s="49">
        <v>108</v>
      </c>
      <c r="H1308" s="49">
        <v>9</v>
      </c>
      <c r="I1308" s="49">
        <v>2</v>
      </c>
      <c r="J1308" s="49">
        <v>2</v>
      </c>
      <c r="K1308" s="49">
        <v>2</v>
      </c>
      <c r="L1308" s="116">
        <v>173</v>
      </c>
      <c r="M1308" s="239" t="s">
        <v>4381</v>
      </c>
      <c r="N1308" s="450">
        <v>1985</v>
      </c>
      <c r="O1308" s="449" t="s">
        <v>4211</v>
      </c>
      <c r="P1308" s="449" t="s">
        <v>4634</v>
      </c>
      <c r="Q1308" s="449">
        <v>1464.7</v>
      </c>
      <c r="R1308" s="449" t="s">
        <v>4410</v>
      </c>
      <c r="S1308" s="452" t="s">
        <v>4414</v>
      </c>
      <c r="T1308" s="244"/>
      <c r="U1308" s="221" t="s">
        <v>7635</v>
      </c>
    </row>
    <row r="1309" spans="1:21" ht="51.75" x14ac:dyDescent="0.25">
      <c r="A1309" s="5">
        <v>1308</v>
      </c>
      <c r="B1309" s="241" t="s">
        <v>317</v>
      </c>
      <c r="C1309" s="49">
        <v>1976</v>
      </c>
      <c r="D1309" s="257">
        <v>10753.5</v>
      </c>
      <c r="E1309" s="257">
        <v>9587.7000000000007</v>
      </c>
      <c r="F1309" s="49" t="s">
        <v>5</v>
      </c>
      <c r="G1309" s="49">
        <v>179</v>
      </c>
      <c r="H1309" s="49">
        <v>9</v>
      </c>
      <c r="I1309" s="49">
        <v>5</v>
      </c>
      <c r="J1309" s="49">
        <v>5</v>
      </c>
      <c r="K1309" s="49">
        <v>5</v>
      </c>
      <c r="L1309" s="116">
        <v>307</v>
      </c>
      <c r="M1309" s="239" t="s">
        <v>4381</v>
      </c>
      <c r="N1309" s="454" t="s">
        <v>4636</v>
      </c>
      <c r="O1309" s="449" t="s">
        <v>4211</v>
      </c>
      <c r="P1309" s="449" t="s">
        <v>4637</v>
      </c>
      <c r="Q1309" s="449">
        <v>1428.2</v>
      </c>
      <c r="R1309" s="449" t="s">
        <v>4537</v>
      </c>
      <c r="S1309" s="452" t="s">
        <v>4414</v>
      </c>
      <c r="T1309" s="244"/>
      <c r="U1309" s="221" t="s">
        <v>7635</v>
      </c>
    </row>
    <row r="1310" spans="1:21" ht="51.75" x14ac:dyDescent="0.25">
      <c r="A1310" s="5">
        <v>1309</v>
      </c>
      <c r="B1310" s="241" t="s">
        <v>320</v>
      </c>
      <c r="C1310" s="49">
        <v>1977</v>
      </c>
      <c r="D1310" s="257">
        <v>9070.2000000000007</v>
      </c>
      <c r="E1310" s="257">
        <v>7664.5</v>
      </c>
      <c r="F1310" s="49" t="s">
        <v>5</v>
      </c>
      <c r="G1310" s="49">
        <v>143</v>
      </c>
      <c r="H1310" s="49">
        <v>9</v>
      </c>
      <c r="I1310" s="49">
        <v>4</v>
      </c>
      <c r="J1310" s="49">
        <v>4</v>
      </c>
      <c r="K1310" s="49">
        <v>4</v>
      </c>
      <c r="L1310" s="116">
        <v>212</v>
      </c>
      <c r="M1310" s="239" t="s">
        <v>4381</v>
      </c>
      <c r="N1310" s="454" t="s">
        <v>4640</v>
      </c>
      <c r="O1310" s="449" t="s">
        <v>4211</v>
      </c>
      <c r="P1310" s="449" t="s">
        <v>4641</v>
      </c>
      <c r="Q1310" s="449">
        <v>1353.1</v>
      </c>
      <c r="R1310" s="449" t="s">
        <v>4410</v>
      </c>
      <c r="S1310" s="452" t="s">
        <v>4414</v>
      </c>
      <c r="T1310" s="244"/>
      <c r="U1310" s="221" t="s">
        <v>7635</v>
      </c>
    </row>
    <row r="1311" spans="1:21" x14ac:dyDescent="0.25">
      <c r="A1311" s="5">
        <v>1310</v>
      </c>
      <c r="B1311" s="241" t="s">
        <v>321</v>
      </c>
      <c r="C1311" s="49">
        <v>1977</v>
      </c>
      <c r="D1311" s="257">
        <v>2163.6799999999998</v>
      </c>
      <c r="E1311" s="257">
        <v>1846.68</v>
      </c>
      <c r="F1311" s="49" t="s">
        <v>5</v>
      </c>
      <c r="G1311" s="49">
        <v>27</v>
      </c>
      <c r="H1311" s="49">
        <v>9</v>
      </c>
      <c r="I1311" s="49">
        <v>1</v>
      </c>
      <c r="J1311" s="49">
        <v>1</v>
      </c>
      <c r="K1311" s="49">
        <v>1</v>
      </c>
      <c r="L1311" s="116">
        <v>53</v>
      </c>
      <c r="M1311" s="239" t="s">
        <v>4381</v>
      </c>
      <c r="N1311" s="450" t="s">
        <v>4642</v>
      </c>
      <c r="O1311" s="449" t="s">
        <v>4211</v>
      </c>
      <c r="P1311" s="449" t="s">
        <v>4556</v>
      </c>
      <c r="Q1311" s="449" t="s">
        <v>4557</v>
      </c>
      <c r="R1311" s="449" t="s">
        <v>4409</v>
      </c>
      <c r="S1311" s="452" t="s">
        <v>4414</v>
      </c>
      <c r="T1311" s="244"/>
      <c r="U1311" s="221" t="s">
        <v>7635</v>
      </c>
    </row>
    <row r="1312" spans="1:21" x14ac:dyDescent="0.25">
      <c r="A1312" s="5">
        <v>1311</v>
      </c>
      <c r="B1312" s="14" t="s">
        <v>325</v>
      </c>
      <c r="C1312" s="5">
        <v>1969</v>
      </c>
      <c r="D1312" s="55">
        <v>2499</v>
      </c>
      <c r="E1312" s="55">
        <v>2154.4</v>
      </c>
      <c r="F1312" s="5" t="s">
        <v>5</v>
      </c>
      <c r="G1312" s="5">
        <v>52</v>
      </c>
      <c r="H1312" s="5">
        <v>9</v>
      </c>
      <c r="I1312" s="5">
        <v>1</v>
      </c>
      <c r="J1312" s="5">
        <v>1</v>
      </c>
      <c r="K1312" s="5">
        <v>1</v>
      </c>
      <c r="L1312" s="108">
        <v>83</v>
      </c>
      <c r="M1312" s="464" t="s">
        <v>4416</v>
      </c>
      <c r="N1312" s="464" t="s">
        <v>4643</v>
      </c>
      <c r="O1312" s="464" t="s">
        <v>4211</v>
      </c>
      <c r="P1312" s="464" t="s">
        <v>4644</v>
      </c>
      <c r="Q1312" s="464">
        <v>455.8</v>
      </c>
      <c r="R1312" s="464" t="s">
        <v>4410</v>
      </c>
      <c r="S1312" s="463" t="s">
        <v>4414</v>
      </c>
      <c r="U1312" s="221" t="s">
        <v>7635</v>
      </c>
    </row>
    <row r="1313" spans="1:21" x14ac:dyDescent="0.25">
      <c r="A1313" s="5">
        <v>1312</v>
      </c>
      <c r="B1313" s="14" t="s">
        <v>331</v>
      </c>
      <c r="C1313" s="8">
        <v>1969</v>
      </c>
      <c r="D1313" s="24">
        <v>2507.3000000000002</v>
      </c>
      <c r="E1313" s="24">
        <v>2204.5</v>
      </c>
      <c r="F1313" s="8" t="s">
        <v>5</v>
      </c>
      <c r="G1313" s="8">
        <v>53</v>
      </c>
      <c r="H1313" s="8">
        <v>9</v>
      </c>
      <c r="I1313" s="8">
        <v>1</v>
      </c>
      <c r="J1313" s="8">
        <v>1</v>
      </c>
      <c r="K1313" s="8">
        <v>1</v>
      </c>
      <c r="L1313" s="108">
        <v>76</v>
      </c>
      <c r="M1313" s="464" t="s">
        <v>4415</v>
      </c>
      <c r="N1313" s="464" t="s">
        <v>4652</v>
      </c>
      <c r="O1313" s="464" t="s">
        <v>4211</v>
      </c>
      <c r="P1313" s="464" t="s">
        <v>4653</v>
      </c>
      <c r="Q1313" s="464">
        <v>427.7</v>
      </c>
      <c r="R1313" s="464" t="s">
        <v>4410</v>
      </c>
      <c r="S1313" s="463" t="s">
        <v>4414</v>
      </c>
      <c r="U1313" s="221" t="s">
        <v>7635</v>
      </c>
    </row>
    <row r="1314" spans="1:21" x14ac:dyDescent="0.25">
      <c r="A1314" s="5">
        <v>1313</v>
      </c>
      <c r="B1314" s="14" t="s">
        <v>338</v>
      </c>
      <c r="C1314" s="8">
        <v>1975</v>
      </c>
      <c r="D1314" s="24">
        <v>2802.1</v>
      </c>
      <c r="E1314" s="24">
        <v>2246</v>
      </c>
      <c r="F1314" s="8" t="s">
        <v>5</v>
      </c>
      <c r="G1314" s="8">
        <v>51</v>
      </c>
      <c r="H1314" s="8">
        <v>9</v>
      </c>
      <c r="I1314" s="8">
        <v>1</v>
      </c>
      <c r="J1314" s="8">
        <v>1</v>
      </c>
      <c r="K1314" s="8">
        <v>1</v>
      </c>
      <c r="L1314" s="108">
        <v>56</v>
      </c>
      <c r="M1314" s="464" t="s">
        <v>4416</v>
      </c>
      <c r="N1314" s="464" t="s">
        <v>4660</v>
      </c>
      <c r="O1314" s="464" t="s">
        <v>4211</v>
      </c>
      <c r="P1314" s="464" t="s">
        <v>4661</v>
      </c>
      <c r="Q1314" s="464">
        <v>766.2</v>
      </c>
      <c r="R1314" s="464" t="s">
        <v>4585</v>
      </c>
      <c r="S1314" s="463" t="s">
        <v>4414</v>
      </c>
      <c r="U1314" s="221" t="s">
        <v>7635</v>
      </c>
    </row>
    <row r="1315" spans="1:21" x14ac:dyDescent="0.25">
      <c r="A1315" s="5">
        <v>1314</v>
      </c>
      <c r="B1315" s="14" t="s">
        <v>339</v>
      </c>
      <c r="C1315" s="8">
        <v>1975</v>
      </c>
      <c r="D1315" s="24">
        <v>2540.1</v>
      </c>
      <c r="E1315" s="24">
        <v>2234.9</v>
      </c>
      <c r="F1315" s="8" t="s">
        <v>5</v>
      </c>
      <c r="G1315" s="8">
        <v>51</v>
      </c>
      <c r="H1315" s="8">
        <v>9</v>
      </c>
      <c r="I1315" s="8">
        <v>1</v>
      </c>
      <c r="J1315" s="8">
        <v>1</v>
      </c>
      <c r="K1315" s="8">
        <v>1</v>
      </c>
      <c r="L1315" s="108">
        <v>95</v>
      </c>
      <c r="M1315" s="464" t="s">
        <v>4682</v>
      </c>
      <c r="N1315" s="464" t="s">
        <v>4662</v>
      </c>
      <c r="O1315" s="464" t="s">
        <v>4211</v>
      </c>
      <c r="P1315" s="464" t="s">
        <v>4663</v>
      </c>
      <c r="Q1315" s="464">
        <v>760.5</v>
      </c>
      <c r="R1315" s="464" t="s">
        <v>4410</v>
      </c>
      <c r="S1315" s="463" t="s">
        <v>4414</v>
      </c>
      <c r="U1315" s="221" t="s">
        <v>7635</v>
      </c>
    </row>
    <row r="1316" spans="1:21" x14ac:dyDescent="0.25">
      <c r="A1316" s="5">
        <v>1315</v>
      </c>
      <c r="B1316" s="14" t="s">
        <v>347</v>
      </c>
      <c r="C1316" s="8">
        <v>1986</v>
      </c>
      <c r="D1316" s="24">
        <v>5722.9</v>
      </c>
      <c r="E1316" s="24">
        <v>4776.3999999999996</v>
      </c>
      <c r="F1316" s="8" t="s">
        <v>5</v>
      </c>
      <c r="G1316" s="8">
        <v>103</v>
      </c>
      <c r="H1316" s="8">
        <v>9</v>
      </c>
      <c r="I1316" s="8">
        <v>2</v>
      </c>
      <c r="J1316" s="8">
        <v>2</v>
      </c>
      <c r="K1316" s="8">
        <v>2</v>
      </c>
      <c r="L1316" s="108">
        <v>180</v>
      </c>
      <c r="M1316" s="464" t="s">
        <v>4415</v>
      </c>
      <c r="N1316" s="464">
        <v>1986</v>
      </c>
      <c r="O1316" s="464" t="s">
        <v>4211</v>
      </c>
      <c r="P1316" s="464" t="s">
        <v>4670</v>
      </c>
      <c r="Q1316" s="464">
        <v>1024.3</v>
      </c>
      <c r="R1316" s="464" t="s">
        <v>4410</v>
      </c>
      <c r="S1316" s="463" t="s">
        <v>4414</v>
      </c>
      <c r="U1316" s="221" t="s">
        <v>7635</v>
      </c>
    </row>
    <row r="1317" spans="1:21" ht="31.5" x14ac:dyDescent="0.25">
      <c r="A1317" s="5">
        <v>1316</v>
      </c>
      <c r="B1317" s="14" t="s">
        <v>4</v>
      </c>
      <c r="C1317" s="8">
        <v>2005</v>
      </c>
      <c r="D1317" s="8">
        <v>2779</v>
      </c>
      <c r="E1317" s="8">
        <v>1911</v>
      </c>
      <c r="F1317" s="8" t="s">
        <v>5</v>
      </c>
      <c r="G1317" s="8">
        <v>18</v>
      </c>
      <c r="H1317" s="8">
        <v>10</v>
      </c>
      <c r="I1317" s="8">
        <v>1</v>
      </c>
      <c r="J1317" s="8">
        <v>1</v>
      </c>
      <c r="K1317" s="8">
        <v>0</v>
      </c>
      <c r="L1317" s="108">
        <v>59</v>
      </c>
      <c r="M1317" s="191" t="s">
        <v>4203</v>
      </c>
      <c r="N1317" s="211">
        <v>2007</v>
      </c>
      <c r="O1317" s="217" t="s">
        <v>4211</v>
      </c>
      <c r="U1317" s="208" t="s">
        <v>648</v>
      </c>
    </row>
    <row r="1318" spans="1:21" ht="31.5" x14ac:dyDescent="0.25">
      <c r="A1318" s="5">
        <v>1317</v>
      </c>
      <c r="B1318" s="14" t="s">
        <v>7</v>
      </c>
      <c r="C1318" s="8">
        <v>2003</v>
      </c>
      <c r="D1318" s="8">
        <v>2368</v>
      </c>
      <c r="E1318" s="8">
        <v>1535</v>
      </c>
      <c r="F1318" s="8" t="s">
        <v>5</v>
      </c>
      <c r="G1318" s="8">
        <v>14</v>
      </c>
      <c r="H1318" s="8">
        <v>9</v>
      </c>
      <c r="I1318" s="8">
        <v>1</v>
      </c>
      <c r="J1318" s="8">
        <v>1</v>
      </c>
      <c r="K1318" s="8">
        <v>0</v>
      </c>
      <c r="L1318" s="108">
        <v>28</v>
      </c>
      <c r="M1318" s="191" t="s">
        <v>4203</v>
      </c>
      <c r="N1318" s="211">
        <v>2005</v>
      </c>
      <c r="O1318" s="217" t="s">
        <v>4211</v>
      </c>
      <c r="U1318" s="208" t="s">
        <v>648</v>
      </c>
    </row>
    <row r="1319" spans="1:21" ht="31.5" x14ac:dyDescent="0.25">
      <c r="A1319" s="5">
        <v>1318</v>
      </c>
      <c r="B1319" s="14" t="s">
        <v>8</v>
      </c>
      <c r="C1319" s="8">
        <v>2006</v>
      </c>
      <c r="D1319" s="8">
        <v>2885</v>
      </c>
      <c r="E1319" s="8">
        <v>2023</v>
      </c>
      <c r="F1319" s="8" t="s">
        <v>5</v>
      </c>
      <c r="G1319" s="8">
        <v>19</v>
      </c>
      <c r="H1319" s="8">
        <v>10</v>
      </c>
      <c r="I1319" s="8">
        <v>1</v>
      </c>
      <c r="J1319" s="8">
        <v>1</v>
      </c>
      <c r="K1319" s="8">
        <v>0</v>
      </c>
      <c r="L1319" s="108">
        <v>27</v>
      </c>
      <c r="M1319" s="191" t="s">
        <v>4204</v>
      </c>
      <c r="N1319" s="211">
        <v>2009</v>
      </c>
      <c r="O1319" s="217" t="s">
        <v>4211</v>
      </c>
      <c r="U1319" s="208" t="s">
        <v>648</v>
      </c>
    </row>
    <row r="1320" spans="1:21" ht="31.5" x14ac:dyDescent="0.25">
      <c r="A1320" s="5">
        <v>1319</v>
      </c>
      <c r="B1320" s="14" t="s">
        <v>9</v>
      </c>
      <c r="C1320" s="8">
        <v>2008</v>
      </c>
      <c r="D1320" s="8">
        <v>2871</v>
      </c>
      <c r="E1320" s="8">
        <v>2002</v>
      </c>
      <c r="F1320" s="8" t="s">
        <v>5</v>
      </c>
      <c r="G1320" s="8">
        <v>19</v>
      </c>
      <c r="H1320" s="8">
        <v>10</v>
      </c>
      <c r="I1320" s="8">
        <v>1</v>
      </c>
      <c r="J1320" s="8">
        <v>1</v>
      </c>
      <c r="K1320" s="8">
        <v>0</v>
      </c>
      <c r="L1320" s="108">
        <v>30</v>
      </c>
      <c r="M1320" s="124" t="s">
        <v>4205</v>
      </c>
      <c r="N1320" s="211">
        <v>2012</v>
      </c>
      <c r="O1320" s="217" t="s">
        <v>4211</v>
      </c>
      <c r="U1320" s="208" t="s">
        <v>648</v>
      </c>
    </row>
    <row r="1321" spans="1:21" ht="31.5" x14ac:dyDescent="0.25">
      <c r="A1321" s="5">
        <v>1320</v>
      </c>
      <c r="B1321" s="14" t="s">
        <v>10</v>
      </c>
      <c r="C1321" s="8">
        <v>2009</v>
      </c>
      <c r="D1321" s="8">
        <v>2826</v>
      </c>
      <c r="E1321" s="8">
        <v>1986</v>
      </c>
      <c r="F1321" s="8" t="s">
        <v>5</v>
      </c>
      <c r="G1321" s="8">
        <v>20</v>
      </c>
      <c r="H1321" s="8">
        <v>10</v>
      </c>
      <c r="I1321" s="8">
        <v>1</v>
      </c>
      <c r="J1321" s="8">
        <v>1</v>
      </c>
      <c r="K1321" s="8">
        <v>0</v>
      </c>
      <c r="L1321" s="108">
        <v>50</v>
      </c>
      <c r="M1321" s="124" t="s">
        <v>4206</v>
      </c>
      <c r="N1321" s="211">
        <v>2012</v>
      </c>
      <c r="O1321" s="217" t="s">
        <v>4211</v>
      </c>
      <c r="U1321" s="208" t="s">
        <v>648</v>
      </c>
    </row>
    <row r="1322" spans="1:21" x14ac:dyDescent="0.25">
      <c r="A1322" s="5">
        <v>1321</v>
      </c>
      <c r="B1322" s="14" t="s">
        <v>11</v>
      </c>
      <c r="C1322" s="8">
        <v>2012</v>
      </c>
      <c r="D1322" s="8">
        <v>8240</v>
      </c>
      <c r="E1322" s="8">
        <v>4865</v>
      </c>
      <c r="F1322" s="8" t="s">
        <v>5</v>
      </c>
      <c r="G1322" s="8">
        <v>101</v>
      </c>
      <c r="H1322" s="8">
        <v>10</v>
      </c>
      <c r="I1322" s="8">
        <v>1</v>
      </c>
      <c r="J1322" s="8">
        <v>2</v>
      </c>
      <c r="K1322" s="8">
        <v>0</v>
      </c>
      <c r="L1322" s="108">
        <v>105</v>
      </c>
      <c r="M1322" s="124" t="s">
        <v>4207</v>
      </c>
      <c r="N1322" s="211">
        <v>2013</v>
      </c>
      <c r="O1322" s="217" t="s">
        <v>4211</v>
      </c>
      <c r="U1322" s="208" t="s">
        <v>648</v>
      </c>
    </row>
    <row r="1323" spans="1:21" x14ac:dyDescent="0.25">
      <c r="A1323" s="5">
        <v>1322</v>
      </c>
      <c r="B1323" s="2" t="s">
        <v>61</v>
      </c>
      <c r="C1323" s="5">
        <v>2005</v>
      </c>
      <c r="D1323" s="5">
        <v>7346.3</v>
      </c>
      <c r="E1323" s="5">
        <v>5110.3</v>
      </c>
      <c r="F1323" s="5" t="s">
        <v>5</v>
      </c>
      <c r="G1323" s="5">
        <v>83</v>
      </c>
      <c r="H1323" s="5">
        <v>15</v>
      </c>
      <c r="I1323" s="5">
        <v>1</v>
      </c>
      <c r="J1323" s="5">
        <v>2</v>
      </c>
      <c r="K1323" s="5">
        <v>1</v>
      </c>
      <c r="L1323" s="108">
        <v>142</v>
      </c>
      <c r="M1323" s="224" t="s">
        <v>2826</v>
      </c>
      <c r="N1323" s="233">
        <v>2006</v>
      </c>
      <c r="O1323" s="233" t="s">
        <v>4211</v>
      </c>
      <c r="P1323" s="221" t="s">
        <v>648</v>
      </c>
      <c r="Q1323" s="221" t="s">
        <v>648</v>
      </c>
      <c r="R1323" s="221" t="s">
        <v>648</v>
      </c>
      <c r="S1323" s="221" t="s">
        <v>648</v>
      </c>
      <c r="T1323" s="221"/>
    </row>
    <row r="1324" spans="1:21" x14ac:dyDescent="0.25">
      <c r="A1324" s="5">
        <v>1323</v>
      </c>
      <c r="B1324" s="14" t="s">
        <v>62</v>
      </c>
      <c r="C1324" s="5">
        <v>2006</v>
      </c>
      <c r="D1324" s="5">
        <v>10664.1</v>
      </c>
      <c r="E1324" s="5">
        <v>7393.6</v>
      </c>
      <c r="F1324" s="5" t="s">
        <v>5</v>
      </c>
      <c r="G1324" s="5">
        <v>70</v>
      </c>
      <c r="H1324" s="5">
        <v>16</v>
      </c>
      <c r="I1324" s="5">
        <v>1</v>
      </c>
      <c r="J1324" s="5">
        <v>2</v>
      </c>
      <c r="K1324" s="5">
        <v>1</v>
      </c>
      <c r="L1324" s="108">
        <v>110</v>
      </c>
      <c r="M1324" s="224" t="s">
        <v>2827</v>
      </c>
      <c r="N1324" s="233">
        <v>2007</v>
      </c>
      <c r="O1324" s="233" t="s">
        <v>4211</v>
      </c>
      <c r="P1324" s="221" t="s">
        <v>648</v>
      </c>
      <c r="Q1324" s="221" t="s">
        <v>648</v>
      </c>
      <c r="R1324" s="221" t="s">
        <v>648</v>
      </c>
      <c r="S1324" s="221" t="s">
        <v>648</v>
      </c>
      <c r="T1324" s="221"/>
    </row>
    <row r="1325" spans="1:21" x14ac:dyDescent="0.25">
      <c r="A1325" s="5">
        <v>1324</v>
      </c>
      <c r="B1325" s="14" t="s">
        <v>63</v>
      </c>
      <c r="C1325" s="5">
        <v>2006</v>
      </c>
      <c r="D1325" s="5">
        <v>7160.3</v>
      </c>
      <c r="E1325" s="5">
        <v>6101</v>
      </c>
      <c r="F1325" s="5" t="s">
        <v>5</v>
      </c>
      <c r="G1325" s="5">
        <v>77</v>
      </c>
      <c r="H1325" s="5">
        <v>10</v>
      </c>
      <c r="I1325" s="5">
        <v>2</v>
      </c>
      <c r="J1325" s="5">
        <v>2</v>
      </c>
      <c r="K1325" s="5">
        <v>2</v>
      </c>
      <c r="L1325" s="108">
        <v>142</v>
      </c>
      <c r="M1325" s="224" t="s">
        <v>2829</v>
      </c>
      <c r="N1325" s="233">
        <v>2007</v>
      </c>
      <c r="O1325" s="233" t="s">
        <v>4211</v>
      </c>
      <c r="P1325" s="221" t="s">
        <v>648</v>
      </c>
      <c r="Q1325" s="221" t="s">
        <v>648</v>
      </c>
      <c r="R1325" s="221" t="s">
        <v>648</v>
      </c>
      <c r="S1325" s="221" t="s">
        <v>648</v>
      </c>
      <c r="T1325" s="221"/>
    </row>
    <row r="1326" spans="1:21" x14ac:dyDescent="0.25">
      <c r="A1326" s="5">
        <v>1325</v>
      </c>
      <c r="B1326" s="14" t="s">
        <v>64</v>
      </c>
      <c r="C1326" s="5">
        <v>2006</v>
      </c>
      <c r="D1326" s="5">
        <v>5572.6</v>
      </c>
      <c r="E1326" s="5">
        <v>4294.2</v>
      </c>
      <c r="F1326" s="5" t="s">
        <v>5</v>
      </c>
      <c r="G1326" s="5">
        <v>77</v>
      </c>
      <c r="H1326" s="5">
        <v>10</v>
      </c>
      <c r="I1326" s="5">
        <v>2</v>
      </c>
      <c r="J1326" s="5">
        <v>2</v>
      </c>
      <c r="K1326" s="5">
        <v>2</v>
      </c>
      <c r="L1326" s="108">
        <v>136</v>
      </c>
      <c r="M1326" s="224" t="s">
        <v>2828</v>
      </c>
      <c r="N1326" s="233">
        <v>2007</v>
      </c>
      <c r="O1326" s="233" t="s">
        <v>4211</v>
      </c>
      <c r="P1326" s="221" t="s">
        <v>648</v>
      </c>
      <c r="Q1326" s="221" t="s">
        <v>648</v>
      </c>
      <c r="R1326" s="221" t="s">
        <v>648</v>
      </c>
      <c r="S1326" s="221" t="s">
        <v>648</v>
      </c>
      <c r="T1326" s="221"/>
    </row>
    <row r="1327" spans="1:21" x14ac:dyDescent="0.25">
      <c r="A1327" s="5">
        <v>1326</v>
      </c>
      <c r="B1327" s="14" t="s">
        <v>65</v>
      </c>
      <c r="C1327" s="5">
        <v>2006</v>
      </c>
      <c r="D1327" s="5">
        <v>6310.8</v>
      </c>
      <c r="E1327" s="5">
        <v>5328.1</v>
      </c>
      <c r="F1327" s="5" t="s">
        <v>5</v>
      </c>
      <c r="G1327" s="5">
        <v>117</v>
      </c>
      <c r="H1327" s="5">
        <v>10</v>
      </c>
      <c r="I1327" s="5">
        <v>3</v>
      </c>
      <c r="J1327" s="5">
        <v>3</v>
      </c>
      <c r="K1327" s="5">
        <v>3</v>
      </c>
      <c r="L1327" s="108">
        <v>194</v>
      </c>
      <c r="M1327" s="224" t="s">
        <v>2830</v>
      </c>
      <c r="N1327" s="233">
        <v>2007</v>
      </c>
      <c r="O1327" s="233" t="s">
        <v>4211</v>
      </c>
      <c r="P1327" s="221" t="s">
        <v>648</v>
      </c>
      <c r="Q1327" s="221" t="s">
        <v>648</v>
      </c>
      <c r="R1327" s="221" t="s">
        <v>648</v>
      </c>
      <c r="S1327" s="221" t="s">
        <v>648</v>
      </c>
      <c r="T1327" s="221"/>
    </row>
    <row r="1328" spans="1:21" ht="25.5" x14ac:dyDescent="0.25">
      <c r="A1328" s="5">
        <v>1327</v>
      </c>
      <c r="B1328" s="14" t="s">
        <v>1634</v>
      </c>
      <c r="C1328" s="5">
        <v>1987</v>
      </c>
      <c r="D1328" s="5">
        <v>5491.59</v>
      </c>
      <c r="E1328" s="5">
        <v>3476</v>
      </c>
      <c r="F1328" s="5" t="s">
        <v>5</v>
      </c>
      <c r="G1328" s="5">
        <v>64</v>
      </c>
      <c r="H1328" s="5">
        <v>9</v>
      </c>
      <c r="I1328" s="5">
        <v>2</v>
      </c>
      <c r="J1328" s="5">
        <v>2</v>
      </c>
      <c r="K1328" s="5">
        <v>2</v>
      </c>
      <c r="L1328" s="111">
        <v>159</v>
      </c>
      <c r="M1328" s="269" t="s">
        <v>5692</v>
      </c>
      <c r="N1328" s="269">
        <v>1987</v>
      </c>
      <c r="O1328" s="269" t="s">
        <v>5638</v>
      </c>
      <c r="P1328" s="318" t="s">
        <v>5662</v>
      </c>
      <c r="Q1328" s="319" t="s">
        <v>5663</v>
      </c>
      <c r="R1328" s="320">
        <v>39617</v>
      </c>
      <c r="S1328" s="319" t="s">
        <v>5644</v>
      </c>
      <c r="U1328" s="221" t="s">
        <v>7635</v>
      </c>
    </row>
    <row r="1329" spans="1:21" ht="38.25" x14ac:dyDescent="0.25">
      <c r="A1329" s="5">
        <v>1328</v>
      </c>
      <c r="B1329" s="14" t="s">
        <v>1633</v>
      </c>
      <c r="C1329" s="5">
        <v>1987</v>
      </c>
      <c r="D1329" s="5">
        <v>10414.879999999999</v>
      </c>
      <c r="E1329" s="5">
        <v>7406.56</v>
      </c>
      <c r="F1329" s="5" t="s">
        <v>5</v>
      </c>
      <c r="G1329" s="5">
        <v>143</v>
      </c>
      <c r="H1329" s="5">
        <v>9</v>
      </c>
      <c r="I1329" s="5">
        <v>4</v>
      </c>
      <c r="J1329" s="5">
        <v>4</v>
      </c>
      <c r="K1329" s="5">
        <v>4</v>
      </c>
      <c r="L1329" s="111">
        <v>375</v>
      </c>
      <c r="M1329" s="269" t="s">
        <v>5693</v>
      </c>
      <c r="N1329" s="269">
        <v>1987</v>
      </c>
      <c r="O1329" s="269" t="s">
        <v>5638</v>
      </c>
      <c r="P1329" s="318" t="s">
        <v>5664</v>
      </c>
      <c r="Q1329" s="319" t="s">
        <v>5665</v>
      </c>
      <c r="R1329" s="320">
        <v>39617</v>
      </c>
      <c r="S1329" s="319" t="s">
        <v>5644</v>
      </c>
      <c r="U1329" s="221" t="s">
        <v>7635</v>
      </c>
    </row>
    <row r="1330" spans="1:21" ht="38.25" x14ac:dyDescent="0.25">
      <c r="A1330" s="5">
        <v>1329</v>
      </c>
      <c r="B1330" s="14" t="s">
        <v>1632</v>
      </c>
      <c r="C1330" s="5">
        <v>1989</v>
      </c>
      <c r="D1330" s="5">
        <v>21395.87</v>
      </c>
      <c r="E1330" s="5">
        <v>14912.4</v>
      </c>
      <c r="F1330" s="5" t="s">
        <v>5</v>
      </c>
      <c r="G1330" s="5">
        <v>280</v>
      </c>
      <c r="H1330" s="5">
        <v>9</v>
      </c>
      <c r="I1330" s="5">
        <v>8</v>
      </c>
      <c r="J1330" s="5">
        <v>8</v>
      </c>
      <c r="K1330" s="5">
        <v>8</v>
      </c>
      <c r="L1330" s="111">
        <v>776</v>
      </c>
      <c r="M1330" s="269" t="s">
        <v>5694</v>
      </c>
      <c r="N1330" s="269">
        <v>1989</v>
      </c>
      <c r="O1330" s="269" t="s">
        <v>5638</v>
      </c>
      <c r="P1330" s="318" t="s">
        <v>5666</v>
      </c>
      <c r="Q1330" s="319" t="s">
        <v>5667</v>
      </c>
      <c r="R1330" s="320">
        <v>39617</v>
      </c>
      <c r="S1330" s="319" t="s">
        <v>5644</v>
      </c>
      <c r="U1330" s="221" t="s">
        <v>7635</v>
      </c>
    </row>
    <row r="1331" spans="1:21" ht="38.25" x14ac:dyDescent="0.25">
      <c r="A1331" s="5">
        <v>1330</v>
      </c>
      <c r="B1331" s="14" t="s">
        <v>1635</v>
      </c>
      <c r="C1331" s="5">
        <v>1991</v>
      </c>
      <c r="D1331" s="5">
        <v>5128.29</v>
      </c>
      <c r="E1331" s="5">
        <v>3831.1</v>
      </c>
      <c r="F1331" s="5" t="s">
        <v>5</v>
      </c>
      <c r="G1331" s="5">
        <v>60</v>
      </c>
      <c r="H1331" s="5">
        <v>10</v>
      </c>
      <c r="I1331" s="5">
        <v>2</v>
      </c>
      <c r="J1331" s="5">
        <v>2</v>
      </c>
      <c r="K1331" s="5">
        <v>2</v>
      </c>
      <c r="L1331" s="111">
        <v>191</v>
      </c>
      <c r="M1331" s="269" t="s">
        <v>5695</v>
      </c>
      <c r="N1331" s="269">
        <v>1991</v>
      </c>
      <c r="O1331" s="269" t="s">
        <v>5638</v>
      </c>
      <c r="P1331" s="318" t="s">
        <v>5668</v>
      </c>
      <c r="Q1331" s="319" t="s">
        <v>5669</v>
      </c>
      <c r="R1331" s="320">
        <v>39617</v>
      </c>
      <c r="S1331" s="319" t="s">
        <v>5644</v>
      </c>
      <c r="U1331" s="221" t="s">
        <v>7635</v>
      </c>
    </row>
    <row r="1332" spans="1:21" ht="38.25" x14ac:dyDescent="0.25">
      <c r="A1332" s="5">
        <v>1331</v>
      </c>
      <c r="B1332" s="14" t="s">
        <v>2144</v>
      </c>
      <c r="C1332" s="5">
        <v>1988</v>
      </c>
      <c r="D1332" s="5">
        <v>17264.72</v>
      </c>
      <c r="E1332" s="5">
        <v>12846.9</v>
      </c>
      <c r="F1332" s="5" t="s">
        <v>5</v>
      </c>
      <c r="G1332" s="5">
        <v>248</v>
      </c>
      <c r="H1332" s="5">
        <v>9</v>
      </c>
      <c r="I1332" s="5">
        <v>7</v>
      </c>
      <c r="J1332" s="5">
        <v>7</v>
      </c>
      <c r="K1332" s="5">
        <v>7</v>
      </c>
      <c r="L1332" s="111">
        <v>652</v>
      </c>
      <c r="M1332" s="269" t="s">
        <v>5696</v>
      </c>
      <c r="N1332" s="269">
        <v>1988</v>
      </c>
      <c r="O1332" s="269" t="s">
        <v>5638</v>
      </c>
      <c r="P1332" s="318" t="s">
        <v>5670</v>
      </c>
      <c r="Q1332" s="319" t="s">
        <v>5671</v>
      </c>
      <c r="R1332" s="320">
        <v>39617</v>
      </c>
      <c r="S1332" s="319" t="s">
        <v>5644</v>
      </c>
      <c r="U1332" s="221" t="s">
        <v>7635</v>
      </c>
    </row>
    <row r="1333" spans="1:21" ht="38.25" x14ac:dyDescent="0.25">
      <c r="A1333" s="5">
        <v>1332</v>
      </c>
      <c r="B1333" s="14" t="s">
        <v>2145</v>
      </c>
      <c r="C1333" s="5">
        <v>1988</v>
      </c>
      <c r="D1333" s="5">
        <v>5251.99</v>
      </c>
      <c r="E1333" s="5">
        <v>3880.8</v>
      </c>
      <c r="F1333" s="5" t="s">
        <v>5</v>
      </c>
      <c r="G1333" s="5">
        <v>72</v>
      </c>
      <c r="H1333" s="5">
        <v>9</v>
      </c>
      <c r="I1333" s="5">
        <v>2</v>
      </c>
      <c r="J1333" s="5">
        <v>2</v>
      </c>
      <c r="K1333" s="5">
        <v>2</v>
      </c>
      <c r="L1333" s="111">
        <v>199</v>
      </c>
      <c r="M1333" s="269" t="s">
        <v>5696</v>
      </c>
      <c r="N1333" s="269">
        <v>1988</v>
      </c>
      <c r="O1333" s="269" t="s">
        <v>5638</v>
      </c>
      <c r="P1333" s="318" t="s">
        <v>5672</v>
      </c>
      <c r="Q1333" s="319" t="s">
        <v>5673</v>
      </c>
      <c r="R1333" s="320">
        <v>39617</v>
      </c>
      <c r="S1333" s="319" t="s">
        <v>5644</v>
      </c>
      <c r="U1333" s="221" t="s">
        <v>7635</v>
      </c>
    </row>
    <row r="1334" spans="1:21" ht="38.25" x14ac:dyDescent="0.25">
      <c r="A1334" s="5">
        <v>1333</v>
      </c>
      <c r="B1334" s="14" t="s">
        <v>2146</v>
      </c>
      <c r="C1334" s="5">
        <v>1988</v>
      </c>
      <c r="D1334" s="5">
        <v>3317.9</v>
      </c>
      <c r="E1334" s="5">
        <v>2082</v>
      </c>
      <c r="F1334" s="5" t="s">
        <v>5</v>
      </c>
      <c r="G1334" s="5">
        <v>10</v>
      </c>
      <c r="H1334" s="5">
        <v>5</v>
      </c>
      <c r="I1334" s="5">
        <v>2</v>
      </c>
      <c r="J1334" s="5">
        <v>0</v>
      </c>
      <c r="K1334" s="5">
        <v>2</v>
      </c>
      <c r="L1334" s="111">
        <v>101</v>
      </c>
      <c r="M1334" s="269" t="s">
        <v>5697</v>
      </c>
      <c r="N1334" s="269">
        <v>1988</v>
      </c>
      <c r="O1334" s="269" t="s">
        <v>5638</v>
      </c>
      <c r="P1334" s="318" t="s">
        <v>5674</v>
      </c>
      <c r="Q1334" s="319" t="s">
        <v>5675</v>
      </c>
      <c r="R1334" s="320">
        <v>39617</v>
      </c>
      <c r="S1334" s="319" t="s">
        <v>5644</v>
      </c>
      <c r="U1334" s="221" t="s">
        <v>7635</v>
      </c>
    </row>
    <row r="1335" spans="1:21" ht="38.25" x14ac:dyDescent="0.25">
      <c r="A1335" s="5">
        <v>1334</v>
      </c>
      <c r="B1335" s="14" t="s">
        <v>2147</v>
      </c>
      <c r="C1335" s="5">
        <v>1988</v>
      </c>
      <c r="D1335" s="5">
        <v>7870.54</v>
      </c>
      <c r="E1335" s="5">
        <v>5746.3</v>
      </c>
      <c r="F1335" s="5" t="s">
        <v>5</v>
      </c>
      <c r="G1335" s="5">
        <v>108</v>
      </c>
      <c r="H1335" s="5">
        <v>9</v>
      </c>
      <c r="I1335" s="5">
        <v>3</v>
      </c>
      <c r="J1335" s="5">
        <v>3</v>
      </c>
      <c r="K1335" s="5">
        <v>3</v>
      </c>
      <c r="L1335" s="111">
        <v>122</v>
      </c>
      <c r="M1335" s="269" t="s">
        <v>5698</v>
      </c>
      <c r="N1335" s="269">
        <v>1988</v>
      </c>
      <c r="O1335" s="269" t="s">
        <v>5638</v>
      </c>
      <c r="P1335" s="318" t="s">
        <v>5676</v>
      </c>
      <c r="Q1335" s="319" t="s">
        <v>5677</v>
      </c>
      <c r="R1335" s="320">
        <v>39617</v>
      </c>
      <c r="S1335" s="319" t="s">
        <v>5644</v>
      </c>
      <c r="U1335" s="221" t="s">
        <v>7635</v>
      </c>
    </row>
    <row r="1336" spans="1:21" ht="38.25" x14ac:dyDescent="0.25">
      <c r="A1336" s="5">
        <v>1335</v>
      </c>
      <c r="B1336" s="14" t="s">
        <v>2148</v>
      </c>
      <c r="C1336" s="5">
        <v>1989</v>
      </c>
      <c r="D1336" s="5">
        <v>7650.44</v>
      </c>
      <c r="E1336" s="5">
        <v>5664.9</v>
      </c>
      <c r="F1336" s="5" t="s">
        <v>5</v>
      </c>
      <c r="G1336" s="5">
        <v>104</v>
      </c>
      <c r="H1336" s="5">
        <v>9</v>
      </c>
      <c r="I1336" s="5">
        <v>3</v>
      </c>
      <c r="J1336" s="5">
        <v>3</v>
      </c>
      <c r="K1336" s="5">
        <v>3</v>
      </c>
      <c r="L1336" s="111">
        <v>297</v>
      </c>
      <c r="M1336" s="269" t="s">
        <v>5699</v>
      </c>
      <c r="N1336" s="269">
        <v>1989</v>
      </c>
      <c r="O1336" s="269" t="s">
        <v>5638</v>
      </c>
      <c r="P1336" s="318" t="s">
        <v>5678</v>
      </c>
      <c r="Q1336" s="319" t="s">
        <v>5679</v>
      </c>
      <c r="R1336" s="320">
        <v>39617</v>
      </c>
      <c r="S1336" s="319" t="s">
        <v>5644</v>
      </c>
      <c r="U1336" s="221" t="s">
        <v>7635</v>
      </c>
    </row>
    <row r="1337" spans="1:21" ht="38.25" x14ac:dyDescent="0.25">
      <c r="A1337" s="5">
        <v>1336</v>
      </c>
      <c r="B1337" s="14" t="s">
        <v>2149</v>
      </c>
      <c r="C1337" s="5">
        <v>1989</v>
      </c>
      <c r="D1337" s="5">
        <v>7886.24</v>
      </c>
      <c r="E1337" s="5">
        <v>5362.3</v>
      </c>
      <c r="F1337" s="5" t="s">
        <v>5</v>
      </c>
      <c r="G1337" s="5">
        <v>100</v>
      </c>
      <c r="H1337" s="5">
        <v>9</v>
      </c>
      <c r="I1337" s="5">
        <v>3</v>
      </c>
      <c r="J1337" s="5">
        <v>3</v>
      </c>
      <c r="K1337" s="5">
        <v>3</v>
      </c>
      <c r="L1337" s="111">
        <v>254</v>
      </c>
      <c r="M1337" s="269" t="s">
        <v>5700</v>
      </c>
      <c r="N1337" s="269">
        <v>1989</v>
      </c>
      <c r="O1337" s="269" t="s">
        <v>5638</v>
      </c>
      <c r="P1337" s="318" t="s">
        <v>5680</v>
      </c>
      <c r="Q1337" s="319" t="s">
        <v>5681</v>
      </c>
      <c r="R1337" s="320">
        <v>39617</v>
      </c>
      <c r="S1337" s="319" t="s">
        <v>5644</v>
      </c>
      <c r="U1337" s="221" t="s">
        <v>7635</v>
      </c>
    </row>
    <row r="1338" spans="1:21" ht="38.25" x14ac:dyDescent="0.25">
      <c r="A1338" s="5">
        <v>1337</v>
      </c>
      <c r="B1338" s="14" t="s">
        <v>1637</v>
      </c>
      <c r="C1338" s="5">
        <v>1989</v>
      </c>
      <c r="D1338" s="5">
        <v>15328.97</v>
      </c>
      <c r="E1338" s="5">
        <v>11319.3</v>
      </c>
      <c r="F1338" s="5" t="s">
        <v>5</v>
      </c>
      <c r="G1338" s="5">
        <v>212</v>
      </c>
      <c r="H1338" s="5">
        <v>9</v>
      </c>
      <c r="I1338" s="5">
        <v>6</v>
      </c>
      <c r="J1338" s="5">
        <v>6</v>
      </c>
      <c r="K1338" s="5">
        <v>6</v>
      </c>
      <c r="L1338" s="111">
        <v>586</v>
      </c>
      <c r="M1338" s="269" t="s">
        <v>5701</v>
      </c>
      <c r="N1338" s="269">
        <v>1989</v>
      </c>
      <c r="O1338" s="269" t="s">
        <v>5638</v>
      </c>
      <c r="P1338" s="318" t="s">
        <v>5682</v>
      </c>
      <c r="Q1338" s="319" t="s">
        <v>5683</v>
      </c>
      <c r="R1338" s="320">
        <v>39617</v>
      </c>
      <c r="S1338" s="319" t="s">
        <v>5644</v>
      </c>
      <c r="T1338" s="447"/>
      <c r="U1338" s="221" t="s">
        <v>7635</v>
      </c>
    </row>
    <row r="1339" spans="1:21" ht="38.25" x14ac:dyDescent="0.25">
      <c r="A1339" s="5">
        <v>1338</v>
      </c>
      <c r="B1339" s="14" t="s">
        <v>1638</v>
      </c>
      <c r="C1339" s="5">
        <v>1988</v>
      </c>
      <c r="D1339" s="5">
        <v>7814.74</v>
      </c>
      <c r="E1339" s="5">
        <v>5721.7</v>
      </c>
      <c r="F1339" s="5" t="s">
        <v>5</v>
      </c>
      <c r="G1339" s="5">
        <v>108</v>
      </c>
      <c r="H1339" s="5">
        <v>9</v>
      </c>
      <c r="I1339" s="5">
        <v>3</v>
      </c>
      <c r="J1339" s="5">
        <v>3</v>
      </c>
      <c r="K1339" s="5">
        <v>3</v>
      </c>
      <c r="L1339" s="111">
        <v>286</v>
      </c>
      <c r="M1339" s="269" t="s">
        <v>5702</v>
      </c>
      <c r="N1339" s="269">
        <v>1988</v>
      </c>
      <c r="O1339" s="269" t="s">
        <v>5638</v>
      </c>
      <c r="P1339" s="318" t="s">
        <v>5684</v>
      </c>
      <c r="Q1339" s="319" t="s">
        <v>5685</v>
      </c>
      <c r="R1339" s="320">
        <v>39617</v>
      </c>
      <c r="S1339" s="319" t="s">
        <v>5644</v>
      </c>
      <c r="U1339" s="221" t="s">
        <v>7635</v>
      </c>
    </row>
    <row r="1340" spans="1:21" ht="38.25" x14ac:dyDescent="0.25">
      <c r="A1340" s="5">
        <v>1339</v>
      </c>
      <c r="B1340" s="14" t="s">
        <v>1639</v>
      </c>
      <c r="C1340" s="5">
        <v>1988</v>
      </c>
      <c r="D1340" s="5">
        <v>10524.68</v>
      </c>
      <c r="E1340" s="5">
        <v>7635.3</v>
      </c>
      <c r="F1340" s="5" t="s">
        <v>5</v>
      </c>
      <c r="G1340" s="5">
        <v>144</v>
      </c>
      <c r="H1340" s="5">
        <v>9</v>
      </c>
      <c r="I1340" s="5">
        <v>4</v>
      </c>
      <c r="J1340" s="5">
        <v>4</v>
      </c>
      <c r="K1340" s="5">
        <v>4</v>
      </c>
      <c r="L1340" s="111">
        <v>371</v>
      </c>
      <c r="M1340" s="269" t="s">
        <v>5702</v>
      </c>
      <c r="N1340" s="269">
        <v>1988</v>
      </c>
      <c r="O1340" s="269" t="s">
        <v>5638</v>
      </c>
      <c r="P1340" s="318" t="s">
        <v>5686</v>
      </c>
      <c r="Q1340" s="319" t="s">
        <v>5687</v>
      </c>
      <c r="R1340" s="320">
        <v>39617</v>
      </c>
      <c r="S1340" s="319" t="s">
        <v>5644</v>
      </c>
      <c r="U1340" s="221" t="s">
        <v>7635</v>
      </c>
    </row>
    <row r="1341" spans="1:21" ht="38.25" x14ac:dyDescent="0.25">
      <c r="A1341" s="5">
        <v>1340</v>
      </c>
      <c r="B1341" s="14" t="s">
        <v>1640</v>
      </c>
      <c r="C1341" s="5">
        <v>1991</v>
      </c>
      <c r="D1341" s="5">
        <v>5122.3900000000003</v>
      </c>
      <c r="E1341" s="5">
        <v>3879.2</v>
      </c>
      <c r="F1341" s="5" t="s">
        <v>5</v>
      </c>
      <c r="G1341" s="5">
        <v>60</v>
      </c>
      <c r="H1341" s="5">
        <v>10</v>
      </c>
      <c r="I1341" s="5">
        <v>2</v>
      </c>
      <c r="J1341" s="5">
        <v>2</v>
      </c>
      <c r="K1341" s="5">
        <v>2</v>
      </c>
      <c r="L1341" s="111">
        <v>202</v>
      </c>
      <c r="M1341" s="269" t="s">
        <v>5703</v>
      </c>
      <c r="N1341" s="269">
        <v>1991</v>
      </c>
      <c r="O1341" s="269" t="s">
        <v>5638</v>
      </c>
      <c r="P1341" s="318" t="s">
        <v>5688</v>
      </c>
      <c r="Q1341" s="319" t="s">
        <v>5689</v>
      </c>
      <c r="R1341" s="320">
        <v>39617</v>
      </c>
      <c r="S1341" s="319" t="s">
        <v>5644</v>
      </c>
      <c r="U1341" s="221" t="s">
        <v>7635</v>
      </c>
    </row>
    <row r="1342" spans="1:21" ht="38.25" x14ac:dyDescent="0.25">
      <c r="A1342" s="5">
        <v>1341</v>
      </c>
      <c r="B1342" s="14" t="s">
        <v>1636</v>
      </c>
      <c r="C1342" s="5">
        <v>1988</v>
      </c>
      <c r="D1342" s="5">
        <v>6973.89</v>
      </c>
      <c r="E1342" s="5">
        <v>3594.8</v>
      </c>
      <c r="F1342" s="5" t="s">
        <v>5</v>
      </c>
      <c r="G1342" s="5">
        <v>33</v>
      </c>
      <c r="H1342" s="5">
        <v>9</v>
      </c>
      <c r="I1342" s="5">
        <v>2</v>
      </c>
      <c r="J1342" s="5">
        <v>2</v>
      </c>
      <c r="K1342" s="5">
        <v>2</v>
      </c>
      <c r="L1342" s="111">
        <v>172</v>
      </c>
      <c r="M1342" s="269" t="s">
        <v>5692</v>
      </c>
      <c r="N1342" s="269">
        <v>1988</v>
      </c>
      <c r="O1342" s="269" t="s">
        <v>5638</v>
      </c>
      <c r="P1342" s="318" t="s">
        <v>5690</v>
      </c>
      <c r="Q1342" s="319" t="s">
        <v>5691</v>
      </c>
      <c r="R1342" s="320">
        <v>39617</v>
      </c>
      <c r="S1342" s="319" t="s">
        <v>5644</v>
      </c>
      <c r="U1342" s="221" t="s">
        <v>7635</v>
      </c>
    </row>
    <row r="1343" spans="1:21" ht="47.25" x14ac:dyDescent="0.25">
      <c r="A1343" s="5">
        <v>1342</v>
      </c>
      <c r="B1343" s="3" t="s">
        <v>1641</v>
      </c>
      <c r="C1343" s="5">
        <v>1988</v>
      </c>
      <c r="D1343" s="5">
        <v>10485.280000000001</v>
      </c>
      <c r="E1343" s="5">
        <v>7130.61</v>
      </c>
      <c r="F1343" s="5" t="s">
        <v>5</v>
      </c>
      <c r="G1343" s="5">
        <v>144</v>
      </c>
      <c r="H1343" s="5">
        <v>9</v>
      </c>
      <c r="I1343" s="5">
        <v>4</v>
      </c>
      <c r="J1343" s="5">
        <v>4</v>
      </c>
      <c r="K1343" s="5">
        <v>4</v>
      </c>
      <c r="L1343" s="111">
        <v>390</v>
      </c>
      <c r="M1343" s="125" t="s">
        <v>5704</v>
      </c>
      <c r="N1343" s="317">
        <v>1988</v>
      </c>
      <c r="O1343" s="269" t="s">
        <v>5638</v>
      </c>
      <c r="P1343" s="318" t="s">
        <v>5639</v>
      </c>
      <c r="Q1343" s="319" t="s">
        <v>5640</v>
      </c>
      <c r="R1343" s="320">
        <v>39617</v>
      </c>
      <c r="S1343" s="319" t="s">
        <v>5641</v>
      </c>
      <c r="U1343" s="357" t="s">
        <v>7635</v>
      </c>
    </row>
    <row r="1344" spans="1:21" ht="38.25" x14ac:dyDescent="0.25">
      <c r="A1344" s="5">
        <v>1343</v>
      </c>
      <c r="B1344" s="3" t="s">
        <v>1642</v>
      </c>
      <c r="C1344" s="5">
        <v>1987</v>
      </c>
      <c r="D1344" s="5">
        <v>7965.14</v>
      </c>
      <c r="E1344" s="5">
        <v>5765.6</v>
      </c>
      <c r="F1344" s="5" t="s">
        <v>5</v>
      </c>
      <c r="G1344" s="5">
        <v>108</v>
      </c>
      <c r="H1344" s="5">
        <v>9</v>
      </c>
      <c r="I1344" s="5">
        <v>3</v>
      </c>
      <c r="J1344" s="5">
        <v>3</v>
      </c>
      <c r="K1344" s="5">
        <v>3</v>
      </c>
      <c r="L1344" s="111">
        <v>300</v>
      </c>
      <c r="M1344" s="125" t="s">
        <v>5645</v>
      </c>
      <c r="N1344" s="317">
        <v>1987</v>
      </c>
      <c r="O1344" s="269" t="s">
        <v>5638</v>
      </c>
      <c r="P1344" s="318" t="s">
        <v>5642</v>
      </c>
      <c r="Q1344" s="319" t="s">
        <v>5643</v>
      </c>
      <c r="R1344" s="320">
        <v>39617</v>
      </c>
      <c r="S1344" s="319" t="s">
        <v>5644</v>
      </c>
      <c r="U1344" s="357" t="s">
        <v>7635</v>
      </c>
    </row>
    <row r="1345" spans="1:21" ht="38.25" x14ac:dyDescent="0.25">
      <c r="A1345" s="5">
        <v>1344</v>
      </c>
      <c r="B1345" s="3" t="s">
        <v>1643</v>
      </c>
      <c r="C1345" s="5">
        <v>1989</v>
      </c>
      <c r="D1345" s="5">
        <v>23597.73</v>
      </c>
      <c r="E1345" s="5">
        <v>1673.4</v>
      </c>
      <c r="F1345" s="5" t="s">
        <v>5</v>
      </c>
      <c r="G1345" s="5">
        <v>315</v>
      </c>
      <c r="H1345" s="5">
        <v>9</v>
      </c>
      <c r="I1345" s="5">
        <v>9</v>
      </c>
      <c r="J1345" s="5">
        <v>9</v>
      </c>
      <c r="K1345" s="5">
        <v>6</v>
      </c>
      <c r="L1345" s="111">
        <v>845</v>
      </c>
      <c r="M1345" s="125" t="s">
        <v>5705</v>
      </c>
      <c r="N1345" s="317">
        <v>1989</v>
      </c>
      <c r="O1345" s="269" t="s">
        <v>5638</v>
      </c>
      <c r="P1345" s="318" t="s">
        <v>5646</v>
      </c>
      <c r="Q1345" s="319" t="s">
        <v>5647</v>
      </c>
      <c r="R1345" s="320">
        <v>39603</v>
      </c>
      <c r="S1345" s="319" t="s">
        <v>5648</v>
      </c>
      <c r="U1345" s="357" t="s">
        <v>7635</v>
      </c>
    </row>
    <row r="1346" spans="1:21" ht="47.25" x14ac:dyDescent="0.25">
      <c r="A1346" s="5">
        <v>1345</v>
      </c>
      <c r="B1346" s="3" t="s">
        <v>5637</v>
      </c>
      <c r="C1346" s="5">
        <v>1992</v>
      </c>
      <c r="D1346" s="5">
        <v>7802.94</v>
      </c>
      <c r="E1346" s="5">
        <v>5739.4</v>
      </c>
      <c r="F1346" s="5" t="s">
        <v>5</v>
      </c>
      <c r="G1346" s="5">
        <v>108</v>
      </c>
      <c r="H1346" s="5">
        <v>9</v>
      </c>
      <c r="I1346" s="5">
        <v>3</v>
      </c>
      <c r="J1346" s="5">
        <v>3</v>
      </c>
      <c r="K1346" s="5">
        <v>3</v>
      </c>
      <c r="L1346" s="111">
        <v>294</v>
      </c>
      <c r="M1346" s="125" t="s">
        <v>5706</v>
      </c>
      <c r="N1346" s="317">
        <v>1992</v>
      </c>
      <c r="O1346" s="269" t="s">
        <v>5638</v>
      </c>
      <c r="P1346" s="318" t="s">
        <v>5649</v>
      </c>
      <c r="Q1346" s="319" t="s">
        <v>5650</v>
      </c>
      <c r="R1346" s="320">
        <v>39617</v>
      </c>
      <c r="S1346" s="319" t="s">
        <v>5644</v>
      </c>
      <c r="U1346" s="357" t="s">
        <v>7635</v>
      </c>
    </row>
    <row r="1347" spans="1:21" ht="47.25" x14ac:dyDescent="0.25">
      <c r="A1347" s="5">
        <v>1346</v>
      </c>
      <c r="B1347" s="3" t="s">
        <v>1644</v>
      </c>
      <c r="C1347" s="5">
        <v>1993</v>
      </c>
      <c r="D1347" s="5">
        <v>7730.45</v>
      </c>
      <c r="E1347" s="5">
        <v>5576.8</v>
      </c>
      <c r="F1347" s="5" t="s">
        <v>5</v>
      </c>
      <c r="G1347" s="5">
        <v>96</v>
      </c>
      <c r="H1347" s="5">
        <v>16</v>
      </c>
      <c r="I1347" s="5">
        <v>1</v>
      </c>
      <c r="J1347" s="5">
        <v>2</v>
      </c>
      <c r="K1347" s="5">
        <v>1</v>
      </c>
      <c r="L1347" s="111">
        <v>276</v>
      </c>
      <c r="M1347" s="125" t="s">
        <v>5707</v>
      </c>
      <c r="N1347" s="317">
        <v>1993</v>
      </c>
      <c r="O1347" s="269" t="s">
        <v>5638</v>
      </c>
      <c r="P1347" s="318" t="s">
        <v>5646</v>
      </c>
      <c r="Q1347" s="319" t="s">
        <v>5651</v>
      </c>
      <c r="R1347" s="320">
        <v>39617</v>
      </c>
      <c r="S1347" s="319" t="s">
        <v>5644</v>
      </c>
      <c r="U1347" s="269" t="s">
        <v>648</v>
      </c>
    </row>
    <row r="1348" spans="1:21" ht="47.25" x14ac:dyDescent="0.25">
      <c r="A1348" s="5">
        <v>1347</v>
      </c>
      <c r="B1348" s="3" t="s">
        <v>1645</v>
      </c>
      <c r="C1348" s="5">
        <v>1993</v>
      </c>
      <c r="D1348" s="5">
        <v>7757.75</v>
      </c>
      <c r="E1348" s="5">
        <v>5503.8</v>
      </c>
      <c r="F1348" s="5" t="s">
        <v>5</v>
      </c>
      <c r="G1348" s="5">
        <v>96</v>
      </c>
      <c r="H1348" s="5">
        <v>16</v>
      </c>
      <c r="I1348" s="5">
        <v>1</v>
      </c>
      <c r="J1348" s="5">
        <v>2</v>
      </c>
      <c r="K1348" s="5">
        <v>1</v>
      </c>
      <c r="L1348" s="111">
        <v>245</v>
      </c>
      <c r="M1348" s="125" t="s">
        <v>5708</v>
      </c>
      <c r="N1348" s="317">
        <v>1993</v>
      </c>
      <c r="O1348" s="269" t="s">
        <v>5638</v>
      </c>
      <c r="P1348" s="318" t="s">
        <v>5652</v>
      </c>
      <c r="Q1348" s="319" t="s">
        <v>5653</v>
      </c>
      <c r="R1348" s="320">
        <v>39617</v>
      </c>
      <c r="S1348" s="319" t="s">
        <v>5644</v>
      </c>
      <c r="U1348" s="269" t="s">
        <v>648</v>
      </c>
    </row>
    <row r="1349" spans="1:21" ht="47.25" x14ac:dyDescent="0.25">
      <c r="A1349" s="5">
        <v>1348</v>
      </c>
      <c r="B1349" s="3" t="s">
        <v>1646</v>
      </c>
      <c r="C1349" s="5">
        <v>1992</v>
      </c>
      <c r="D1349" s="5">
        <v>7786.35</v>
      </c>
      <c r="E1349" s="5">
        <v>5623.65</v>
      </c>
      <c r="F1349" s="5" t="s">
        <v>5</v>
      </c>
      <c r="G1349" s="5">
        <v>96</v>
      </c>
      <c r="H1349" s="5">
        <v>16</v>
      </c>
      <c r="I1349" s="5">
        <v>1</v>
      </c>
      <c r="J1349" s="5">
        <v>2</v>
      </c>
      <c r="K1349" s="5">
        <v>1</v>
      </c>
      <c r="L1349" s="111">
        <v>266</v>
      </c>
      <c r="M1349" s="125" t="s">
        <v>5709</v>
      </c>
      <c r="N1349" s="317">
        <v>1992</v>
      </c>
      <c r="O1349" s="269" t="s">
        <v>5638</v>
      </c>
      <c r="P1349" s="318" t="s">
        <v>4908</v>
      </c>
      <c r="Q1349" s="319" t="s">
        <v>5654</v>
      </c>
      <c r="R1349" s="320">
        <v>39617</v>
      </c>
      <c r="S1349" s="319" t="s">
        <v>5644</v>
      </c>
      <c r="U1349" s="269" t="s">
        <v>648</v>
      </c>
    </row>
    <row r="1350" spans="1:21" ht="47.25" x14ac:dyDescent="0.25">
      <c r="A1350" s="5">
        <v>1349</v>
      </c>
      <c r="B1350" s="3" t="s">
        <v>1647</v>
      </c>
      <c r="C1350" s="5">
        <v>1987</v>
      </c>
      <c r="D1350" s="5">
        <v>5000.1000000000004</v>
      </c>
      <c r="E1350" s="5">
        <v>3198.7</v>
      </c>
      <c r="F1350" s="5" t="s">
        <v>5</v>
      </c>
      <c r="G1350" s="5">
        <v>60</v>
      </c>
      <c r="H1350" s="5">
        <v>5</v>
      </c>
      <c r="I1350" s="5">
        <v>3</v>
      </c>
      <c r="J1350" s="5">
        <v>0</v>
      </c>
      <c r="K1350" s="5">
        <v>0</v>
      </c>
      <c r="L1350" s="111">
        <v>126</v>
      </c>
      <c r="M1350" s="125" t="s">
        <v>5710</v>
      </c>
      <c r="N1350" s="317">
        <v>1987</v>
      </c>
      <c r="O1350" s="269" t="s">
        <v>5638</v>
      </c>
      <c r="P1350" s="318" t="s">
        <v>5655</v>
      </c>
      <c r="Q1350" s="319" t="s">
        <v>5656</v>
      </c>
      <c r="R1350" s="320">
        <v>41312</v>
      </c>
      <c r="S1350" s="319" t="s">
        <v>5657</v>
      </c>
      <c r="U1350" s="357" t="s">
        <v>7635</v>
      </c>
    </row>
    <row r="1351" spans="1:21" ht="47.25" x14ac:dyDescent="0.25">
      <c r="A1351" s="5">
        <v>1350</v>
      </c>
      <c r="B1351" s="3" t="s">
        <v>1648</v>
      </c>
      <c r="C1351" s="5">
        <v>1987</v>
      </c>
      <c r="D1351" s="5">
        <v>13258.18</v>
      </c>
      <c r="E1351" s="5">
        <v>8654.2999999999993</v>
      </c>
      <c r="F1351" s="5" t="s">
        <v>5</v>
      </c>
      <c r="G1351" s="5">
        <v>174</v>
      </c>
      <c r="H1351" s="5">
        <v>9</v>
      </c>
      <c r="I1351" s="5">
        <v>5</v>
      </c>
      <c r="J1351" s="5">
        <v>5</v>
      </c>
      <c r="K1351" s="5">
        <v>5</v>
      </c>
      <c r="L1351" s="111">
        <v>473</v>
      </c>
      <c r="M1351" s="125" t="s">
        <v>5711</v>
      </c>
      <c r="N1351" s="317">
        <v>1987</v>
      </c>
      <c r="O1351" s="269" t="s">
        <v>5638</v>
      </c>
      <c r="P1351" s="318" t="s">
        <v>5658</v>
      </c>
      <c r="Q1351" s="319" t="s">
        <v>5659</v>
      </c>
      <c r="R1351" s="320">
        <v>39617</v>
      </c>
      <c r="S1351" s="319" t="s">
        <v>5644</v>
      </c>
      <c r="U1351" s="357" t="s">
        <v>7635</v>
      </c>
    </row>
    <row r="1352" spans="1:21" ht="47.25" x14ac:dyDescent="0.25">
      <c r="A1352" s="5">
        <v>1351</v>
      </c>
      <c r="B1352" s="3" t="s">
        <v>1649</v>
      </c>
      <c r="C1352" s="5">
        <v>1988</v>
      </c>
      <c r="D1352" s="5">
        <v>7843.64</v>
      </c>
      <c r="E1352" s="5">
        <v>5267.9</v>
      </c>
      <c r="F1352" s="5" t="s">
        <v>5</v>
      </c>
      <c r="G1352" s="5">
        <v>108</v>
      </c>
      <c r="H1352" s="5">
        <v>9</v>
      </c>
      <c r="I1352" s="5">
        <v>3</v>
      </c>
      <c r="J1352" s="5">
        <v>3</v>
      </c>
      <c r="K1352" s="5">
        <v>3</v>
      </c>
      <c r="L1352" s="111">
        <v>285</v>
      </c>
      <c r="M1352" s="125" t="s">
        <v>5712</v>
      </c>
      <c r="N1352" s="317">
        <v>1988</v>
      </c>
      <c r="O1352" s="269" t="s">
        <v>5638</v>
      </c>
      <c r="P1352" s="318" t="s">
        <v>5660</v>
      </c>
      <c r="Q1352" s="319" t="s">
        <v>5661</v>
      </c>
      <c r="R1352" s="320">
        <v>39617</v>
      </c>
      <c r="S1352" s="319" t="s">
        <v>5641</v>
      </c>
      <c r="U1352" s="357" t="s">
        <v>7635</v>
      </c>
    </row>
    <row r="1353" spans="1:21" ht="30" x14ac:dyDescent="0.25">
      <c r="A1353" s="5">
        <v>1352</v>
      </c>
      <c r="B1353" s="2" t="s">
        <v>1100</v>
      </c>
      <c r="C1353" s="5">
        <v>1977</v>
      </c>
      <c r="D1353" s="26">
        <v>4604.5</v>
      </c>
      <c r="E1353" s="5">
        <v>3700.6</v>
      </c>
      <c r="F1353" s="27" t="s">
        <v>5</v>
      </c>
      <c r="G1353" s="5">
        <v>83</v>
      </c>
      <c r="H1353" s="5">
        <v>13</v>
      </c>
      <c r="I1353" s="5">
        <v>1</v>
      </c>
      <c r="J1353" s="5">
        <v>2</v>
      </c>
      <c r="K1353" s="5">
        <v>1</v>
      </c>
      <c r="L1353" s="113">
        <v>169</v>
      </c>
      <c r="M1353" s="92" t="s">
        <v>2904</v>
      </c>
      <c r="N1353" s="357" t="s">
        <v>5936</v>
      </c>
      <c r="O1353" s="351" t="s">
        <v>5937</v>
      </c>
      <c r="P1353" s="352" t="s">
        <v>5938</v>
      </c>
      <c r="Q1353" s="353">
        <v>871</v>
      </c>
      <c r="R1353" s="354">
        <v>40189</v>
      </c>
      <c r="S1353" s="355" t="s">
        <v>5122</v>
      </c>
      <c r="T1353" s="356" t="s">
        <v>471</v>
      </c>
      <c r="U1353" s="208" t="s">
        <v>7635</v>
      </c>
    </row>
    <row r="1354" spans="1:21" ht="30" x14ac:dyDescent="0.25">
      <c r="A1354" s="5">
        <v>1353</v>
      </c>
      <c r="B1354" s="2" t="s">
        <v>1101</v>
      </c>
      <c r="C1354" s="5">
        <v>1976</v>
      </c>
      <c r="D1354" s="26">
        <v>6515.2</v>
      </c>
      <c r="E1354" s="5">
        <v>3158.4</v>
      </c>
      <c r="F1354" s="27" t="s">
        <v>5</v>
      </c>
      <c r="G1354" s="5">
        <f>70</f>
        <v>70</v>
      </c>
      <c r="H1354" s="5">
        <v>13</v>
      </c>
      <c r="I1354" s="5">
        <v>1</v>
      </c>
      <c r="J1354" s="5">
        <v>2</v>
      </c>
      <c r="K1354" s="5">
        <v>1</v>
      </c>
      <c r="L1354" s="113">
        <v>134</v>
      </c>
      <c r="M1354" s="92" t="s">
        <v>2905</v>
      </c>
      <c r="N1354" s="221" t="s">
        <v>5939</v>
      </c>
      <c r="O1354" s="351" t="s">
        <v>5937</v>
      </c>
      <c r="P1354" s="352" t="s">
        <v>5940</v>
      </c>
      <c r="Q1354" s="353">
        <v>306.5</v>
      </c>
      <c r="R1354" s="354">
        <v>40138</v>
      </c>
      <c r="S1354" s="355" t="s">
        <v>5122</v>
      </c>
      <c r="T1354" s="356" t="s">
        <v>471</v>
      </c>
      <c r="U1354" s="208" t="s">
        <v>7635</v>
      </c>
    </row>
    <row r="1355" spans="1:21" ht="30" x14ac:dyDescent="0.25">
      <c r="A1355" s="5">
        <v>1354</v>
      </c>
      <c r="B1355" s="2" t="s">
        <v>1126</v>
      </c>
      <c r="C1355" s="5">
        <v>1968</v>
      </c>
      <c r="D1355" s="26">
        <v>3396</v>
      </c>
      <c r="E1355" s="5">
        <v>2071</v>
      </c>
      <c r="F1355" s="27" t="s">
        <v>5</v>
      </c>
      <c r="G1355" s="5">
        <v>49</v>
      </c>
      <c r="H1355" s="5">
        <v>9</v>
      </c>
      <c r="I1355" s="5">
        <v>1</v>
      </c>
      <c r="J1355" s="5">
        <v>1</v>
      </c>
      <c r="K1355" s="5">
        <v>1</v>
      </c>
      <c r="L1355" s="113">
        <v>101</v>
      </c>
      <c r="M1355" s="92" t="s">
        <v>2911</v>
      </c>
      <c r="N1355" s="357">
        <v>1994</v>
      </c>
      <c r="O1355" s="351" t="s">
        <v>5937</v>
      </c>
      <c r="P1355" s="352" t="s">
        <v>5967</v>
      </c>
      <c r="Q1355" s="353">
        <v>1197.19</v>
      </c>
      <c r="R1355" s="354">
        <v>40900</v>
      </c>
      <c r="S1355" s="355" t="s">
        <v>5122</v>
      </c>
      <c r="T1355" s="356" t="s">
        <v>471</v>
      </c>
      <c r="U1355" s="208" t="s">
        <v>7635</v>
      </c>
    </row>
    <row r="1356" spans="1:21" ht="30" x14ac:dyDescent="0.25">
      <c r="A1356" s="5">
        <v>1355</v>
      </c>
      <c r="B1356" s="2" t="s">
        <v>1146</v>
      </c>
      <c r="C1356" s="5">
        <v>1981</v>
      </c>
      <c r="D1356" s="26">
        <v>5407</v>
      </c>
      <c r="E1356" s="5">
        <v>3479.8</v>
      </c>
      <c r="F1356" s="27" t="s">
        <v>5</v>
      </c>
      <c r="G1356" s="5">
        <f>63+1</f>
        <v>64</v>
      </c>
      <c r="H1356" s="5">
        <v>9</v>
      </c>
      <c r="I1356" s="5">
        <v>2</v>
      </c>
      <c r="J1356" s="5">
        <v>2</v>
      </c>
      <c r="K1356" s="5"/>
      <c r="L1356" s="113">
        <v>152</v>
      </c>
      <c r="M1356" s="92" t="s">
        <v>2911</v>
      </c>
      <c r="N1356" s="357" t="s">
        <v>5994</v>
      </c>
      <c r="O1356" s="351" t="s">
        <v>5937</v>
      </c>
      <c r="P1356" s="352" t="s">
        <v>5987</v>
      </c>
      <c r="Q1356" s="353">
        <v>1476.6</v>
      </c>
      <c r="R1356" s="354">
        <v>40138</v>
      </c>
      <c r="S1356" s="355" t="s">
        <v>5122</v>
      </c>
      <c r="T1356" s="356" t="s">
        <v>471</v>
      </c>
      <c r="U1356" s="208" t="s">
        <v>7635</v>
      </c>
    </row>
    <row r="1357" spans="1:21" ht="31.5" x14ac:dyDescent="0.25">
      <c r="A1357" s="5">
        <v>1356</v>
      </c>
      <c r="B1357" s="2" t="s">
        <v>1252</v>
      </c>
      <c r="C1357" s="5">
        <v>1986</v>
      </c>
      <c r="D1357" s="26">
        <v>4419.7</v>
      </c>
      <c r="E1357" s="5">
        <v>3623.6</v>
      </c>
      <c r="F1357" s="27" t="s">
        <v>5</v>
      </c>
      <c r="G1357" s="5">
        <v>67</v>
      </c>
      <c r="H1357" s="5">
        <v>9</v>
      </c>
      <c r="I1357" s="5">
        <v>2</v>
      </c>
      <c r="J1357" s="5">
        <v>2</v>
      </c>
      <c r="K1357" s="5">
        <v>2</v>
      </c>
      <c r="L1357" s="113">
        <v>158</v>
      </c>
      <c r="M1357" s="92" t="s">
        <v>2906</v>
      </c>
      <c r="N1357" s="357" t="s">
        <v>6068</v>
      </c>
      <c r="O1357" s="351" t="s">
        <v>5937</v>
      </c>
      <c r="P1357" s="352" t="s">
        <v>6069</v>
      </c>
      <c r="Q1357" s="353">
        <v>881.7</v>
      </c>
      <c r="R1357" s="354">
        <v>40177</v>
      </c>
      <c r="S1357" s="355" t="s">
        <v>5122</v>
      </c>
      <c r="T1357" s="362" t="s">
        <v>471</v>
      </c>
      <c r="U1357" s="208" t="s">
        <v>7635</v>
      </c>
    </row>
    <row r="1358" spans="1:21" ht="30" x14ac:dyDescent="0.25">
      <c r="A1358" s="5">
        <v>1357</v>
      </c>
      <c r="B1358" s="2" t="s">
        <v>1253</v>
      </c>
      <c r="C1358" s="5">
        <v>1976</v>
      </c>
      <c r="D1358" s="26">
        <v>8670.7000000000007</v>
      </c>
      <c r="E1358" s="5">
        <v>4984.6000000000004</v>
      </c>
      <c r="F1358" s="27" t="s">
        <v>5</v>
      </c>
      <c r="G1358" s="5">
        <v>112</v>
      </c>
      <c r="H1358" s="5">
        <v>9</v>
      </c>
      <c r="I1358" s="5">
        <v>2</v>
      </c>
      <c r="J1358" s="5">
        <v>2</v>
      </c>
      <c r="K1358" s="5">
        <v>2</v>
      </c>
      <c r="L1358" s="113">
        <v>231</v>
      </c>
      <c r="M1358" s="92" t="s">
        <v>2906</v>
      </c>
      <c r="N1358" s="357" t="s">
        <v>6070</v>
      </c>
      <c r="O1358" s="351" t="s">
        <v>5937</v>
      </c>
      <c r="P1358" s="352" t="s">
        <v>6071</v>
      </c>
      <c r="Q1358" s="353" t="s">
        <v>6072</v>
      </c>
      <c r="R1358" s="354">
        <v>40933</v>
      </c>
      <c r="S1358" s="355" t="s">
        <v>5122</v>
      </c>
      <c r="T1358" s="362" t="s">
        <v>471</v>
      </c>
      <c r="U1358" s="208" t="s">
        <v>7635</v>
      </c>
    </row>
    <row r="1359" spans="1:21" ht="30" x14ac:dyDescent="0.25">
      <c r="A1359" s="5">
        <v>1358</v>
      </c>
      <c r="B1359" s="2" t="s">
        <v>1259</v>
      </c>
      <c r="C1359" s="5">
        <v>1969</v>
      </c>
      <c r="D1359" s="26">
        <v>2528.5</v>
      </c>
      <c r="E1359" s="5">
        <v>2184.4</v>
      </c>
      <c r="F1359" s="27" t="s">
        <v>5</v>
      </c>
      <c r="G1359" s="5">
        <v>52</v>
      </c>
      <c r="H1359" s="5">
        <v>9</v>
      </c>
      <c r="I1359" s="5">
        <v>1</v>
      </c>
      <c r="J1359" s="5">
        <v>1</v>
      </c>
      <c r="K1359" s="5">
        <v>1</v>
      </c>
      <c r="L1359" s="113">
        <v>94</v>
      </c>
      <c r="M1359" s="92" t="s">
        <v>2930</v>
      </c>
      <c r="N1359" s="357">
        <v>1994</v>
      </c>
      <c r="O1359" s="351" t="s">
        <v>5937</v>
      </c>
      <c r="P1359" s="352" t="s">
        <v>6078</v>
      </c>
      <c r="Q1359" s="353">
        <v>449.4</v>
      </c>
      <c r="R1359" s="354">
        <v>40177</v>
      </c>
      <c r="S1359" s="355" t="s">
        <v>5122</v>
      </c>
      <c r="T1359" s="362" t="s">
        <v>471</v>
      </c>
      <c r="U1359" s="208" t="s">
        <v>7635</v>
      </c>
    </row>
    <row r="1360" spans="1:21" ht="30" x14ac:dyDescent="0.25">
      <c r="A1360" s="5">
        <v>1359</v>
      </c>
      <c r="B1360" s="2" t="s">
        <v>1260</v>
      </c>
      <c r="C1360" s="5">
        <v>1969</v>
      </c>
      <c r="D1360" s="26">
        <v>2496.4</v>
      </c>
      <c r="E1360" s="5">
        <v>2251.4</v>
      </c>
      <c r="F1360" s="27" t="s">
        <v>5</v>
      </c>
      <c r="G1360" s="5">
        <v>54</v>
      </c>
      <c r="H1360" s="5">
        <v>9</v>
      </c>
      <c r="I1360" s="5">
        <v>1</v>
      </c>
      <c r="J1360" s="5">
        <v>1</v>
      </c>
      <c r="K1360" s="5">
        <v>1</v>
      </c>
      <c r="L1360" s="113">
        <v>123</v>
      </c>
      <c r="M1360" s="92" t="s">
        <v>2911</v>
      </c>
      <c r="N1360" s="357">
        <v>1994</v>
      </c>
      <c r="O1360" s="351" t="s">
        <v>5937</v>
      </c>
      <c r="P1360" s="352" t="s">
        <v>6079</v>
      </c>
      <c r="Q1360" s="353">
        <v>445.2</v>
      </c>
      <c r="R1360" s="354">
        <v>40177</v>
      </c>
      <c r="S1360" s="355" t="s">
        <v>5122</v>
      </c>
      <c r="T1360" s="362" t="s">
        <v>471</v>
      </c>
      <c r="U1360" s="208" t="s">
        <v>7635</v>
      </c>
    </row>
    <row r="1361" spans="1:21" ht="30" x14ac:dyDescent="0.25">
      <c r="A1361" s="5">
        <v>1360</v>
      </c>
      <c r="B1361" s="2" t="s">
        <v>1261</v>
      </c>
      <c r="C1361" s="5">
        <v>1969</v>
      </c>
      <c r="D1361" s="26">
        <v>2480.1999999999998</v>
      </c>
      <c r="E1361" s="5">
        <v>2237.3000000000002</v>
      </c>
      <c r="F1361" s="27" t="s">
        <v>5</v>
      </c>
      <c r="G1361" s="5">
        <v>54</v>
      </c>
      <c r="H1361" s="5">
        <v>9</v>
      </c>
      <c r="I1361" s="5">
        <v>1</v>
      </c>
      <c r="J1361" s="5">
        <v>1</v>
      </c>
      <c r="K1361" s="5">
        <v>1</v>
      </c>
      <c r="L1361" s="113">
        <v>110</v>
      </c>
      <c r="M1361" s="92" t="s">
        <v>2932</v>
      </c>
      <c r="N1361" s="357">
        <v>1997</v>
      </c>
      <c r="O1361" s="351" t="s">
        <v>5937</v>
      </c>
      <c r="P1361" s="352" t="s">
        <v>6080</v>
      </c>
      <c r="Q1361" s="353">
        <v>447.4</v>
      </c>
      <c r="R1361" s="354">
        <v>40177</v>
      </c>
      <c r="S1361" s="355" t="s">
        <v>5122</v>
      </c>
      <c r="T1361" s="362" t="s">
        <v>471</v>
      </c>
      <c r="U1361" s="208" t="s">
        <v>7635</v>
      </c>
    </row>
    <row r="1362" spans="1:21" ht="30" x14ac:dyDescent="0.25">
      <c r="A1362" s="5">
        <v>1361</v>
      </c>
      <c r="B1362" s="2" t="s">
        <v>1267</v>
      </c>
      <c r="C1362" s="5">
        <v>1971</v>
      </c>
      <c r="D1362" s="26">
        <v>5392.9</v>
      </c>
      <c r="E1362" s="5">
        <v>4011.4</v>
      </c>
      <c r="F1362" s="27" t="s">
        <v>5</v>
      </c>
      <c r="G1362" s="5">
        <v>156</v>
      </c>
      <c r="H1362" s="5">
        <v>9</v>
      </c>
      <c r="I1362" s="5">
        <v>1</v>
      </c>
      <c r="J1362" s="5">
        <v>1</v>
      </c>
      <c r="K1362" s="5">
        <v>1</v>
      </c>
      <c r="L1362" s="113">
        <v>261</v>
      </c>
      <c r="M1362" s="92" t="s">
        <v>2912</v>
      </c>
      <c r="N1362" s="357">
        <v>1994</v>
      </c>
      <c r="O1362" s="351" t="s">
        <v>5937</v>
      </c>
      <c r="P1362" s="358" t="s">
        <v>6086</v>
      </c>
      <c r="Q1362" s="353">
        <v>847.12</v>
      </c>
      <c r="R1362" s="364">
        <v>40138</v>
      </c>
      <c r="S1362" s="355" t="s">
        <v>5122</v>
      </c>
      <c r="T1362" s="362" t="s">
        <v>471</v>
      </c>
      <c r="U1362" s="208" t="s">
        <v>7635</v>
      </c>
    </row>
    <row r="1363" spans="1:21" ht="30" x14ac:dyDescent="0.25">
      <c r="A1363" s="5">
        <v>1362</v>
      </c>
      <c r="B1363" s="2" t="s">
        <v>1270</v>
      </c>
      <c r="C1363" s="5">
        <v>1981</v>
      </c>
      <c r="D1363" s="26">
        <v>5008.1000000000004</v>
      </c>
      <c r="E1363" s="5">
        <v>3191.7</v>
      </c>
      <c r="F1363" s="27" t="s">
        <v>5</v>
      </c>
      <c r="G1363" s="5">
        <f>56</f>
        <v>56</v>
      </c>
      <c r="H1363" s="5">
        <v>6</v>
      </c>
      <c r="I1363" s="5">
        <v>3</v>
      </c>
      <c r="J1363" s="5">
        <v>3</v>
      </c>
      <c r="K1363" s="5">
        <v>3</v>
      </c>
      <c r="L1363" s="113">
        <v>123</v>
      </c>
      <c r="M1363" s="92" t="s">
        <v>2932</v>
      </c>
      <c r="N1363" s="357" t="s">
        <v>6090</v>
      </c>
      <c r="O1363" s="351" t="s">
        <v>5937</v>
      </c>
      <c r="P1363" s="361" t="s">
        <v>471</v>
      </c>
      <c r="Q1363" s="361" t="s">
        <v>471</v>
      </c>
      <c r="R1363" s="361" t="s">
        <v>471</v>
      </c>
      <c r="S1363" s="362" t="s">
        <v>471</v>
      </c>
      <c r="T1363" s="362" t="s">
        <v>471</v>
      </c>
      <c r="U1363" s="208" t="s">
        <v>7635</v>
      </c>
    </row>
    <row r="1364" spans="1:21" ht="30" x14ac:dyDescent="0.25">
      <c r="A1364" s="5">
        <v>1363</v>
      </c>
      <c r="B1364" s="2" t="s">
        <v>1272</v>
      </c>
      <c r="C1364" s="5">
        <v>1972</v>
      </c>
      <c r="D1364" s="26">
        <v>7475.7</v>
      </c>
      <c r="E1364" s="5">
        <v>4433.5</v>
      </c>
      <c r="F1364" s="27" t="s">
        <v>5</v>
      </c>
      <c r="G1364" s="5">
        <v>96</v>
      </c>
      <c r="H1364" s="5">
        <v>9</v>
      </c>
      <c r="I1364" s="5">
        <v>2</v>
      </c>
      <c r="J1364" s="5">
        <v>2</v>
      </c>
      <c r="K1364" s="5">
        <v>2</v>
      </c>
      <c r="L1364" s="113">
        <v>191</v>
      </c>
      <c r="M1364" s="92" t="s">
        <v>2931</v>
      </c>
      <c r="N1364" s="357" t="s">
        <v>6092</v>
      </c>
      <c r="O1364" s="351" t="s">
        <v>5937</v>
      </c>
      <c r="P1364" s="358" t="s">
        <v>6093</v>
      </c>
      <c r="Q1364" s="353">
        <v>1849.6</v>
      </c>
      <c r="R1364" s="354">
        <v>40189</v>
      </c>
      <c r="S1364" s="355" t="s">
        <v>5122</v>
      </c>
      <c r="T1364" s="362" t="s">
        <v>471</v>
      </c>
      <c r="U1364" s="208" t="s">
        <v>7635</v>
      </c>
    </row>
    <row r="1365" spans="1:21" ht="30" x14ac:dyDescent="0.25">
      <c r="A1365" s="5">
        <v>1364</v>
      </c>
      <c r="B1365" s="2" t="s">
        <v>1283</v>
      </c>
      <c r="C1365" s="29">
        <v>1971</v>
      </c>
      <c r="D1365" s="26">
        <v>17128.3</v>
      </c>
      <c r="E1365" s="5">
        <v>9248</v>
      </c>
      <c r="F1365" s="27" t="s">
        <v>5</v>
      </c>
      <c r="G1365" s="5">
        <v>207</v>
      </c>
      <c r="H1365" s="5">
        <v>10</v>
      </c>
      <c r="I1365" s="5">
        <v>4</v>
      </c>
      <c r="J1365" s="5">
        <v>4</v>
      </c>
      <c r="K1365" s="5">
        <v>4</v>
      </c>
      <c r="L1365" s="113">
        <v>448</v>
      </c>
      <c r="M1365" s="92" t="s">
        <v>2912</v>
      </c>
      <c r="N1365" s="357" t="s">
        <v>6104</v>
      </c>
      <c r="O1365" s="351" t="s">
        <v>5937</v>
      </c>
      <c r="P1365" s="358" t="s">
        <v>6105</v>
      </c>
      <c r="Q1365" s="353">
        <v>3995.83</v>
      </c>
      <c r="R1365" s="364">
        <v>40138</v>
      </c>
      <c r="S1365" s="355" t="s">
        <v>5122</v>
      </c>
      <c r="T1365" s="362" t="s">
        <v>471</v>
      </c>
      <c r="U1365" s="208" t="s">
        <v>7635</v>
      </c>
    </row>
    <row r="1366" spans="1:21" ht="30" x14ac:dyDescent="0.25">
      <c r="A1366" s="5">
        <v>1365</v>
      </c>
      <c r="B1366" s="2" t="s">
        <v>1285</v>
      </c>
      <c r="C1366" s="29">
        <v>1979</v>
      </c>
      <c r="D1366" s="26">
        <v>4519.6000000000004</v>
      </c>
      <c r="E1366" s="5">
        <v>3698.7</v>
      </c>
      <c r="F1366" s="27" t="s">
        <v>5</v>
      </c>
      <c r="G1366" s="5">
        <v>82</v>
      </c>
      <c r="H1366" s="5">
        <v>13</v>
      </c>
      <c r="I1366" s="5">
        <v>1</v>
      </c>
      <c r="J1366" s="5">
        <v>2</v>
      </c>
      <c r="K1366" s="5">
        <v>1</v>
      </c>
      <c r="L1366" s="113">
        <v>171</v>
      </c>
      <c r="M1366" s="92" t="s">
        <v>2912</v>
      </c>
      <c r="N1366" s="221" t="s">
        <v>6108</v>
      </c>
      <c r="O1366" s="351" t="s">
        <v>5937</v>
      </c>
      <c r="P1366" s="352" t="s">
        <v>6109</v>
      </c>
      <c r="Q1366" s="353">
        <v>867.7</v>
      </c>
      <c r="R1366" s="354">
        <v>40172</v>
      </c>
      <c r="S1366" s="355" t="s">
        <v>5122</v>
      </c>
      <c r="T1366" s="362" t="s">
        <v>471</v>
      </c>
      <c r="U1366" s="208" t="s">
        <v>7635</v>
      </c>
    </row>
    <row r="1367" spans="1:21" ht="30" x14ac:dyDescent="0.25">
      <c r="A1367" s="5">
        <v>1366</v>
      </c>
      <c r="B1367" s="2" t="s">
        <v>1286</v>
      </c>
      <c r="C1367" s="29">
        <v>1978</v>
      </c>
      <c r="D1367" s="26">
        <v>4822.2</v>
      </c>
      <c r="E1367" s="5">
        <v>3387.2</v>
      </c>
      <c r="F1367" s="27" t="s">
        <v>5</v>
      </c>
      <c r="G1367" s="5">
        <f>63</f>
        <v>63</v>
      </c>
      <c r="H1367" s="5">
        <v>9</v>
      </c>
      <c r="I1367" s="5">
        <v>2</v>
      </c>
      <c r="J1367" s="5">
        <v>2</v>
      </c>
      <c r="K1367" s="5">
        <v>2</v>
      </c>
      <c r="L1367" s="113">
        <v>137</v>
      </c>
      <c r="M1367" s="92" t="s">
        <v>2904</v>
      </c>
      <c r="N1367" s="221" t="s">
        <v>6110</v>
      </c>
      <c r="O1367" s="351" t="s">
        <v>5937</v>
      </c>
      <c r="P1367" s="352" t="s">
        <v>6111</v>
      </c>
      <c r="Q1367" s="353" t="s">
        <v>6112</v>
      </c>
      <c r="R1367" s="354">
        <v>40941</v>
      </c>
      <c r="S1367" s="355" t="s">
        <v>5122</v>
      </c>
      <c r="T1367" s="362" t="s">
        <v>471</v>
      </c>
      <c r="U1367" s="208" t="s">
        <v>7635</v>
      </c>
    </row>
    <row r="1368" spans="1:21" ht="30" x14ac:dyDescent="0.25">
      <c r="A1368" s="5">
        <v>1367</v>
      </c>
      <c r="B1368" s="2" t="s">
        <v>1287</v>
      </c>
      <c r="C1368" s="29">
        <v>1989</v>
      </c>
      <c r="D1368" s="26">
        <v>14410.5</v>
      </c>
      <c r="E1368" s="5">
        <v>10290.299999999999</v>
      </c>
      <c r="F1368" s="27" t="s">
        <v>5</v>
      </c>
      <c r="G1368" s="5">
        <v>181</v>
      </c>
      <c r="H1368" s="5">
        <v>16</v>
      </c>
      <c r="I1368" s="5">
        <f>2</f>
        <v>2</v>
      </c>
      <c r="J1368" s="5">
        <v>4</v>
      </c>
      <c r="K1368" s="5">
        <v>2</v>
      </c>
      <c r="L1368" s="113">
        <v>528</v>
      </c>
      <c r="M1368" s="92" t="s">
        <v>2904</v>
      </c>
      <c r="N1368" s="221" t="s">
        <v>6113</v>
      </c>
      <c r="O1368" s="351" t="s">
        <v>5937</v>
      </c>
      <c r="P1368" s="352" t="s">
        <v>6114</v>
      </c>
      <c r="Q1368" s="353">
        <v>1497.6</v>
      </c>
      <c r="R1368" s="354">
        <v>40175</v>
      </c>
      <c r="S1368" s="355" t="s">
        <v>5122</v>
      </c>
      <c r="T1368" s="362" t="s">
        <v>471</v>
      </c>
      <c r="U1368" s="197" t="s">
        <v>648</v>
      </c>
    </row>
    <row r="1369" spans="1:21" ht="45" x14ac:dyDescent="0.25">
      <c r="A1369" s="5">
        <v>1368</v>
      </c>
      <c r="B1369" s="2" t="s">
        <v>1289</v>
      </c>
      <c r="C1369" s="29">
        <v>1986</v>
      </c>
      <c r="D1369" s="26">
        <v>13733.8</v>
      </c>
      <c r="E1369" s="5">
        <v>9952.2999999999993</v>
      </c>
      <c r="F1369" s="27" t="s">
        <v>5</v>
      </c>
      <c r="G1369" s="5">
        <v>187</v>
      </c>
      <c r="H1369" s="5">
        <v>9</v>
      </c>
      <c r="I1369" s="5">
        <v>6</v>
      </c>
      <c r="J1369" s="5">
        <v>6</v>
      </c>
      <c r="K1369" s="5">
        <v>6</v>
      </c>
      <c r="L1369" s="113">
        <v>477</v>
      </c>
      <c r="M1369" s="92" t="s">
        <v>2904</v>
      </c>
      <c r="N1369" s="221" t="s">
        <v>6116</v>
      </c>
      <c r="O1369" s="351" t="s">
        <v>5937</v>
      </c>
      <c r="P1369" s="352" t="s">
        <v>6117</v>
      </c>
      <c r="Q1369" s="353">
        <v>3956.23</v>
      </c>
      <c r="R1369" s="354">
        <v>40926</v>
      </c>
      <c r="S1369" s="355" t="s">
        <v>5122</v>
      </c>
      <c r="T1369" s="362" t="s">
        <v>471</v>
      </c>
      <c r="U1369" s="208" t="s">
        <v>7635</v>
      </c>
    </row>
    <row r="1370" spans="1:21" ht="30" x14ac:dyDescent="0.25">
      <c r="A1370" s="5">
        <v>1369</v>
      </c>
      <c r="B1370" s="2" t="s">
        <v>1291</v>
      </c>
      <c r="C1370" s="29">
        <v>1987</v>
      </c>
      <c r="D1370" s="26">
        <v>9299.7999999999993</v>
      </c>
      <c r="E1370" s="5">
        <v>6900.7</v>
      </c>
      <c r="F1370" s="27" t="s">
        <v>5</v>
      </c>
      <c r="G1370" s="5">
        <v>130</v>
      </c>
      <c r="H1370" s="5">
        <v>9</v>
      </c>
      <c r="I1370" s="5">
        <v>4</v>
      </c>
      <c r="J1370" s="5">
        <v>4</v>
      </c>
      <c r="K1370" s="5">
        <v>4</v>
      </c>
      <c r="L1370" s="113">
        <v>312</v>
      </c>
      <c r="M1370" s="92" t="s">
        <v>2930</v>
      </c>
      <c r="N1370" s="221" t="s">
        <v>6119</v>
      </c>
      <c r="O1370" s="351" t="s">
        <v>5937</v>
      </c>
      <c r="P1370" s="352" t="s">
        <v>6120</v>
      </c>
      <c r="Q1370" s="353" t="s">
        <v>6121</v>
      </c>
      <c r="R1370" s="354">
        <v>40931</v>
      </c>
      <c r="S1370" s="355" t="s">
        <v>5122</v>
      </c>
      <c r="T1370" s="362" t="s">
        <v>471</v>
      </c>
      <c r="U1370" s="208" t="s">
        <v>7635</v>
      </c>
    </row>
    <row r="1371" spans="1:21" ht="30" x14ac:dyDescent="0.25">
      <c r="A1371" s="5">
        <v>1370</v>
      </c>
      <c r="B1371" s="2" t="s">
        <v>1295</v>
      </c>
      <c r="C1371" s="29">
        <v>1986</v>
      </c>
      <c r="D1371" s="26">
        <v>8792.1</v>
      </c>
      <c r="E1371" s="5">
        <v>6780.2</v>
      </c>
      <c r="F1371" s="27" t="s">
        <v>5</v>
      </c>
      <c r="G1371" s="5">
        <v>128</v>
      </c>
      <c r="H1371" s="5">
        <v>9</v>
      </c>
      <c r="I1371" s="5">
        <v>4</v>
      </c>
      <c r="J1371" s="5">
        <v>4</v>
      </c>
      <c r="K1371" s="5">
        <f>4-1</f>
        <v>3</v>
      </c>
      <c r="L1371" s="113">
        <v>336</v>
      </c>
      <c r="M1371" s="92" t="s">
        <v>2936</v>
      </c>
      <c r="N1371" s="221" t="s">
        <v>6124</v>
      </c>
      <c r="O1371" s="351" t="s">
        <v>5937</v>
      </c>
      <c r="P1371" s="352" t="s">
        <v>6125</v>
      </c>
      <c r="Q1371" s="353" t="s">
        <v>6126</v>
      </c>
      <c r="R1371" s="354">
        <v>40606</v>
      </c>
      <c r="S1371" s="355" t="s">
        <v>5122</v>
      </c>
      <c r="T1371" s="362" t="s">
        <v>471</v>
      </c>
      <c r="U1371" s="208" t="s">
        <v>7635</v>
      </c>
    </row>
    <row r="1372" spans="1:21" ht="31.5" x14ac:dyDescent="0.25">
      <c r="A1372" s="5">
        <v>1371</v>
      </c>
      <c r="B1372" s="2" t="s">
        <v>1321</v>
      </c>
      <c r="C1372" s="29">
        <v>1972</v>
      </c>
      <c r="D1372" s="26">
        <v>5365</v>
      </c>
      <c r="E1372" s="5">
        <v>4363.3999999999996</v>
      </c>
      <c r="F1372" s="27" t="s">
        <v>5</v>
      </c>
      <c r="G1372" s="5">
        <v>170</v>
      </c>
      <c r="H1372" s="5">
        <v>9</v>
      </c>
      <c r="I1372" s="5">
        <v>1</v>
      </c>
      <c r="J1372" s="5">
        <v>1</v>
      </c>
      <c r="K1372" s="5">
        <v>1</v>
      </c>
      <c r="L1372" s="113">
        <v>271</v>
      </c>
      <c r="M1372" s="92" t="s">
        <v>2925</v>
      </c>
      <c r="N1372" s="221">
        <v>1994</v>
      </c>
      <c r="O1372" s="351" t="s">
        <v>5937</v>
      </c>
      <c r="P1372" s="358" t="s">
        <v>6152</v>
      </c>
      <c r="Q1372" s="353">
        <v>855.9</v>
      </c>
      <c r="R1372" s="354">
        <v>40177</v>
      </c>
      <c r="S1372" s="355" t="s">
        <v>5122</v>
      </c>
      <c r="U1372" s="208" t="s">
        <v>7635</v>
      </c>
    </row>
    <row r="1373" spans="1:21" ht="45" x14ac:dyDescent="0.25">
      <c r="A1373" s="5">
        <v>1372</v>
      </c>
      <c r="B1373" s="2" t="s">
        <v>1322</v>
      </c>
      <c r="C1373" s="29" t="s">
        <v>1145</v>
      </c>
      <c r="D1373" s="26">
        <v>9428.7999999999993</v>
      </c>
      <c r="E1373" s="5">
        <v>6520.6</v>
      </c>
      <c r="F1373" s="27" t="s">
        <v>5</v>
      </c>
      <c r="G1373" s="5">
        <v>119</v>
      </c>
      <c r="H1373" s="5">
        <v>7</v>
      </c>
      <c r="I1373" s="5">
        <v>5</v>
      </c>
      <c r="J1373" s="5">
        <v>5</v>
      </c>
      <c r="K1373" s="5">
        <v>5</v>
      </c>
      <c r="L1373" s="113">
        <v>260</v>
      </c>
      <c r="M1373" s="92" t="s">
        <v>2931</v>
      </c>
      <c r="N1373" s="221" t="s">
        <v>6153</v>
      </c>
      <c r="O1373" s="351" t="s">
        <v>5937</v>
      </c>
      <c r="P1373" s="358" t="s">
        <v>6154</v>
      </c>
      <c r="Q1373" s="353">
        <v>2335.8000000000002</v>
      </c>
      <c r="R1373" s="354">
        <v>40177</v>
      </c>
      <c r="S1373" s="355" t="s">
        <v>5122</v>
      </c>
      <c r="U1373" s="208" t="s">
        <v>7635</v>
      </c>
    </row>
    <row r="1374" spans="1:21" ht="31.5" x14ac:dyDescent="0.25">
      <c r="A1374" s="5">
        <v>1373</v>
      </c>
      <c r="B1374" s="2" t="s">
        <v>1323</v>
      </c>
      <c r="C1374" s="29">
        <v>1971</v>
      </c>
      <c r="D1374" s="26">
        <v>5331.7</v>
      </c>
      <c r="E1374" s="5">
        <v>4335.3999999999996</v>
      </c>
      <c r="F1374" s="27" t="s">
        <v>5</v>
      </c>
      <c r="G1374" s="5">
        <v>170</v>
      </c>
      <c r="H1374" s="5">
        <v>9</v>
      </c>
      <c r="I1374" s="5">
        <v>1</v>
      </c>
      <c r="J1374" s="5">
        <v>1</v>
      </c>
      <c r="K1374" s="5">
        <v>1</v>
      </c>
      <c r="L1374" s="113">
        <v>278</v>
      </c>
      <c r="M1374" s="92" t="s">
        <v>2930</v>
      </c>
      <c r="N1374" s="357">
        <v>1994</v>
      </c>
      <c r="O1374" s="351" t="s">
        <v>5937</v>
      </c>
      <c r="P1374" s="358" t="s">
        <v>6155</v>
      </c>
      <c r="Q1374" s="353">
        <v>862</v>
      </c>
      <c r="R1374" s="354">
        <v>40177</v>
      </c>
      <c r="S1374" s="355" t="s">
        <v>5122</v>
      </c>
      <c r="U1374" s="208" t="s">
        <v>7635</v>
      </c>
    </row>
    <row r="1375" spans="1:21" ht="30" x14ac:dyDescent="0.25">
      <c r="A1375" s="5">
        <v>1374</v>
      </c>
      <c r="B1375" s="2" t="s">
        <v>1324</v>
      </c>
      <c r="C1375" s="29">
        <v>1981</v>
      </c>
      <c r="D1375" s="26">
        <v>6360.5</v>
      </c>
      <c r="E1375" s="5">
        <v>4422.3</v>
      </c>
      <c r="F1375" s="27" t="s">
        <v>5</v>
      </c>
      <c r="G1375" s="5">
        <v>81</v>
      </c>
      <c r="H1375" s="5">
        <v>6</v>
      </c>
      <c r="I1375" s="5">
        <v>4</v>
      </c>
      <c r="J1375" s="5">
        <v>4</v>
      </c>
      <c r="K1375" s="5">
        <v>4</v>
      </c>
      <c r="L1375" s="113">
        <v>167</v>
      </c>
      <c r="M1375" s="92" t="s">
        <v>2931</v>
      </c>
      <c r="N1375" s="221" t="s">
        <v>6156</v>
      </c>
      <c r="O1375" s="351" t="s">
        <v>5937</v>
      </c>
      <c r="P1375" s="358" t="s">
        <v>6157</v>
      </c>
      <c r="Q1375" s="353">
        <v>2670.9</v>
      </c>
      <c r="R1375" s="354">
        <v>40177</v>
      </c>
      <c r="S1375" s="355" t="s">
        <v>5122</v>
      </c>
      <c r="U1375" s="208" t="s">
        <v>7635</v>
      </c>
    </row>
    <row r="1376" spans="1:21" ht="31.5" x14ac:dyDescent="0.25">
      <c r="A1376" s="5">
        <v>1375</v>
      </c>
      <c r="B1376" s="2" t="s">
        <v>1325</v>
      </c>
      <c r="C1376" s="29">
        <v>1972</v>
      </c>
      <c r="D1376" s="26">
        <v>5314.3</v>
      </c>
      <c r="E1376" s="5">
        <v>4111.6000000000004</v>
      </c>
      <c r="F1376" s="27" t="s">
        <v>5</v>
      </c>
      <c r="G1376" s="5">
        <v>160</v>
      </c>
      <c r="H1376" s="5">
        <v>9</v>
      </c>
      <c r="I1376" s="5">
        <v>1</v>
      </c>
      <c r="J1376" s="5">
        <v>1</v>
      </c>
      <c r="K1376" s="5">
        <v>1</v>
      </c>
      <c r="L1376" s="113">
        <v>239</v>
      </c>
      <c r="M1376" s="92" t="s">
        <v>2932</v>
      </c>
      <c r="N1376" s="357">
        <v>1994</v>
      </c>
      <c r="O1376" s="351" t="s">
        <v>5937</v>
      </c>
      <c r="P1376" s="358" t="s">
        <v>6158</v>
      </c>
      <c r="Q1376" s="353">
        <v>868.7</v>
      </c>
      <c r="R1376" s="354">
        <v>40177</v>
      </c>
      <c r="S1376" s="355" t="s">
        <v>5122</v>
      </c>
      <c r="U1376" s="208" t="s">
        <v>7635</v>
      </c>
    </row>
    <row r="1377" spans="1:21" ht="31.5" x14ac:dyDescent="0.25">
      <c r="A1377" s="5">
        <v>1376</v>
      </c>
      <c r="B1377" s="2" t="s">
        <v>1366</v>
      </c>
      <c r="C1377" s="5">
        <v>1990</v>
      </c>
      <c r="D1377" s="26">
        <v>5016.8</v>
      </c>
      <c r="E1377" s="5">
        <v>4396.1000000000004</v>
      </c>
      <c r="F1377" s="27" t="s">
        <v>5</v>
      </c>
      <c r="G1377" s="5">
        <v>82</v>
      </c>
      <c r="H1377" s="30" t="s">
        <v>1367</v>
      </c>
      <c r="I1377" s="5">
        <v>3</v>
      </c>
      <c r="J1377" s="5">
        <v>2</v>
      </c>
      <c r="K1377" s="5"/>
      <c r="L1377" s="113">
        <v>241</v>
      </c>
      <c r="M1377" s="92" t="s">
        <v>2906</v>
      </c>
      <c r="N1377" s="357" t="s">
        <v>6201</v>
      </c>
      <c r="O1377" s="351" t="s">
        <v>5937</v>
      </c>
      <c r="P1377" s="352" t="s">
        <v>6202</v>
      </c>
      <c r="Q1377" s="353" t="s">
        <v>6203</v>
      </c>
      <c r="R1377" s="354">
        <v>40906</v>
      </c>
      <c r="S1377" s="355" t="s">
        <v>5122</v>
      </c>
      <c r="U1377" s="208" t="s">
        <v>7635</v>
      </c>
    </row>
    <row r="1378" spans="1:21" ht="31.5" x14ac:dyDescent="0.25">
      <c r="A1378" s="5">
        <v>1377</v>
      </c>
      <c r="B1378" s="2" t="s">
        <v>1370</v>
      </c>
      <c r="C1378" s="5">
        <v>1991</v>
      </c>
      <c r="D1378" s="26">
        <v>5043</v>
      </c>
      <c r="E1378" s="5">
        <v>4419.8999999999996</v>
      </c>
      <c r="F1378" s="27" t="s">
        <v>5</v>
      </c>
      <c r="G1378" s="5">
        <v>82</v>
      </c>
      <c r="H1378" s="30" t="s">
        <v>1367</v>
      </c>
      <c r="I1378" s="5">
        <v>3</v>
      </c>
      <c r="J1378" s="5">
        <v>2</v>
      </c>
      <c r="K1378" s="5"/>
      <c r="L1378" s="113">
        <v>226</v>
      </c>
      <c r="M1378" s="92" t="s">
        <v>2906</v>
      </c>
      <c r="N1378" s="357" t="s">
        <v>6206</v>
      </c>
      <c r="O1378" s="351" t="s">
        <v>5937</v>
      </c>
      <c r="P1378" s="358" t="s">
        <v>6207</v>
      </c>
      <c r="Q1378" s="353" t="s">
        <v>6208</v>
      </c>
      <c r="R1378" s="354">
        <v>40907</v>
      </c>
      <c r="S1378" s="355" t="s">
        <v>5122</v>
      </c>
      <c r="U1378" s="208" t="s">
        <v>7635</v>
      </c>
    </row>
    <row r="1379" spans="1:21" ht="45" x14ac:dyDescent="0.25">
      <c r="A1379" s="5">
        <v>1378</v>
      </c>
      <c r="B1379" s="2" t="s">
        <v>1380</v>
      </c>
      <c r="C1379" s="29" t="s">
        <v>1145</v>
      </c>
      <c r="D1379" s="26">
        <v>8750.9</v>
      </c>
      <c r="E1379" s="5">
        <v>6981.3</v>
      </c>
      <c r="F1379" s="27" t="s">
        <v>5</v>
      </c>
      <c r="G1379" s="5">
        <v>124</v>
      </c>
      <c r="H1379" s="5">
        <v>9</v>
      </c>
      <c r="I1379" s="5">
        <v>5</v>
      </c>
      <c r="J1379" s="5">
        <v>5</v>
      </c>
      <c r="K1379" s="5">
        <v>5</v>
      </c>
      <c r="L1379" s="113">
        <v>300</v>
      </c>
      <c r="M1379" s="92" t="s">
        <v>2902</v>
      </c>
      <c r="N1379" s="221" t="s">
        <v>6220</v>
      </c>
      <c r="O1379" s="351" t="s">
        <v>5937</v>
      </c>
      <c r="P1379" s="358" t="s">
        <v>6221</v>
      </c>
      <c r="Q1379" s="353">
        <v>2217.9</v>
      </c>
      <c r="R1379" s="364">
        <v>40138</v>
      </c>
      <c r="S1379" s="355" t="s">
        <v>5122</v>
      </c>
      <c r="U1379" s="208" t="s">
        <v>7635</v>
      </c>
    </row>
    <row r="1380" spans="1:21" ht="30" x14ac:dyDescent="0.25">
      <c r="A1380" s="5">
        <v>1379</v>
      </c>
      <c r="B1380" s="2" t="s">
        <v>1383</v>
      </c>
      <c r="C1380" s="5">
        <v>1996</v>
      </c>
      <c r="D1380" s="26">
        <v>5337.1</v>
      </c>
      <c r="E1380" s="5">
        <v>3863.1</v>
      </c>
      <c r="F1380" s="27" t="s">
        <v>5</v>
      </c>
      <c r="G1380" s="5">
        <v>72</v>
      </c>
      <c r="H1380" s="30" t="s">
        <v>1367</v>
      </c>
      <c r="I1380" s="5">
        <v>3</v>
      </c>
      <c r="J1380" s="5">
        <v>2</v>
      </c>
      <c r="K1380" s="5"/>
      <c r="L1380" s="113">
        <v>152</v>
      </c>
      <c r="M1380" s="92" t="s">
        <v>2903</v>
      </c>
      <c r="N1380" s="221" t="s">
        <v>6224</v>
      </c>
      <c r="O1380" s="351" t="s">
        <v>5937</v>
      </c>
      <c r="P1380" s="352" t="s">
        <v>6225</v>
      </c>
      <c r="Q1380" s="353" t="s">
        <v>6226</v>
      </c>
      <c r="R1380" s="364">
        <v>40933</v>
      </c>
      <c r="S1380" s="355" t="s">
        <v>5122</v>
      </c>
    </row>
    <row r="1381" spans="1:21" ht="30" x14ac:dyDescent="0.25">
      <c r="A1381" s="5">
        <v>1380</v>
      </c>
      <c r="B1381" s="2" t="s">
        <v>1384</v>
      </c>
      <c r="C1381" s="5">
        <v>1995</v>
      </c>
      <c r="D1381" s="26">
        <v>5388.8</v>
      </c>
      <c r="E1381" s="5">
        <v>3870.6</v>
      </c>
      <c r="F1381" s="27" t="s">
        <v>5</v>
      </c>
      <c r="G1381" s="5">
        <v>72</v>
      </c>
      <c r="H1381" s="30" t="s">
        <v>1367</v>
      </c>
      <c r="I1381" s="5">
        <v>3</v>
      </c>
      <c r="J1381" s="5">
        <v>2</v>
      </c>
      <c r="K1381" s="5"/>
      <c r="L1381" s="113">
        <v>167</v>
      </c>
      <c r="M1381" s="92" t="s">
        <v>2903</v>
      </c>
      <c r="N1381" s="221" t="s">
        <v>6227</v>
      </c>
      <c r="O1381" s="351" t="s">
        <v>5937</v>
      </c>
      <c r="P1381" s="352" t="s">
        <v>6228</v>
      </c>
      <c r="Q1381" s="353" t="s">
        <v>6229</v>
      </c>
      <c r="R1381" s="364">
        <v>40933</v>
      </c>
      <c r="S1381" s="355" t="s">
        <v>5122</v>
      </c>
    </row>
    <row r="1382" spans="1:21" ht="30" x14ac:dyDescent="0.25">
      <c r="A1382" s="5">
        <v>1381</v>
      </c>
      <c r="B1382" s="2" t="s">
        <v>1402</v>
      </c>
      <c r="C1382" s="5">
        <v>1977</v>
      </c>
      <c r="D1382" s="26">
        <v>3184.8</v>
      </c>
      <c r="E1382" s="5">
        <v>2097.6999999999998</v>
      </c>
      <c r="F1382" s="27" t="s">
        <v>5</v>
      </c>
      <c r="G1382" s="5">
        <v>48</v>
      </c>
      <c r="H1382" s="5">
        <v>9</v>
      </c>
      <c r="I1382" s="5">
        <v>1</v>
      </c>
      <c r="J1382" s="5">
        <v>1</v>
      </c>
      <c r="K1382" s="5"/>
      <c r="L1382" s="113">
        <v>118</v>
      </c>
      <c r="M1382" s="92" t="s">
        <v>2909</v>
      </c>
      <c r="N1382" s="357">
        <v>2007</v>
      </c>
      <c r="O1382" s="351" t="s">
        <v>5937</v>
      </c>
      <c r="P1382" s="352" t="s">
        <v>6248</v>
      </c>
      <c r="Q1382" s="353">
        <v>1096.4000000000001</v>
      </c>
      <c r="R1382" s="364">
        <v>40138</v>
      </c>
      <c r="S1382" s="355" t="s">
        <v>5122</v>
      </c>
      <c r="U1382" s="208" t="s">
        <v>7635</v>
      </c>
    </row>
    <row r="1383" spans="1:21" ht="30" x14ac:dyDescent="0.25">
      <c r="A1383" s="5">
        <v>1382</v>
      </c>
      <c r="B1383" s="2" t="s">
        <v>1403</v>
      </c>
      <c r="C1383" s="5">
        <v>1981</v>
      </c>
      <c r="D1383" s="26">
        <v>3040.2</v>
      </c>
      <c r="E1383" s="5">
        <v>2169.9</v>
      </c>
      <c r="F1383" s="27" t="s">
        <v>5</v>
      </c>
      <c r="G1383" s="5">
        <v>50</v>
      </c>
      <c r="H1383" s="5">
        <v>9</v>
      </c>
      <c r="I1383" s="5">
        <v>1</v>
      </c>
      <c r="J1383" s="5">
        <v>1</v>
      </c>
      <c r="K1383" s="5">
        <v>1</v>
      </c>
      <c r="L1383" s="113">
        <v>104</v>
      </c>
      <c r="M1383" s="92" t="s">
        <v>2910</v>
      </c>
      <c r="N1383" s="357">
        <v>2011</v>
      </c>
      <c r="O1383" s="351" t="s">
        <v>5937</v>
      </c>
      <c r="P1383" s="352" t="s">
        <v>6249</v>
      </c>
      <c r="Q1383" s="353">
        <v>951.4</v>
      </c>
      <c r="R1383" s="354">
        <v>40189</v>
      </c>
      <c r="S1383" s="355" t="s">
        <v>5122</v>
      </c>
      <c r="U1383" s="208" t="s">
        <v>7635</v>
      </c>
    </row>
    <row r="1384" spans="1:21" ht="30" x14ac:dyDescent="0.25">
      <c r="A1384" s="5">
        <v>1383</v>
      </c>
      <c r="B1384" s="2" t="s">
        <v>1405</v>
      </c>
      <c r="C1384" s="5">
        <v>1974</v>
      </c>
      <c r="D1384" s="26">
        <v>3379.32</v>
      </c>
      <c r="E1384" s="5">
        <v>2075.8200000000002</v>
      </c>
      <c r="F1384" s="27" t="s">
        <v>5</v>
      </c>
      <c r="G1384" s="5">
        <v>48</v>
      </c>
      <c r="H1384" s="5">
        <v>9</v>
      </c>
      <c r="I1384" s="5">
        <v>1</v>
      </c>
      <c r="J1384" s="5">
        <v>1</v>
      </c>
      <c r="K1384" s="5">
        <v>1</v>
      </c>
      <c r="L1384" s="113">
        <v>93</v>
      </c>
      <c r="M1384" s="92" t="s">
        <v>2909</v>
      </c>
      <c r="N1384" s="357">
        <v>1998</v>
      </c>
      <c r="O1384" s="351" t="s">
        <v>5937</v>
      </c>
      <c r="P1384" s="352" t="s">
        <v>6251</v>
      </c>
      <c r="Q1384" s="353">
        <v>391.2</v>
      </c>
      <c r="R1384" s="354">
        <v>40189</v>
      </c>
      <c r="S1384" s="355" t="s">
        <v>5122</v>
      </c>
      <c r="U1384" s="208" t="s">
        <v>7635</v>
      </c>
    </row>
    <row r="1385" spans="1:21" ht="30" x14ac:dyDescent="0.25">
      <c r="A1385" s="5">
        <v>1384</v>
      </c>
      <c r="B1385" s="15" t="s">
        <v>7698</v>
      </c>
      <c r="C1385" s="394">
        <v>2008</v>
      </c>
      <c r="D1385" s="35">
        <v>8047.6</v>
      </c>
      <c r="E1385" s="35">
        <v>4236.6000000000004</v>
      </c>
      <c r="F1385" s="35" t="s">
        <v>5</v>
      </c>
      <c r="G1385" s="35">
        <v>158</v>
      </c>
      <c r="H1385" s="35">
        <v>10</v>
      </c>
      <c r="I1385" s="35">
        <v>4</v>
      </c>
      <c r="J1385" s="35">
        <v>4</v>
      </c>
      <c r="K1385" s="35"/>
      <c r="L1385" s="122">
        <v>335</v>
      </c>
      <c r="M1385" s="94" t="s">
        <v>2987</v>
      </c>
      <c r="N1385" s="203">
        <v>2010</v>
      </c>
      <c r="O1385" s="398" t="s">
        <v>4913</v>
      </c>
      <c r="P1385" s="20"/>
      <c r="Q1385" s="20"/>
      <c r="R1385" s="20"/>
      <c r="S1385" s="20"/>
      <c r="T1385" s="20"/>
      <c r="U1385" s="20" t="s">
        <v>7642</v>
      </c>
    </row>
    <row r="1386" spans="1:21" ht="31.5" x14ac:dyDescent="0.25">
      <c r="A1386" s="5">
        <v>1385</v>
      </c>
      <c r="B1386" s="14" t="s">
        <v>66</v>
      </c>
      <c r="C1386" s="5">
        <v>2006</v>
      </c>
      <c r="D1386" s="5">
        <v>12389.2</v>
      </c>
      <c r="E1386" s="5">
        <v>11805.9</v>
      </c>
      <c r="F1386" s="5" t="s">
        <v>5</v>
      </c>
      <c r="G1386" s="5">
        <v>228</v>
      </c>
      <c r="H1386" s="5">
        <v>10</v>
      </c>
      <c r="I1386" s="5">
        <v>5</v>
      </c>
      <c r="J1386" s="5">
        <v>5</v>
      </c>
      <c r="K1386" s="5">
        <v>5</v>
      </c>
      <c r="L1386" s="113">
        <f t="shared" ref="L1386:L1398" si="0">G1386*2.6</f>
        <v>592.80000000000007</v>
      </c>
      <c r="M1386" s="89" t="s">
        <v>2831</v>
      </c>
      <c r="N1386" s="288">
        <v>2006</v>
      </c>
      <c r="O1386" s="14" t="s">
        <v>5059</v>
      </c>
      <c r="P1386" s="465" t="s">
        <v>5060</v>
      </c>
      <c r="Q1386" s="288">
        <v>1692.1</v>
      </c>
      <c r="R1386" s="288" t="s">
        <v>648</v>
      </c>
      <c r="S1386" s="288" t="s">
        <v>648</v>
      </c>
      <c r="T1386" s="14"/>
      <c r="U1386" s="208" t="s">
        <v>648</v>
      </c>
    </row>
    <row r="1387" spans="1:21" ht="31.5" x14ac:dyDescent="0.25">
      <c r="A1387" s="5">
        <v>1386</v>
      </c>
      <c r="B1387" s="14" t="s">
        <v>67</v>
      </c>
      <c r="C1387" s="5">
        <v>2007</v>
      </c>
      <c r="D1387" s="5">
        <v>7667.7</v>
      </c>
      <c r="E1387" s="5">
        <v>5980.6</v>
      </c>
      <c r="F1387" s="5" t="s">
        <v>5</v>
      </c>
      <c r="G1387" s="5">
        <v>109</v>
      </c>
      <c r="H1387" s="5">
        <v>10</v>
      </c>
      <c r="I1387" s="5">
        <v>3</v>
      </c>
      <c r="J1387" s="5">
        <v>3</v>
      </c>
      <c r="K1387" s="5">
        <v>3</v>
      </c>
      <c r="L1387" s="113">
        <f t="shared" si="0"/>
        <v>283.40000000000003</v>
      </c>
      <c r="M1387" s="89" t="s">
        <v>2832</v>
      </c>
      <c r="N1387" s="288">
        <v>2007</v>
      </c>
      <c r="O1387" s="14" t="s">
        <v>5059</v>
      </c>
      <c r="P1387" s="466" t="s">
        <v>5061</v>
      </c>
      <c r="Q1387" s="288">
        <v>873.3</v>
      </c>
      <c r="R1387" s="288" t="s">
        <v>648</v>
      </c>
      <c r="S1387" s="288" t="s">
        <v>648</v>
      </c>
      <c r="T1387" s="14"/>
      <c r="U1387" s="208" t="s">
        <v>648</v>
      </c>
    </row>
    <row r="1388" spans="1:21" ht="31.5" x14ac:dyDescent="0.25">
      <c r="A1388" s="5">
        <v>1387</v>
      </c>
      <c r="B1388" s="14" t="s">
        <v>68</v>
      </c>
      <c r="C1388" s="5">
        <v>2007</v>
      </c>
      <c r="D1388" s="5">
        <v>7657.8</v>
      </c>
      <c r="E1388" s="5">
        <v>5971.2</v>
      </c>
      <c r="F1388" s="5" t="s">
        <v>5</v>
      </c>
      <c r="G1388" s="5">
        <v>109</v>
      </c>
      <c r="H1388" s="5">
        <v>10</v>
      </c>
      <c r="I1388" s="5">
        <v>3</v>
      </c>
      <c r="J1388" s="5">
        <v>3</v>
      </c>
      <c r="K1388" s="5">
        <v>3</v>
      </c>
      <c r="L1388" s="113">
        <f t="shared" si="0"/>
        <v>283.40000000000003</v>
      </c>
      <c r="M1388" s="89" t="s">
        <v>4200</v>
      </c>
      <c r="N1388" s="288">
        <v>2007</v>
      </c>
      <c r="O1388" s="14" t="s">
        <v>5059</v>
      </c>
      <c r="P1388" s="466" t="s">
        <v>5062</v>
      </c>
      <c r="Q1388" s="288">
        <v>877</v>
      </c>
      <c r="R1388" s="288" t="s">
        <v>648</v>
      </c>
      <c r="S1388" s="288" t="s">
        <v>648</v>
      </c>
      <c r="T1388" s="14"/>
      <c r="U1388" s="208" t="s">
        <v>648</v>
      </c>
    </row>
    <row r="1389" spans="1:21" ht="31.5" x14ac:dyDescent="0.25">
      <c r="A1389" s="5">
        <v>1388</v>
      </c>
      <c r="B1389" s="14" t="s">
        <v>69</v>
      </c>
      <c r="C1389" s="5">
        <v>2007</v>
      </c>
      <c r="D1389" s="5">
        <v>7709.8</v>
      </c>
      <c r="E1389" s="5">
        <v>5991</v>
      </c>
      <c r="F1389" s="5" t="s">
        <v>5</v>
      </c>
      <c r="G1389" s="5">
        <v>109</v>
      </c>
      <c r="H1389" s="5">
        <v>10</v>
      </c>
      <c r="I1389" s="5">
        <v>3</v>
      </c>
      <c r="J1389" s="5">
        <v>3</v>
      </c>
      <c r="K1389" s="5">
        <v>3</v>
      </c>
      <c r="L1389" s="113">
        <f t="shared" si="0"/>
        <v>283.40000000000003</v>
      </c>
      <c r="M1389" s="89" t="s">
        <v>2833</v>
      </c>
      <c r="N1389" s="288">
        <v>2007</v>
      </c>
      <c r="O1389" s="14" t="s">
        <v>5059</v>
      </c>
      <c r="P1389" s="466" t="s">
        <v>5063</v>
      </c>
      <c r="Q1389" s="288">
        <v>871.1</v>
      </c>
      <c r="R1389" s="288" t="s">
        <v>648</v>
      </c>
      <c r="S1389" s="288" t="s">
        <v>648</v>
      </c>
      <c r="T1389" s="14"/>
      <c r="U1389" s="208" t="s">
        <v>648</v>
      </c>
    </row>
    <row r="1390" spans="1:21" ht="31.5" x14ac:dyDescent="0.25">
      <c r="A1390" s="5">
        <v>1389</v>
      </c>
      <c r="B1390" s="14" t="s">
        <v>74</v>
      </c>
      <c r="C1390" s="5">
        <v>2012</v>
      </c>
      <c r="D1390" s="5">
        <v>7337.2</v>
      </c>
      <c r="E1390" s="5">
        <v>5768.5</v>
      </c>
      <c r="F1390" s="5" t="s">
        <v>5</v>
      </c>
      <c r="G1390" s="5">
        <v>116</v>
      </c>
      <c r="H1390" s="5">
        <v>10</v>
      </c>
      <c r="I1390" s="5">
        <v>3</v>
      </c>
      <c r="J1390" s="5">
        <v>3</v>
      </c>
      <c r="K1390" s="5">
        <v>3</v>
      </c>
      <c r="L1390" s="113">
        <f t="shared" si="0"/>
        <v>301.60000000000002</v>
      </c>
      <c r="M1390" s="89" t="s">
        <v>2838</v>
      </c>
      <c r="N1390" s="288">
        <v>2012</v>
      </c>
      <c r="O1390" s="14" t="s">
        <v>5059</v>
      </c>
      <c r="P1390" s="466" t="s">
        <v>5064</v>
      </c>
      <c r="Q1390" s="288">
        <v>941.1</v>
      </c>
      <c r="R1390" s="288" t="s">
        <v>648</v>
      </c>
      <c r="S1390" s="288" t="s">
        <v>648</v>
      </c>
      <c r="T1390" s="14"/>
      <c r="U1390" s="208" t="s">
        <v>648</v>
      </c>
    </row>
    <row r="1391" spans="1:21" ht="31.5" x14ac:dyDescent="0.25">
      <c r="A1391" s="5">
        <v>1390</v>
      </c>
      <c r="B1391" s="14" t="s">
        <v>70</v>
      </c>
      <c r="C1391" s="5">
        <v>2008</v>
      </c>
      <c r="D1391" s="5">
        <v>10847.1</v>
      </c>
      <c r="E1391" s="5">
        <v>7548</v>
      </c>
      <c r="F1391" s="5" t="s">
        <v>5</v>
      </c>
      <c r="G1391" s="5">
        <v>145</v>
      </c>
      <c r="H1391" s="5">
        <v>10</v>
      </c>
      <c r="I1391" s="5">
        <v>4</v>
      </c>
      <c r="J1391" s="5">
        <v>4</v>
      </c>
      <c r="K1391" s="5">
        <v>4</v>
      </c>
      <c r="L1391" s="113">
        <f t="shared" si="0"/>
        <v>377</v>
      </c>
      <c r="M1391" s="89" t="s">
        <v>2834</v>
      </c>
      <c r="N1391" s="288">
        <v>2008</v>
      </c>
      <c r="O1391" s="14" t="s">
        <v>5059</v>
      </c>
      <c r="P1391" s="466" t="s">
        <v>5065</v>
      </c>
      <c r="Q1391" s="288">
        <v>1968.4</v>
      </c>
      <c r="R1391" s="288" t="s">
        <v>648</v>
      </c>
      <c r="S1391" s="288" t="s">
        <v>648</v>
      </c>
      <c r="T1391" s="14"/>
      <c r="U1391" s="208" t="s">
        <v>648</v>
      </c>
    </row>
    <row r="1392" spans="1:21" ht="63" x14ac:dyDescent="0.25">
      <c r="A1392" s="5">
        <v>1391</v>
      </c>
      <c r="B1392" s="14" t="s">
        <v>75</v>
      </c>
      <c r="C1392" s="5">
        <v>2014</v>
      </c>
      <c r="D1392" s="5">
        <v>11099.6</v>
      </c>
      <c r="E1392" s="5">
        <v>7467.8</v>
      </c>
      <c r="F1392" s="5" t="s">
        <v>5</v>
      </c>
      <c r="G1392" s="5">
        <v>170</v>
      </c>
      <c r="H1392" s="5">
        <v>10</v>
      </c>
      <c r="I1392" s="5">
        <v>4</v>
      </c>
      <c r="J1392" s="5">
        <v>4</v>
      </c>
      <c r="K1392" s="5">
        <v>4</v>
      </c>
      <c r="L1392" s="113">
        <f t="shared" si="0"/>
        <v>442</v>
      </c>
      <c r="M1392" s="89" t="s">
        <v>2716</v>
      </c>
      <c r="N1392" s="288">
        <v>2014</v>
      </c>
      <c r="O1392" s="14" t="s">
        <v>5059</v>
      </c>
      <c r="P1392" s="466" t="s">
        <v>5066</v>
      </c>
      <c r="Q1392" s="288">
        <v>1305.3</v>
      </c>
      <c r="R1392" s="288" t="s">
        <v>648</v>
      </c>
      <c r="S1392" s="288" t="s">
        <v>648</v>
      </c>
      <c r="T1392" s="14"/>
      <c r="U1392" s="208" t="s">
        <v>648</v>
      </c>
    </row>
    <row r="1393" spans="1:21" ht="31.5" x14ac:dyDescent="0.25">
      <c r="A1393" s="5">
        <v>1392</v>
      </c>
      <c r="B1393" s="14" t="s">
        <v>71</v>
      </c>
      <c r="C1393" s="5">
        <v>2009</v>
      </c>
      <c r="D1393" s="5">
        <v>8127</v>
      </c>
      <c r="E1393" s="5">
        <v>5427</v>
      </c>
      <c r="F1393" s="5" t="s">
        <v>5</v>
      </c>
      <c r="G1393" s="5">
        <v>108</v>
      </c>
      <c r="H1393" s="5">
        <v>10</v>
      </c>
      <c r="I1393" s="5">
        <v>3</v>
      </c>
      <c r="J1393" s="5">
        <v>3</v>
      </c>
      <c r="K1393" s="5">
        <v>3</v>
      </c>
      <c r="L1393" s="113">
        <f t="shared" si="0"/>
        <v>280.8</v>
      </c>
      <c r="M1393" s="89" t="s">
        <v>2835</v>
      </c>
      <c r="N1393" s="288">
        <v>2009</v>
      </c>
      <c r="O1393" s="14" t="s">
        <v>5059</v>
      </c>
      <c r="P1393" s="467" t="s">
        <v>5067</v>
      </c>
      <c r="Q1393" s="288">
        <v>1501.1</v>
      </c>
      <c r="R1393" s="288" t="s">
        <v>648</v>
      </c>
      <c r="S1393" s="288" t="s">
        <v>648</v>
      </c>
      <c r="T1393" s="14"/>
      <c r="U1393" s="208" t="s">
        <v>648</v>
      </c>
    </row>
    <row r="1394" spans="1:21" ht="31.5" x14ac:dyDescent="0.25">
      <c r="A1394" s="5">
        <v>1393</v>
      </c>
      <c r="B1394" s="14" t="s">
        <v>72</v>
      </c>
      <c r="C1394" s="5">
        <v>2009</v>
      </c>
      <c r="D1394" s="5">
        <v>11200.6</v>
      </c>
      <c r="E1394" s="5">
        <v>7293.4</v>
      </c>
      <c r="F1394" s="5" t="s">
        <v>5</v>
      </c>
      <c r="G1394" s="5">
        <v>144</v>
      </c>
      <c r="H1394" s="5">
        <v>10</v>
      </c>
      <c r="I1394" s="5">
        <v>4</v>
      </c>
      <c r="J1394" s="5">
        <v>4</v>
      </c>
      <c r="K1394" s="5">
        <v>4</v>
      </c>
      <c r="L1394" s="113">
        <f t="shared" si="0"/>
        <v>374.40000000000003</v>
      </c>
      <c r="M1394" s="89" t="s">
        <v>2836</v>
      </c>
      <c r="N1394" s="288">
        <v>2009</v>
      </c>
      <c r="O1394" s="14" t="s">
        <v>5059</v>
      </c>
      <c r="P1394" s="467" t="s">
        <v>5068</v>
      </c>
      <c r="Q1394" s="288">
        <v>2058.1999999999998</v>
      </c>
      <c r="R1394" s="288" t="s">
        <v>648</v>
      </c>
      <c r="S1394" s="288" t="s">
        <v>648</v>
      </c>
      <c r="T1394" s="14"/>
      <c r="U1394" s="208" t="s">
        <v>648</v>
      </c>
    </row>
    <row r="1395" spans="1:21" ht="31.5" x14ac:dyDescent="0.25">
      <c r="A1395" s="5">
        <v>1394</v>
      </c>
      <c r="B1395" s="14" t="s">
        <v>73</v>
      </c>
      <c r="C1395" s="5">
        <v>2011</v>
      </c>
      <c r="D1395" s="5">
        <v>18791.599999999999</v>
      </c>
      <c r="E1395" s="5">
        <v>13419.9</v>
      </c>
      <c r="F1395" s="5" t="s">
        <v>5</v>
      </c>
      <c r="G1395" s="5">
        <v>243</v>
      </c>
      <c r="H1395" s="5">
        <v>10</v>
      </c>
      <c r="I1395" s="5">
        <v>7</v>
      </c>
      <c r="J1395" s="5">
        <v>7</v>
      </c>
      <c r="K1395" s="5">
        <v>7</v>
      </c>
      <c r="L1395" s="113">
        <f t="shared" si="0"/>
        <v>631.80000000000007</v>
      </c>
      <c r="M1395" s="89" t="s">
        <v>2837</v>
      </c>
      <c r="N1395" s="288">
        <v>2011</v>
      </c>
      <c r="O1395" s="14" t="s">
        <v>5059</v>
      </c>
      <c r="P1395" s="466" t="s">
        <v>5069</v>
      </c>
      <c r="Q1395" s="288">
        <v>3027.6</v>
      </c>
      <c r="R1395" s="288" t="s">
        <v>648</v>
      </c>
      <c r="S1395" s="288" t="s">
        <v>648</v>
      </c>
      <c r="T1395" s="14"/>
      <c r="U1395" s="208" t="s">
        <v>648</v>
      </c>
    </row>
    <row r="1396" spans="1:21" ht="31.5" x14ac:dyDescent="0.25">
      <c r="A1396" s="5">
        <v>1395</v>
      </c>
      <c r="B1396" s="14" t="s">
        <v>76</v>
      </c>
      <c r="C1396" s="5">
        <v>2013</v>
      </c>
      <c r="D1396" s="5">
        <v>7309.6</v>
      </c>
      <c r="E1396" s="5">
        <v>5891.5</v>
      </c>
      <c r="F1396" s="5" t="s">
        <v>5</v>
      </c>
      <c r="G1396" s="5">
        <v>115</v>
      </c>
      <c r="H1396" s="5">
        <v>10</v>
      </c>
      <c r="I1396" s="5">
        <v>3</v>
      </c>
      <c r="J1396" s="5">
        <v>3</v>
      </c>
      <c r="K1396" s="5">
        <v>3</v>
      </c>
      <c r="L1396" s="113">
        <f t="shared" si="0"/>
        <v>299</v>
      </c>
      <c r="M1396" s="89" t="s">
        <v>2839</v>
      </c>
      <c r="N1396" s="288">
        <v>2013</v>
      </c>
      <c r="O1396" s="14" t="s">
        <v>5059</v>
      </c>
      <c r="P1396" s="466" t="s">
        <v>5070</v>
      </c>
      <c r="Q1396" s="288">
        <v>923.3</v>
      </c>
      <c r="R1396" s="288" t="s">
        <v>648</v>
      </c>
      <c r="S1396" s="288" t="s">
        <v>648</v>
      </c>
      <c r="T1396" s="14"/>
      <c r="U1396" s="208" t="s">
        <v>648</v>
      </c>
    </row>
    <row r="1397" spans="1:21" ht="31.5" x14ac:dyDescent="0.25">
      <c r="A1397" s="5">
        <v>1396</v>
      </c>
      <c r="B1397" s="14" t="s">
        <v>78</v>
      </c>
      <c r="C1397" s="5">
        <v>1998</v>
      </c>
      <c r="D1397" s="5">
        <v>4745</v>
      </c>
      <c r="E1397" s="5">
        <v>2663.4</v>
      </c>
      <c r="F1397" s="5" t="s">
        <v>5</v>
      </c>
      <c r="G1397" s="5">
        <v>56</v>
      </c>
      <c r="H1397" s="5">
        <v>5</v>
      </c>
      <c r="I1397" s="5">
        <v>4</v>
      </c>
      <c r="J1397" s="5">
        <v>0</v>
      </c>
      <c r="K1397" s="5">
        <v>0</v>
      </c>
      <c r="L1397" s="113">
        <f t="shared" si="0"/>
        <v>145.6</v>
      </c>
      <c r="M1397" s="89" t="s">
        <v>2841</v>
      </c>
      <c r="N1397" s="288">
        <v>1998</v>
      </c>
      <c r="O1397" s="14" t="s">
        <v>5059</v>
      </c>
      <c r="P1397" s="466" t="s">
        <v>5071</v>
      </c>
      <c r="Q1397" s="288">
        <v>831.1</v>
      </c>
      <c r="R1397" s="288" t="s">
        <v>648</v>
      </c>
      <c r="S1397" s="288" t="s">
        <v>648</v>
      </c>
      <c r="T1397" s="14"/>
      <c r="U1397" s="208" t="s">
        <v>648</v>
      </c>
    </row>
    <row r="1398" spans="1:21" ht="31.5" x14ac:dyDescent="0.25">
      <c r="A1398" s="5">
        <v>1397</v>
      </c>
      <c r="B1398" s="14" t="s">
        <v>77</v>
      </c>
      <c r="C1398" s="5">
        <v>2014</v>
      </c>
      <c r="D1398" s="5">
        <v>15460.2</v>
      </c>
      <c r="E1398" s="5">
        <v>11728.4</v>
      </c>
      <c r="F1398" s="5" t="s">
        <v>5</v>
      </c>
      <c r="G1398" s="5">
        <v>250</v>
      </c>
      <c r="H1398" s="5">
        <v>10</v>
      </c>
      <c r="I1398" s="5">
        <v>6</v>
      </c>
      <c r="J1398" s="5">
        <v>6</v>
      </c>
      <c r="K1398" s="5">
        <v>6</v>
      </c>
      <c r="L1398" s="113">
        <f t="shared" si="0"/>
        <v>650</v>
      </c>
      <c r="M1398" s="89" t="s">
        <v>2840</v>
      </c>
      <c r="N1398" s="288">
        <v>2014</v>
      </c>
      <c r="O1398" s="14" t="s">
        <v>5059</v>
      </c>
      <c r="P1398" s="466" t="s">
        <v>5072</v>
      </c>
      <c r="Q1398" s="288">
        <v>1920.4</v>
      </c>
      <c r="R1398" s="288" t="s">
        <v>648</v>
      </c>
      <c r="S1398" s="288" t="s">
        <v>648</v>
      </c>
      <c r="T1398" s="14"/>
      <c r="U1398" s="208" t="s">
        <v>648</v>
      </c>
    </row>
    <row r="1399" spans="1:21" ht="31.5" x14ac:dyDescent="0.25">
      <c r="A1399" s="5">
        <v>1398</v>
      </c>
      <c r="B1399" s="14" t="s">
        <v>4179</v>
      </c>
      <c r="C1399" s="5">
        <v>2015</v>
      </c>
      <c r="D1399" s="5">
        <v>7032</v>
      </c>
      <c r="E1399" s="5">
        <v>3658.3</v>
      </c>
      <c r="F1399" s="5" t="s">
        <v>5</v>
      </c>
      <c r="G1399" s="5">
        <v>179</v>
      </c>
      <c r="H1399" s="5">
        <v>10</v>
      </c>
      <c r="I1399" s="5">
        <v>3</v>
      </c>
      <c r="J1399" s="5">
        <v>3</v>
      </c>
      <c r="K1399" s="5">
        <v>0</v>
      </c>
      <c r="L1399" s="113">
        <v>0</v>
      </c>
      <c r="M1399" s="89" t="s">
        <v>4180</v>
      </c>
      <c r="N1399" s="288">
        <v>2015</v>
      </c>
      <c r="O1399" s="14" t="s">
        <v>5059</v>
      </c>
      <c r="P1399" s="468" t="s">
        <v>5073</v>
      </c>
      <c r="Q1399" s="288">
        <v>1291</v>
      </c>
      <c r="R1399" s="288" t="s">
        <v>648</v>
      </c>
      <c r="S1399" s="288" t="s">
        <v>648</v>
      </c>
      <c r="T1399" s="14"/>
      <c r="U1399" s="208" t="s">
        <v>648</v>
      </c>
    </row>
    <row r="1400" spans="1:21" ht="63" x14ac:dyDescent="0.25">
      <c r="A1400" s="5">
        <v>1399</v>
      </c>
      <c r="B1400" s="14" t="s">
        <v>1657</v>
      </c>
      <c r="C1400" s="8">
        <v>1971</v>
      </c>
      <c r="D1400" s="11">
        <v>3300.39</v>
      </c>
      <c r="E1400" s="11">
        <v>2024.4</v>
      </c>
      <c r="F1400" s="8" t="s">
        <v>5</v>
      </c>
      <c r="G1400" s="31">
        <v>48</v>
      </c>
      <c r="H1400" s="31">
        <v>9</v>
      </c>
      <c r="I1400" s="31">
        <v>1</v>
      </c>
      <c r="J1400" s="31">
        <v>1</v>
      </c>
      <c r="K1400" s="31">
        <v>0</v>
      </c>
      <c r="L1400" s="120">
        <v>106</v>
      </c>
      <c r="M1400" s="126" t="s">
        <v>2545</v>
      </c>
      <c r="N1400" s="379">
        <v>1997</v>
      </c>
      <c r="O1400" s="224" t="s">
        <v>6962</v>
      </c>
      <c r="P1400" s="375" t="s">
        <v>6955</v>
      </c>
      <c r="Q1400" s="376">
        <v>40760</v>
      </c>
      <c r="R1400" s="374" t="s">
        <v>6956</v>
      </c>
      <c r="S1400" s="377">
        <v>40771</v>
      </c>
      <c r="T1400" s="378" t="s">
        <v>6957</v>
      </c>
      <c r="U1400" s="208" t="s">
        <v>7635</v>
      </c>
    </row>
    <row r="1401" spans="1:21" ht="31.5" x14ac:dyDescent="0.25">
      <c r="A1401" s="5">
        <v>1400</v>
      </c>
      <c r="B1401" s="14" t="s">
        <v>779</v>
      </c>
      <c r="C1401" s="5">
        <v>1971</v>
      </c>
      <c r="D1401" s="5">
        <v>3141.03</v>
      </c>
      <c r="E1401" s="5">
        <v>2037.95</v>
      </c>
      <c r="F1401" s="5" t="s">
        <v>5</v>
      </c>
      <c r="G1401" s="5">
        <v>48</v>
      </c>
      <c r="H1401" s="5">
        <v>9</v>
      </c>
      <c r="I1401" s="5">
        <v>1</v>
      </c>
      <c r="J1401" s="5">
        <v>1</v>
      </c>
      <c r="K1401" s="14" t="s">
        <v>768</v>
      </c>
      <c r="L1401" s="111">
        <v>97</v>
      </c>
      <c r="M1401" s="245" t="s">
        <v>2439</v>
      </c>
      <c r="N1401" s="365">
        <v>2003</v>
      </c>
      <c r="O1401" s="365" t="s">
        <v>4915</v>
      </c>
      <c r="P1401" s="257" t="s">
        <v>6329</v>
      </c>
      <c r="Q1401" s="49" t="s">
        <v>6330</v>
      </c>
      <c r="R1401" s="367">
        <v>36831</v>
      </c>
      <c r="S1401" s="420" t="s">
        <v>6308</v>
      </c>
      <c r="U1401" s="221" t="s">
        <v>7635</v>
      </c>
    </row>
    <row r="1402" spans="1:21" ht="31.5" x14ac:dyDescent="0.25">
      <c r="A1402" s="5">
        <v>1401</v>
      </c>
      <c r="B1402" s="14" t="s">
        <v>780</v>
      </c>
      <c r="C1402" s="5">
        <v>1970</v>
      </c>
      <c r="D1402" s="5">
        <v>3147.49</v>
      </c>
      <c r="E1402" s="5">
        <v>2038.41</v>
      </c>
      <c r="F1402" s="5" t="s">
        <v>5</v>
      </c>
      <c r="G1402" s="5">
        <v>48</v>
      </c>
      <c r="H1402" s="5">
        <v>9</v>
      </c>
      <c r="I1402" s="5">
        <v>1</v>
      </c>
      <c r="J1402" s="5">
        <v>1</v>
      </c>
      <c r="K1402" s="14" t="s">
        <v>768</v>
      </c>
      <c r="L1402" s="111">
        <v>106</v>
      </c>
      <c r="M1402" s="245" t="s">
        <v>2442</v>
      </c>
      <c r="N1402" s="365">
        <v>2003</v>
      </c>
      <c r="O1402" s="365" t="s">
        <v>4915</v>
      </c>
      <c r="P1402" s="257" t="s">
        <v>6331</v>
      </c>
      <c r="Q1402" s="49" t="s">
        <v>6332</v>
      </c>
      <c r="R1402" s="367">
        <v>36831</v>
      </c>
      <c r="S1402" s="420" t="s">
        <v>6308</v>
      </c>
      <c r="U1402" s="221" t="s">
        <v>7635</v>
      </c>
    </row>
    <row r="1403" spans="1:21" ht="31.5" x14ac:dyDescent="0.25">
      <c r="A1403" s="5">
        <v>1402</v>
      </c>
      <c r="B1403" s="14" t="s">
        <v>781</v>
      </c>
      <c r="C1403" s="5">
        <v>1969</v>
      </c>
      <c r="D1403" s="5">
        <v>3174.32</v>
      </c>
      <c r="E1403" s="5">
        <v>2074.8200000000002</v>
      </c>
      <c r="F1403" s="5" t="s">
        <v>5</v>
      </c>
      <c r="G1403" s="5">
        <v>49</v>
      </c>
      <c r="H1403" s="5">
        <v>9</v>
      </c>
      <c r="I1403" s="5">
        <v>1</v>
      </c>
      <c r="J1403" s="5">
        <v>1</v>
      </c>
      <c r="K1403" s="14" t="s">
        <v>768</v>
      </c>
      <c r="L1403" s="111">
        <v>96</v>
      </c>
      <c r="M1403" s="245" t="s">
        <v>2440</v>
      </c>
      <c r="N1403" s="365">
        <v>2004</v>
      </c>
      <c r="O1403" s="365" t="s">
        <v>4915</v>
      </c>
      <c r="P1403" s="149" t="s">
        <v>6333</v>
      </c>
      <c r="Q1403" s="149">
        <v>874</v>
      </c>
      <c r="R1403" s="367">
        <v>40163</v>
      </c>
      <c r="S1403" s="420" t="s">
        <v>5122</v>
      </c>
      <c r="U1403" s="221" t="s">
        <v>7635</v>
      </c>
    </row>
    <row r="1404" spans="1:21" ht="31.5" x14ac:dyDescent="0.25">
      <c r="A1404" s="5">
        <v>1403</v>
      </c>
      <c r="B1404" s="14" t="s">
        <v>783</v>
      </c>
      <c r="C1404" s="5">
        <v>1968</v>
      </c>
      <c r="D1404" s="5">
        <v>3250.32</v>
      </c>
      <c r="E1404" s="5">
        <v>2006.3</v>
      </c>
      <c r="F1404" s="5" t="s">
        <v>5</v>
      </c>
      <c r="G1404" s="5">
        <v>49</v>
      </c>
      <c r="H1404" s="5">
        <v>9</v>
      </c>
      <c r="I1404" s="5">
        <v>1</v>
      </c>
      <c r="J1404" s="5">
        <v>1</v>
      </c>
      <c r="K1404" s="14" t="s">
        <v>768</v>
      </c>
      <c r="L1404" s="111">
        <v>105</v>
      </c>
      <c r="M1404" s="245" t="s">
        <v>2438</v>
      </c>
      <c r="N1404" s="365">
        <v>2003</v>
      </c>
      <c r="O1404" s="365" t="s">
        <v>4915</v>
      </c>
      <c r="P1404" s="257" t="s">
        <v>6336</v>
      </c>
      <c r="Q1404" s="49" t="s">
        <v>6337</v>
      </c>
      <c r="R1404" s="367">
        <v>37732</v>
      </c>
      <c r="S1404" s="420" t="s">
        <v>6308</v>
      </c>
      <c r="U1404" s="221" t="s">
        <v>7635</v>
      </c>
    </row>
    <row r="1405" spans="1:21" ht="31.5" x14ac:dyDescent="0.25">
      <c r="A1405" s="5">
        <v>1404</v>
      </c>
      <c r="B1405" s="14" t="s">
        <v>788</v>
      </c>
      <c r="C1405" s="5">
        <v>1972</v>
      </c>
      <c r="D1405" s="5">
        <v>3573.6</v>
      </c>
      <c r="E1405" s="5">
        <v>2114.9</v>
      </c>
      <c r="F1405" s="5" t="s">
        <v>5</v>
      </c>
      <c r="G1405" s="5">
        <v>48</v>
      </c>
      <c r="H1405" s="5">
        <v>9</v>
      </c>
      <c r="I1405" s="5">
        <v>1</v>
      </c>
      <c r="J1405" s="5">
        <v>1</v>
      </c>
      <c r="K1405" s="14" t="s">
        <v>768</v>
      </c>
      <c r="L1405" s="111">
        <v>100</v>
      </c>
      <c r="M1405" s="245" t="s">
        <v>2439</v>
      </c>
      <c r="N1405" s="365">
        <v>2003</v>
      </c>
      <c r="O1405" s="365" t="s">
        <v>4915</v>
      </c>
      <c r="P1405" s="257" t="s">
        <v>6346</v>
      </c>
      <c r="Q1405" s="49" t="s">
        <v>6347</v>
      </c>
      <c r="R1405" s="367">
        <v>38226</v>
      </c>
      <c r="S1405" s="420" t="s">
        <v>6308</v>
      </c>
      <c r="U1405" s="221" t="s">
        <v>7635</v>
      </c>
    </row>
    <row r="1406" spans="1:21" ht="31.5" x14ac:dyDescent="0.25">
      <c r="A1406" s="5">
        <v>1405</v>
      </c>
      <c r="B1406" s="14" t="s">
        <v>792</v>
      </c>
      <c r="C1406" s="5">
        <v>1973</v>
      </c>
      <c r="D1406" s="5">
        <v>3333.03</v>
      </c>
      <c r="E1406" s="5">
        <v>2058.69</v>
      </c>
      <c r="F1406" s="5" t="s">
        <v>5</v>
      </c>
      <c r="G1406" s="5">
        <v>48</v>
      </c>
      <c r="H1406" s="5">
        <v>9</v>
      </c>
      <c r="I1406" s="5">
        <v>1</v>
      </c>
      <c r="J1406" s="5">
        <v>1</v>
      </c>
      <c r="K1406" s="14" t="s">
        <v>768</v>
      </c>
      <c r="L1406" s="111">
        <v>91</v>
      </c>
      <c r="M1406" s="245" t="s">
        <v>2446</v>
      </c>
      <c r="N1406" s="365">
        <v>2002</v>
      </c>
      <c r="O1406" s="365" t="s">
        <v>4915</v>
      </c>
      <c r="P1406" s="257" t="s">
        <v>6354</v>
      </c>
      <c r="Q1406" s="49" t="s">
        <v>6355</v>
      </c>
      <c r="R1406" s="367">
        <v>36692</v>
      </c>
      <c r="S1406" s="420" t="s">
        <v>6308</v>
      </c>
      <c r="U1406" s="221" t="s">
        <v>7635</v>
      </c>
    </row>
    <row r="1407" spans="1:21" ht="31.5" x14ac:dyDescent="0.25">
      <c r="A1407" s="5">
        <v>1406</v>
      </c>
      <c r="B1407" s="14" t="s">
        <v>793</v>
      </c>
      <c r="C1407" s="5">
        <v>1972</v>
      </c>
      <c r="D1407" s="5">
        <v>2835.41</v>
      </c>
      <c r="E1407" s="5">
        <v>2284.1999999999998</v>
      </c>
      <c r="F1407" s="5" t="s">
        <v>5</v>
      </c>
      <c r="G1407" s="5">
        <v>54</v>
      </c>
      <c r="H1407" s="5">
        <v>9</v>
      </c>
      <c r="I1407" s="5">
        <v>1</v>
      </c>
      <c r="J1407" s="5">
        <v>1</v>
      </c>
      <c r="K1407" s="14" t="s">
        <v>768</v>
      </c>
      <c r="L1407" s="111">
        <v>115</v>
      </c>
      <c r="M1407" s="245" t="s">
        <v>2447</v>
      </c>
      <c r="N1407" s="365">
        <v>2003</v>
      </c>
      <c r="O1407" s="365" t="s">
        <v>4915</v>
      </c>
      <c r="P1407" s="257" t="s">
        <v>6356</v>
      </c>
      <c r="Q1407" s="49" t="s">
        <v>6357</v>
      </c>
      <c r="R1407" s="367">
        <v>36692</v>
      </c>
      <c r="S1407" s="420" t="s">
        <v>6308</v>
      </c>
      <c r="U1407" s="221" t="s">
        <v>7635</v>
      </c>
    </row>
    <row r="1408" spans="1:21" ht="31.5" x14ac:dyDescent="0.25">
      <c r="A1408" s="5">
        <v>1407</v>
      </c>
      <c r="B1408" s="14" t="s">
        <v>794</v>
      </c>
      <c r="C1408" s="5">
        <v>1973</v>
      </c>
      <c r="D1408" s="5">
        <v>2835.37</v>
      </c>
      <c r="E1408" s="5">
        <v>2306.9699999999998</v>
      </c>
      <c r="F1408" s="5" t="s">
        <v>5</v>
      </c>
      <c r="G1408" s="5">
        <v>54</v>
      </c>
      <c r="H1408" s="5">
        <v>9</v>
      </c>
      <c r="I1408" s="5">
        <v>1</v>
      </c>
      <c r="J1408" s="5">
        <v>1</v>
      </c>
      <c r="K1408" s="14" t="s">
        <v>768</v>
      </c>
      <c r="L1408" s="111">
        <v>118</v>
      </c>
      <c r="M1408" s="245" t="s">
        <v>2445</v>
      </c>
      <c r="N1408" s="365">
        <v>1999</v>
      </c>
      <c r="O1408" s="365" t="s">
        <v>4915</v>
      </c>
      <c r="P1408" s="257" t="s">
        <v>6358</v>
      </c>
      <c r="Q1408" s="49" t="s">
        <v>6359</v>
      </c>
      <c r="R1408" s="367">
        <v>36692</v>
      </c>
      <c r="S1408" s="420" t="s">
        <v>6308</v>
      </c>
      <c r="U1408" s="221" t="s">
        <v>7635</v>
      </c>
    </row>
    <row r="1409" spans="1:21" ht="31.5" x14ac:dyDescent="0.25">
      <c r="A1409" s="5">
        <v>1408</v>
      </c>
      <c r="B1409" s="14" t="s">
        <v>879</v>
      </c>
      <c r="C1409" s="5">
        <v>1958</v>
      </c>
      <c r="D1409" s="5">
        <v>10578.6</v>
      </c>
      <c r="E1409" s="5">
        <v>6950.7</v>
      </c>
      <c r="F1409" s="5" t="s">
        <v>5</v>
      </c>
      <c r="G1409" s="5">
        <v>102</v>
      </c>
      <c r="H1409" s="5">
        <v>5</v>
      </c>
      <c r="I1409" s="5">
        <v>6</v>
      </c>
      <c r="J1409" s="5">
        <v>2</v>
      </c>
      <c r="K1409" s="14" t="s">
        <v>768</v>
      </c>
      <c r="L1409" s="111">
        <v>247</v>
      </c>
      <c r="M1409" s="245" t="s">
        <v>2446</v>
      </c>
      <c r="N1409" s="365" t="s">
        <v>6516</v>
      </c>
      <c r="O1409" s="365" t="s">
        <v>4915</v>
      </c>
      <c r="P1409" s="257" t="s">
        <v>6517</v>
      </c>
      <c r="Q1409" s="49" t="s">
        <v>6518</v>
      </c>
      <c r="R1409" s="367">
        <v>39629</v>
      </c>
      <c r="S1409" s="420" t="s">
        <v>6308</v>
      </c>
      <c r="U1409" s="221" t="s">
        <v>7635</v>
      </c>
    </row>
    <row r="1410" spans="1:21" ht="31.5" x14ac:dyDescent="0.25">
      <c r="A1410" s="5">
        <v>1409</v>
      </c>
      <c r="B1410" s="14" t="s">
        <v>974</v>
      </c>
      <c r="C1410" s="5">
        <v>1976</v>
      </c>
      <c r="D1410" s="5">
        <v>3355.19</v>
      </c>
      <c r="E1410" s="5">
        <v>2160.19</v>
      </c>
      <c r="F1410" s="5" t="s">
        <v>5</v>
      </c>
      <c r="G1410" s="5">
        <v>51</v>
      </c>
      <c r="H1410" s="5">
        <v>9</v>
      </c>
      <c r="I1410" s="5">
        <v>1</v>
      </c>
      <c r="J1410" s="5">
        <v>1</v>
      </c>
      <c r="K1410" s="14" t="s">
        <v>768</v>
      </c>
      <c r="L1410" s="111">
        <v>107</v>
      </c>
      <c r="M1410" s="245" t="s">
        <v>2471</v>
      </c>
      <c r="N1410" s="365">
        <v>2006</v>
      </c>
      <c r="O1410" s="365" t="s">
        <v>4915</v>
      </c>
      <c r="P1410" s="149" t="s">
        <v>6702</v>
      </c>
      <c r="Q1410" s="49" t="s">
        <v>6703</v>
      </c>
      <c r="R1410" s="367">
        <v>38412</v>
      </c>
      <c r="S1410" s="420" t="s">
        <v>6308</v>
      </c>
      <c r="U1410" s="221" t="s">
        <v>7635</v>
      </c>
    </row>
    <row r="1411" spans="1:21" ht="31.5" x14ac:dyDescent="0.25">
      <c r="A1411" s="5">
        <v>1410</v>
      </c>
      <c r="B1411" s="14" t="s">
        <v>1042</v>
      </c>
      <c r="C1411" s="5">
        <v>1991</v>
      </c>
      <c r="D1411" s="5">
        <v>3340.78</v>
      </c>
      <c r="E1411" s="5">
        <v>2656.6</v>
      </c>
      <c r="F1411" s="5" t="s">
        <v>5</v>
      </c>
      <c r="G1411" s="5">
        <v>53</v>
      </c>
      <c r="H1411" s="5">
        <v>9</v>
      </c>
      <c r="I1411" s="5">
        <v>1</v>
      </c>
      <c r="J1411" s="5">
        <v>1</v>
      </c>
      <c r="K1411" s="14" t="s">
        <v>768</v>
      </c>
      <c r="L1411" s="111">
        <v>114</v>
      </c>
      <c r="M1411" s="245" t="s">
        <v>2471</v>
      </c>
      <c r="N1411" s="365">
        <v>1991</v>
      </c>
      <c r="O1411" s="365" t="s">
        <v>4915</v>
      </c>
      <c r="P1411" s="149" t="s">
        <v>6834</v>
      </c>
      <c r="Q1411" s="49" t="s">
        <v>6394</v>
      </c>
      <c r="R1411" s="367">
        <v>36746</v>
      </c>
      <c r="S1411" s="420" t="s">
        <v>6308</v>
      </c>
      <c r="U1411" s="197" t="s">
        <v>648</v>
      </c>
    </row>
    <row r="1412" spans="1:21" ht="31.5" x14ac:dyDescent="0.25">
      <c r="A1412" s="5">
        <v>1411</v>
      </c>
      <c r="B1412" s="14" t="s">
        <v>1043</v>
      </c>
      <c r="C1412" s="5">
        <v>1978</v>
      </c>
      <c r="D1412" s="5">
        <v>2825.7</v>
      </c>
      <c r="E1412" s="5">
        <v>2287.9</v>
      </c>
      <c r="F1412" s="5" t="s">
        <v>5</v>
      </c>
      <c r="G1412" s="5">
        <v>54</v>
      </c>
      <c r="H1412" s="5">
        <v>9</v>
      </c>
      <c r="I1412" s="5">
        <v>1</v>
      </c>
      <c r="J1412" s="5">
        <v>1</v>
      </c>
      <c r="K1412" s="14" t="s">
        <v>768</v>
      </c>
      <c r="L1412" s="111">
        <v>118</v>
      </c>
      <c r="M1412" s="245" t="s">
        <v>2471</v>
      </c>
      <c r="N1412" s="365">
        <v>2007</v>
      </c>
      <c r="O1412" s="365" t="s">
        <v>4915</v>
      </c>
      <c r="P1412" s="149" t="s">
        <v>6702</v>
      </c>
      <c r="Q1412" s="49" t="s">
        <v>6835</v>
      </c>
      <c r="R1412" s="367">
        <v>36746</v>
      </c>
      <c r="S1412" s="420" t="s">
        <v>6308</v>
      </c>
      <c r="U1412" s="221" t="s">
        <v>7635</v>
      </c>
    </row>
    <row r="1413" spans="1:21" ht="31.5" x14ac:dyDescent="0.25">
      <c r="A1413" s="5">
        <v>1412</v>
      </c>
      <c r="B1413" s="14" t="s">
        <v>1045</v>
      </c>
      <c r="C1413" s="5">
        <v>1988</v>
      </c>
      <c r="D1413" s="5">
        <v>3205.74</v>
      </c>
      <c r="E1413" s="5">
        <v>2518.34</v>
      </c>
      <c r="F1413" s="5" t="s">
        <v>5</v>
      </c>
      <c r="G1413" s="5">
        <v>54</v>
      </c>
      <c r="H1413" s="5">
        <v>9</v>
      </c>
      <c r="I1413" s="5">
        <v>1</v>
      </c>
      <c r="J1413" s="5">
        <v>1</v>
      </c>
      <c r="K1413" s="14" t="s">
        <v>768</v>
      </c>
      <c r="L1413" s="111">
        <v>139</v>
      </c>
      <c r="M1413" s="245" t="s">
        <v>2448</v>
      </c>
      <c r="N1413" s="365">
        <v>2012</v>
      </c>
      <c r="O1413" s="365" t="s">
        <v>4915</v>
      </c>
      <c r="P1413" s="370" t="s">
        <v>6838</v>
      </c>
      <c r="Q1413" s="49" t="s">
        <v>6839</v>
      </c>
      <c r="R1413" s="367">
        <v>40536</v>
      </c>
      <c r="S1413" s="420" t="s">
        <v>5078</v>
      </c>
      <c r="U1413" s="197" t="s">
        <v>648</v>
      </c>
    </row>
    <row r="1414" spans="1:21" ht="31.5" x14ac:dyDescent="0.25">
      <c r="A1414" s="5">
        <v>1413</v>
      </c>
      <c r="B1414" s="14" t="s">
        <v>1047</v>
      </c>
      <c r="C1414" s="5">
        <v>1988</v>
      </c>
      <c r="D1414" s="5">
        <v>6421.02</v>
      </c>
      <c r="E1414" s="5">
        <v>5038.32</v>
      </c>
      <c r="F1414" s="5" t="s">
        <v>5</v>
      </c>
      <c r="G1414" s="5">
        <v>56</v>
      </c>
      <c r="H1414" s="5">
        <v>9</v>
      </c>
      <c r="I1414" s="5">
        <v>2</v>
      </c>
      <c r="J1414" s="5">
        <v>2</v>
      </c>
      <c r="K1414" s="14" t="s">
        <v>768</v>
      </c>
      <c r="L1414" s="111">
        <v>285</v>
      </c>
      <c r="M1414" s="245" t="s">
        <v>2518</v>
      </c>
      <c r="N1414" s="365">
        <v>2012</v>
      </c>
      <c r="O1414" s="365" t="s">
        <v>4915</v>
      </c>
      <c r="P1414" s="149" t="s">
        <v>6842</v>
      </c>
      <c r="Q1414" s="49" t="s">
        <v>6843</v>
      </c>
      <c r="R1414" s="367">
        <v>36746</v>
      </c>
      <c r="S1414" s="420" t="s">
        <v>5078</v>
      </c>
      <c r="U1414" s="197" t="s">
        <v>648</v>
      </c>
    </row>
    <row r="1415" spans="1:21" ht="31.5" x14ac:dyDescent="0.25">
      <c r="A1415" s="5">
        <v>1414</v>
      </c>
      <c r="B1415" s="14" t="s">
        <v>1049</v>
      </c>
      <c r="C1415" s="5">
        <v>1988</v>
      </c>
      <c r="D1415" s="5">
        <v>6403.04</v>
      </c>
      <c r="E1415" s="5">
        <v>5014.24</v>
      </c>
      <c r="F1415" s="5" t="s">
        <v>5</v>
      </c>
      <c r="G1415" s="5">
        <v>108</v>
      </c>
      <c r="H1415" s="5">
        <v>9</v>
      </c>
      <c r="I1415" s="5">
        <v>2</v>
      </c>
      <c r="J1415" s="5">
        <v>2</v>
      </c>
      <c r="K1415" s="14" t="s">
        <v>768</v>
      </c>
      <c r="L1415" s="111">
        <v>277</v>
      </c>
      <c r="M1415" s="245" t="s">
        <v>2459</v>
      </c>
      <c r="N1415" s="365" t="s">
        <v>6846</v>
      </c>
      <c r="O1415" s="365" t="s">
        <v>4915</v>
      </c>
      <c r="P1415" s="370" t="s">
        <v>6847</v>
      </c>
      <c r="Q1415" s="49" t="s">
        <v>6848</v>
      </c>
      <c r="R1415" s="367">
        <v>36720</v>
      </c>
      <c r="S1415" s="420" t="s">
        <v>5122</v>
      </c>
      <c r="U1415" s="197" t="s">
        <v>648</v>
      </c>
    </row>
    <row r="1416" spans="1:21" ht="31.5" x14ac:dyDescent="0.25">
      <c r="A1416" s="5">
        <v>1415</v>
      </c>
      <c r="B1416" s="14" t="s">
        <v>1051</v>
      </c>
      <c r="C1416" s="5">
        <v>1989</v>
      </c>
      <c r="D1416" s="5">
        <v>6382.57</v>
      </c>
      <c r="E1416" s="5">
        <v>4739.07</v>
      </c>
      <c r="F1416" s="5" t="s">
        <v>5</v>
      </c>
      <c r="G1416" s="5">
        <v>102</v>
      </c>
      <c r="H1416" s="5">
        <v>9</v>
      </c>
      <c r="I1416" s="5">
        <v>2</v>
      </c>
      <c r="J1416" s="5">
        <v>2</v>
      </c>
      <c r="K1416" s="14" t="s">
        <v>768</v>
      </c>
      <c r="L1416" s="111">
        <v>233</v>
      </c>
      <c r="M1416" s="245" t="s">
        <v>2459</v>
      </c>
      <c r="N1416" s="365" t="s">
        <v>6851</v>
      </c>
      <c r="O1416" s="365" t="s">
        <v>4915</v>
      </c>
      <c r="P1416" s="370" t="s">
        <v>6852</v>
      </c>
      <c r="Q1416" s="49" t="s">
        <v>6853</v>
      </c>
      <c r="R1416" s="367">
        <v>36720</v>
      </c>
      <c r="S1416" s="420" t="s">
        <v>5122</v>
      </c>
      <c r="U1416" s="197" t="s">
        <v>648</v>
      </c>
    </row>
    <row r="1417" spans="1:21" ht="31.5" x14ac:dyDescent="0.25">
      <c r="A1417" s="5">
        <v>1416</v>
      </c>
      <c r="B1417" s="14" t="s">
        <v>1052</v>
      </c>
      <c r="C1417" s="5">
        <v>1989</v>
      </c>
      <c r="D1417" s="5">
        <v>6384.2</v>
      </c>
      <c r="E1417" s="5">
        <v>5005</v>
      </c>
      <c r="F1417" s="5" t="s">
        <v>5</v>
      </c>
      <c r="G1417" s="5">
        <v>108</v>
      </c>
      <c r="H1417" s="5">
        <v>9</v>
      </c>
      <c r="I1417" s="5">
        <v>2</v>
      </c>
      <c r="J1417" s="5">
        <v>2</v>
      </c>
      <c r="K1417" s="14" t="s">
        <v>768</v>
      </c>
      <c r="L1417" s="111">
        <v>272</v>
      </c>
      <c r="M1417" s="245" t="s">
        <v>2439</v>
      </c>
      <c r="N1417" s="365">
        <v>1989</v>
      </c>
      <c r="O1417" s="365" t="s">
        <v>4915</v>
      </c>
      <c r="P1417" s="370" t="s">
        <v>6854</v>
      </c>
      <c r="Q1417" s="49" t="s">
        <v>6855</v>
      </c>
      <c r="R1417" s="367">
        <v>40600</v>
      </c>
      <c r="S1417" s="420" t="s">
        <v>5078</v>
      </c>
      <c r="U1417" s="197" t="s">
        <v>648</v>
      </c>
    </row>
    <row r="1418" spans="1:21" ht="31.5" x14ac:dyDescent="0.25">
      <c r="A1418" s="5">
        <v>1417</v>
      </c>
      <c r="B1418" s="14" t="s">
        <v>1056</v>
      </c>
      <c r="C1418" s="5">
        <v>1989</v>
      </c>
      <c r="D1418" s="5">
        <v>6449.92</v>
      </c>
      <c r="E1418" s="5">
        <v>5042.62</v>
      </c>
      <c r="F1418" s="5" t="s">
        <v>5</v>
      </c>
      <c r="G1418" s="5">
        <v>108</v>
      </c>
      <c r="H1418" s="5">
        <v>9</v>
      </c>
      <c r="I1418" s="5">
        <v>2</v>
      </c>
      <c r="J1418" s="5">
        <v>2</v>
      </c>
      <c r="K1418" s="14" t="s">
        <v>768</v>
      </c>
      <c r="L1418" s="111">
        <v>266</v>
      </c>
      <c r="M1418" s="245" t="s">
        <v>2517</v>
      </c>
      <c r="N1418" s="365">
        <v>1989</v>
      </c>
      <c r="O1418" s="365" t="s">
        <v>4915</v>
      </c>
      <c r="P1418" s="370" t="s">
        <v>6862</v>
      </c>
      <c r="Q1418" s="49" t="s">
        <v>6863</v>
      </c>
      <c r="R1418" s="367">
        <v>40600</v>
      </c>
      <c r="S1418" s="420" t="s">
        <v>5078</v>
      </c>
      <c r="U1418" s="197" t="s">
        <v>648</v>
      </c>
    </row>
    <row r="1419" spans="1:21" ht="31.5" x14ac:dyDescent="0.25">
      <c r="A1419" s="5">
        <v>1418</v>
      </c>
      <c r="B1419" s="14" t="s">
        <v>1058</v>
      </c>
      <c r="C1419" s="5">
        <v>2007</v>
      </c>
      <c r="D1419" s="5">
        <v>4469.5</v>
      </c>
      <c r="E1419" s="5">
        <v>3386.2</v>
      </c>
      <c r="F1419" s="5" t="s">
        <v>5</v>
      </c>
      <c r="G1419" s="5">
        <v>72</v>
      </c>
      <c r="H1419" s="5">
        <v>9</v>
      </c>
      <c r="I1419" s="5">
        <v>2</v>
      </c>
      <c r="J1419" s="5">
        <v>2</v>
      </c>
      <c r="K1419" s="14" t="s">
        <v>768</v>
      </c>
      <c r="L1419" s="111">
        <v>152</v>
      </c>
      <c r="M1419" s="245" t="s">
        <v>2449</v>
      </c>
      <c r="N1419" s="373">
        <v>2008</v>
      </c>
      <c r="O1419" s="365" t="s">
        <v>4915</v>
      </c>
      <c r="P1419" s="149" t="s">
        <v>6866</v>
      </c>
      <c r="Q1419" s="49" t="s">
        <v>6867</v>
      </c>
      <c r="R1419" s="367">
        <v>40626</v>
      </c>
      <c r="S1419" s="420" t="s">
        <v>5078</v>
      </c>
      <c r="U1419" s="197" t="s">
        <v>648</v>
      </c>
    </row>
    <row r="1420" spans="1:21" ht="47.25" x14ac:dyDescent="0.25">
      <c r="A1420" s="5">
        <v>1419</v>
      </c>
      <c r="B1420" s="14" t="s">
        <v>2260</v>
      </c>
      <c r="C1420" s="5">
        <v>1979</v>
      </c>
      <c r="D1420" s="5">
        <v>18198.7</v>
      </c>
      <c r="E1420" s="5">
        <v>14543.3</v>
      </c>
      <c r="F1420" s="5" t="s">
        <v>5</v>
      </c>
      <c r="G1420" s="5">
        <v>252</v>
      </c>
      <c r="H1420" s="5">
        <v>9</v>
      </c>
      <c r="I1420" s="5">
        <v>8</v>
      </c>
      <c r="J1420" s="5">
        <v>8</v>
      </c>
      <c r="K1420" s="5">
        <v>8</v>
      </c>
      <c r="L1420" s="111">
        <v>642</v>
      </c>
      <c r="M1420" s="103" t="s">
        <v>5736</v>
      </c>
      <c r="N1420" s="230">
        <v>1980</v>
      </c>
      <c r="O1420" s="235" t="s">
        <v>4915</v>
      </c>
      <c r="P1420" s="233" t="s">
        <v>5743</v>
      </c>
      <c r="Q1420" s="343">
        <v>10348</v>
      </c>
      <c r="R1420" s="230" t="s">
        <v>5744</v>
      </c>
      <c r="S1420" s="233" t="s">
        <v>4302</v>
      </c>
      <c r="T1420" s="233" t="s">
        <v>4303</v>
      </c>
      <c r="U1420" s="357" t="s">
        <v>7635</v>
      </c>
    </row>
    <row r="1421" spans="1:21" ht="47.25" x14ac:dyDescent="0.25">
      <c r="A1421" s="5">
        <v>1420</v>
      </c>
      <c r="B1421" s="14" t="s">
        <v>2255</v>
      </c>
      <c r="C1421" s="5">
        <v>1984</v>
      </c>
      <c r="D1421" s="5">
        <v>5318.5</v>
      </c>
      <c r="E1421" s="5">
        <v>3942.53</v>
      </c>
      <c r="F1421" s="5" t="s">
        <v>5</v>
      </c>
      <c r="G1421" s="5">
        <v>67</v>
      </c>
      <c r="H1421" s="5">
        <v>9</v>
      </c>
      <c r="I1421" s="5">
        <v>1</v>
      </c>
      <c r="J1421" s="5">
        <v>1</v>
      </c>
      <c r="K1421" s="5" t="s">
        <v>471</v>
      </c>
      <c r="L1421" s="111">
        <v>262</v>
      </c>
      <c r="M1421" s="103" t="s">
        <v>5736</v>
      </c>
      <c r="N1421" s="344">
        <v>2009</v>
      </c>
      <c r="O1421" s="235" t="s">
        <v>4915</v>
      </c>
      <c r="P1421" s="233" t="s">
        <v>5747</v>
      </c>
      <c r="Q1421" s="343">
        <v>6630</v>
      </c>
      <c r="R1421" s="233" t="s">
        <v>5748</v>
      </c>
      <c r="S1421" s="233" t="s">
        <v>4302</v>
      </c>
      <c r="T1421" s="233" t="s">
        <v>5749</v>
      </c>
      <c r="U1421" s="357" t="s">
        <v>648</v>
      </c>
    </row>
    <row r="1422" spans="1:21" ht="47.25" x14ac:dyDescent="0.25">
      <c r="A1422" s="5">
        <v>1421</v>
      </c>
      <c r="B1422" s="14" t="s">
        <v>2285</v>
      </c>
      <c r="C1422" s="5">
        <v>1979</v>
      </c>
      <c r="D1422" s="5">
        <v>7228.4</v>
      </c>
      <c r="E1422" s="5">
        <v>5385.5</v>
      </c>
      <c r="F1422" s="5" t="s">
        <v>5</v>
      </c>
      <c r="G1422" s="5">
        <v>98</v>
      </c>
      <c r="H1422" s="5">
        <v>9</v>
      </c>
      <c r="I1422" s="5">
        <v>3</v>
      </c>
      <c r="J1422" s="5">
        <v>3</v>
      </c>
      <c r="K1422" s="5">
        <v>3</v>
      </c>
      <c r="L1422" s="111">
        <v>238</v>
      </c>
      <c r="M1422" s="103" t="s">
        <v>5736</v>
      </c>
      <c r="N1422" s="230">
        <v>2013</v>
      </c>
      <c r="O1422" s="235" t="s">
        <v>4915</v>
      </c>
      <c r="P1422" s="233" t="s">
        <v>5737</v>
      </c>
      <c r="Q1422" s="343">
        <v>1468</v>
      </c>
      <c r="R1422" s="235">
        <v>40192</v>
      </c>
      <c r="S1422" s="233" t="s">
        <v>4302</v>
      </c>
      <c r="T1422" s="233" t="s">
        <v>4303</v>
      </c>
      <c r="U1422" s="357" t="s">
        <v>7635</v>
      </c>
    </row>
    <row r="1423" spans="1:21" ht="47.25" x14ac:dyDescent="0.25">
      <c r="A1423" s="5">
        <v>1422</v>
      </c>
      <c r="B1423" s="14" t="s">
        <v>2286</v>
      </c>
      <c r="C1423" s="5">
        <v>1979</v>
      </c>
      <c r="D1423" s="5">
        <v>11849.1</v>
      </c>
      <c r="E1423" s="5">
        <v>6903.09</v>
      </c>
      <c r="F1423" s="5" t="s">
        <v>5</v>
      </c>
      <c r="G1423" s="5">
        <v>128</v>
      </c>
      <c r="H1423" s="5">
        <v>10</v>
      </c>
      <c r="I1423" s="5">
        <v>4</v>
      </c>
      <c r="J1423" s="5">
        <v>4</v>
      </c>
      <c r="K1423" s="5">
        <v>4</v>
      </c>
      <c r="L1423" s="111">
        <v>292</v>
      </c>
      <c r="M1423" s="103" t="s">
        <v>5736</v>
      </c>
      <c r="N1423" s="230">
        <v>2008</v>
      </c>
      <c r="O1423" s="235" t="s">
        <v>4915</v>
      </c>
      <c r="P1423" s="233" t="s">
        <v>5758</v>
      </c>
      <c r="Q1423" s="233">
        <v>3335</v>
      </c>
      <c r="R1423" s="235">
        <v>40157</v>
      </c>
      <c r="S1423" s="233" t="s">
        <v>4302</v>
      </c>
      <c r="T1423" s="233" t="s">
        <v>4303</v>
      </c>
      <c r="U1423" s="357" t="s">
        <v>7635</v>
      </c>
    </row>
    <row r="1424" spans="1:21" ht="47.25" x14ac:dyDescent="0.25">
      <c r="A1424" s="5">
        <v>1423</v>
      </c>
      <c r="B1424" s="3" t="s">
        <v>2288</v>
      </c>
      <c r="C1424" s="5">
        <v>1984</v>
      </c>
      <c r="D1424" s="5">
        <v>7593.9</v>
      </c>
      <c r="E1424" s="5">
        <v>5696.3</v>
      </c>
      <c r="F1424" s="5" t="s">
        <v>5</v>
      </c>
      <c r="G1424" s="5">
        <v>108</v>
      </c>
      <c r="H1424" s="5">
        <v>9</v>
      </c>
      <c r="I1424" s="5">
        <v>3</v>
      </c>
      <c r="J1424" s="5">
        <v>3</v>
      </c>
      <c r="K1424" s="5">
        <v>3</v>
      </c>
      <c r="L1424" s="111">
        <v>176</v>
      </c>
      <c r="M1424" s="103" t="s">
        <v>5736</v>
      </c>
      <c r="N1424" s="230">
        <v>1984</v>
      </c>
      <c r="O1424" s="235" t="s">
        <v>4915</v>
      </c>
      <c r="P1424" s="233" t="s">
        <v>5761</v>
      </c>
      <c r="Q1424" s="233">
        <v>2241</v>
      </c>
      <c r="R1424" s="233" t="s">
        <v>5739</v>
      </c>
      <c r="S1424" s="233" t="s">
        <v>4302</v>
      </c>
      <c r="T1424" s="233" t="s">
        <v>4303</v>
      </c>
      <c r="U1424" s="357" t="s">
        <v>7635</v>
      </c>
    </row>
    <row r="1425" spans="1:21" ht="47.25" x14ac:dyDescent="0.25">
      <c r="A1425" s="5">
        <v>1424</v>
      </c>
      <c r="B1425" s="3" t="s">
        <v>2289</v>
      </c>
      <c r="C1425" s="5">
        <v>1981</v>
      </c>
      <c r="D1425" s="5">
        <v>8053</v>
      </c>
      <c r="E1425" s="5">
        <v>5169.8999999999996</v>
      </c>
      <c r="F1425" s="5" t="s">
        <v>5</v>
      </c>
      <c r="G1425" s="5">
        <v>96</v>
      </c>
      <c r="H1425" s="5">
        <v>9</v>
      </c>
      <c r="I1425" s="5">
        <v>3</v>
      </c>
      <c r="J1425" s="5">
        <v>3</v>
      </c>
      <c r="K1425" s="5">
        <v>3</v>
      </c>
      <c r="L1425" s="111">
        <v>202</v>
      </c>
      <c r="M1425" s="103" t="s">
        <v>5736</v>
      </c>
      <c r="N1425" s="230">
        <v>2010</v>
      </c>
      <c r="O1425" s="235" t="s">
        <v>4915</v>
      </c>
      <c r="P1425" s="233" t="s">
        <v>5762</v>
      </c>
      <c r="Q1425" s="233">
        <v>3056</v>
      </c>
      <c r="R1425" s="233" t="s">
        <v>5760</v>
      </c>
      <c r="S1425" s="233" t="s">
        <v>4302</v>
      </c>
      <c r="T1425" s="233" t="s">
        <v>4303</v>
      </c>
      <c r="U1425" s="357" t="s">
        <v>7635</v>
      </c>
    </row>
    <row r="1426" spans="1:21" ht="47.25" x14ac:dyDescent="0.25">
      <c r="A1426" s="5">
        <v>1425</v>
      </c>
      <c r="B1426" s="3" t="s">
        <v>2293</v>
      </c>
      <c r="C1426" s="5">
        <v>1982</v>
      </c>
      <c r="D1426" s="5">
        <v>9674</v>
      </c>
      <c r="E1426" s="5">
        <v>7295.9</v>
      </c>
      <c r="F1426" s="5" t="s">
        <v>5</v>
      </c>
      <c r="G1426" s="5">
        <v>140</v>
      </c>
      <c r="H1426" s="5">
        <v>9</v>
      </c>
      <c r="I1426" s="5">
        <v>4</v>
      </c>
      <c r="J1426" s="5">
        <v>4</v>
      </c>
      <c r="K1426" s="5">
        <v>4</v>
      </c>
      <c r="L1426" s="111">
        <v>301</v>
      </c>
      <c r="M1426" s="103" t="s">
        <v>5736</v>
      </c>
      <c r="N1426" s="230">
        <v>2013</v>
      </c>
      <c r="O1426" s="235" t="s">
        <v>4915</v>
      </c>
      <c r="P1426" s="233" t="s">
        <v>5768</v>
      </c>
      <c r="Q1426" s="233">
        <v>3571</v>
      </c>
      <c r="R1426" s="233" t="s">
        <v>5767</v>
      </c>
      <c r="S1426" s="233" t="s">
        <v>4302</v>
      </c>
      <c r="T1426" s="233" t="s">
        <v>4303</v>
      </c>
      <c r="U1426" s="357" t="s">
        <v>7635</v>
      </c>
    </row>
    <row r="1427" spans="1:21" ht="47.25" x14ac:dyDescent="0.25">
      <c r="A1427" s="5">
        <v>1426</v>
      </c>
      <c r="B1427" s="3" t="s">
        <v>5757</v>
      </c>
      <c r="C1427" s="5">
        <v>1982</v>
      </c>
      <c r="D1427" s="5">
        <v>11720.1</v>
      </c>
      <c r="E1427" s="5">
        <v>6937.51</v>
      </c>
      <c r="F1427" s="5" t="s">
        <v>5</v>
      </c>
      <c r="G1427" s="5">
        <v>128</v>
      </c>
      <c r="H1427" s="5">
        <v>10</v>
      </c>
      <c r="I1427" s="5">
        <v>4</v>
      </c>
      <c r="J1427" s="5">
        <v>4</v>
      </c>
      <c r="K1427" s="5">
        <v>4</v>
      </c>
      <c r="L1427" s="111">
        <v>283</v>
      </c>
      <c r="M1427" s="103" t="s">
        <v>5736</v>
      </c>
      <c r="N1427" s="230">
        <v>1983.2009</v>
      </c>
      <c r="O1427" s="235" t="s">
        <v>4915</v>
      </c>
      <c r="P1427" s="233" t="s">
        <v>5740</v>
      </c>
      <c r="Q1427" s="233">
        <v>3970</v>
      </c>
      <c r="R1427" s="235">
        <v>40192</v>
      </c>
      <c r="S1427" s="233" t="s">
        <v>4302</v>
      </c>
      <c r="T1427" s="233" t="s">
        <v>4303</v>
      </c>
      <c r="U1427" s="357" t="s">
        <v>7635</v>
      </c>
    </row>
    <row r="1428" spans="1:21" ht="47.25" x14ac:dyDescent="0.25">
      <c r="A1428" s="5">
        <v>1427</v>
      </c>
      <c r="B1428" s="3" t="s">
        <v>2296</v>
      </c>
      <c r="C1428" s="5">
        <v>1979</v>
      </c>
      <c r="D1428" s="5">
        <v>18753.5</v>
      </c>
      <c r="E1428" s="5">
        <v>16402.27</v>
      </c>
      <c r="F1428" s="5" t="s">
        <v>5</v>
      </c>
      <c r="G1428" s="5">
        <v>286</v>
      </c>
      <c r="H1428" s="5">
        <v>9</v>
      </c>
      <c r="I1428" s="5">
        <v>9</v>
      </c>
      <c r="J1428" s="5">
        <v>9</v>
      </c>
      <c r="K1428" s="5">
        <v>9</v>
      </c>
      <c r="L1428" s="111">
        <v>717</v>
      </c>
      <c r="M1428" s="103" t="s">
        <v>5736</v>
      </c>
      <c r="N1428" s="230" t="s">
        <v>5772</v>
      </c>
      <c r="O1428" s="235" t="s">
        <v>4915</v>
      </c>
      <c r="P1428" s="233" t="s">
        <v>5773</v>
      </c>
      <c r="Q1428" s="233">
        <v>6822</v>
      </c>
      <c r="R1428" s="233" t="s">
        <v>5746</v>
      </c>
      <c r="S1428" s="233" t="s">
        <v>4302</v>
      </c>
      <c r="T1428" s="233" t="s">
        <v>4303</v>
      </c>
      <c r="U1428" s="357" t="s">
        <v>7635</v>
      </c>
    </row>
    <row r="1429" spans="1:21" ht="47.25" x14ac:dyDescent="0.25">
      <c r="A1429" s="5">
        <v>1428</v>
      </c>
      <c r="B1429" s="3" t="s">
        <v>2297</v>
      </c>
      <c r="C1429" s="5">
        <v>1979</v>
      </c>
      <c r="D1429" s="5">
        <v>6960.6</v>
      </c>
      <c r="E1429" s="5">
        <v>5747.1</v>
      </c>
      <c r="F1429" s="5" t="s">
        <v>5</v>
      </c>
      <c r="G1429" s="5">
        <v>107</v>
      </c>
      <c r="H1429" s="5">
        <v>9</v>
      </c>
      <c r="I1429" s="5">
        <v>3</v>
      </c>
      <c r="J1429" s="5">
        <v>3</v>
      </c>
      <c r="K1429" s="5">
        <v>3</v>
      </c>
      <c r="L1429" s="111">
        <v>225</v>
      </c>
      <c r="M1429" s="103" t="s">
        <v>5736</v>
      </c>
      <c r="N1429" s="230">
        <v>2010</v>
      </c>
      <c r="O1429" s="235" t="s">
        <v>4915</v>
      </c>
      <c r="P1429" s="233" t="s">
        <v>5774</v>
      </c>
      <c r="Q1429" s="233">
        <v>1352</v>
      </c>
      <c r="R1429" s="233" t="s">
        <v>5775</v>
      </c>
      <c r="S1429" s="233" t="s">
        <v>4302</v>
      </c>
      <c r="T1429" s="233" t="s">
        <v>4303</v>
      </c>
      <c r="U1429" s="357" t="s">
        <v>7635</v>
      </c>
    </row>
    <row r="1430" spans="1:21" ht="47.25" x14ac:dyDescent="0.25">
      <c r="A1430" s="5">
        <v>1429</v>
      </c>
      <c r="B1430" s="3" t="s">
        <v>2298</v>
      </c>
      <c r="C1430" s="5">
        <v>1986</v>
      </c>
      <c r="D1430" s="5">
        <v>5327.7</v>
      </c>
      <c r="E1430" s="5">
        <v>4024.7</v>
      </c>
      <c r="F1430" s="5" t="s">
        <v>5</v>
      </c>
      <c r="G1430" s="5">
        <v>71</v>
      </c>
      <c r="H1430" s="5">
        <v>13</v>
      </c>
      <c r="I1430" s="5">
        <v>1</v>
      </c>
      <c r="J1430" s="5">
        <v>2</v>
      </c>
      <c r="K1430" s="5">
        <v>2</v>
      </c>
      <c r="L1430" s="111">
        <v>184</v>
      </c>
      <c r="M1430" s="103" t="s">
        <v>5736</v>
      </c>
      <c r="N1430" s="230">
        <v>1986</v>
      </c>
      <c r="O1430" s="235" t="s">
        <v>4915</v>
      </c>
      <c r="P1430" s="233" t="s">
        <v>5776</v>
      </c>
      <c r="Q1430" s="233">
        <v>4231</v>
      </c>
      <c r="R1430" s="233" t="s">
        <v>5775</v>
      </c>
      <c r="S1430" s="233" t="s">
        <v>4302</v>
      </c>
      <c r="T1430" s="233" t="s">
        <v>4339</v>
      </c>
      <c r="U1430" s="357" t="s">
        <v>648</v>
      </c>
    </row>
    <row r="1431" spans="1:21" ht="47.25" x14ac:dyDescent="0.25">
      <c r="A1431" s="5">
        <v>1430</v>
      </c>
      <c r="B1431" s="3" t="s">
        <v>2299</v>
      </c>
      <c r="C1431" s="5">
        <v>1986</v>
      </c>
      <c r="D1431" s="5">
        <v>5270.9</v>
      </c>
      <c r="E1431" s="5">
        <v>4074.7</v>
      </c>
      <c r="F1431" s="5" t="s">
        <v>5</v>
      </c>
      <c r="G1431" s="5">
        <v>71</v>
      </c>
      <c r="H1431" s="5">
        <v>13</v>
      </c>
      <c r="I1431" s="5">
        <v>1</v>
      </c>
      <c r="J1431" s="5">
        <v>2</v>
      </c>
      <c r="K1431" s="5">
        <v>2</v>
      </c>
      <c r="L1431" s="111">
        <v>160</v>
      </c>
      <c r="M1431" s="103" t="s">
        <v>5736</v>
      </c>
      <c r="N1431" s="230">
        <v>1986</v>
      </c>
      <c r="O1431" s="235" t="s">
        <v>4915</v>
      </c>
      <c r="P1431" s="233" t="s">
        <v>5777</v>
      </c>
      <c r="Q1431" s="233">
        <v>3545</v>
      </c>
      <c r="R1431" s="233" t="s">
        <v>5775</v>
      </c>
      <c r="S1431" s="233" t="s">
        <v>4302</v>
      </c>
      <c r="T1431" s="233" t="s">
        <v>4339</v>
      </c>
      <c r="U1431" s="357" t="s">
        <v>648</v>
      </c>
    </row>
    <row r="1432" spans="1:21" ht="47.25" x14ac:dyDescent="0.25">
      <c r="A1432" s="5">
        <v>1431</v>
      </c>
      <c r="B1432" s="3" t="s">
        <v>2300</v>
      </c>
      <c r="C1432" s="5">
        <v>1986</v>
      </c>
      <c r="D1432" s="5">
        <v>5797</v>
      </c>
      <c r="E1432" s="5">
        <v>4194.8</v>
      </c>
      <c r="F1432" s="5" t="s">
        <v>5</v>
      </c>
      <c r="G1432" s="5">
        <v>71</v>
      </c>
      <c r="H1432" s="5">
        <v>13</v>
      </c>
      <c r="I1432" s="5">
        <v>1</v>
      </c>
      <c r="J1432" s="5">
        <v>2</v>
      </c>
      <c r="K1432" s="5" t="s">
        <v>471</v>
      </c>
      <c r="L1432" s="111">
        <v>160</v>
      </c>
      <c r="M1432" s="103" t="s">
        <v>5736</v>
      </c>
      <c r="N1432" s="230">
        <v>1987</v>
      </c>
      <c r="O1432" s="235" t="s">
        <v>4915</v>
      </c>
      <c r="P1432" s="233" t="s">
        <v>5778</v>
      </c>
      <c r="Q1432" s="233">
        <v>3996</v>
      </c>
      <c r="R1432" s="233" t="s">
        <v>5775</v>
      </c>
      <c r="S1432" s="233" t="s">
        <v>4302</v>
      </c>
      <c r="T1432" s="233" t="s">
        <v>4339</v>
      </c>
      <c r="U1432" s="357" t="s">
        <v>648</v>
      </c>
    </row>
    <row r="1433" spans="1:21" ht="47.25" x14ac:dyDescent="0.25">
      <c r="A1433" s="5">
        <v>1432</v>
      </c>
      <c r="B1433" s="3" t="s">
        <v>2301</v>
      </c>
      <c r="C1433" s="5">
        <v>1980</v>
      </c>
      <c r="D1433" s="5">
        <v>8844.7999999999993</v>
      </c>
      <c r="E1433" s="5">
        <v>7521.1</v>
      </c>
      <c r="F1433" s="5" t="s">
        <v>5</v>
      </c>
      <c r="G1433" s="5">
        <v>140</v>
      </c>
      <c r="H1433" s="5">
        <v>9</v>
      </c>
      <c r="I1433" s="5">
        <v>4</v>
      </c>
      <c r="J1433" s="5">
        <v>4</v>
      </c>
      <c r="K1433" s="5">
        <v>4</v>
      </c>
      <c r="L1433" s="111">
        <v>317</v>
      </c>
      <c r="M1433" s="103" t="s">
        <v>5736</v>
      </c>
      <c r="N1433" s="230">
        <v>1981.201</v>
      </c>
      <c r="O1433" s="235" t="s">
        <v>4915</v>
      </c>
      <c r="P1433" s="233" t="s">
        <v>5779</v>
      </c>
      <c r="Q1433" s="233">
        <v>1698</v>
      </c>
      <c r="R1433" s="233" t="s">
        <v>5775</v>
      </c>
      <c r="S1433" s="233" t="s">
        <v>4302</v>
      </c>
      <c r="T1433" s="233" t="s">
        <v>4303</v>
      </c>
      <c r="U1433" s="357" t="s">
        <v>7635</v>
      </c>
    </row>
    <row r="1434" spans="1:21" ht="47.25" x14ac:dyDescent="0.25">
      <c r="A1434" s="5">
        <v>1433</v>
      </c>
      <c r="B1434" s="3" t="s">
        <v>2302</v>
      </c>
      <c r="C1434" s="5">
        <v>1979</v>
      </c>
      <c r="D1434" s="5">
        <v>6561.7</v>
      </c>
      <c r="E1434" s="5">
        <v>5731.4</v>
      </c>
      <c r="F1434" s="5" t="s">
        <v>5</v>
      </c>
      <c r="G1434" s="5">
        <v>108</v>
      </c>
      <c r="H1434" s="5">
        <v>9</v>
      </c>
      <c r="I1434" s="5">
        <v>3</v>
      </c>
      <c r="J1434" s="5">
        <v>3</v>
      </c>
      <c r="K1434" s="5">
        <v>3</v>
      </c>
      <c r="L1434" s="111">
        <v>228</v>
      </c>
      <c r="M1434" s="103" t="s">
        <v>5736</v>
      </c>
      <c r="N1434" s="230">
        <v>1980</v>
      </c>
      <c r="O1434" s="235" t="s">
        <v>4915</v>
      </c>
      <c r="P1434" s="233" t="s">
        <v>5780</v>
      </c>
      <c r="Q1434" s="233">
        <v>3976</v>
      </c>
      <c r="R1434" s="233" t="s">
        <v>5781</v>
      </c>
      <c r="S1434" s="233" t="s">
        <v>4302</v>
      </c>
      <c r="T1434" s="233" t="s">
        <v>4303</v>
      </c>
      <c r="U1434" s="357" t="s">
        <v>7635</v>
      </c>
    </row>
    <row r="1435" spans="1:21" ht="47.25" x14ac:dyDescent="0.25">
      <c r="A1435" s="5">
        <v>1434</v>
      </c>
      <c r="B1435" s="3" t="s">
        <v>2303</v>
      </c>
      <c r="C1435" s="5">
        <v>1981</v>
      </c>
      <c r="D1435" s="5">
        <v>11229.8</v>
      </c>
      <c r="E1435" s="5">
        <v>6926.8</v>
      </c>
      <c r="F1435" s="5" t="s">
        <v>5</v>
      </c>
      <c r="G1435" s="5">
        <v>128</v>
      </c>
      <c r="H1435" s="5">
        <v>10</v>
      </c>
      <c r="I1435" s="5">
        <v>4</v>
      </c>
      <c r="J1435" s="5">
        <v>4</v>
      </c>
      <c r="K1435" s="5">
        <v>4</v>
      </c>
      <c r="L1435" s="111">
        <v>314</v>
      </c>
      <c r="M1435" s="103" t="s">
        <v>5736</v>
      </c>
      <c r="N1435" s="230">
        <v>2013</v>
      </c>
      <c r="O1435" s="235" t="s">
        <v>4915</v>
      </c>
      <c r="P1435" s="233" t="s">
        <v>5782</v>
      </c>
      <c r="Q1435" s="233">
        <v>2812.01</v>
      </c>
      <c r="R1435" s="233" t="s">
        <v>5783</v>
      </c>
      <c r="S1435" s="233" t="s">
        <v>4302</v>
      </c>
      <c r="T1435" s="233" t="s">
        <v>4303</v>
      </c>
      <c r="U1435" s="357" t="s">
        <v>7635</v>
      </c>
    </row>
    <row r="1436" spans="1:21" ht="47.25" x14ac:dyDescent="0.25">
      <c r="A1436" s="5">
        <v>1435</v>
      </c>
      <c r="B1436" s="3" t="s">
        <v>2304</v>
      </c>
      <c r="C1436" s="5">
        <v>1983</v>
      </c>
      <c r="D1436" s="5">
        <v>7639.6</v>
      </c>
      <c r="E1436" s="5">
        <v>5357.26</v>
      </c>
      <c r="F1436" s="5" t="s">
        <v>5</v>
      </c>
      <c r="G1436" s="5">
        <v>99</v>
      </c>
      <c r="H1436" s="5">
        <v>9</v>
      </c>
      <c r="I1436" s="5">
        <v>3</v>
      </c>
      <c r="J1436" s="5">
        <v>3</v>
      </c>
      <c r="K1436" s="5">
        <v>3</v>
      </c>
      <c r="L1436" s="111">
        <v>224</v>
      </c>
      <c r="M1436" s="103" t="s">
        <v>5736</v>
      </c>
      <c r="N1436" s="230">
        <v>1983.1984</v>
      </c>
      <c r="O1436" s="235" t="s">
        <v>4915</v>
      </c>
      <c r="P1436" s="233" t="s">
        <v>5784</v>
      </c>
      <c r="Q1436" s="233">
        <v>3788</v>
      </c>
      <c r="R1436" s="233" t="s">
        <v>5785</v>
      </c>
      <c r="S1436" s="233" t="s">
        <v>4302</v>
      </c>
      <c r="T1436" s="233" t="s">
        <v>4303</v>
      </c>
      <c r="U1436" s="357" t="s">
        <v>7635</v>
      </c>
    </row>
    <row r="1437" spans="1:21" ht="47.25" x14ac:dyDescent="0.25">
      <c r="A1437" s="5">
        <v>1436</v>
      </c>
      <c r="B1437" s="3" t="s">
        <v>2305</v>
      </c>
      <c r="C1437" s="5">
        <v>1989</v>
      </c>
      <c r="D1437" s="5">
        <v>12234.1</v>
      </c>
      <c r="E1437" s="5">
        <v>9249.7000000000007</v>
      </c>
      <c r="F1437" s="5" t="s">
        <v>5</v>
      </c>
      <c r="G1437" s="5">
        <v>178</v>
      </c>
      <c r="H1437" s="5">
        <v>9</v>
      </c>
      <c r="I1437" s="5">
        <v>5</v>
      </c>
      <c r="J1437" s="5">
        <v>5</v>
      </c>
      <c r="K1437" s="5">
        <v>5</v>
      </c>
      <c r="L1437" s="111">
        <v>435</v>
      </c>
      <c r="M1437" s="103" t="s">
        <v>5736</v>
      </c>
      <c r="N1437" s="230">
        <v>1989</v>
      </c>
      <c r="O1437" s="235" t="s">
        <v>4915</v>
      </c>
      <c r="P1437" s="233" t="s">
        <v>5786</v>
      </c>
      <c r="Q1437" s="233">
        <v>4881</v>
      </c>
      <c r="R1437" s="233" t="s">
        <v>5760</v>
      </c>
      <c r="S1437" s="233" t="s">
        <v>4302</v>
      </c>
      <c r="T1437" s="233" t="s">
        <v>4303</v>
      </c>
      <c r="U1437" s="357" t="s">
        <v>7635</v>
      </c>
    </row>
    <row r="1438" spans="1:21" ht="47.25" x14ac:dyDescent="0.25">
      <c r="A1438" s="5">
        <v>1437</v>
      </c>
      <c r="B1438" s="3" t="s">
        <v>2306</v>
      </c>
      <c r="C1438" s="5">
        <v>1981</v>
      </c>
      <c r="D1438" s="5">
        <v>10194.9</v>
      </c>
      <c r="E1438" s="5">
        <v>7308.5</v>
      </c>
      <c r="F1438" s="5" t="s">
        <v>5</v>
      </c>
      <c r="G1438" s="5">
        <v>136</v>
      </c>
      <c r="H1438" s="5">
        <v>9</v>
      </c>
      <c r="I1438" s="5">
        <v>4</v>
      </c>
      <c r="J1438" s="5">
        <v>4</v>
      </c>
      <c r="K1438" s="5">
        <v>4</v>
      </c>
      <c r="L1438" s="111">
        <v>325</v>
      </c>
      <c r="M1438" s="103" t="s">
        <v>5736</v>
      </c>
      <c r="N1438" s="230">
        <v>1981</v>
      </c>
      <c r="O1438" s="235" t="s">
        <v>4915</v>
      </c>
      <c r="P1438" s="233" t="s">
        <v>5787</v>
      </c>
      <c r="Q1438" s="233">
        <v>2809</v>
      </c>
      <c r="R1438" s="235">
        <v>40192</v>
      </c>
      <c r="S1438" s="233" t="s">
        <v>4302</v>
      </c>
      <c r="T1438" s="233" t="s">
        <v>4303</v>
      </c>
      <c r="U1438" s="357" t="s">
        <v>7635</v>
      </c>
    </row>
    <row r="1439" spans="1:21" ht="47.25" x14ac:dyDescent="0.25">
      <c r="A1439" s="5">
        <v>1438</v>
      </c>
      <c r="B1439" s="14" t="s">
        <v>2172</v>
      </c>
      <c r="C1439" s="5">
        <v>1973</v>
      </c>
      <c r="D1439" s="5">
        <v>5801.7</v>
      </c>
      <c r="E1439" s="5">
        <v>4188</v>
      </c>
      <c r="F1439" s="5" t="s">
        <v>5</v>
      </c>
      <c r="G1439" s="5">
        <v>108</v>
      </c>
      <c r="H1439" s="5">
        <v>9</v>
      </c>
      <c r="I1439" s="5">
        <v>2</v>
      </c>
      <c r="J1439" s="5">
        <v>2</v>
      </c>
      <c r="K1439" s="5">
        <v>2</v>
      </c>
      <c r="L1439" s="111">
        <v>232</v>
      </c>
      <c r="M1439" s="103" t="s">
        <v>5736</v>
      </c>
      <c r="N1439" s="230">
        <v>1996</v>
      </c>
      <c r="O1439" s="235" t="s">
        <v>4915</v>
      </c>
      <c r="P1439" s="233" t="s">
        <v>5809</v>
      </c>
      <c r="Q1439" s="233">
        <v>4459</v>
      </c>
      <c r="R1439" s="233" t="s">
        <v>5767</v>
      </c>
      <c r="S1439" s="233" t="s">
        <v>4302</v>
      </c>
      <c r="T1439" s="233" t="s">
        <v>4339</v>
      </c>
      <c r="U1439" s="357" t="s">
        <v>7635</v>
      </c>
    </row>
    <row r="1440" spans="1:21" ht="47.25" x14ac:dyDescent="0.25">
      <c r="A1440" s="5">
        <v>1439</v>
      </c>
      <c r="B1440" s="14" t="s">
        <v>2206</v>
      </c>
      <c r="C1440" s="5">
        <v>1981</v>
      </c>
      <c r="D1440" s="5">
        <v>10063.200000000001</v>
      </c>
      <c r="E1440" s="5">
        <v>7447.8</v>
      </c>
      <c r="F1440" s="5" t="s">
        <v>5</v>
      </c>
      <c r="G1440" s="5">
        <v>131</v>
      </c>
      <c r="H1440" s="5">
        <v>9</v>
      </c>
      <c r="I1440" s="5">
        <v>4</v>
      </c>
      <c r="J1440" s="5">
        <v>4</v>
      </c>
      <c r="K1440" s="5">
        <v>4</v>
      </c>
      <c r="L1440" s="111">
        <v>356</v>
      </c>
      <c r="M1440" s="103" t="s">
        <v>5736</v>
      </c>
      <c r="N1440" s="230">
        <v>2010</v>
      </c>
      <c r="O1440" s="235" t="s">
        <v>4915</v>
      </c>
      <c r="P1440" s="233" t="s">
        <v>5811</v>
      </c>
      <c r="Q1440" s="233">
        <v>4433</v>
      </c>
      <c r="R1440" s="233" t="s">
        <v>5812</v>
      </c>
      <c r="S1440" s="233" t="s">
        <v>4302</v>
      </c>
      <c r="T1440" s="233" t="s">
        <v>4303</v>
      </c>
      <c r="U1440" s="357" t="s">
        <v>7635</v>
      </c>
    </row>
    <row r="1441" spans="1:21" ht="47.25" x14ac:dyDescent="0.25">
      <c r="A1441" s="5">
        <v>1440</v>
      </c>
      <c r="B1441" s="14" t="s">
        <v>2208</v>
      </c>
      <c r="C1441" s="5">
        <v>1983</v>
      </c>
      <c r="D1441" s="5">
        <v>5221</v>
      </c>
      <c r="E1441" s="5">
        <v>3748.1</v>
      </c>
      <c r="F1441" s="5" t="s">
        <v>5</v>
      </c>
      <c r="G1441" s="5">
        <v>78</v>
      </c>
      <c r="H1441" s="5">
        <v>12</v>
      </c>
      <c r="I1441" s="5">
        <v>1</v>
      </c>
      <c r="J1441" s="5">
        <v>2</v>
      </c>
      <c r="K1441" s="5">
        <v>2</v>
      </c>
      <c r="L1441" s="111">
        <v>183</v>
      </c>
      <c r="M1441" s="103" t="s">
        <v>5736</v>
      </c>
      <c r="N1441" s="230">
        <v>1986.2011</v>
      </c>
      <c r="O1441" s="235" t="s">
        <v>4915</v>
      </c>
      <c r="P1441" s="233" t="s">
        <v>5817</v>
      </c>
      <c r="Q1441" s="233">
        <v>2687</v>
      </c>
      <c r="R1441" s="233" t="s">
        <v>5755</v>
      </c>
      <c r="S1441" s="233" t="s">
        <v>4302</v>
      </c>
      <c r="T1441" s="233" t="s">
        <v>5749</v>
      </c>
      <c r="U1441" s="357" t="s">
        <v>648</v>
      </c>
    </row>
    <row r="1442" spans="1:21" ht="47.25" x14ac:dyDescent="0.25">
      <c r="A1442" s="5">
        <v>1441</v>
      </c>
      <c r="B1442" s="3" t="s">
        <v>2307</v>
      </c>
      <c r="C1442" s="5">
        <v>1979</v>
      </c>
      <c r="D1442" s="5">
        <v>31586.3</v>
      </c>
      <c r="E1442" s="5">
        <v>25569.24</v>
      </c>
      <c r="F1442" s="5" t="s">
        <v>5</v>
      </c>
      <c r="G1442" s="5">
        <v>484</v>
      </c>
      <c r="H1442" s="5">
        <v>9</v>
      </c>
      <c r="I1442" s="5">
        <v>14</v>
      </c>
      <c r="J1442" s="5">
        <v>14</v>
      </c>
      <c r="K1442" s="5">
        <v>14</v>
      </c>
      <c r="L1442" s="111">
        <v>1132</v>
      </c>
      <c r="M1442" s="103" t="s">
        <v>5736</v>
      </c>
      <c r="N1442" s="230" t="s">
        <v>5868</v>
      </c>
      <c r="O1442" s="235" t="s">
        <v>4915</v>
      </c>
      <c r="P1442" s="233" t="s">
        <v>5858</v>
      </c>
      <c r="Q1442" s="233">
        <v>10882.4</v>
      </c>
      <c r="R1442" s="233" t="s">
        <v>5781</v>
      </c>
      <c r="S1442" s="233" t="s">
        <v>4302</v>
      </c>
      <c r="T1442" s="233" t="s">
        <v>4303</v>
      </c>
      <c r="U1442" s="357" t="s">
        <v>7635</v>
      </c>
    </row>
    <row r="1443" spans="1:21" ht="47.25" x14ac:dyDescent="0.25">
      <c r="A1443" s="5">
        <v>1442</v>
      </c>
      <c r="B1443" s="3" t="s">
        <v>2308</v>
      </c>
      <c r="C1443" s="5">
        <v>1980</v>
      </c>
      <c r="D1443" s="5">
        <v>7266.8</v>
      </c>
      <c r="E1443" s="5">
        <v>5839</v>
      </c>
      <c r="F1443" s="5" t="s">
        <v>5</v>
      </c>
      <c r="G1443" s="5">
        <v>108</v>
      </c>
      <c r="H1443" s="5">
        <v>9</v>
      </c>
      <c r="I1443" s="5">
        <v>3</v>
      </c>
      <c r="J1443" s="5">
        <v>3</v>
      </c>
      <c r="K1443" s="5" t="s">
        <v>471</v>
      </c>
      <c r="L1443" s="111">
        <v>255</v>
      </c>
      <c r="M1443" s="103" t="s">
        <v>5736</v>
      </c>
      <c r="N1443" s="230">
        <v>2009</v>
      </c>
      <c r="O1443" s="235" t="s">
        <v>4915</v>
      </c>
      <c r="P1443" s="233" t="s">
        <v>5859</v>
      </c>
      <c r="Q1443" s="233">
        <v>5865</v>
      </c>
      <c r="R1443" s="233" t="s">
        <v>5860</v>
      </c>
      <c r="S1443" s="233" t="s">
        <v>4302</v>
      </c>
      <c r="T1443" s="233" t="s">
        <v>4303</v>
      </c>
      <c r="U1443" s="357" t="s">
        <v>7635</v>
      </c>
    </row>
    <row r="1444" spans="1:21" ht="47.25" x14ac:dyDescent="0.25">
      <c r="A1444" s="5">
        <v>1443</v>
      </c>
      <c r="B1444" s="3" t="s">
        <v>2309</v>
      </c>
      <c r="C1444" s="5">
        <v>1986</v>
      </c>
      <c r="D1444" s="5">
        <v>7086.5</v>
      </c>
      <c r="E1444" s="5">
        <v>5542.46</v>
      </c>
      <c r="F1444" s="5" t="s">
        <v>5</v>
      </c>
      <c r="G1444" s="5">
        <v>106</v>
      </c>
      <c r="H1444" s="5">
        <v>9</v>
      </c>
      <c r="I1444" s="5">
        <v>3</v>
      </c>
      <c r="J1444" s="5">
        <v>3</v>
      </c>
      <c r="K1444" s="5">
        <v>3</v>
      </c>
      <c r="L1444" s="111">
        <v>271</v>
      </c>
      <c r="M1444" s="103" t="s">
        <v>5736</v>
      </c>
      <c r="N1444" s="230">
        <v>1987</v>
      </c>
      <c r="O1444" s="235" t="s">
        <v>4915</v>
      </c>
      <c r="P1444" s="233" t="s">
        <v>5861</v>
      </c>
      <c r="Q1444" s="233">
        <v>5441</v>
      </c>
      <c r="R1444" s="233" t="s">
        <v>5794</v>
      </c>
      <c r="S1444" s="233" t="s">
        <v>4302</v>
      </c>
      <c r="T1444" s="233" t="s">
        <v>4303</v>
      </c>
      <c r="U1444" s="357" t="s">
        <v>7635</v>
      </c>
    </row>
    <row r="1445" spans="1:21" ht="47.25" x14ac:dyDescent="0.25">
      <c r="A1445" s="5">
        <v>1444</v>
      </c>
      <c r="B1445" s="3" t="s">
        <v>2310</v>
      </c>
      <c r="C1445" s="5">
        <v>1984</v>
      </c>
      <c r="D1445" s="5">
        <v>9682.7999999999993</v>
      </c>
      <c r="E1445" s="5">
        <v>7229.87</v>
      </c>
      <c r="F1445" s="5" t="s">
        <v>5</v>
      </c>
      <c r="G1445" s="5">
        <v>143</v>
      </c>
      <c r="H1445" s="5">
        <v>9</v>
      </c>
      <c r="I1445" s="5">
        <v>4</v>
      </c>
      <c r="J1445" s="5">
        <v>4</v>
      </c>
      <c r="K1445" s="5">
        <v>4</v>
      </c>
      <c r="L1445" s="111">
        <v>310</v>
      </c>
      <c r="M1445" s="103" t="s">
        <v>5736</v>
      </c>
      <c r="N1445" s="230">
        <v>1985</v>
      </c>
      <c r="O1445" s="235" t="s">
        <v>4915</v>
      </c>
      <c r="P1445" s="233" t="s">
        <v>5862</v>
      </c>
      <c r="Q1445" s="233">
        <v>2325</v>
      </c>
      <c r="R1445" s="233" t="s">
        <v>5860</v>
      </c>
      <c r="S1445" s="233" t="s">
        <v>4302</v>
      </c>
      <c r="T1445" s="233" t="s">
        <v>4303</v>
      </c>
      <c r="U1445" s="357" t="s">
        <v>7635</v>
      </c>
    </row>
    <row r="1446" spans="1:21" ht="47.25" x14ac:dyDescent="0.25">
      <c r="A1446" s="5">
        <v>1445</v>
      </c>
      <c r="B1446" s="3" t="s">
        <v>2177</v>
      </c>
      <c r="C1446" s="5">
        <v>1978</v>
      </c>
      <c r="D1446" s="5">
        <v>5147.7</v>
      </c>
      <c r="E1446" s="5">
        <v>3499.5</v>
      </c>
      <c r="F1446" s="5" t="s">
        <v>5</v>
      </c>
      <c r="G1446" s="5">
        <v>66</v>
      </c>
      <c r="H1446" s="5">
        <v>9</v>
      </c>
      <c r="I1446" s="5">
        <v>2</v>
      </c>
      <c r="J1446" s="5">
        <v>2</v>
      </c>
      <c r="K1446" s="5">
        <v>2</v>
      </c>
      <c r="L1446" s="111">
        <v>149</v>
      </c>
      <c r="M1446" s="103" t="s">
        <v>5736</v>
      </c>
      <c r="N1446" s="230">
        <v>2009</v>
      </c>
      <c r="O1446" s="235" t="s">
        <v>4915</v>
      </c>
      <c r="P1446" s="233" t="s">
        <v>5863</v>
      </c>
      <c r="Q1446" s="233">
        <v>2414</v>
      </c>
      <c r="R1446" s="233" t="s">
        <v>5748</v>
      </c>
      <c r="S1446" s="233" t="s">
        <v>4302</v>
      </c>
      <c r="T1446" s="233" t="s">
        <v>4303</v>
      </c>
      <c r="U1446" s="357" t="s">
        <v>7635</v>
      </c>
    </row>
    <row r="1447" spans="1:21" ht="47.25" x14ac:dyDescent="0.25">
      <c r="A1447" s="5">
        <v>1446</v>
      </c>
      <c r="B1447" s="3" t="s">
        <v>2178</v>
      </c>
      <c r="C1447" s="5">
        <v>1979</v>
      </c>
      <c r="D1447" s="5">
        <v>20458.5</v>
      </c>
      <c r="E1447" s="5">
        <v>13631.3</v>
      </c>
      <c r="F1447" s="5" t="s">
        <v>5</v>
      </c>
      <c r="G1447" s="5">
        <v>250</v>
      </c>
      <c r="H1447" s="5">
        <v>10</v>
      </c>
      <c r="I1447" s="5">
        <v>7</v>
      </c>
      <c r="J1447" s="5">
        <v>7</v>
      </c>
      <c r="K1447" s="5">
        <v>7</v>
      </c>
      <c r="L1447" s="111">
        <v>532</v>
      </c>
      <c r="M1447" s="103" t="s">
        <v>5736</v>
      </c>
      <c r="N1447" s="230">
        <v>1997.2012</v>
      </c>
      <c r="O1447" s="235" t="s">
        <v>4915</v>
      </c>
      <c r="P1447" s="233" t="s">
        <v>5864</v>
      </c>
      <c r="Q1447" s="233">
        <v>5270</v>
      </c>
      <c r="R1447" s="233" t="s">
        <v>5865</v>
      </c>
      <c r="S1447" s="233" t="s">
        <v>4302</v>
      </c>
      <c r="T1447" s="233" t="s">
        <v>4303</v>
      </c>
      <c r="U1447" s="357" t="s">
        <v>7635</v>
      </c>
    </row>
    <row r="1448" spans="1:21" ht="47.25" x14ac:dyDescent="0.25">
      <c r="A1448" s="5">
        <v>1447</v>
      </c>
      <c r="B1448" s="3" t="s">
        <v>2238</v>
      </c>
      <c r="C1448" s="5">
        <v>1978</v>
      </c>
      <c r="D1448" s="5">
        <v>9446.5</v>
      </c>
      <c r="E1448" s="5">
        <v>6898.9</v>
      </c>
      <c r="F1448" s="5" t="s">
        <v>5</v>
      </c>
      <c r="G1448" s="5">
        <v>141</v>
      </c>
      <c r="H1448" s="5">
        <v>9</v>
      </c>
      <c r="I1448" s="5">
        <v>4</v>
      </c>
      <c r="J1448" s="5">
        <v>4</v>
      </c>
      <c r="K1448" s="5">
        <v>3</v>
      </c>
      <c r="L1448" s="111">
        <v>303</v>
      </c>
      <c r="M1448" s="103" t="s">
        <v>5736</v>
      </c>
      <c r="N1448" s="230">
        <v>2008</v>
      </c>
      <c r="O1448" s="235" t="s">
        <v>4915</v>
      </c>
      <c r="P1448" s="233" t="s">
        <v>5869</v>
      </c>
      <c r="Q1448" s="233">
        <v>3169</v>
      </c>
      <c r="R1448" s="233" t="s">
        <v>5860</v>
      </c>
      <c r="S1448" s="233" t="s">
        <v>4302</v>
      </c>
      <c r="T1448" s="233" t="s">
        <v>4303</v>
      </c>
      <c r="U1448" s="357" t="s">
        <v>7635</v>
      </c>
    </row>
    <row r="1449" spans="1:21" ht="47.25" x14ac:dyDescent="0.25">
      <c r="A1449" s="5">
        <v>1448</v>
      </c>
      <c r="B1449" s="3" t="s">
        <v>2239</v>
      </c>
      <c r="C1449" s="5">
        <v>1983</v>
      </c>
      <c r="D1449" s="5">
        <v>6448.2</v>
      </c>
      <c r="E1449" s="5">
        <v>5304.3</v>
      </c>
      <c r="F1449" s="5" t="s">
        <v>5</v>
      </c>
      <c r="G1449" s="5">
        <v>97</v>
      </c>
      <c r="H1449" s="5">
        <v>9</v>
      </c>
      <c r="I1449" s="5">
        <v>3</v>
      </c>
      <c r="J1449" s="5">
        <v>3</v>
      </c>
      <c r="K1449" s="5">
        <v>3</v>
      </c>
      <c r="L1449" s="111">
        <v>230</v>
      </c>
      <c r="M1449" s="103" t="s">
        <v>5736</v>
      </c>
      <c r="N1449" s="230">
        <v>1984</v>
      </c>
      <c r="O1449" s="235" t="s">
        <v>4915</v>
      </c>
      <c r="P1449" s="233" t="s">
        <v>5870</v>
      </c>
      <c r="Q1449" s="233">
        <v>1809</v>
      </c>
      <c r="R1449" s="233" t="s">
        <v>5760</v>
      </c>
      <c r="S1449" s="233" t="s">
        <v>4302</v>
      </c>
      <c r="T1449" s="233" t="s">
        <v>4303</v>
      </c>
      <c r="U1449" s="357" t="s">
        <v>7635</v>
      </c>
    </row>
    <row r="1450" spans="1:21" ht="47.25" x14ac:dyDescent="0.25">
      <c r="A1450" s="5">
        <v>1449</v>
      </c>
      <c r="B1450" s="3" t="s">
        <v>2240</v>
      </c>
      <c r="C1450" s="5">
        <v>1980</v>
      </c>
      <c r="D1450" s="5">
        <v>9307.2999999999993</v>
      </c>
      <c r="E1450" s="5">
        <v>6735.49</v>
      </c>
      <c r="F1450" s="5" t="s">
        <v>5</v>
      </c>
      <c r="G1450" s="5">
        <v>131</v>
      </c>
      <c r="H1450" s="5">
        <v>9</v>
      </c>
      <c r="I1450" s="5">
        <v>4</v>
      </c>
      <c r="J1450" s="5">
        <v>4</v>
      </c>
      <c r="K1450" s="5">
        <v>4</v>
      </c>
      <c r="L1450" s="111">
        <v>297</v>
      </c>
      <c r="M1450" s="103" t="s">
        <v>5736</v>
      </c>
      <c r="N1450" s="230">
        <v>2009</v>
      </c>
      <c r="O1450" s="235" t="s">
        <v>4915</v>
      </c>
      <c r="P1450" s="233" t="s">
        <v>5871</v>
      </c>
      <c r="Q1450" s="233">
        <v>2442</v>
      </c>
      <c r="R1450" s="233" t="s">
        <v>5872</v>
      </c>
      <c r="S1450" s="233" t="s">
        <v>4302</v>
      </c>
      <c r="T1450" s="233" t="s">
        <v>4303</v>
      </c>
      <c r="U1450" s="357" t="s">
        <v>7635</v>
      </c>
    </row>
    <row r="1451" spans="1:21" ht="47.25" x14ac:dyDescent="0.25">
      <c r="A1451" s="5">
        <v>1450</v>
      </c>
      <c r="B1451" s="3" t="s">
        <v>2241</v>
      </c>
      <c r="C1451" s="5">
        <v>1978</v>
      </c>
      <c r="D1451" s="5">
        <v>4873.8</v>
      </c>
      <c r="E1451" s="5">
        <v>3693.4</v>
      </c>
      <c r="F1451" s="5" t="s">
        <v>5</v>
      </c>
      <c r="G1451" s="5">
        <v>70</v>
      </c>
      <c r="H1451" s="5">
        <v>9</v>
      </c>
      <c r="I1451" s="5">
        <v>2</v>
      </c>
      <c r="J1451" s="5">
        <v>2</v>
      </c>
      <c r="K1451" s="5">
        <v>2</v>
      </c>
      <c r="L1451" s="111">
        <v>153</v>
      </c>
      <c r="M1451" s="103" t="s">
        <v>5736</v>
      </c>
      <c r="N1451" s="230">
        <v>2009</v>
      </c>
      <c r="O1451" s="235" t="s">
        <v>4915</v>
      </c>
      <c r="P1451" s="233" t="s">
        <v>5873</v>
      </c>
      <c r="Q1451" s="233">
        <v>711</v>
      </c>
      <c r="R1451" s="233" t="s">
        <v>5860</v>
      </c>
      <c r="S1451" s="233" t="s">
        <v>4302</v>
      </c>
      <c r="T1451" s="233" t="s">
        <v>4303</v>
      </c>
      <c r="U1451" s="357" t="s">
        <v>7635</v>
      </c>
    </row>
    <row r="1452" spans="1:21" ht="47.25" x14ac:dyDescent="0.25">
      <c r="A1452" s="5">
        <v>1451</v>
      </c>
      <c r="B1452" s="3" t="s">
        <v>2242</v>
      </c>
      <c r="C1452" s="5">
        <v>1978</v>
      </c>
      <c r="D1452" s="5">
        <v>2128.5</v>
      </c>
      <c r="E1452" s="5">
        <v>1683.2</v>
      </c>
      <c r="F1452" s="5" t="s">
        <v>5</v>
      </c>
      <c r="G1452" s="5">
        <v>25</v>
      </c>
      <c r="H1452" s="5">
        <v>9</v>
      </c>
      <c r="I1452" s="5">
        <v>1</v>
      </c>
      <c r="J1452" s="5">
        <v>1</v>
      </c>
      <c r="K1452" s="5">
        <v>1</v>
      </c>
      <c r="L1452" s="111">
        <v>71</v>
      </c>
      <c r="M1452" s="103" t="s">
        <v>5736</v>
      </c>
      <c r="N1452" s="230">
        <v>2009</v>
      </c>
      <c r="O1452" s="235" t="s">
        <v>4915</v>
      </c>
      <c r="P1452" s="233" t="s">
        <v>5874</v>
      </c>
      <c r="Q1452" s="233">
        <v>448</v>
      </c>
      <c r="R1452" s="233" t="s">
        <v>5860</v>
      </c>
      <c r="S1452" s="233" t="s">
        <v>4302</v>
      </c>
      <c r="T1452" s="233" t="s">
        <v>4303</v>
      </c>
      <c r="U1452" s="357" t="s">
        <v>7635</v>
      </c>
    </row>
    <row r="1453" spans="1:21" ht="47.25" x14ac:dyDescent="0.25">
      <c r="A1453" s="5">
        <v>1452</v>
      </c>
      <c r="B1453" s="3" t="s">
        <v>2243</v>
      </c>
      <c r="C1453" s="5">
        <v>1978</v>
      </c>
      <c r="D1453" s="5">
        <v>8579.4</v>
      </c>
      <c r="E1453" s="5">
        <v>7420.45</v>
      </c>
      <c r="F1453" s="5" t="s">
        <v>5</v>
      </c>
      <c r="G1453" s="5">
        <v>139</v>
      </c>
      <c r="H1453" s="5">
        <v>9</v>
      </c>
      <c r="I1453" s="5">
        <v>4</v>
      </c>
      <c r="J1453" s="5">
        <v>4</v>
      </c>
      <c r="K1453" s="5">
        <v>4</v>
      </c>
      <c r="L1453" s="111">
        <v>303</v>
      </c>
      <c r="M1453" s="103" t="s">
        <v>5736</v>
      </c>
      <c r="N1453" s="230">
        <v>1981</v>
      </c>
      <c r="O1453" s="235" t="s">
        <v>4915</v>
      </c>
      <c r="P1453" s="233" t="s">
        <v>5875</v>
      </c>
      <c r="Q1453" s="233">
        <v>3201</v>
      </c>
      <c r="R1453" s="233" t="s">
        <v>5876</v>
      </c>
      <c r="S1453" s="233" t="s">
        <v>4302</v>
      </c>
      <c r="T1453" s="233" t="s">
        <v>4303</v>
      </c>
      <c r="U1453" s="357" t="s">
        <v>7635</v>
      </c>
    </row>
    <row r="1454" spans="1:21" ht="47.25" x14ac:dyDescent="0.25">
      <c r="A1454" s="5">
        <v>1453</v>
      </c>
      <c r="B1454" s="3" t="s">
        <v>2218</v>
      </c>
      <c r="C1454" s="5">
        <v>1977</v>
      </c>
      <c r="D1454" s="5">
        <v>13161.8</v>
      </c>
      <c r="E1454" s="5">
        <v>10314.5</v>
      </c>
      <c r="F1454" s="5" t="s">
        <v>5</v>
      </c>
      <c r="G1454" s="5">
        <v>221</v>
      </c>
      <c r="H1454" s="5">
        <v>9</v>
      </c>
      <c r="I1454" s="5">
        <v>4</v>
      </c>
      <c r="J1454" s="5">
        <v>4</v>
      </c>
      <c r="K1454" s="5">
        <v>4</v>
      </c>
      <c r="L1454" s="111">
        <v>462</v>
      </c>
      <c r="M1454" s="103" t="s">
        <v>5736</v>
      </c>
      <c r="N1454" s="230">
        <v>2009</v>
      </c>
      <c r="O1454" s="235" t="s">
        <v>4915</v>
      </c>
      <c r="P1454" s="233" t="s">
        <v>5877</v>
      </c>
      <c r="Q1454" s="346">
        <v>4772.2</v>
      </c>
      <c r="R1454" s="233" t="s">
        <v>5878</v>
      </c>
      <c r="S1454" s="233" t="s">
        <v>4302</v>
      </c>
      <c r="T1454" s="233" t="s">
        <v>4339</v>
      </c>
      <c r="U1454" s="357" t="s">
        <v>7635</v>
      </c>
    </row>
    <row r="1455" spans="1:21" ht="47.25" x14ac:dyDescent="0.25">
      <c r="A1455" s="5">
        <v>1454</v>
      </c>
      <c r="B1455" s="3" t="s">
        <v>2219</v>
      </c>
      <c r="C1455" s="5">
        <v>1977</v>
      </c>
      <c r="D1455" s="5">
        <v>7587.1</v>
      </c>
      <c r="E1455" s="5">
        <v>5644.1</v>
      </c>
      <c r="F1455" s="5" t="s">
        <v>5</v>
      </c>
      <c r="G1455" s="5">
        <v>117</v>
      </c>
      <c r="H1455" s="5">
        <v>9</v>
      </c>
      <c r="I1455" s="5">
        <v>2</v>
      </c>
      <c r="J1455" s="5">
        <v>2</v>
      </c>
      <c r="K1455" s="5">
        <v>2</v>
      </c>
      <c r="L1455" s="111">
        <v>237</v>
      </c>
      <c r="M1455" s="103" t="s">
        <v>5736</v>
      </c>
      <c r="N1455" s="230">
        <v>2009</v>
      </c>
      <c r="O1455" s="235" t="s">
        <v>4915</v>
      </c>
      <c r="P1455" s="233" t="s">
        <v>5879</v>
      </c>
      <c r="Q1455" s="346">
        <v>4772.2</v>
      </c>
      <c r="R1455" s="233" t="s">
        <v>5860</v>
      </c>
      <c r="S1455" s="233" t="s">
        <v>4302</v>
      </c>
      <c r="T1455" s="233" t="s">
        <v>4339</v>
      </c>
      <c r="U1455" s="357" t="s">
        <v>7635</v>
      </c>
    </row>
    <row r="1456" spans="1:21" ht="47.25" x14ac:dyDescent="0.25">
      <c r="A1456" s="5">
        <v>1455</v>
      </c>
      <c r="B1456" s="3" t="s">
        <v>2244</v>
      </c>
      <c r="C1456" s="5">
        <v>1986</v>
      </c>
      <c r="D1456" s="5">
        <v>4881.8</v>
      </c>
      <c r="E1456" s="5">
        <v>3923</v>
      </c>
      <c r="F1456" s="5" t="s">
        <v>5</v>
      </c>
      <c r="G1456" s="5">
        <v>72</v>
      </c>
      <c r="H1456" s="5">
        <v>9</v>
      </c>
      <c r="I1456" s="5">
        <v>2</v>
      </c>
      <c r="J1456" s="5">
        <v>2</v>
      </c>
      <c r="K1456" s="5">
        <v>2</v>
      </c>
      <c r="L1456" s="111">
        <v>180</v>
      </c>
      <c r="M1456" s="103" t="s">
        <v>5736</v>
      </c>
      <c r="N1456" s="230">
        <v>1986</v>
      </c>
      <c r="O1456" s="235" t="s">
        <v>4915</v>
      </c>
      <c r="P1456" s="233" t="s">
        <v>5880</v>
      </c>
      <c r="Q1456" s="233">
        <v>2512</v>
      </c>
      <c r="R1456" s="233" t="s">
        <v>5794</v>
      </c>
      <c r="S1456" s="233" t="s">
        <v>4302</v>
      </c>
      <c r="T1456" s="233" t="s">
        <v>4303</v>
      </c>
      <c r="U1456" s="357" t="s">
        <v>7635</v>
      </c>
    </row>
    <row r="1457" spans="1:21" ht="47.25" x14ac:dyDescent="0.25">
      <c r="A1457" s="5">
        <v>1456</v>
      </c>
      <c r="B1457" s="3" t="s">
        <v>2220</v>
      </c>
      <c r="C1457" s="5">
        <v>1980</v>
      </c>
      <c r="D1457" s="5">
        <v>6046.8</v>
      </c>
      <c r="E1457" s="5">
        <v>3814.3</v>
      </c>
      <c r="F1457" s="5" t="s">
        <v>5</v>
      </c>
      <c r="G1457" s="5">
        <v>79</v>
      </c>
      <c r="H1457" s="5">
        <v>12</v>
      </c>
      <c r="I1457" s="5">
        <v>1</v>
      </c>
      <c r="J1457" s="5">
        <v>2</v>
      </c>
      <c r="K1457" s="5" t="s">
        <v>471</v>
      </c>
      <c r="L1457" s="111">
        <v>166</v>
      </c>
      <c r="M1457" s="103" t="s">
        <v>5736</v>
      </c>
      <c r="N1457" s="230">
        <v>1980.1981000000001</v>
      </c>
      <c r="O1457" s="235" t="s">
        <v>4915</v>
      </c>
      <c r="P1457" s="233" t="s">
        <v>5881</v>
      </c>
      <c r="Q1457" s="233">
        <v>2361</v>
      </c>
      <c r="R1457" s="233" t="s">
        <v>5760</v>
      </c>
      <c r="S1457" s="233" t="s">
        <v>4302</v>
      </c>
      <c r="T1457" s="233" t="s">
        <v>5749</v>
      </c>
      <c r="U1457" s="357" t="s">
        <v>648</v>
      </c>
    </row>
    <row r="1458" spans="1:21" ht="47.25" x14ac:dyDescent="0.25">
      <c r="A1458" s="5">
        <v>1457</v>
      </c>
      <c r="B1458" s="3" t="s">
        <v>2245</v>
      </c>
      <c r="C1458" s="5">
        <v>1985</v>
      </c>
      <c r="D1458" s="5">
        <v>34683.800000000003</v>
      </c>
      <c r="E1458" s="5">
        <v>26057.37</v>
      </c>
      <c r="F1458" s="5" t="s">
        <v>5</v>
      </c>
      <c r="G1458" s="5">
        <v>491</v>
      </c>
      <c r="H1458" s="5">
        <v>9</v>
      </c>
      <c r="I1458" s="5">
        <v>15</v>
      </c>
      <c r="J1458" s="5">
        <v>15</v>
      </c>
      <c r="K1458" s="5">
        <v>15</v>
      </c>
      <c r="L1458" s="111">
        <v>1173</v>
      </c>
      <c r="M1458" s="103" t="s">
        <v>5736</v>
      </c>
      <c r="N1458" s="230">
        <v>1986</v>
      </c>
      <c r="O1458" s="235" t="s">
        <v>4915</v>
      </c>
      <c r="P1458" s="233" t="s">
        <v>5882</v>
      </c>
      <c r="Q1458" s="233">
        <v>18874</v>
      </c>
      <c r="R1458" s="233" t="s">
        <v>5748</v>
      </c>
      <c r="S1458" s="233" t="s">
        <v>4302</v>
      </c>
      <c r="T1458" s="233" t="s">
        <v>4303</v>
      </c>
      <c r="U1458" s="357" t="s">
        <v>7635</v>
      </c>
    </row>
    <row r="1459" spans="1:21" ht="47.25" x14ac:dyDescent="0.25">
      <c r="A1459" s="5">
        <v>1458</v>
      </c>
      <c r="B1459" s="3" t="s">
        <v>2221</v>
      </c>
      <c r="C1459" s="5">
        <v>1976</v>
      </c>
      <c r="D1459" s="5">
        <v>13191.1</v>
      </c>
      <c r="E1459" s="5">
        <v>9780</v>
      </c>
      <c r="F1459" s="5" t="s">
        <v>5</v>
      </c>
      <c r="G1459" s="5">
        <v>209</v>
      </c>
      <c r="H1459" s="5">
        <v>9</v>
      </c>
      <c r="I1459" s="5">
        <v>4</v>
      </c>
      <c r="J1459" s="5">
        <v>4</v>
      </c>
      <c r="K1459" s="5">
        <v>4</v>
      </c>
      <c r="L1459" s="111">
        <v>129</v>
      </c>
      <c r="M1459" s="103" t="s">
        <v>5736</v>
      </c>
      <c r="N1459" s="230">
        <v>2006</v>
      </c>
      <c r="O1459" s="235" t="s">
        <v>4915</v>
      </c>
      <c r="P1459" s="233" t="s">
        <v>5883</v>
      </c>
      <c r="Q1459" s="233">
        <v>4936</v>
      </c>
      <c r="R1459" s="233" t="s">
        <v>5794</v>
      </c>
      <c r="S1459" s="233" t="s">
        <v>4302</v>
      </c>
      <c r="T1459" s="233" t="s">
        <v>4339</v>
      </c>
      <c r="U1459" s="357" t="s">
        <v>7635</v>
      </c>
    </row>
    <row r="1460" spans="1:21" ht="47.25" x14ac:dyDescent="0.25">
      <c r="A1460" s="5">
        <v>1459</v>
      </c>
      <c r="B1460" s="3" t="s">
        <v>2246</v>
      </c>
      <c r="C1460" s="5">
        <v>1991</v>
      </c>
      <c r="D1460" s="5">
        <v>7195.2</v>
      </c>
      <c r="E1460" s="5">
        <v>4134.1499999999996</v>
      </c>
      <c r="F1460" s="5" t="s">
        <v>5</v>
      </c>
      <c r="G1460" s="5">
        <v>117</v>
      </c>
      <c r="H1460" s="5">
        <v>14</v>
      </c>
      <c r="I1460" s="5">
        <v>1</v>
      </c>
      <c r="J1460" s="5">
        <v>2</v>
      </c>
      <c r="K1460" s="5">
        <v>2</v>
      </c>
      <c r="L1460" s="111">
        <v>200</v>
      </c>
      <c r="M1460" s="103" t="s">
        <v>5736</v>
      </c>
      <c r="N1460" s="230">
        <v>1992</v>
      </c>
      <c r="O1460" s="235" t="s">
        <v>4915</v>
      </c>
      <c r="P1460" s="233" t="s">
        <v>5888</v>
      </c>
      <c r="Q1460" s="233">
        <v>4648</v>
      </c>
      <c r="R1460" s="233" t="s">
        <v>5889</v>
      </c>
      <c r="S1460" s="233" t="s">
        <v>4302</v>
      </c>
      <c r="T1460" s="233" t="s">
        <v>4339</v>
      </c>
      <c r="U1460" s="357" t="s">
        <v>7635</v>
      </c>
    </row>
    <row r="1461" spans="1:21" ht="47.25" x14ac:dyDescent="0.25">
      <c r="A1461" s="5">
        <v>1460</v>
      </c>
      <c r="B1461" s="3" t="s">
        <v>2225</v>
      </c>
      <c r="C1461" s="5">
        <v>1976</v>
      </c>
      <c r="D1461" s="5">
        <v>7452.6</v>
      </c>
      <c r="E1461" s="5">
        <v>5086.1000000000004</v>
      </c>
      <c r="F1461" s="5" t="s">
        <v>5</v>
      </c>
      <c r="G1461" s="5">
        <v>104</v>
      </c>
      <c r="H1461" s="5">
        <v>9</v>
      </c>
      <c r="I1461" s="5">
        <v>2</v>
      </c>
      <c r="J1461" s="5">
        <v>2</v>
      </c>
      <c r="K1461" s="5">
        <v>2</v>
      </c>
      <c r="L1461" s="111">
        <v>231</v>
      </c>
      <c r="M1461" s="103" t="s">
        <v>5736</v>
      </c>
      <c r="N1461" s="230">
        <v>2006.2007000000001</v>
      </c>
      <c r="O1461" s="235" t="s">
        <v>4915</v>
      </c>
      <c r="P1461" s="233" t="s">
        <v>5890</v>
      </c>
      <c r="Q1461" s="233">
        <v>5168</v>
      </c>
      <c r="R1461" s="233" t="s">
        <v>5748</v>
      </c>
      <c r="S1461" s="233" t="s">
        <v>4302</v>
      </c>
      <c r="T1461" s="233" t="s">
        <v>4339</v>
      </c>
      <c r="U1461" s="357" t="s">
        <v>7635</v>
      </c>
    </row>
    <row r="1462" spans="1:21" ht="47.25" x14ac:dyDescent="0.25">
      <c r="A1462" s="5">
        <v>1461</v>
      </c>
      <c r="B1462" s="3" t="s">
        <v>2226</v>
      </c>
      <c r="C1462" s="5">
        <v>1983</v>
      </c>
      <c r="D1462" s="5">
        <v>6875</v>
      </c>
      <c r="E1462" s="5">
        <v>3626.1</v>
      </c>
      <c r="F1462" s="5" t="s">
        <v>5</v>
      </c>
      <c r="G1462" s="5">
        <v>77</v>
      </c>
      <c r="H1462" s="5">
        <v>12</v>
      </c>
      <c r="I1462" s="5">
        <v>1</v>
      </c>
      <c r="J1462" s="5">
        <v>2</v>
      </c>
      <c r="K1462" s="5" t="s">
        <v>471</v>
      </c>
      <c r="L1462" s="111">
        <v>164</v>
      </c>
      <c r="M1462" s="103" t="s">
        <v>5736</v>
      </c>
      <c r="N1462" s="230">
        <v>1983</v>
      </c>
      <c r="O1462" s="235" t="s">
        <v>4915</v>
      </c>
      <c r="P1462" s="233" t="s">
        <v>5891</v>
      </c>
      <c r="Q1462" s="233">
        <v>9844</v>
      </c>
      <c r="R1462" s="233" t="s">
        <v>5853</v>
      </c>
      <c r="S1462" s="233" t="s">
        <v>4302</v>
      </c>
      <c r="T1462" s="233" t="s">
        <v>5749</v>
      </c>
      <c r="U1462" s="357" t="s">
        <v>648</v>
      </c>
    </row>
    <row r="1463" spans="1:21" ht="47.25" x14ac:dyDescent="0.25">
      <c r="A1463" s="5">
        <v>1462</v>
      </c>
      <c r="B1463" s="3" t="s">
        <v>2227</v>
      </c>
      <c r="C1463" s="5">
        <v>1982</v>
      </c>
      <c r="D1463" s="5">
        <v>6901.3</v>
      </c>
      <c r="E1463" s="5">
        <v>3670.8</v>
      </c>
      <c r="F1463" s="5" t="s">
        <v>5</v>
      </c>
      <c r="G1463" s="5">
        <v>77</v>
      </c>
      <c r="H1463" s="5">
        <v>12</v>
      </c>
      <c r="I1463" s="5">
        <v>1</v>
      </c>
      <c r="J1463" s="5">
        <v>2</v>
      </c>
      <c r="K1463" s="5" t="s">
        <v>471</v>
      </c>
      <c r="L1463" s="111">
        <v>158</v>
      </c>
      <c r="M1463" s="103" t="s">
        <v>5736</v>
      </c>
      <c r="N1463" s="230">
        <v>2008</v>
      </c>
      <c r="O1463" s="235" t="s">
        <v>4915</v>
      </c>
      <c r="P1463" s="233" t="s">
        <v>5892</v>
      </c>
      <c r="Q1463" s="233">
        <v>7703</v>
      </c>
      <c r="R1463" s="233" t="s">
        <v>5893</v>
      </c>
      <c r="S1463" s="233" t="s">
        <v>4302</v>
      </c>
      <c r="T1463" s="233" t="s">
        <v>5749</v>
      </c>
      <c r="U1463" s="357" t="s">
        <v>648</v>
      </c>
    </row>
    <row r="1464" spans="1:21" ht="47.25" x14ac:dyDescent="0.25">
      <c r="A1464" s="5">
        <v>1463</v>
      </c>
      <c r="B1464" s="3" t="s">
        <v>2230</v>
      </c>
      <c r="C1464" s="5">
        <v>1974</v>
      </c>
      <c r="D1464" s="5">
        <v>13300.1</v>
      </c>
      <c r="E1464" s="5">
        <v>10016.5</v>
      </c>
      <c r="F1464" s="5" t="s">
        <v>5</v>
      </c>
      <c r="G1464" s="5">
        <v>213</v>
      </c>
      <c r="H1464" s="5">
        <v>9</v>
      </c>
      <c r="I1464" s="5">
        <v>4</v>
      </c>
      <c r="J1464" s="5">
        <v>4</v>
      </c>
      <c r="K1464" s="5">
        <v>3</v>
      </c>
      <c r="L1464" s="111">
        <v>451</v>
      </c>
      <c r="M1464" s="103" t="s">
        <v>5736</v>
      </c>
      <c r="N1464" s="230">
        <v>2006</v>
      </c>
      <c r="O1464" s="235" t="s">
        <v>4915</v>
      </c>
      <c r="P1464" s="233" t="s">
        <v>5896</v>
      </c>
      <c r="Q1464" s="233">
        <v>4898</v>
      </c>
      <c r="R1464" s="233" t="s">
        <v>5748</v>
      </c>
      <c r="S1464" s="233" t="s">
        <v>4302</v>
      </c>
      <c r="T1464" s="233" t="s">
        <v>4339</v>
      </c>
      <c r="U1464" s="357" t="s">
        <v>7635</v>
      </c>
    </row>
    <row r="1465" spans="1:21" ht="47.25" x14ac:dyDescent="0.25">
      <c r="A1465" s="5">
        <v>1464</v>
      </c>
      <c r="B1465" s="3" t="s">
        <v>2231</v>
      </c>
      <c r="C1465" s="5">
        <v>1974</v>
      </c>
      <c r="D1465" s="5">
        <v>6683.1</v>
      </c>
      <c r="E1465" s="5">
        <v>5680.6</v>
      </c>
      <c r="F1465" s="5" t="s">
        <v>5</v>
      </c>
      <c r="G1465" s="5">
        <v>117</v>
      </c>
      <c r="H1465" s="5">
        <v>9</v>
      </c>
      <c r="I1465" s="5">
        <v>2</v>
      </c>
      <c r="J1465" s="5">
        <v>2</v>
      </c>
      <c r="K1465" s="5" t="s">
        <v>471</v>
      </c>
      <c r="L1465" s="111">
        <v>139</v>
      </c>
      <c r="M1465" s="103" t="s">
        <v>5736</v>
      </c>
      <c r="N1465" s="230">
        <v>2007</v>
      </c>
      <c r="O1465" s="235" t="s">
        <v>4915</v>
      </c>
      <c r="P1465" s="233" t="s">
        <v>5897</v>
      </c>
      <c r="Q1465" s="233">
        <v>2653</v>
      </c>
      <c r="R1465" s="233" t="s">
        <v>5748</v>
      </c>
      <c r="S1465" s="233" t="s">
        <v>4302</v>
      </c>
      <c r="T1465" s="233" t="s">
        <v>4339</v>
      </c>
      <c r="U1465" s="357" t="s">
        <v>7635</v>
      </c>
    </row>
    <row r="1466" spans="1:21" ht="47.25" x14ac:dyDescent="0.25">
      <c r="A1466" s="5">
        <v>1465</v>
      </c>
      <c r="B1466" s="3" t="s">
        <v>2232</v>
      </c>
      <c r="C1466" s="5">
        <v>1981</v>
      </c>
      <c r="D1466" s="5">
        <v>6381.1</v>
      </c>
      <c r="E1466" s="5">
        <v>3729.5</v>
      </c>
      <c r="F1466" s="5" t="s">
        <v>5</v>
      </c>
      <c r="G1466" s="5">
        <v>79</v>
      </c>
      <c r="H1466" s="5">
        <v>12</v>
      </c>
      <c r="I1466" s="5">
        <v>1</v>
      </c>
      <c r="J1466" s="5">
        <v>2</v>
      </c>
      <c r="K1466" s="5">
        <v>2</v>
      </c>
      <c r="L1466" s="111">
        <v>181</v>
      </c>
      <c r="M1466" s="103" t="s">
        <v>5736</v>
      </c>
      <c r="N1466" s="230" t="s">
        <v>5907</v>
      </c>
      <c r="O1466" s="235" t="s">
        <v>4915</v>
      </c>
      <c r="P1466" s="233" t="s">
        <v>5898</v>
      </c>
      <c r="Q1466" s="233">
        <v>5431</v>
      </c>
      <c r="R1466" s="233" t="s">
        <v>5853</v>
      </c>
      <c r="S1466" s="233" t="s">
        <v>4302</v>
      </c>
      <c r="T1466" s="233" t="s">
        <v>5749</v>
      </c>
      <c r="U1466" s="357" t="s">
        <v>648</v>
      </c>
    </row>
    <row r="1467" spans="1:21" ht="47.25" x14ac:dyDescent="0.25">
      <c r="A1467" s="5">
        <v>1466</v>
      </c>
      <c r="B1467" s="3" t="s">
        <v>2233</v>
      </c>
      <c r="C1467" s="5">
        <v>1977</v>
      </c>
      <c r="D1467" s="5">
        <v>5168.3</v>
      </c>
      <c r="E1467" s="5">
        <v>3512.86</v>
      </c>
      <c r="F1467" s="5" t="s">
        <v>5</v>
      </c>
      <c r="G1467" s="5">
        <v>79</v>
      </c>
      <c r="H1467" s="5">
        <v>12</v>
      </c>
      <c r="I1467" s="5">
        <v>1</v>
      </c>
      <c r="J1467" s="5">
        <v>2</v>
      </c>
      <c r="K1467" s="5">
        <v>2</v>
      </c>
      <c r="L1467" s="111">
        <v>173</v>
      </c>
      <c r="M1467" s="103" t="s">
        <v>5736</v>
      </c>
      <c r="N1467" s="230">
        <v>2009</v>
      </c>
      <c r="O1467" s="235" t="s">
        <v>4915</v>
      </c>
      <c r="P1467" s="233" t="s">
        <v>5899</v>
      </c>
      <c r="Q1467" s="233">
        <v>2844</v>
      </c>
      <c r="R1467" s="233" t="s">
        <v>5853</v>
      </c>
      <c r="S1467" s="233" t="s">
        <v>4302</v>
      </c>
      <c r="T1467" s="233" t="s">
        <v>5749</v>
      </c>
      <c r="U1467" s="357" t="s">
        <v>648</v>
      </c>
    </row>
    <row r="1468" spans="1:21" ht="47.25" x14ac:dyDescent="0.25">
      <c r="A1468" s="5">
        <v>1467</v>
      </c>
      <c r="B1468" s="3" t="s">
        <v>2234</v>
      </c>
      <c r="C1468" s="5">
        <v>1975</v>
      </c>
      <c r="D1468" s="5">
        <v>13032.5</v>
      </c>
      <c r="E1468" s="5">
        <v>10531.77</v>
      </c>
      <c r="F1468" s="5" t="s">
        <v>5</v>
      </c>
      <c r="G1468" s="5">
        <v>207</v>
      </c>
      <c r="H1468" s="5">
        <v>9</v>
      </c>
      <c r="I1468" s="5">
        <v>6</v>
      </c>
      <c r="J1468" s="5">
        <v>6</v>
      </c>
      <c r="K1468" s="5">
        <v>6</v>
      </c>
      <c r="L1468" s="111">
        <v>457</v>
      </c>
      <c r="M1468" s="103" t="s">
        <v>5736</v>
      </c>
      <c r="N1468" s="230">
        <v>2007</v>
      </c>
      <c r="O1468" s="235" t="s">
        <v>4915</v>
      </c>
      <c r="P1468" s="233" t="s">
        <v>5900</v>
      </c>
      <c r="Q1468" s="233">
        <v>4252</v>
      </c>
      <c r="R1468" s="233" t="s">
        <v>5901</v>
      </c>
      <c r="S1468" s="233" t="s">
        <v>4302</v>
      </c>
      <c r="T1468" s="233" t="s">
        <v>4303</v>
      </c>
      <c r="U1468" s="357" t="s">
        <v>7635</v>
      </c>
    </row>
    <row r="1469" spans="1:21" ht="47.25" x14ac:dyDescent="0.25">
      <c r="A1469" s="5">
        <v>1468</v>
      </c>
      <c r="B1469" s="3" t="s">
        <v>2236</v>
      </c>
      <c r="C1469" s="5">
        <v>1976</v>
      </c>
      <c r="D1469" s="5">
        <v>8710.6</v>
      </c>
      <c r="E1469" s="5">
        <v>7703.8</v>
      </c>
      <c r="F1469" s="5" t="s">
        <v>5</v>
      </c>
      <c r="G1469" s="5">
        <v>144</v>
      </c>
      <c r="H1469" s="5">
        <v>9</v>
      </c>
      <c r="I1469" s="5">
        <v>4</v>
      </c>
      <c r="J1469" s="5">
        <v>4</v>
      </c>
      <c r="K1469" s="5">
        <v>4</v>
      </c>
      <c r="L1469" s="111">
        <v>342</v>
      </c>
      <c r="M1469" s="103" t="s">
        <v>5736</v>
      </c>
      <c r="N1469" s="230">
        <v>2007</v>
      </c>
      <c r="O1469" s="235" t="s">
        <v>4915</v>
      </c>
      <c r="P1469" s="233" t="s">
        <v>5903</v>
      </c>
      <c r="Q1469" s="233">
        <v>2841</v>
      </c>
      <c r="R1469" s="233" t="s">
        <v>5853</v>
      </c>
      <c r="S1469" s="233" t="s">
        <v>4302</v>
      </c>
      <c r="T1469" s="233" t="s">
        <v>4303</v>
      </c>
      <c r="U1469" s="357" t="s">
        <v>7635</v>
      </c>
    </row>
    <row r="1470" spans="1:21" ht="47.25" x14ac:dyDescent="0.25">
      <c r="A1470" s="5">
        <v>1469</v>
      </c>
      <c r="B1470" s="3" t="s">
        <v>2237</v>
      </c>
      <c r="C1470" s="5">
        <v>1978</v>
      </c>
      <c r="D1470" s="5">
        <v>14346</v>
      </c>
      <c r="E1470" s="5">
        <v>10548</v>
      </c>
      <c r="F1470" s="5" t="s">
        <v>5</v>
      </c>
      <c r="G1470" s="5">
        <v>203</v>
      </c>
      <c r="H1470" s="5">
        <v>9</v>
      </c>
      <c r="I1470" s="5">
        <v>6</v>
      </c>
      <c r="J1470" s="5">
        <v>6</v>
      </c>
      <c r="K1470" s="5">
        <v>6</v>
      </c>
      <c r="L1470" s="111">
        <v>466</v>
      </c>
      <c r="M1470" s="103" t="s">
        <v>5736</v>
      </c>
      <c r="N1470" s="230" t="s">
        <v>5906</v>
      </c>
      <c r="O1470" s="235" t="s">
        <v>4915</v>
      </c>
      <c r="P1470" s="233" t="s">
        <v>5904</v>
      </c>
      <c r="Q1470" s="233">
        <v>5300</v>
      </c>
      <c r="R1470" s="233" t="s">
        <v>5905</v>
      </c>
      <c r="S1470" s="233" t="s">
        <v>4302</v>
      </c>
      <c r="T1470" s="233" t="s">
        <v>4303</v>
      </c>
      <c r="U1470" s="357" t="s">
        <v>7635</v>
      </c>
    </row>
    <row r="1471" spans="1:21" ht="47.25" x14ac:dyDescent="0.25">
      <c r="A1471" s="5">
        <v>1470</v>
      </c>
      <c r="B1471" s="3" t="s">
        <v>2277</v>
      </c>
      <c r="C1471" s="5">
        <v>1985</v>
      </c>
      <c r="D1471" s="5">
        <v>5282.5</v>
      </c>
      <c r="E1471" s="5">
        <v>3478</v>
      </c>
      <c r="F1471" s="5" t="s">
        <v>5</v>
      </c>
      <c r="G1471" s="5">
        <v>64</v>
      </c>
      <c r="H1471" s="5">
        <v>9</v>
      </c>
      <c r="I1471" s="5">
        <v>2</v>
      </c>
      <c r="J1471" s="5">
        <v>3</v>
      </c>
      <c r="K1471" s="5" t="s">
        <v>471</v>
      </c>
      <c r="L1471" s="111">
        <v>164</v>
      </c>
      <c r="M1471" s="103" t="s">
        <v>5736</v>
      </c>
      <c r="N1471" s="230">
        <v>1985</v>
      </c>
      <c r="O1471" s="235" t="s">
        <v>4915</v>
      </c>
      <c r="P1471" s="233" t="s">
        <v>5914</v>
      </c>
      <c r="Q1471" s="233">
        <v>3364</v>
      </c>
      <c r="R1471" s="233" t="s">
        <v>5781</v>
      </c>
      <c r="S1471" s="233" t="s">
        <v>4302</v>
      </c>
      <c r="T1471" s="233" t="s">
        <v>4303</v>
      </c>
      <c r="U1471" s="357" t="s">
        <v>7635</v>
      </c>
    </row>
    <row r="1472" spans="1:21" ht="47.25" x14ac:dyDescent="0.25">
      <c r="A1472" s="5">
        <v>1471</v>
      </c>
      <c r="B1472" s="3" t="s">
        <v>2278</v>
      </c>
      <c r="C1472" s="5">
        <v>1986</v>
      </c>
      <c r="D1472" s="5">
        <v>6179.7</v>
      </c>
      <c r="E1472" s="5">
        <v>3094.5</v>
      </c>
      <c r="F1472" s="5" t="s">
        <v>5</v>
      </c>
      <c r="G1472" s="5">
        <v>63</v>
      </c>
      <c r="H1472" s="5">
        <v>12</v>
      </c>
      <c r="I1472" s="5">
        <v>1</v>
      </c>
      <c r="J1472" s="5">
        <v>2</v>
      </c>
      <c r="K1472" s="5">
        <v>2</v>
      </c>
      <c r="L1472" s="111">
        <v>139</v>
      </c>
      <c r="M1472" s="103" t="s">
        <v>5736</v>
      </c>
      <c r="N1472" s="230">
        <v>1986</v>
      </c>
      <c r="O1472" s="235" t="s">
        <v>4915</v>
      </c>
      <c r="P1472" s="233" t="s">
        <v>5915</v>
      </c>
      <c r="Q1472" s="233">
        <v>3504</v>
      </c>
      <c r="R1472" s="233" t="s">
        <v>5781</v>
      </c>
      <c r="S1472" s="233" t="s">
        <v>4302</v>
      </c>
      <c r="T1472" s="233" t="s">
        <v>5749</v>
      </c>
      <c r="U1472" s="357" t="s">
        <v>648</v>
      </c>
    </row>
    <row r="1473" spans="1:21" ht="47.25" x14ac:dyDescent="0.25">
      <c r="A1473" s="5">
        <v>1472</v>
      </c>
      <c r="B1473" s="3" t="s">
        <v>2279</v>
      </c>
      <c r="C1473" s="5">
        <v>1994</v>
      </c>
      <c r="D1473" s="5">
        <v>8317.7000000000007</v>
      </c>
      <c r="E1473" s="5">
        <v>5214.6000000000004</v>
      </c>
      <c r="F1473" s="5" t="s">
        <v>5</v>
      </c>
      <c r="G1473" s="5">
        <v>97</v>
      </c>
      <c r="H1473" s="5">
        <v>9</v>
      </c>
      <c r="I1473" s="5">
        <v>3</v>
      </c>
      <c r="J1473" s="5">
        <v>3</v>
      </c>
      <c r="K1473" s="5" t="s">
        <v>471</v>
      </c>
      <c r="L1473" s="111">
        <v>207</v>
      </c>
      <c r="M1473" s="103" t="s">
        <v>5736</v>
      </c>
      <c r="N1473" s="230">
        <v>1994</v>
      </c>
      <c r="O1473" s="235" t="s">
        <v>4915</v>
      </c>
      <c r="P1473" s="233" t="s">
        <v>5916</v>
      </c>
      <c r="Q1473" s="233">
        <v>4976</v>
      </c>
      <c r="R1473" s="233" t="s">
        <v>5917</v>
      </c>
      <c r="S1473" s="233" t="s">
        <v>4302</v>
      </c>
      <c r="T1473" s="233" t="s">
        <v>4303</v>
      </c>
      <c r="U1473" s="357" t="s">
        <v>7635</v>
      </c>
    </row>
    <row r="1474" spans="1:21" ht="47.25" x14ac:dyDescent="0.25">
      <c r="A1474" s="5">
        <v>1473</v>
      </c>
      <c r="B1474" s="3" t="s">
        <v>2281</v>
      </c>
      <c r="C1474" s="5">
        <v>1976</v>
      </c>
      <c r="D1474" s="5">
        <v>13104</v>
      </c>
      <c r="E1474" s="5">
        <v>10944.68</v>
      </c>
      <c r="F1474" s="5" t="s">
        <v>5</v>
      </c>
      <c r="G1474" s="5">
        <v>214</v>
      </c>
      <c r="H1474" s="5">
        <v>9</v>
      </c>
      <c r="I1474" s="5">
        <v>6</v>
      </c>
      <c r="J1474" s="5">
        <v>6</v>
      </c>
      <c r="K1474" s="5">
        <v>6</v>
      </c>
      <c r="L1474" s="111">
        <v>488</v>
      </c>
      <c r="M1474" s="103" t="s">
        <v>5736</v>
      </c>
      <c r="N1474" s="230">
        <v>2009</v>
      </c>
      <c r="O1474" s="235" t="s">
        <v>4915</v>
      </c>
      <c r="P1474" s="233" t="s">
        <v>5919</v>
      </c>
      <c r="Q1474" s="233">
        <v>9631</v>
      </c>
      <c r="R1474" s="233" t="s">
        <v>5781</v>
      </c>
      <c r="S1474" s="233" t="s">
        <v>4302</v>
      </c>
      <c r="T1474" s="233" t="s">
        <v>4303</v>
      </c>
      <c r="U1474" s="357" t="s">
        <v>7635</v>
      </c>
    </row>
    <row r="1475" spans="1:21" ht="47.25" x14ac:dyDescent="0.25">
      <c r="A1475" s="5">
        <v>1474</v>
      </c>
      <c r="B1475" s="3" t="s">
        <v>2282</v>
      </c>
      <c r="C1475" s="5">
        <v>1976</v>
      </c>
      <c r="D1475" s="5">
        <v>13041.6</v>
      </c>
      <c r="E1475" s="5">
        <v>11583.45</v>
      </c>
      <c r="F1475" s="5" t="s">
        <v>5</v>
      </c>
      <c r="G1475" s="5">
        <v>216</v>
      </c>
      <c r="H1475" s="5">
        <v>9</v>
      </c>
      <c r="I1475" s="5">
        <v>6</v>
      </c>
      <c r="J1475" s="5">
        <v>6</v>
      </c>
      <c r="K1475" s="5">
        <v>6</v>
      </c>
      <c r="L1475" s="111">
        <v>510</v>
      </c>
      <c r="M1475" s="103" t="s">
        <v>5736</v>
      </c>
      <c r="N1475" s="230">
        <v>2009</v>
      </c>
      <c r="O1475" s="235" t="s">
        <v>4915</v>
      </c>
      <c r="P1475" s="233" t="s">
        <v>5920</v>
      </c>
      <c r="Q1475" s="233">
        <v>10008</v>
      </c>
      <c r="R1475" s="233" t="s">
        <v>5781</v>
      </c>
      <c r="S1475" s="233" t="s">
        <v>4302</v>
      </c>
      <c r="T1475" s="233" t="s">
        <v>4303</v>
      </c>
      <c r="U1475" s="357" t="s">
        <v>7635</v>
      </c>
    </row>
    <row r="1476" spans="1:21" ht="47.25" x14ac:dyDescent="0.25">
      <c r="A1476" s="5">
        <v>1475</v>
      </c>
      <c r="B1476" s="3" t="s">
        <v>2283</v>
      </c>
      <c r="C1476" s="5">
        <v>1984</v>
      </c>
      <c r="D1476" s="5">
        <v>6728.5</v>
      </c>
      <c r="E1476" s="5">
        <v>3568.2</v>
      </c>
      <c r="F1476" s="5" t="s">
        <v>5</v>
      </c>
      <c r="G1476" s="5">
        <v>68</v>
      </c>
      <c r="H1476" s="5">
        <v>9</v>
      </c>
      <c r="I1476" s="5">
        <v>2</v>
      </c>
      <c r="J1476" s="5">
        <v>2</v>
      </c>
      <c r="K1476" s="5">
        <v>2</v>
      </c>
      <c r="L1476" s="111">
        <v>177</v>
      </c>
      <c r="M1476" s="103" t="s">
        <v>5736</v>
      </c>
      <c r="N1476" s="230">
        <v>1985</v>
      </c>
      <c r="O1476" s="235" t="s">
        <v>4915</v>
      </c>
      <c r="P1476" s="233" t="s">
        <v>4296</v>
      </c>
      <c r="Q1476" s="233">
        <v>4502</v>
      </c>
      <c r="R1476" s="233" t="s">
        <v>5921</v>
      </c>
      <c r="S1476" s="233" t="s">
        <v>4302</v>
      </c>
      <c r="T1476" s="233" t="s">
        <v>4303</v>
      </c>
      <c r="U1476" s="357" t="s">
        <v>7635</v>
      </c>
    </row>
    <row r="1477" spans="1:21" ht="47.25" x14ac:dyDescent="0.25">
      <c r="A1477" s="5">
        <v>1476</v>
      </c>
      <c r="B1477" s="3" t="s">
        <v>2272</v>
      </c>
      <c r="C1477" s="5">
        <v>1989</v>
      </c>
      <c r="D1477" s="5">
        <v>5711.9</v>
      </c>
      <c r="E1477" s="5">
        <v>3657.4</v>
      </c>
      <c r="F1477" s="5" t="s">
        <v>5</v>
      </c>
      <c r="G1477" s="5">
        <v>68</v>
      </c>
      <c r="H1477" s="5">
        <v>9</v>
      </c>
      <c r="I1477" s="5">
        <v>3</v>
      </c>
      <c r="J1477" s="5">
        <v>2</v>
      </c>
      <c r="K1477" s="5">
        <v>2</v>
      </c>
      <c r="L1477" s="111">
        <v>184</v>
      </c>
      <c r="M1477" s="103" t="s">
        <v>5736</v>
      </c>
      <c r="N1477" s="230">
        <v>1989</v>
      </c>
      <c r="O1477" s="235" t="s">
        <v>4915</v>
      </c>
      <c r="P1477" s="233" t="s">
        <v>5923</v>
      </c>
      <c r="Q1477" s="233">
        <v>3084</v>
      </c>
      <c r="R1477" s="235">
        <v>40254</v>
      </c>
      <c r="S1477" s="233" t="s">
        <v>4302</v>
      </c>
      <c r="T1477" s="233" t="s">
        <v>4303</v>
      </c>
      <c r="U1477" s="357" t="s">
        <v>7635</v>
      </c>
    </row>
    <row r="1478" spans="1:21" ht="47.25" x14ac:dyDescent="0.25">
      <c r="A1478" s="5">
        <v>1477</v>
      </c>
      <c r="B1478" s="3" t="s">
        <v>2270</v>
      </c>
      <c r="C1478" s="5">
        <v>1988</v>
      </c>
      <c r="D1478" s="5">
        <v>2135.6999999999998</v>
      </c>
      <c r="E1478" s="5">
        <v>1896.59</v>
      </c>
      <c r="F1478" s="5" t="s">
        <v>5</v>
      </c>
      <c r="G1478" s="5">
        <v>36</v>
      </c>
      <c r="H1478" s="5">
        <v>9</v>
      </c>
      <c r="I1478" s="5">
        <v>1</v>
      </c>
      <c r="J1478" s="5">
        <v>1</v>
      </c>
      <c r="K1478" s="5">
        <v>1</v>
      </c>
      <c r="L1478" s="111">
        <v>97</v>
      </c>
      <c r="M1478" s="103" t="s">
        <v>5736</v>
      </c>
      <c r="N1478" s="230">
        <v>1988</v>
      </c>
      <c r="O1478" s="235" t="s">
        <v>4915</v>
      </c>
      <c r="P1478" s="233" t="s">
        <v>5925</v>
      </c>
      <c r="Q1478" s="233">
        <v>1439</v>
      </c>
      <c r="R1478" s="233" t="s">
        <v>5742</v>
      </c>
      <c r="S1478" s="233" t="s">
        <v>4302</v>
      </c>
      <c r="T1478" s="233" t="s">
        <v>4303</v>
      </c>
      <c r="U1478" s="357" t="s">
        <v>7635</v>
      </c>
    </row>
    <row r="1479" spans="1:21" ht="47.25" x14ac:dyDescent="0.25">
      <c r="A1479" s="5">
        <v>1478</v>
      </c>
      <c r="B1479" s="3" t="s">
        <v>2269</v>
      </c>
      <c r="C1479" s="5">
        <v>1988</v>
      </c>
      <c r="D1479" s="5">
        <v>7361.7</v>
      </c>
      <c r="E1479" s="5">
        <v>5872.5</v>
      </c>
      <c r="F1479" s="5" t="s">
        <v>5</v>
      </c>
      <c r="G1479" s="5">
        <v>108</v>
      </c>
      <c r="H1479" s="5">
        <v>9</v>
      </c>
      <c r="I1479" s="5">
        <v>3</v>
      </c>
      <c r="J1479" s="5">
        <v>3</v>
      </c>
      <c r="K1479" s="5">
        <v>3</v>
      </c>
      <c r="L1479" s="111">
        <v>293</v>
      </c>
      <c r="M1479" s="103" t="s">
        <v>5736</v>
      </c>
      <c r="N1479" s="230">
        <v>1988</v>
      </c>
      <c r="O1479" s="235" t="s">
        <v>4915</v>
      </c>
      <c r="P1479" s="233" t="s">
        <v>5926</v>
      </c>
      <c r="Q1479" s="233">
        <v>3003</v>
      </c>
      <c r="R1479" s="233" t="s">
        <v>5742</v>
      </c>
      <c r="S1479" s="233" t="s">
        <v>4302</v>
      </c>
      <c r="T1479" s="233" t="s">
        <v>4303</v>
      </c>
      <c r="U1479" s="357" t="s">
        <v>7635</v>
      </c>
    </row>
    <row r="1480" spans="1:21" ht="47.25" x14ac:dyDescent="0.25">
      <c r="A1480" s="5">
        <v>1479</v>
      </c>
      <c r="B1480" s="3" t="s">
        <v>2268</v>
      </c>
      <c r="C1480" s="5">
        <v>1982</v>
      </c>
      <c r="D1480" s="5">
        <v>6266.1</v>
      </c>
      <c r="E1480" s="5">
        <v>3982.9</v>
      </c>
      <c r="F1480" s="5" t="s">
        <v>5</v>
      </c>
      <c r="G1480" s="5">
        <v>84</v>
      </c>
      <c r="H1480" s="5">
        <v>14</v>
      </c>
      <c r="I1480" s="5">
        <v>1</v>
      </c>
      <c r="J1480" s="5">
        <v>2</v>
      </c>
      <c r="K1480" s="5">
        <v>2</v>
      </c>
      <c r="L1480" s="111">
        <v>179</v>
      </c>
      <c r="M1480" s="103" t="s">
        <v>5736</v>
      </c>
      <c r="N1480" s="230">
        <v>1983</v>
      </c>
      <c r="O1480" s="235" t="s">
        <v>4915</v>
      </c>
      <c r="P1480" s="233" t="s">
        <v>5927</v>
      </c>
      <c r="Q1480" s="233">
        <v>2817</v>
      </c>
      <c r="R1480" s="233" t="s">
        <v>5853</v>
      </c>
      <c r="S1480" s="233" t="s">
        <v>4302</v>
      </c>
      <c r="T1480" s="233" t="s">
        <v>5749</v>
      </c>
      <c r="U1480" s="357" t="s">
        <v>648</v>
      </c>
    </row>
    <row r="1481" spans="1:21" ht="47.25" x14ac:dyDescent="0.25">
      <c r="A1481" s="5">
        <v>1480</v>
      </c>
      <c r="B1481" s="3" t="s">
        <v>2267</v>
      </c>
      <c r="C1481" s="5">
        <v>1984</v>
      </c>
      <c r="D1481" s="5">
        <v>13130.4</v>
      </c>
      <c r="E1481" s="5">
        <v>10126.459999999999</v>
      </c>
      <c r="F1481" s="5" t="s">
        <v>5</v>
      </c>
      <c r="G1481" s="5">
        <v>184</v>
      </c>
      <c r="H1481" s="5">
        <v>9</v>
      </c>
      <c r="I1481" s="5">
        <v>6</v>
      </c>
      <c r="J1481" s="5">
        <v>6</v>
      </c>
      <c r="K1481" s="5">
        <v>6</v>
      </c>
      <c r="L1481" s="111">
        <v>466</v>
      </c>
      <c r="M1481" s="103" t="s">
        <v>5736</v>
      </c>
      <c r="N1481" s="230">
        <v>1984</v>
      </c>
      <c r="O1481" s="235" t="s">
        <v>4915</v>
      </c>
      <c r="P1481" s="233" t="s">
        <v>5928</v>
      </c>
      <c r="Q1481" s="233">
        <v>4040</v>
      </c>
      <c r="R1481" s="233" t="s">
        <v>5760</v>
      </c>
      <c r="S1481" s="233" t="s">
        <v>4302</v>
      </c>
      <c r="T1481" s="233" t="s">
        <v>4303</v>
      </c>
      <c r="U1481" s="357" t="s">
        <v>7635</v>
      </c>
    </row>
    <row r="1482" spans="1:21" ht="47.25" x14ac:dyDescent="0.25">
      <c r="A1482" s="5">
        <v>1481</v>
      </c>
      <c r="B1482" s="3" t="s">
        <v>2266</v>
      </c>
      <c r="C1482" s="5">
        <v>1980</v>
      </c>
      <c r="D1482" s="5">
        <v>6569.8</v>
      </c>
      <c r="E1482" s="5">
        <v>5825.2</v>
      </c>
      <c r="F1482" s="5" t="s">
        <v>5</v>
      </c>
      <c r="G1482" s="5">
        <v>108</v>
      </c>
      <c r="H1482" s="5">
        <v>9</v>
      </c>
      <c r="I1482" s="5">
        <v>3</v>
      </c>
      <c r="J1482" s="5">
        <v>3</v>
      </c>
      <c r="K1482" s="5">
        <v>3</v>
      </c>
      <c r="L1482" s="111">
        <v>309</v>
      </c>
      <c r="M1482" s="103" t="s">
        <v>5736</v>
      </c>
      <c r="N1482" s="230">
        <v>2009</v>
      </c>
      <c r="O1482" s="235" t="s">
        <v>4915</v>
      </c>
      <c r="P1482" s="233" t="s">
        <v>5929</v>
      </c>
      <c r="Q1482" s="233">
        <v>3364</v>
      </c>
      <c r="R1482" s="233" t="s">
        <v>5781</v>
      </c>
      <c r="S1482" s="233" t="s">
        <v>4302</v>
      </c>
      <c r="T1482" s="233" t="s">
        <v>4303</v>
      </c>
      <c r="U1482" s="357" t="s">
        <v>7635</v>
      </c>
    </row>
    <row r="1483" spans="1:21" ht="47.25" x14ac:dyDescent="0.25">
      <c r="A1483" s="5">
        <v>1482</v>
      </c>
      <c r="B1483" s="3" t="s">
        <v>2265</v>
      </c>
      <c r="C1483" s="5">
        <v>2007</v>
      </c>
      <c r="D1483" s="5">
        <v>7260.8</v>
      </c>
      <c r="E1483" s="5">
        <v>5338.3</v>
      </c>
      <c r="F1483" s="5" t="s">
        <v>5</v>
      </c>
      <c r="G1483" s="5">
        <v>135</v>
      </c>
      <c r="H1483" s="5">
        <v>16</v>
      </c>
      <c r="I1483" s="5">
        <v>1</v>
      </c>
      <c r="J1483" s="5">
        <v>2</v>
      </c>
      <c r="K1483" s="5">
        <v>1</v>
      </c>
      <c r="L1483" s="111">
        <v>216</v>
      </c>
      <c r="M1483" s="103" t="s">
        <v>5736</v>
      </c>
      <c r="N1483" s="230">
        <v>2010</v>
      </c>
      <c r="O1483" s="235" t="s">
        <v>4915</v>
      </c>
      <c r="P1483" s="233" t="s">
        <v>471</v>
      </c>
      <c r="Q1483" s="233">
        <v>4312.8</v>
      </c>
      <c r="R1483" s="233" t="s">
        <v>471</v>
      </c>
      <c r="S1483" s="233" t="s">
        <v>4302</v>
      </c>
      <c r="T1483" s="233" t="s">
        <v>5749</v>
      </c>
      <c r="U1483" s="357" t="s">
        <v>648</v>
      </c>
    </row>
    <row r="1484" spans="1:21" ht="47.25" x14ac:dyDescent="0.25">
      <c r="A1484" s="5">
        <v>1483</v>
      </c>
      <c r="B1484" s="3" t="s">
        <v>2264</v>
      </c>
      <c r="C1484" s="5">
        <v>1980</v>
      </c>
      <c r="D1484" s="5">
        <v>16583.099999999999</v>
      </c>
      <c r="E1484" s="5">
        <v>14553.4</v>
      </c>
      <c r="F1484" s="5" t="s">
        <v>5</v>
      </c>
      <c r="G1484" s="5">
        <v>252</v>
      </c>
      <c r="H1484" s="5">
        <v>9</v>
      </c>
      <c r="I1484" s="5">
        <v>8</v>
      </c>
      <c r="J1484" s="5">
        <v>8</v>
      </c>
      <c r="K1484" s="5">
        <v>8</v>
      </c>
      <c r="L1484" s="111">
        <v>702</v>
      </c>
      <c r="M1484" s="103" t="s">
        <v>5736</v>
      </c>
      <c r="N1484" s="230">
        <v>1980.191</v>
      </c>
      <c r="O1484" s="235" t="s">
        <v>4915</v>
      </c>
      <c r="P1484" s="233" t="s">
        <v>5930</v>
      </c>
      <c r="Q1484" s="233">
        <v>2337</v>
      </c>
      <c r="R1484" s="233" t="s">
        <v>5781</v>
      </c>
      <c r="S1484" s="233" t="s">
        <v>4302</v>
      </c>
      <c r="T1484" s="233" t="s">
        <v>4303</v>
      </c>
      <c r="U1484" s="357" t="s">
        <v>7635</v>
      </c>
    </row>
    <row r="1485" spans="1:21" ht="47.25" x14ac:dyDescent="0.25">
      <c r="A1485" s="5">
        <v>1484</v>
      </c>
      <c r="B1485" s="3" t="s">
        <v>2262</v>
      </c>
      <c r="C1485" s="5">
        <v>1981</v>
      </c>
      <c r="D1485" s="5">
        <v>14152.3</v>
      </c>
      <c r="E1485" s="5">
        <v>9128.39</v>
      </c>
      <c r="F1485" s="5" t="s">
        <v>5</v>
      </c>
      <c r="G1485" s="5">
        <v>201</v>
      </c>
      <c r="H1485" s="5">
        <v>9</v>
      </c>
      <c r="I1485" s="5">
        <v>4</v>
      </c>
      <c r="J1485" s="5">
        <v>4</v>
      </c>
      <c r="K1485" s="5">
        <v>4</v>
      </c>
      <c r="L1485" s="111">
        <v>453</v>
      </c>
      <c r="M1485" s="103" t="s">
        <v>5736</v>
      </c>
      <c r="N1485" s="230">
        <v>2010</v>
      </c>
      <c r="O1485" s="235" t="s">
        <v>4915</v>
      </c>
      <c r="P1485" s="233" t="s">
        <v>5931</v>
      </c>
      <c r="Q1485" s="233">
        <v>6033</v>
      </c>
      <c r="R1485" s="233" t="s">
        <v>5781</v>
      </c>
      <c r="S1485" s="233" t="s">
        <v>4302</v>
      </c>
      <c r="T1485" s="233" t="s">
        <v>4339</v>
      </c>
      <c r="U1485" s="357" t="s">
        <v>7635</v>
      </c>
    </row>
    <row r="1486" spans="1:21" ht="47.25" x14ac:dyDescent="0.25">
      <c r="A1486" s="5">
        <v>1485</v>
      </c>
      <c r="B1486" s="3" t="s">
        <v>2261</v>
      </c>
      <c r="C1486" s="5">
        <v>1980</v>
      </c>
      <c r="D1486" s="5">
        <v>12578.9</v>
      </c>
      <c r="E1486" s="5">
        <v>9107.5</v>
      </c>
      <c r="F1486" s="5" t="s">
        <v>5</v>
      </c>
      <c r="G1486" s="5">
        <v>210</v>
      </c>
      <c r="H1486" s="5">
        <v>9</v>
      </c>
      <c r="I1486" s="5">
        <v>4</v>
      </c>
      <c r="J1486" s="5">
        <v>4</v>
      </c>
      <c r="K1486" s="5">
        <v>4</v>
      </c>
      <c r="L1486" s="111">
        <v>434</v>
      </c>
      <c r="M1486" s="103" t="s">
        <v>5736</v>
      </c>
      <c r="N1486" s="230">
        <v>2009</v>
      </c>
      <c r="O1486" s="235" t="s">
        <v>4915</v>
      </c>
      <c r="P1486" s="233" t="s">
        <v>5932</v>
      </c>
      <c r="Q1486" s="233">
        <v>5340</v>
      </c>
      <c r="R1486" s="233" t="s">
        <v>5760</v>
      </c>
      <c r="S1486" s="233" t="s">
        <v>4302</v>
      </c>
      <c r="T1486" s="233" t="s">
        <v>4339</v>
      </c>
      <c r="U1486" s="357" t="s">
        <v>7635</v>
      </c>
    </row>
    <row r="1487" spans="1:21" ht="47.25" x14ac:dyDescent="0.25">
      <c r="A1487" s="5">
        <v>1486</v>
      </c>
      <c r="B1487" s="15" t="s">
        <v>2334</v>
      </c>
      <c r="C1487" s="8">
        <v>1988</v>
      </c>
      <c r="D1487" s="8">
        <v>6567.6</v>
      </c>
      <c r="E1487" s="8">
        <v>5791.4</v>
      </c>
      <c r="F1487" s="8" t="s">
        <v>5</v>
      </c>
      <c r="G1487" s="8">
        <v>108</v>
      </c>
      <c r="H1487" s="8">
        <v>9</v>
      </c>
      <c r="I1487" s="8">
        <v>3</v>
      </c>
      <c r="J1487" s="8">
        <v>3</v>
      </c>
      <c r="K1487" s="8">
        <v>3</v>
      </c>
      <c r="L1487" s="108">
        <v>335</v>
      </c>
      <c r="M1487" s="224" t="s">
        <v>2392</v>
      </c>
      <c r="N1487" s="245" t="s">
        <v>4973</v>
      </c>
      <c r="O1487" s="277" t="s">
        <v>4915</v>
      </c>
      <c r="P1487" s="277" t="s">
        <v>4974</v>
      </c>
      <c r="Q1487" s="277">
        <v>1651.26</v>
      </c>
      <c r="R1487" s="277">
        <v>2012</v>
      </c>
      <c r="S1487" s="224" t="s">
        <v>4917</v>
      </c>
      <c r="T1487" s="469"/>
      <c r="U1487" s="221" t="s">
        <v>7635</v>
      </c>
    </row>
    <row r="1488" spans="1:21" ht="63" x14ac:dyDescent="0.25">
      <c r="A1488" s="5">
        <v>1487</v>
      </c>
      <c r="B1488" s="15" t="s">
        <v>2336</v>
      </c>
      <c r="C1488" s="8">
        <v>1987</v>
      </c>
      <c r="D1488" s="8">
        <v>15136.1</v>
      </c>
      <c r="E1488" s="8">
        <v>12766.1</v>
      </c>
      <c r="F1488" s="8" t="s">
        <v>5</v>
      </c>
      <c r="G1488" s="8">
        <v>246</v>
      </c>
      <c r="H1488" s="8">
        <v>9</v>
      </c>
      <c r="I1488" s="8">
        <v>7</v>
      </c>
      <c r="J1488" s="8">
        <v>7</v>
      </c>
      <c r="K1488" s="8">
        <v>7</v>
      </c>
      <c r="L1488" s="108">
        <v>628</v>
      </c>
      <c r="M1488" s="224" t="s">
        <v>2391</v>
      </c>
      <c r="N1488" s="245" t="s">
        <v>4941</v>
      </c>
      <c r="O1488" s="224" t="s">
        <v>4915</v>
      </c>
      <c r="P1488" s="224" t="s">
        <v>4942</v>
      </c>
      <c r="Q1488" s="224">
        <v>1056.5</v>
      </c>
      <c r="R1488" s="224">
        <v>2012</v>
      </c>
      <c r="S1488" s="224" t="s">
        <v>4917</v>
      </c>
      <c r="T1488" s="221"/>
      <c r="U1488" s="221" t="s">
        <v>7635</v>
      </c>
    </row>
    <row r="1489" spans="1:21" ht="31.5" x14ac:dyDescent="0.25">
      <c r="A1489" s="5">
        <v>1488</v>
      </c>
      <c r="B1489" s="14" t="s">
        <v>2323</v>
      </c>
      <c r="C1489" s="5">
        <v>2008</v>
      </c>
      <c r="D1489" s="5">
        <v>11769.3</v>
      </c>
      <c r="E1489" s="5">
        <v>11769.3</v>
      </c>
      <c r="F1489" s="5" t="s">
        <v>5</v>
      </c>
      <c r="G1489" s="5">
        <v>148</v>
      </c>
      <c r="H1489" s="5">
        <v>9</v>
      </c>
      <c r="I1489" s="5">
        <v>5</v>
      </c>
      <c r="J1489" s="5">
        <v>5</v>
      </c>
      <c r="K1489" s="5">
        <v>0</v>
      </c>
      <c r="L1489" s="111">
        <v>368</v>
      </c>
      <c r="M1489" s="90" t="s">
        <v>2957</v>
      </c>
      <c r="N1489" s="269" t="s">
        <v>5493</v>
      </c>
      <c r="O1489" s="224" t="s">
        <v>5494</v>
      </c>
      <c r="P1489" s="230"/>
      <c r="Q1489" s="230"/>
      <c r="R1489" s="230"/>
      <c r="S1489" s="224" t="s">
        <v>5495</v>
      </c>
      <c r="U1489" s="197" t="s">
        <v>7641</v>
      </c>
    </row>
    <row r="1490" spans="1:21" ht="31.5" x14ac:dyDescent="0.25">
      <c r="A1490" s="5">
        <v>1489</v>
      </c>
      <c r="B1490" s="14" t="s">
        <v>2324</v>
      </c>
      <c r="C1490" s="5">
        <v>2006</v>
      </c>
      <c r="D1490" s="5">
        <v>4345.8599999999997</v>
      </c>
      <c r="E1490" s="5">
        <v>4279.6000000000004</v>
      </c>
      <c r="F1490" s="5" t="s">
        <v>5</v>
      </c>
      <c r="G1490" s="5">
        <v>72</v>
      </c>
      <c r="H1490" s="5">
        <v>9</v>
      </c>
      <c r="I1490" s="5">
        <v>2</v>
      </c>
      <c r="J1490" s="5">
        <v>2</v>
      </c>
      <c r="K1490" s="5">
        <v>0</v>
      </c>
      <c r="L1490" s="111">
        <v>247</v>
      </c>
      <c r="M1490" s="90" t="s">
        <v>2958</v>
      </c>
      <c r="N1490" s="269" t="s">
        <v>5496</v>
      </c>
      <c r="O1490" s="224" t="s">
        <v>5494</v>
      </c>
      <c r="P1490" s="230"/>
      <c r="Q1490" s="230"/>
      <c r="R1490" s="230"/>
      <c r="S1490" s="224" t="s">
        <v>5495</v>
      </c>
      <c r="U1490" s="197" t="s">
        <v>7641</v>
      </c>
    </row>
    <row r="1491" spans="1:21" ht="31.5" x14ac:dyDescent="0.25">
      <c r="A1491" s="5">
        <v>1490</v>
      </c>
      <c r="B1491" s="14" t="s">
        <v>2325</v>
      </c>
      <c r="C1491" s="5">
        <v>1997</v>
      </c>
      <c r="D1491" s="5">
        <v>5675.7</v>
      </c>
      <c r="E1491" s="5">
        <v>5492.9</v>
      </c>
      <c r="F1491" s="5" t="s">
        <v>5</v>
      </c>
      <c r="G1491" s="5">
        <v>96</v>
      </c>
      <c r="H1491" s="5">
        <v>16</v>
      </c>
      <c r="I1491" s="5">
        <v>1</v>
      </c>
      <c r="J1491" s="5">
        <v>2</v>
      </c>
      <c r="K1491" s="5">
        <v>0</v>
      </c>
      <c r="L1491" s="111">
        <v>240</v>
      </c>
      <c r="M1491" s="90" t="s">
        <v>2959</v>
      </c>
      <c r="N1491" s="269" t="s">
        <v>5497</v>
      </c>
      <c r="O1491" s="224" t="s">
        <v>5494</v>
      </c>
      <c r="P1491" s="230"/>
      <c r="Q1491" s="230"/>
      <c r="R1491" s="230"/>
      <c r="S1491" s="224" t="s">
        <v>5495</v>
      </c>
    </row>
    <row r="1492" spans="1:21" ht="31.5" x14ac:dyDescent="0.25">
      <c r="A1492" s="5">
        <v>1491</v>
      </c>
      <c r="B1492" s="14" t="s">
        <v>2342</v>
      </c>
      <c r="C1492" s="5">
        <v>1997</v>
      </c>
      <c r="D1492" s="5">
        <v>9799.5</v>
      </c>
      <c r="E1492" s="5">
        <v>9799.5</v>
      </c>
      <c r="F1492" s="5" t="s">
        <v>5</v>
      </c>
      <c r="G1492" s="5">
        <v>160</v>
      </c>
      <c r="H1492" s="5">
        <v>10</v>
      </c>
      <c r="I1492" s="5">
        <v>4</v>
      </c>
      <c r="J1492" s="5">
        <v>4</v>
      </c>
      <c r="K1492" s="5">
        <v>0</v>
      </c>
      <c r="L1492" s="111">
        <v>480</v>
      </c>
      <c r="M1492" s="90" t="s">
        <v>2968</v>
      </c>
      <c r="N1492" s="230"/>
      <c r="O1492" s="224" t="s">
        <v>5494</v>
      </c>
      <c r="P1492" s="230"/>
      <c r="Q1492" s="224">
        <v>3033</v>
      </c>
      <c r="R1492" s="230"/>
      <c r="S1492" s="224" t="s">
        <v>5495</v>
      </c>
    </row>
    <row r="1493" spans="1:21" ht="31.5" x14ac:dyDescent="0.25">
      <c r="A1493" s="5">
        <v>1492</v>
      </c>
      <c r="B1493" s="14" t="s">
        <v>2343</v>
      </c>
      <c r="C1493" s="5">
        <v>1997</v>
      </c>
      <c r="D1493" s="5">
        <v>9804.9</v>
      </c>
      <c r="E1493" s="5">
        <v>9350.6</v>
      </c>
      <c r="F1493" s="5" t="s">
        <v>5</v>
      </c>
      <c r="G1493" s="5">
        <v>160</v>
      </c>
      <c r="H1493" s="5">
        <v>10</v>
      </c>
      <c r="I1493" s="5">
        <v>4</v>
      </c>
      <c r="J1493" s="5">
        <v>4</v>
      </c>
      <c r="K1493" s="5">
        <v>0</v>
      </c>
      <c r="L1493" s="111">
        <v>422</v>
      </c>
      <c r="M1493" s="90" t="s">
        <v>2969</v>
      </c>
      <c r="N1493" s="230"/>
      <c r="O1493" s="224" t="s">
        <v>5494</v>
      </c>
      <c r="P1493" s="230"/>
      <c r="Q1493" s="224">
        <v>4534</v>
      </c>
      <c r="R1493" s="230"/>
      <c r="S1493" s="224" t="s">
        <v>5495</v>
      </c>
    </row>
    <row r="1494" spans="1:21" ht="31.5" x14ac:dyDescent="0.25">
      <c r="A1494" s="5">
        <v>1493</v>
      </c>
      <c r="B1494" s="10" t="s">
        <v>1462</v>
      </c>
      <c r="C1494" s="6">
        <v>1953</v>
      </c>
      <c r="D1494" s="11">
        <v>863.5</v>
      </c>
      <c r="E1494" s="11">
        <v>761.8</v>
      </c>
      <c r="F1494" s="11" t="s">
        <v>247</v>
      </c>
      <c r="G1494" s="8">
        <v>16</v>
      </c>
      <c r="H1494" s="6">
        <v>2</v>
      </c>
      <c r="I1494" s="6">
        <v>3</v>
      </c>
      <c r="J1494" s="6">
        <v>0</v>
      </c>
      <c r="K1494" s="8">
        <v>0</v>
      </c>
      <c r="L1494" s="108">
        <v>63</v>
      </c>
      <c r="M1494" s="293" t="s">
        <v>5403</v>
      </c>
      <c r="N1494" s="89"/>
      <c r="O1494" s="197"/>
      <c r="P1494" s="289" t="s">
        <v>5075</v>
      </c>
      <c r="Q1494" s="289" t="s">
        <v>5076</v>
      </c>
      <c r="R1494" s="290" t="s">
        <v>5077</v>
      </c>
      <c r="S1494" s="291" t="s">
        <v>5078</v>
      </c>
      <c r="U1494" s="221" t="s">
        <v>7635</v>
      </c>
    </row>
    <row r="1495" spans="1:21" ht="31.5" x14ac:dyDescent="0.25">
      <c r="A1495" s="5">
        <v>1494</v>
      </c>
      <c r="B1495" s="10" t="s">
        <v>1463</v>
      </c>
      <c r="C1495" s="6">
        <v>1953</v>
      </c>
      <c r="D1495" s="11">
        <v>861.2</v>
      </c>
      <c r="E1495" s="11">
        <v>722.3</v>
      </c>
      <c r="F1495" s="11" t="s">
        <v>247</v>
      </c>
      <c r="G1495" s="8">
        <v>16</v>
      </c>
      <c r="H1495" s="6">
        <v>2</v>
      </c>
      <c r="I1495" s="6">
        <v>3</v>
      </c>
      <c r="J1495" s="6">
        <v>0</v>
      </c>
      <c r="K1495" s="6">
        <v>0</v>
      </c>
      <c r="L1495" s="108">
        <v>54</v>
      </c>
      <c r="M1495" s="293" t="s">
        <v>5404</v>
      </c>
      <c r="N1495" s="89"/>
      <c r="O1495" s="197"/>
      <c r="P1495" s="289" t="s">
        <v>5079</v>
      </c>
      <c r="Q1495" s="289" t="s">
        <v>5080</v>
      </c>
      <c r="R1495" s="290" t="s">
        <v>5077</v>
      </c>
      <c r="S1495" s="291" t="s">
        <v>5078</v>
      </c>
      <c r="U1495" s="221" t="s">
        <v>7635</v>
      </c>
    </row>
    <row r="1496" spans="1:21" ht="31.5" x14ac:dyDescent="0.25">
      <c r="A1496" s="5">
        <v>1495</v>
      </c>
      <c r="B1496" s="10" t="s">
        <v>1464</v>
      </c>
      <c r="C1496" s="6">
        <v>1953</v>
      </c>
      <c r="D1496" s="11">
        <v>988</v>
      </c>
      <c r="E1496" s="11">
        <v>762.8</v>
      </c>
      <c r="F1496" s="11" t="s">
        <v>247</v>
      </c>
      <c r="G1496" s="8">
        <v>16</v>
      </c>
      <c r="H1496" s="6">
        <v>2</v>
      </c>
      <c r="I1496" s="6">
        <v>3</v>
      </c>
      <c r="J1496" s="6">
        <v>0</v>
      </c>
      <c r="K1496" s="6">
        <v>0</v>
      </c>
      <c r="L1496" s="108">
        <v>58</v>
      </c>
      <c r="M1496" s="293" t="s">
        <v>5403</v>
      </c>
      <c r="N1496" s="89"/>
      <c r="O1496" s="197"/>
      <c r="P1496" s="289" t="s">
        <v>5081</v>
      </c>
      <c r="Q1496" s="289" t="s">
        <v>5082</v>
      </c>
      <c r="R1496" s="290" t="s">
        <v>5083</v>
      </c>
      <c r="S1496" s="291" t="s">
        <v>5078</v>
      </c>
      <c r="U1496" s="221" t="s">
        <v>7635</v>
      </c>
    </row>
    <row r="1497" spans="1:21" ht="31.5" x14ac:dyDescent="0.25">
      <c r="A1497" s="5">
        <v>1496</v>
      </c>
      <c r="B1497" s="10" t="s">
        <v>1465</v>
      </c>
      <c r="C1497" s="6">
        <v>1953</v>
      </c>
      <c r="D1497" s="11">
        <v>818.1</v>
      </c>
      <c r="E1497" s="11">
        <v>764.2</v>
      </c>
      <c r="F1497" s="11" t="s">
        <v>247</v>
      </c>
      <c r="G1497" s="8">
        <v>16</v>
      </c>
      <c r="H1497" s="6">
        <v>2</v>
      </c>
      <c r="I1497" s="6">
        <v>3</v>
      </c>
      <c r="J1497" s="6">
        <v>0</v>
      </c>
      <c r="K1497" s="6">
        <v>0</v>
      </c>
      <c r="L1497" s="108">
        <v>52</v>
      </c>
      <c r="M1497" s="293" t="s">
        <v>5404</v>
      </c>
      <c r="N1497" s="89"/>
      <c r="O1497" s="197"/>
      <c r="P1497" s="289" t="s">
        <v>5084</v>
      </c>
      <c r="Q1497" s="289" t="s">
        <v>5085</v>
      </c>
      <c r="R1497" s="290" t="s">
        <v>5086</v>
      </c>
      <c r="S1497" s="291" t="s">
        <v>5078</v>
      </c>
      <c r="U1497" s="221" t="s">
        <v>7635</v>
      </c>
    </row>
    <row r="1498" spans="1:21" ht="31.5" x14ac:dyDescent="0.25">
      <c r="A1498" s="5">
        <v>1497</v>
      </c>
      <c r="B1498" s="10" t="s">
        <v>1466</v>
      </c>
      <c r="C1498" s="6">
        <v>1954</v>
      </c>
      <c r="D1498" s="11">
        <v>771.2</v>
      </c>
      <c r="E1498" s="11">
        <v>771.2</v>
      </c>
      <c r="F1498" s="11" t="s">
        <v>247</v>
      </c>
      <c r="G1498" s="8">
        <v>16</v>
      </c>
      <c r="H1498" s="6">
        <v>2</v>
      </c>
      <c r="I1498" s="6">
        <v>3</v>
      </c>
      <c r="J1498" s="6">
        <v>0</v>
      </c>
      <c r="K1498" s="6">
        <v>0</v>
      </c>
      <c r="L1498" s="108">
        <v>38</v>
      </c>
      <c r="M1498" s="293" t="s">
        <v>5403</v>
      </c>
      <c r="N1498" s="89"/>
      <c r="O1498" s="197"/>
      <c r="P1498" s="289" t="s">
        <v>5087</v>
      </c>
      <c r="Q1498" s="289" t="s">
        <v>5088</v>
      </c>
      <c r="R1498" s="290" t="s">
        <v>5089</v>
      </c>
      <c r="S1498" s="291" t="s">
        <v>5078</v>
      </c>
      <c r="U1498" s="221" t="s">
        <v>7635</v>
      </c>
    </row>
    <row r="1499" spans="1:21" ht="31.5" x14ac:dyDescent="0.25">
      <c r="A1499" s="5">
        <v>1498</v>
      </c>
      <c r="B1499" s="10" t="s">
        <v>1467</v>
      </c>
      <c r="C1499" s="6">
        <v>1954</v>
      </c>
      <c r="D1499" s="11">
        <v>1192.5999999999999</v>
      </c>
      <c r="E1499" s="11">
        <v>835.6</v>
      </c>
      <c r="F1499" s="11" t="s">
        <v>247</v>
      </c>
      <c r="G1499" s="8">
        <v>16</v>
      </c>
      <c r="H1499" s="6">
        <v>3</v>
      </c>
      <c r="I1499" s="6">
        <v>3</v>
      </c>
      <c r="J1499" s="6">
        <v>0</v>
      </c>
      <c r="K1499" s="6">
        <v>0</v>
      </c>
      <c r="L1499" s="108">
        <v>46</v>
      </c>
      <c r="M1499" s="293" t="s">
        <v>5403</v>
      </c>
      <c r="N1499" s="89"/>
      <c r="O1499" s="197"/>
      <c r="P1499" s="289" t="s">
        <v>5090</v>
      </c>
      <c r="Q1499" s="289" t="s">
        <v>5091</v>
      </c>
      <c r="R1499" s="290" t="s">
        <v>5092</v>
      </c>
      <c r="S1499" s="291" t="s">
        <v>5078</v>
      </c>
      <c r="U1499" s="221" t="s">
        <v>7635</v>
      </c>
    </row>
    <row r="1500" spans="1:21" ht="31.5" x14ac:dyDescent="0.25">
      <c r="A1500" s="5">
        <v>1499</v>
      </c>
      <c r="B1500" s="10" t="s">
        <v>1468</v>
      </c>
      <c r="C1500" s="6">
        <v>1954</v>
      </c>
      <c r="D1500" s="11">
        <v>872.8</v>
      </c>
      <c r="E1500" s="11">
        <v>770.1</v>
      </c>
      <c r="F1500" s="11" t="s">
        <v>247</v>
      </c>
      <c r="G1500" s="8">
        <v>16</v>
      </c>
      <c r="H1500" s="6">
        <v>2</v>
      </c>
      <c r="I1500" s="6">
        <v>3</v>
      </c>
      <c r="J1500" s="6">
        <v>0</v>
      </c>
      <c r="K1500" s="6">
        <v>0</v>
      </c>
      <c r="L1500" s="108">
        <v>53</v>
      </c>
      <c r="M1500" s="293" t="s">
        <v>5404</v>
      </c>
      <c r="N1500" s="89"/>
      <c r="O1500" s="197"/>
      <c r="P1500" s="289" t="s">
        <v>5093</v>
      </c>
      <c r="Q1500" s="289" t="s">
        <v>5094</v>
      </c>
      <c r="R1500" s="290" t="s">
        <v>5077</v>
      </c>
      <c r="S1500" s="291" t="s">
        <v>5078</v>
      </c>
      <c r="U1500" s="221" t="s">
        <v>7635</v>
      </c>
    </row>
    <row r="1501" spans="1:21" ht="31.5" x14ac:dyDescent="0.25">
      <c r="A1501" s="5">
        <v>1500</v>
      </c>
      <c r="B1501" s="10" t="s">
        <v>1469</v>
      </c>
      <c r="C1501" s="6">
        <v>1957</v>
      </c>
      <c r="D1501" s="11">
        <v>1322.7</v>
      </c>
      <c r="E1501" s="11">
        <v>1096.8</v>
      </c>
      <c r="F1501" s="11" t="s">
        <v>247</v>
      </c>
      <c r="G1501" s="8">
        <v>16</v>
      </c>
      <c r="H1501" s="6">
        <v>3</v>
      </c>
      <c r="I1501" s="6">
        <v>2</v>
      </c>
      <c r="J1501" s="6">
        <v>0</v>
      </c>
      <c r="K1501" s="6">
        <v>0</v>
      </c>
      <c r="L1501" s="108">
        <v>43</v>
      </c>
      <c r="M1501" s="293" t="s">
        <v>5403</v>
      </c>
      <c r="N1501" s="89"/>
      <c r="O1501" s="197"/>
      <c r="P1501" s="289" t="s">
        <v>5095</v>
      </c>
      <c r="Q1501" s="289" t="s">
        <v>5096</v>
      </c>
      <c r="R1501" s="290" t="s">
        <v>5089</v>
      </c>
      <c r="S1501" s="291" t="s">
        <v>5078</v>
      </c>
      <c r="U1501" s="221" t="s">
        <v>7635</v>
      </c>
    </row>
    <row r="1502" spans="1:21" ht="31.5" x14ac:dyDescent="0.25">
      <c r="A1502" s="5">
        <v>1501</v>
      </c>
      <c r="B1502" s="10" t="s">
        <v>1470</v>
      </c>
      <c r="C1502" s="6">
        <v>1953</v>
      </c>
      <c r="D1502" s="11">
        <v>852.9</v>
      </c>
      <c r="E1502" s="11">
        <v>755.6</v>
      </c>
      <c r="F1502" s="11" t="s">
        <v>247</v>
      </c>
      <c r="G1502" s="8">
        <v>16</v>
      </c>
      <c r="H1502" s="6">
        <v>2</v>
      </c>
      <c r="I1502" s="6">
        <v>3</v>
      </c>
      <c r="J1502" s="6">
        <v>0</v>
      </c>
      <c r="K1502" s="6">
        <v>0</v>
      </c>
      <c r="L1502" s="108">
        <v>46</v>
      </c>
      <c r="M1502" s="293" t="s">
        <v>5403</v>
      </c>
      <c r="N1502" s="89"/>
      <c r="O1502" s="197"/>
      <c r="P1502" s="289" t="s">
        <v>5097</v>
      </c>
      <c r="Q1502" s="289" t="s">
        <v>5098</v>
      </c>
      <c r="R1502" s="290" t="s">
        <v>5099</v>
      </c>
      <c r="S1502" s="291" t="s">
        <v>5078</v>
      </c>
      <c r="U1502" s="221" t="s">
        <v>7635</v>
      </c>
    </row>
    <row r="1503" spans="1:21" ht="31.5" x14ac:dyDescent="0.25">
      <c r="A1503" s="5">
        <v>1502</v>
      </c>
      <c r="B1503" s="10" t="s">
        <v>1471</v>
      </c>
      <c r="C1503" s="6">
        <v>1953</v>
      </c>
      <c r="D1503" s="11">
        <v>763.8</v>
      </c>
      <c r="E1503" s="11">
        <v>763.8</v>
      </c>
      <c r="F1503" s="11" t="s">
        <v>247</v>
      </c>
      <c r="G1503" s="8">
        <v>16</v>
      </c>
      <c r="H1503" s="6">
        <v>2</v>
      </c>
      <c r="I1503" s="6">
        <v>3</v>
      </c>
      <c r="J1503" s="6">
        <v>0</v>
      </c>
      <c r="K1503" s="6">
        <v>0</v>
      </c>
      <c r="L1503" s="108">
        <v>52</v>
      </c>
      <c r="M1503" s="293" t="s">
        <v>5403</v>
      </c>
      <c r="N1503" s="89"/>
      <c r="O1503" s="197"/>
      <c r="P1503" s="289" t="s">
        <v>5100</v>
      </c>
      <c r="Q1503" s="289" t="s">
        <v>5101</v>
      </c>
      <c r="R1503" s="290" t="s">
        <v>5086</v>
      </c>
      <c r="S1503" s="291" t="s">
        <v>5078</v>
      </c>
      <c r="U1503" s="221" t="s">
        <v>7635</v>
      </c>
    </row>
    <row r="1504" spans="1:21" ht="31.5" x14ac:dyDescent="0.25">
      <c r="A1504" s="5">
        <v>1503</v>
      </c>
      <c r="B1504" s="10" t="s">
        <v>1472</v>
      </c>
      <c r="C1504" s="6">
        <v>1960</v>
      </c>
      <c r="D1504" s="11">
        <v>432.14</v>
      </c>
      <c r="E1504" s="11">
        <v>429.5</v>
      </c>
      <c r="F1504" s="11" t="s">
        <v>247</v>
      </c>
      <c r="G1504" s="8">
        <v>8</v>
      </c>
      <c r="H1504" s="6">
        <v>2</v>
      </c>
      <c r="I1504" s="6">
        <v>1</v>
      </c>
      <c r="J1504" s="6">
        <v>0</v>
      </c>
      <c r="K1504" s="6">
        <v>0</v>
      </c>
      <c r="L1504" s="108">
        <v>20</v>
      </c>
      <c r="M1504" s="293" t="s">
        <v>5404</v>
      </c>
      <c r="N1504" s="89"/>
      <c r="O1504" s="197"/>
      <c r="P1504" s="289" t="s">
        <v>5102</v>
      </c>
      <c r="Q1504" s="292" t="s">
        <v>5103</v>
      </c>
      <c r="R1504" s="290" t="s">
        <v>5104</v>
      </c>
      <c r="S1504" s="291" t="s">
        <v>5105</v>
      </c>
      <c r="U1504" s="221" t="s">
        <v>7635</v>
      </c>
    </row>
    <row r="1505" spans="1:21" ht="31.5" x14ac:dyDescent="0.25">
      <c r="A1505" s="5">
        <v>1504</v>
      </c>
      <c r="B1505" s="10" t="s">
        <v>1473</v>
      </c>
      <c r="C1505" s="6">
        <v>1953</v>
      </c>
      <c r="D1505" s="11">
        <v>873.2</v>
      </c>
      <c r="E1505" s="11">
        <v>755.4</v>
      </c>
      <c r="F1505" s="11" t="s">
        <v>247</v>
      </c>
      <c r="G1505" s="8">
        <v>16</v>
      </c>
      <c r="H1505" s="6">
        <v>2</v>
      </c>
      <c r="I1505" s="6">
        <v>3</v>
      </c>
      <c r="J1505" s="6">
        <v>0</v>
      </c>
      <c r="K1505" s="6">
        <v>0</v>
      </c>
      <c r="L1505" s="118">
        <v>48</v>
      </c>
      <c r="M1505" s="293" t="s">
        <v>5404</v>
      </c>
      <c r="N1505" s="89"/>
      <c r="O1505" s="197"/>
      <c r="P1505" s="289" t="s">
        <v>5106</v>
      </c>
      <c r="Q1505" s="292" t="s">
        <v>5107</v>
      </c>
      <c r="R1505" s="290" t="s">
        <v>5086</v>
      </c>
      <c r="S1505" s="291" t="s">
        <v>5078</v>
      </c>
      <c r="U1505" s="221" t="s">
        <v>7635</v>
      </c>
    </row>
    <row r="1506" spans="1:21" ht="31.5" x14ac:dyDescent="0.25">
      <c r="A1506" s="5">
        <v>1505</v>
      </c>
      <c r="B1506" s="10" t="s">
        <v>1474</v>
      </c>
      <c r="C1506" s="6">
        <v>1953</v>
      </c>
      <c r="D1506" s="11">
        <v>789.63</v>
      </c>
      <c r="E1506" s="11">
        <v>784.8</v>
      </c>
      <c r="F1506" s="11" t="s">
        <v>247</v>
      </c>
      <c r="G1506" s="8">
        <v>16</v>
      </c>
      <c r="H1506" s="6">
        <v>2</v>
      </c>
      <c r="I1506" s="6">
        <v>3</v>
      </c>
      <c r="J1506" s="6">
        <v>0</v>
      </c>
      <c r="K1506" s="6">
        <v>0</v>
      </c>
      <c r="L1506" s="108">
        <v>57</v>
      </c>
      <c r="M1506" s="293" t="s">
        <v>5403</v>
      </c>
      <c r="N1506" s="89"/>
      <c r="O1506" s="197"/>
      <c r="P1506" s="289" t="s">
        <v>5108</v>
      </c>
      <c r="Q1506" s="292" t="s">
        <v>5109</v>
      </c>
      <c r="R1506" s="290" t="s">
        <v>5083</v>
      </c>
      <c r="S1506" s="291" t="s">
        <v>5078</v>
      </c>
      <c r="U1506" s="221" t="s">
        <v>7635</v>
      </c>
    </row>
    <row r="1507" spans="1:21" ht="47.25" x14ac:dyDescent="0.25">
      <c r="A1507" s="5">
        <v>1506</v>
      </c>
      <c r="B1507" s="10" t="s">
        <v>1475</v>
      </c>
      <c r="C1507" s="6">
        <v>1953</v>
      </c>
      <c r="D1507" s="11">
        <v>827.4</v>
      </c>
      <c r="E1507" s="11">
        <v>763.5</v>
      </c>
      <c r="F1507" s="11" t="s">
        <v>247</v>
      </c>
      <c r="G1507" s="8">
        <v>16</v>
      </c>
      <c r="H1507" s="6">
        <v>2</v>
      </c>
      <c r="I1507" s="6">
        <v>3</v>
      </c>
      <c r="J1507" s="6">
        <v>0</v>
      </c>
      <c r="K1507" s="6">
        <v>0</v>
      </c>
      <c r="L1507" s="108">
        <v>61</v>
      </c>
      <c r="M1507" s="293" t="s">
        <v>5403</v>
      </c>
      <c r="N1507" s="89"/>
      <c r="O1507" s="197"/>
      <c r="P1507" s="289" t="s">
        <v>5110</v>
      </c>
      <c r="Q1507" s="292" t="s">
        <v>5111</v>
      </c>
      <c r="R1507" s="290" t="s">
        <v>5112</v>
      </c>
      <c r="S1507" s="291" t="s">
        <v>5113</v>
      </c>
      <c r="U1507" s="221" t="s">
        <v>7635</v>
      </c>
    </row>
    <row r="1508" spans="1:21" ht="31.5" x14ac:dyDescent="0.25">
      <c r="A1508" s="5">
        <v>1507</v>
      </c>
      <c r="B1508" s="10" t="s">
        <v>1476</v>
      </c>
      <c r="C1508" s="6">
        <v>1953</v>
      </c>
      <c r="D1508" s="11">
        <v>906</v>
      </c>
      <c r="E1508" s="11">
        <v>762.2</v>
      </c>
      <c r="F1508" s="11" t="s">
        <v>247</v>
      </c>
      <c r="G1508" s="8">
        <v>16</v>
      </c>
      <c r="H1508" s="6">
        <v>2</v>
      </c>
      <c r="I1508" s="6">
        <v>3</v>
      </c>
      <c r="J1508" s="6">
        <v>0</v>
      </c>
      <c r="K1508" s="6">
        <v>0</v>
      </c>
      <c r="L1508" s="108">
        <v>53</v>
      </c>
      <c r="M1508" s="293" t="s">
        <v>5404</v>
      </c>
      <c r="N1508" s="89"/>
      <c r="O1508" s="197"/>
      <c r="P1508" s="289" t="s">
        <v>5114</v>
      </c>
      <c r="Q1508" s="292" t="s">
        <v>5115</v>
      </c>
      <c r="R1508" s="290" t="s">
        <v>5116</v>
      </c>
      <c r="S1508" s="291" t="s">
        <v>5078</v>
      </c>
      <c r="U1508" s="221" t="s">
        <v>7635</v>
      </c>
    </row>
    <row r="1509" spans="1:21" ht="31.5" x14ac:dyDescent="0.25">
      <c r="A1509" s="5">
        <v>1508</v>
      </c>
      <c r="B1509" s="10" t="s">
        <v>1477</v>
      </c>
      <c r="C1509" s="6">
        <v>1953</v>
      </c>
      <c r="D1509" s="11">
        <v>761.2</v>
      </c>
      <c r="E1509" s="11">
        <v>761.2</v>
      </c>
      <c r="F1509" s="11" t="s">
        <v>247</v>
      </c>
      <c r="G1509" s="8">
        <v>16</v>
      </c>
      <c r="H1509" s="6">
        <v>2</v>
      </c>
      <c r="I1509" s="6">
        <v>3</v>
      </c>
      <c r="J1509" s="6">
        <v>0</v>
      </c>
      <c r="K1509" s="6">
        <v>0</v>
      </c>
      <c r="L1509" s="108">
        <v>52</v>
      </c>
      <c r="M1509" s="293" t="s">
        <v>5404</v>
      </c>
      <c r="N1509" s="89"/>
      <c r="O1509" s="197"/>
      <c r="P1509" s="289" t="s">
        <v>5117</v>
      </c>
      <c r="Q1509" s="292" t="s">
        <v>5118</v>
      </c>
      <c r="R1509" s="290" t="s">
        <v>5077</v>
      </c>
      <c r="S1509" s="291" t="s">
        <v>5078</v>
      </c>
      <c r="U1509" s="221" t="s">
        <v>7635</v>
      </c>
    </row>
    <row r="1510" spans="1:21" ht="31.5" x14ac:dyDescent="0.25">
      <c r="A1510" s="5">
        <v>1509</v>
      </c>
      <c r="B1510" s="10" t="s">
        <v>1478</v>
      </c>
      <c r="C1510" s="6">
        <v>1954</v>
      </c>
      <c r="D1510" s="11">
        <v>401.3</v>
      </c>
      <c r="E1510" s="11">
        <v>401.3</v>
      </c>
      <c r="F1510" s="11" t="s">
        <v>247</v>
      </c>
      <c r="G1510" s="6">
        <v>8</v>
      </c>
      <c r="H1510" s="6">
        <v>2</v>
      </c>
      <c r="I1510" s="6">
        <v>2</v>
      </c>
      <c r="J1510" s="6">
        <v>0</v>
      </c>
      <c r="K1510" s="6">
        <v>0</v>
      </c>
      <c r="L1510" s="108">
        <v>24</v>
      </c>
      <c r="M1510" s="293" t="s">
        <v>5405</v>
      </c>
      <c r="N1510" s="89"/>
      <c r="O1510" s="197"/>
      <c r="P1510" s="289" t="s">
        <v>5119</v>
      </c>
      <c r="Q1510" s="292" t="s">
        <v>5120</v>
      </c>
      <c r="R1510" s="290" t="s">
        <v>5121</v>
      </c>
      <c r="S1510" s="291" t="s">
        <v>5122</v>
      </c>
      <c r="U1510" s="221" t="s">
        <v>7635</v>
      </c>
    </row>
    <row r="1511" spans="1:21" ht="31.5" x14ac:dyDescent="0.25">
      <c r="A1511" s="5">
        <v>1510</v>
      </c>
      <c r="B1511" s="10" t="s">
        <v>1479</v>
      </c>
      <c r="C1511" s="6">
        <v>1953</v>
      </c>
      <c r="D1511" s="11">
        <v>388.6</v>
      </c>
      <c r="E1511" s="11">
        <v>388.6</v>
      </c>
      <c r="F1511" s="11" t="s">
        <v>247</v>
      </c>
      <c r="G1511" s="6">
        <v>8</v>
      </c>
      <c r="H1511" s="6">
        <v>2</v>
      </c>
      <c r="I1511" s="6">
        <v>2</v>
      </c>
      <c r="J1511" s="6">
        <v>0</v>
      </c>
      <c r="K1511" s="6">
        <v>0</v>
      </c>
      <c r="L1511" s="108">
        <v>25</v>
      </c>
      <c r="M1511" s="293" t="s">
        <v>5405</v>
      </c>
      <c r="N1511" s="89"/>
      <c r="O1511" s="197"/>
      <c r="P1511" s="289" t="s">
        <v>5123</v>
      </c>
      <c r="Q1511" s="292" t="s">
        <v>5124</v>
      </c>
      <c r="R1511" s="290" t="s">
        <v>5121</v>
      </c>
      <c r="S1511" s="291" t="s">
        <v>5122</v>
      </c>
      <c r="U1511" s="221" t="s">
        <v>7635</v>
      </c>
    </row>
    <row r="1512" spans="1:21" ht="31.5" x14ac:dyDescent="0.25">
      <c r="A1512" s="5">
        <v>1511</v>
      </c>
      <c r="B1512" s="10" t="s">
        <v>1480</v>
      </c>
      <c r="C1512" s="6">
        <v>1954</v>
      </c>
      <c r="D1512" s="11">
        <v>402.2</v>
      </c>
      <c r="E1512" s="11">
        <v>402.2</v>
      </c>
      <c r="F1512" s="11" t="s">
        <v>247</v>
      </c>
      <c r="G1512" s="6">
        <v>8</v>
      </c>
      <c r="H1512" s="6">
        <v>2</v>
      </c>
      <c r="I1512" s="6">
        <v>2</v>
      </c>
      <c r="J1512" s="6">
        <v>0</v>
      </c>
      <c r="K1512" s="6">
        <v>0</v>
      </c>
      <c r="L1512" s="108">
        <v>21</v>
      </c>
      <c r="M1512" s="293" t="s">
        <v>5405</v>
      </c>
      <c r="N1512" s="89"/>
      <c r="O1512" s="197"/>
      <c r="P1512" s="289" t="s">
        <v>5125</v>
      </c>
      <c r="Q1512" s="292" t="s">
        <v>5126</v>
      </c>
      <c r="R1512" s="290" t="s">
        <v>5127</v>
      </c>
      <c r="S1512" s="291" t="s">
        <v>5122</v>
      </c>
      <c r="U1512" s="221" t="s">
        <v>7635</v>
      </c>
    </row>
    <row r="1513" spans="1:21" ht="31.5" x14ac:dyDescent="0.25">
      <c r="A1513" s="5">
        <v>1512</v>
      </c>
      <c r="B1513" s="10" t="s">
        <v>1481</v>
      </c>
      <c r="C1513" s="6">
        <v>1953</v>
      </c>
      <c r="D1513" s="11">
        <v>403.3</v>
      </c>
      <c r="E1513" s="11">
        <v>403.3</v>
      </c>
      <c r="F1513" s="11" t="s">
        <v>247</v>
      </c>
      <c r="G1513" s="6">
        <v>8</v>
      </c>
      <c r="H1513" s="6">
        <v>2</v>
      </c>
      <c r="I1513" s="6">
        <v>2</v>
      </c>
      <c r="J1513" s="6">
        <v>0</v>
      </c>
      <c r="K1513" s="6">
        <v>0</v>
      </c>
      <c r="L1513" s="108">
        <v>21</v>
      </c>
      <c r="M1513" s="293" t="s">
        <v>5405</v>
      </c>
      <c r="N1513" s="89"/>
      <c r="O1513" s="197"/>
      <c r="P1513" s="289" t="s">
        <v>5128</v>
      </c>
      <c r="Q1513" s="292" t="s">
        <v>5129</v>
      </c>
      <c r="R1513" s="290" t="s">
        <v>5121</v>
      </c>
      <c r="S1513" s="291" t="s">
        <v>5122</v>
      </c>
      <c r="U1513" s="221" t="s">
        <v>7635</v>
      </c>
    </row>
    <row r="1514" spans="1:21" ht="31.5" x14ac:dyDescent="0.25">
      <c r="A1514" s="5">
        <v>1513</v>
      </c>
      <c r="B1514" s="10" t="s">
        <v>1482</v>
      </c>
      <c r="C1514" s="6">
        <v>1948</v>
      </c>
      <c r="D1514" s="11">
        <v>387.3</v>
      </c>
      <c r="E1514" s="11">
        <v>387.3</v>
      </c>
      <c r="F1514" s="11" t="s">
        <v>247</v>
      </c>
      <c r="G1514" s="6">
        <v>8</v>
      </c>
      <c r="H1514" s="6">
        <v>2</v>
      </c>
      <c r="I1514" s="6">
        <v>2</v>
      </c>
      <c r="J1514" s="6">
        <v>0</v>
      </c>
      <c r="K1514" s="6">
        <v>0</v>
      </c>
      <c r="L1514" s="108">
        <v>22</v>
      </c>
      <c r="M1514" s="293" t="s">
        <v>5405</v>
      </c>
      <c r="N1514" s="89"/>
      <c r="O1514" s="197"/>
      <c r="P1514" s="289" t="s">
        <v>5130</v>
      </c>
      <c r="Q1514" s="292" t="s">
        <v>5131</v>
      </c>
      <c r="R1514" s="290" t="s">
        <v>5121</v>
      </c>
      <c r="S1514" s="291" t="s">
        <v>5122</v>
      </c>
      <c r="U1514" s="221" t="s">
        <v>7635</v>
      </c>
    </row>
    <row r="1515" spans="1:21" ht="31.5" x14ac:dyDescent="0.25">
      <c r="A1515" s="5">
        <v>1514</v>
      </c>
      <c r="B1515" s="10" t="s">
        <v>1483</v>
      </c>
      <c r="C1515" s="6">
        <v>1948</v>
      </c>
      <c r="D1515" s="11">
        <v>383.6</v>
      </c>
      <c r="E1515" s="11">
        <v>383.6</v>
      </c>
      <c r="F1515" s="11" t="s">
        <v>247</v>
      </c>
      <c r="G1515" s="6">
        <v>8</v>
      </c>
      <c r="H1515" s="6">
        <v>2</v>
      </c>
      <c r="I1515" s="6">
        <v>2</v>
      </c>
      <c r="J1515" s="6">
        <v>0</v>
      </c>
      <c r="K1515" s="6">
        <v>0</v>
      </c>
      <c r="L1515" s="108">
        <v>17</v>
      </c>
      <c r="M1515" s="293" t="s">
        <v>5406</v>
      </c>
      <c r="N1515" s="89"/>
      <c r="O1515" s="197"/>
      <c r="P1515" s="289" t="s">
        <v>5132</v>
      </c>
      <c r="Q1515" s="292" t="s">
        <v>5133</v>
      </c>
      <c r="R1515" s="290" t="s">
        <v>5121</v>
      </c>
      <c r="S1515" s="291" t="s">
        <v>5122</v>
      </c>
      <c r="U1515" s="221" t="s">
        <v>7635</v>
      </c>
    </row>
    <row r="1516" spans="1:21" ht="31.5" x14ac:dyDescent="0.25">
      <c r="A1516" s="5">
        <v>1515</v>
      </c>
      <c r="B1516" s="10" t="s">
        <v>1484</v>
      </c>
      <c r="C1516" s="6">
        <v>1955</v>
      </c>
      <c r="D1516" s="11">
        <v>394</v>
      </c>
      <c r="E1516" s="11">
        <v>394</v>
      </c>
      <c r="F1516" s="11" t="s">
        <v>247</v>
      </c>
      <c r="G1516" s="6">
        <v>8</v>
      </c>
      <c r="H1516" s="6">
        <v>2</v>
      </c>
      <c r="I1516" s="6">
        <v>2</v>
      </c>
      <c r="J1516" s="6">
        <v>0</v>
      </c>
      <c r="K1516" s="6">
        <v>0</v>
      </c>
      <c r="L1516" s="108">
        <v>19</v>
      </c>
      <c r="M1516" s="293" t="s">
        <v>5406</v>
      </c>
      <c r="N1516" s="89"/>
      <c r="O1516" s="197"/>
      <c r="P1516" s="289" t="s">
        <v>5134</v>
      </c>
      <c r="Q1516" s="292" t="s">
        <v>5135</v>
      </c>
      <c r="R1516" s="290" t="s">
        <v>5121</v>
      </c>
      <c r="S1516" s="291" t="s">
        <v>5122</v>
      </c>
      <c r="U1516" s="221" t="s">
        <v>7635</v>
      </c>
    </row>
    <row r="1517" spans="1:21" ht="31.5" x14ac:dyDescent="0.25">
      <c r="A1517" s="5">
        <v>1516</v>
      </c>
      <c r="B1517" s="10" t="s">
        <v>7699</v>
      </c>
      <c r="C1517" s="6">
        <v>1955</v>
      </c>
      <c r="D1517" s="11">
        <v>393.1</v>
      </c>
      <c r="E1517" s="11">
        <v>393.1</v>
      </c>
      <c r="F1517" s="11" t="s">
        <v>247</v>
      </c>
      <c r="G1517" s="6">
        <v>8</v>
      </c>
      <c r="H1517" s="6">
        <v>2</v>
      </c>
      <c r="I1517" s="6">
        <v>2</v>
      </c>
      <c r="J1517" s="6">
        <v>0</v>
      </c>
      <c r="K1517" s="6">
        <v>0</v>
      </c>
      <c r="L1517" s="108">
        <v>21</v>
      </c>
      <c r="M1517" s="293" t="s">
        <v>5405</v>
      </c>
      <c r="N1517" s="89"/>
      <c r="O1517" s="197"/>
      <c r="P1517" s="289" t="s">
        <v>5136</v>
      </c>
      <c r="Q1517" s="292" t="s">
        <v>5137</v>
      </c>
      <c r="R1517" s="290" t="s">
        <v>5127</v>
      </c>
      <c r="S1517" s="291" t="s">
        <v>5122</v>
      </c>
      <c r="U1517" s="221" t="s">
        <v>7635</v>
      </c>
    </row>
    <row r="1518" spans="1:21" ht="31.5" x14ac:dyDescent="0.25">
      <c r="A1518" s="5">
        <v>1517</v>
      </c>
      <c r="B1518" s="10" t="s">
        <v>1485</v>
      </c>
      <c r="C1518" s="6">
        <v>1962</v>
      </c>
      <c r="D1518" s="11">
        <v>613.29999999999995</v>
      </c>
      <c r="E1518" s="11">
        <v>613.29999999999995</v>
      </c>
      <c r="F1518" s="11" t="s">
        <v>247</v>
      </c>
      <c r="G1518" s="6">
        <v>16</v>
      </c>
      <c r="H1518" s="6">
        <v>2</v>
      </c>
      <c r="I1518" s="6">
        <v>2</v>
      </c>
      <c r="J1518" s="6">
        <v>0</v>
      </c>
      <c r="K1518" s="6">
        <v>0</v>
      </c>
      <c r="L1518" s="108">
        <v>38</v>
      </c>
      <c r="M1518" s="293" t="s">
        <v>5407</v>
      </c>
      <c r="N1518" s="89"/>
      <c r="O1518" s="197"/>
      <c r="P1518" s="289" t="s">
        <v>5138</v>
      </c>
      <c r="Q1518" s="292" t="s">
        <v>5139</v>
      </c>
      <c r="R1518" s="290" t="s">
        <v>5121</v>
      </c>
      <c r="S1518" s="291" t="s">
        <v>5122</v>
      </c>
      <c r="U1518" s="221" t="s">
        <v>7635</v>
      </c>
    </row>
    <row r="1519" spans="1:21" ht="31.5" x14ac:dyDescent="0.25">
      <c r="A1519" s="5">
        <v>1518</v>
      </c>
      <c r="B1519" s="10" t="s">
        <v>1486</v>
      </c>
      <c r="C1519" s="6">
        <v>1972</v>
      </c>
      <c r="D1519" s="11">
        <v>746.8</v>
      </c>
      <c r="E1519" s="11">
        <v>746.8</v>
      </c>
      <c r="F1519" s="11" t="s">
        <v>247</v>
      </c>
      <c r="G1519" s="6">
        <v>16</v>
      </c>
      <c r="H1519" s="6">
        <v>2</v>
      </c>
      <c r="I1519" s="6">
        <v>2</v>
      </c>
      <c r="J1519" s="6">
        <v>0</v>
      </c>
      <c r="K1519" s="6">
        <v>0</v>
      </c>
      <c r="L1519" s="108">
        <v>41</v>
      </c>
      <c r="M1519" s="293" t="s">
        <v>5407</v>
      </c>
      <c r="N1519" s="89"/>
      <c r="O1519" s="197"/>
      <c r="P1519" s="289" t="s">
        <v>5140</v>
      </c>
      <c r="Q1519" s="292" t="s">
        <v>5141</v>
      </c>
      <c r="R1519" s="290" t="s">
        <v>5121</v>
      </c>
      <c r="S1519" s="291" t="s">
        <v>5122</v>
      </c>
      <c r="U1519" s="221" t="s">
        <v>7635</v>
      </c>
    </row>
    <row r="1520" spans="1:21" ht="31.5" x14ac:dyDescent="0.25">
      <c r="A1520" s="5">
        <v>1519</v>
      </c>
      <c r="B1520" s="10" t="s">
        <v>1487</v>
      </c>
      <c r="C1520" s="6">
        <v>1962</v>
      </c>
      <c r="D1520" s="11">
        <v>611.1</v>
      </c>
      <c r="E1520" s="11">
        <v>611.1</v>
      </c>
      <c r="F1520" s="11" t="s">
        <v>247</v>
      </c>
      <c r="G1520" s="6">
        <v>16</v>
      </c>
      <c r="H1520" s="6">
        <v>2</v>
      </c>
      <c r="I1520" s="6">
        <v>2</v>
      </c>
      <c r="J1520" s="6">
        <v>0</v>
      </c>
      <c r="K1520" s="6">
        <v>0</v>
      </c>
      <c r="L1520" s="108">
        <v>37</v>
      </c>
      <c r="M1520" s="293" t="s">
        <v>5408</v>
      </c>
      <c r="N1520" s="89"/>
      <c r="O1520" s="197"/>
      <c r="P1520" s="289" t="s">
        <v>5142</v>
      </c>
      <c r="Q1520" s="292" t="s">
        <v>5143</v>
      </c>
      <c r="R1520" s="290" t="s">
        <v>5121</v>
      </c>
      <c r="S1520" s="291" t="s">
        <v>5122</v>
      </c>
      <c r="U1520" s="221" t="s">
        <v>7635</v>
      </c>
    </row>
    <row r="1521" spans="1:21" ht="31.5" x14ac:dyDescent="0.25">
      <c r="A1521" s="5">
        <v>1520</v>
      </c>
      <c r="B1521" s="10" t="s">
        <v>1488</v>
      </c>
      <c r="C1521" s="6">
        <v>1948</v>
      </c>
      <c r="D1521" s="11">
        <v>381.5</v>
      </c>
      <c r="E1521" s="11">
        <v>381.5</v>
      </c>
      <c r="F1521" s="11" t="s">
        <v>247</v>
      </c>
      <c r="G1521" s="6">
        <v>8</v>
      </c>
      <c r="H1521" s="6">
        <v>2</v>
      </c>
      <c r="I1521" s="6">
        <v>2</v>
      </c>
      <c r="J1521" s="6">
        <v>0</v>
      </c>
      <c r="K1521" s="6">
        <v>0</v>
      </c>
      <c r="L1521" s="108">
        <v>33</v>
      </c>
      <c r="M1521" s="293" t="s">
        <v>5408</v>
      </c>
      <c r="N1521" s="89"/>
      <c r="O1521" s="197"/>
      <c r="P1521" s="289" t="s">
        <v>5144</v>
      </c>
      <c r="Q1521" s="292" t="s">
        <v>5145</v>
      </c>
      <c r="R1521" s="290" t="s">
        <v>5121</v>
      </c>
      <c r="S1521" s="291" t="s">
        <v>5122</v>
      </c>
      <c r="U1521" s="221" t="s">
        <v>7635</v>
      </c>
    </row>
    <row r="1522" spans="1:21" ht="31.5" x14ac:dyDescent="0.25">
      <c r="A1522" s="5">
        <v>1521</v>
      </c>
      <c r="B1522" s="10" t="s">
        <v>1489</v>
      </c>
      <c r="C1522" s="6">
        <v>1948</v>
      </c>
      <c r="D1522" s="11">
        <v>379</v>
      </c>
      <c r="E1522" s="11">
        <v>379</v>
      </c>
      <c r="F1522" s="11" t="s">
        <v>247</v>
      </c>
      <c r="G1522" s="6">
        <v>8</v>
      </c>
      <c r="H1522" s="6">
        <v>2</v>
      </c>
      <c r="I1522" s="6">
        <v>2</v>
      </c>
      <c r="J1522" s="6">
        <v>0</v>
      </c>
      <c r="K1522" s="6">
        <v>0</v>
      </c>
      <c r="L1522" s="108">
        <v>19</v>
      </c>
      <c r="M1522" s="293" t="s">
        <v>5408</v>
      </c>
      <c r="N1522" s="89"/>
      <c r="O1522" s="197"/>
      <c r="P1522" s="289" t="s">
        <v>5146</v>
      </c>
      <c r="Q1522" s="292" t="s">
        <v>5147</v>
      </c>
      <c r="R1522" s="290" t="s">
        <v>5121</v>
      </c>
      <c r="S1522" s="291" t="s">
        <v>5122</v>
      </c>
      <c r="U1522" s="221" t="s">
        <v>7635</v>
      </c>
    </row>
    <row r="1523" spans="1:21" ht="31.5" x14ac:dyDescent="0.25">
      <c r="A1523" s="5">
        <v>1522</v>
      </c>
      <c r="B1523" s="10" t="s">
        <v>1490</v>
      </c>
      <c r="C1523" s="6">
        <v>1948</v>
      </c>
      <c r="D1523" s="11">
        <v>387.8</v>
      </c>
      <c r="E1523" s="11">
        <v>387.8</v>
      </c>
      <c r="F1523" s="11" t="s">
        <v>247</v>
      </c>
      <c r="G1523" s="6">
        <v>8</v>
      </c>
      <c r="H1523" s="6">
        <v>2</v>
      </c>
      <c r="I1523" s="6">
        <v>2</v>
      </c>
      <c r="J1523" s="6">
        <v>0</v>
      </c>
      <c r="K1523" s="6">
        <v>0</v>
      </c>
      <c r="L1523" s="108">
        <v>23</v>
      </c>
      <c r="M1523" s="293" t="s">
        <v>5408</v>
      </c>
      <c r="N1523" s="89"/>
      <c r="O1523" s="197"/>
      <c r="P1523" s="289" t="s">
        <v>5148</v>
      </c>
      <c r="Q1523" s="292" t="s">
        <v>5149</v>
      </c>
      <c r="R1523" s="290" t="s">
        <v>5121</v>
      </c>
      <c r="S1523" s="291" t="s">
        <v>5122</v>
      </c>
      <c r="U1523" s="221" t="s">
        <v>7635</v>
      </c>
    </row>
    <row r="1524" spans="1:21" ht="31.5" x14ac:dyDescent="0.25">
      <c r="A1524" s="5">
        <v>1523</v>
      </c>
      <c r="B1524" s="10" t="s">
        <v>1491</v>
      </c>
      <c r="C1524" s="6">
        <v>1948</v>
      </c>
      <c r="D1524" s="11">
        <v>389.6</v>
      </c>
      <c r="E1524" s="11">
        <v>389.6</v>
      </c>
      <c r="F1524" s="11" t="s">
        <v>247</v>
      </c>
      <c r="G1524" s="6">
        <v>8</v>
      </c>
      <c r="H1524" s="6">
        <v>2</v>
      </c>
      <c r="I1524" s="6">
        <v>2</v>
      </c>
      <c r="J1524" s="6">
        <v>0</v>
      </c>
      <c r="K1524" s="6">
        <v>0</v>
      </c>
      <c r="L1524" s="108">
        <v>18</v>
      </c>
      <c r="M1524" s="293" t="s">
        <v>5408</v>
      </c>
      <c r="N1524" s="89"/>
      <c r="O1524" s="197"/>
      <c r="P1524" s="289" t="s">
        <v>5150</v>
      </c>
      <c r="Q1524" s="292" t="s">
        <v>5151</v>
      </c>
      <c r="R1524" s="290" t="s">
        <v>5121</v>
      </c>
      <c r="S1524" s="291" t="s">
        <v>5122</v>
      </c>
      <c r="U1524" s="221" t="s">
        <v>7635</v>
      </c>
    </row>
    <row r="1525" spans="1:21" ht="31.5" x14ac:dyDescent="0.25">
      <c r="A1525" s="5">
        <v>1524</v>
      </c>
      <c r="B1525" s="10" t="s">
        <v>1492</v>
      </c>
      <c r="C1525" s="6">
        <v>1948</v>
      </c>
      <c r="D1525" s="11">
        <v>386.7</v>
      </c>
      <c r="E1525" s="11">
        <v>386.7</v>
      </c>
      <c r="F1525" s="11" t="s">
        <v>247</v>
      </c>
      <c r="G1525" s="6">
        <v>8</v>
      </c>
      <c r="H1525" s="6">
        <v>2</v>
      </c>
      <c r="I1525" s="6">
        <v>2</v>
      </c>
      <c r="J1525" s="6">
        <v>0</v>
      </c>
      <c r="K1525" s="6">
        <v>0</v>
      </c>
      <c r="L1525" s="108">
        <v>17</v>
      </c>
      <c r="M1525" s="293" t="s">
        <v>5408</v>
      </c>
      <c r="N1525" s="89"/>
      <c r="O1525" s="197"/>
      <c r="P1525" s="289" t="s">
        <v>5152</v>
      </c>
      <c r="Q1525" s="292" t="s">
        <v>5153</v>
      </c>
      <c r="R1525" s="290" t="s">
        <v>5121</v>
      </c>
      <c r="S1525" s="291" t="s">
        <v>5122</v>
      </c>
      <c r="U1525" s="221" t="s">
        <v>7635</v>
      </c>
    </row>
    <row r="1526" spans="1:21" ht="31.5" x14ac:dyDescent="0.25">
      <c r="A1526" s="5">
        <v>1525</v>
      </c>
      <c r="B1526" s="10" t="s">
        <v>1493</v>
      </c>
      <c r="C1526" s="6">
        <v>1948</v>
      </c>
      <c r="D1526" s="11">
        <v>391.1</v>
      </c>
      <c r="E1526" s="11">
        <v>391.1</v>
      </c>
      <c r="F1526" s="11" t="s">
        <v>247</v>
      </c>
      <c r="G1526" s="6">
        <v>8</v>
      </c>
      <c r="H1526" s="6">
        <v>2</v>
      </c>
      <c r="I1526" s="6">
        <v>2</v>
      </c>
      <c r="J1526" s="6">
        <v>0</v>
      </c>
      <c r="K1526" s="6">
        <v>0</v>
      </c>
      <c r="L1526" s="108">
        <v>21</v>
      </c>
      <c r="M1526" s="293" t="s">
        <v>5408</v>
      </c>
      <c r="N1526" s="89"/>
      <c r="O1526" s="197"/>
      <c r="P1526" s="289" t="s">
        <v>5154</v>
      </c>
      <c r="Q1526" s="292" t="s">
        <v>5155</v>
      </c>
      <c r="R1526" s="290" t="s">
        <v>5121</v>
      </c>
      <c r="S1526" s="291" t="s">
        <v>5122</v>
      </c>
      <c r="U1526" s="221" t="s">
        <v>7635</v>
      </c>
    </row>
    <row r="1527" spans="1:21" ht="31.5" x14ac:dyDescent="0.25">
      <c r="A1527" s="5">
        <v>1526</v>
      </c>
      <c r="B1527" s="10" t="s">
        <v>1494</v>
      </c>
      <c r="C1527" s="6">
        <v>1954</v>
      </c>
      <c r="D1527" s="11">
        <v>400.8</v>
      </c>
      <c r="E1527" s="11">
        <v>400.8</v>
      </c>
      <c r="F1527" s="11" t="s">
        <v>247</v>
      </c>
      <c r="G1527" s="6">
        <v>8</v>
      </c>
      <c r="H1527" s="6">
        <v>2</v>
      </c>
      <c r="I1527" s="6">
        <v>2</v>
      </c>
      <c r="J1527" s="6">
        <v>0</v>
      </c>
      <c r="K1527" s="6">
        <v>0</v>
      </c>
      <c r="L1527" s="108">
        <v>26</v>
      </c>
      <c r="M1527" s="293" t="s">
        <v>5408</v>
      </c>
      <c r="N1527" s="89"/>
      <c r="O1527" s="197"/>
      <c r="P1527" s="289" t="s">
        <v>5156</v>
      </c>
      <c r="Q1527" s="292" t="s">
        <v>5157</v>
      </c>
      <c r="R1527" s="290" t="s">
        <v>5121</v>
      </c>
      <c r="S1527" s="291" t="s">
        <v>5122</v>
      </c>
      <c r="U1527" s="221" t="s">
        <v>7635</v>
      </c>
    </row>
    <row r="1528" spans="1:21" ht="31.5" x14ac:dyDescent="0.25">
      <c r="A1528" s="5">
        <v>1527</v>
      </c>
      <c r="B1528" s="10" t="s">
        <v>1495</v>
      </c>
      <c r="C1528" s="6">
        <v>1954</v>
      </c>
      <c r="D1528" s="11">
        <v>401.9</v>
      </c>
      <c r="E1528" s="11">
        <v>401.9</v>
      </c>
      <c r="F1528" s="11" t="s">
        <v>247</v>
      </c>
      <c r="G1528" s="6">
        <v>8</v>
      </c>
      <c r="H1528" s="6">
        <v>2</v>
      </c>
      <c r="I1528" s="6">
        <v>2</v>
      </c>
      <c r="J1528" s="6">
        <v>0</v>
      </c>
      <c r="K1528" s="6">
        <v>0</v>
      </c>
      <c r="L1528" s="108">
        <v>24</v>
      </c>
      <c r="M1528" s="293" t="s">
        <v>5408</v>
      </c>
      <c r="N1528" s="89"/>
      <c r="O1528" s="197"/>
      <c r="P1528" s="289" t="s">
        <v>5158</v>
      </c>
      <c r="Q1528" s="292" t="s">
        <v>5159</v>
      </c>
      <c r="R1528" s="290" t="s">
        <v>5121</v>
      </c>
      <c r="S1528" s="291" t="s">
        <v>5122</v>
      </c>
      <c r="U1528" s="221" t="s">
        <v>7635</v>
      </c>
    </row>
    <row r="1529" spans="1:21" ht="31.5" x14ac:dyDescent="0.25">
      <c r="A1529" s="5">
        <v>1528</v>
      </c>
      <c r="B1529" s="10" t="s">
        <v>1496</v>
      </c>
      <c r="C1529" s="6">
        <v>1954</v>
      </c>
      <c r="D1529" s="11">
        <v>401.6</v>
      </c>
      <c r="E1529" s="11">
        <v>401.6</v>
      </c>
      <c r="F1529" s="11" t="s">
        <v>247</v>
      </c>
      <c r="G1529" s="6">
        <v>8</v>
      </c>
      <c r="H1529" s="6">
        <v>2</v>
      </c>
      <c r="I1529" s="6">
        <v>2</v>
      </c>
      <c r="J1529" s="6">
        <v>0</v>
      </c>
      <c r="K1529" s="6">
        <v>0</v>
      </c>
      <c r="L1529" s="108">
        <v>23</v>
      </c>
      <c r="M1529" s="293" t="s">
        <v>5408</v>
      </c>
      <c r="N1529" s="89"/>
      <c r="O1529" s="197"/>
      <c r="P1529" s="289" t="s">
        <v>5160</v>
      </c>
      <c r="Q1529" s="292" t="s">
        <v>5161</v>
      </c>
      <c r="R1529" s="290" t="s">
        <v>5121</v>
      </c>
      <c r="S1529" s="291" t="s">
        <v>5122</v>
      </c>
      <c r="U1529" s="221" t="s">
        <v>7635</v>
      </c>
    </row>
    <row r="1530" spans="1:21" ht="31.5" x14ac:dyDescent="0.25">
      <c r="A1530" s="5">
        <v>1529</v>
      </c>
      <c r="B1530" s="10" t="s">
        <v>1497</v>
      </c>
      <c r="C1530" s="6">
        <v>1955</v>
      </c>
      <c r="D1530" s="11">
        <v>399.9</v>
      </c>
      <c r="E1530" s="11">
        <v>399.9</v>
      </c>
      <c r="F1530" s="11" t="s">
        <v>247</v>
      </c>
      <c r="G1530" s="6">
        <v>8</v>
      </c>
      <c r="H1530" s="6">
        <v>2</v>
      </c>
      <c r="I1530" s="6">
        <v>2</v>
      </c>
      <c r="J1530" s="6">
        <v>0</v>
      </c>
      <c r="K1530" s="6">
        <v>0</v>
      </c>
      <c r="L1530" s="108">
        <v>25</v>
      </c>
      <c r="M1530" s="293" t="s">
        <v>5408</v>
      </c>
      <c r="N1530" s="89"/>
      <c r="O1530" s="197"/>
      <c r="P1530" s="289" t="s">
        <v>5162</v>
      </c>
      <c r="Q1530" s="292" t="s">
        <v>5163</v>
      </c>
      <c r="R1530" s="290" t="s">
        <v>5121</v>
      </c>
      <c r="S1530" s="291" t="s">
        <v>5122</v>
      </c>
      <c r="U1530" s="221" t="s">
        <v>7635</v>
      </c>
    </row>
    <row r="1531" spans="1:21" ht="31.5" x14ac:dyDescent="0.25">
      <c r="A1531" s="5">
        <v>1530</v>
      </c>
      <c r="B1531" s="10" t="s">
        <v>1498</v>
      </c>
      <c r="C1531" s="6">
        <v>1958</v>
      </c>
      <c r="D1531" s="11">
        <v>855</v>
      </c>
      <c r="E1531" s="11">
        <v>855</v>
      </c>
      <c r="F1531" s="11" t="s">
        <v>247</v>
      </c>
      <c r="G1531" s="6">
        <v>16</v>
      </c>
      <c r="H1531" s="6">
        <v>2</v>
      </c>
      <c r="I1531" s="6">
        <v>3</v>
      </c>
      <c r="J1531" s="6">
        <v>0</v>
      </c>
      <c r="K1531" s="6">
        <v>0</v>
      </c>
      <c r="L1531" s="108">
        <v>43</v>
      </c>
      <c r="M1531" s="293" t="s">
        <v>5408</v>
      </c>
      <c r="N1531" s="89"/>
      <c r="O1531" s="197"/>
      <c r="P1531" s="289" t="s">
        <v>5164</v>
      </c>
      <c r="Q1531" s="292" t="s">
        <v>5165</v>
      </c>
      <c r="R1531" s="290" t="s">
        <v>5121</v>
      </c>
      <c r="S1531" s="291" t="s">
        <v>5122</v>
      </c>
      <c r="U1531" s="221" t="s">
        <v>7635</v>
      </c>
    </row>
    <row r="1532" spans="1:21" ht="31.5" x14ac:dyDescent="0.25">
      <c r="A1532" s="5">
        <v>1531</v>
      </c>
      <c r="B1532" s="10" t="s">
        <v>1499</v>
      </c>
      <c r="C1532" s="6">
        <v>1959</v>
      </c>
      <c r="D1532" s="11">
        <v>839.9</v>
      </c>
      <c r="E1532" s="11">
        <v>839.9</v>
      </c>
      <c r="F1532" s="11" t="s">
        <v>247</v>
      </c>
      <c r="G1532" s="6">
        <v>16</v>
      </c>
      <c r="H1532" s="6">
        <v>2</v>
      </c>
      <c r="I1532" s="6">
        <v>3</v>
      </c>
      <c r="J1532" s="6">
        <v>0</v>
      </c>
      <c r="K1532" s="6">
        <v>0</v>
      </c>
      <c r="L1532" s="108">
        <v>43</v>
      </c>
      <c r="M1532" s="293" t="s">
        <v>5408</v>
      </c>
      <c r="N1532" s="89"/>
      <c r="O1532" s="197"/>
      <c r="P1532" s="289" t="s">
        <v>5166</v>
      </c>
      <c r="Q1532" s="292" t="s">
        <v>5167</v>
      </c>
      <c r="R1532" s="290" t="s">
        <v>5121</v>
      </c>
      <c r="S1532" s="291" t="s">
        <v>5122</v>
      </c>
      <c r="U1532" s="221" t="s">
        <v>7635</v>
      </c>
    </row>
    <row r="1533" spans="1:21" ht="31.5" x14ac:dyDescent="0.25">
      <c r="A1533" s="5">
        <v>1532</v>
      </c>
      <c r="B1533" s="10" t="s">
        <v>1500</v>
      </c>
      <c r="C1533" s="6">
        <v>1956</v>
      </c>
      <c r="D1533" s="11">
        <v>399.4</v>
      </c>
      <c r="E1533" s="11">
        <v>399.4</v>
      </c>
      <c r="F1533" s="11" t="s">
        <v>247</v>
      </c>
      <c r="G1533" s="8">
        <v>8</v>
      </c>
      <c r="H1533" s="6">
        <v>2</v>
      </c>
      <c r="I1533" s="6">
        <v>1</v>
      </c>
      <c r="J1533" s="6">
        <v>0</v>
      </c>
      <c r="K1533" s="6">
        <v>0</v>
      </c>
      <c r="L1533" s="108">
        <v>22</v>
      </c>
      <c r="M1533" s="293" t="s">
        <v>5409</v>
      </c>
      <c r="N1533" s="89"/>
      <c r="O1533" s="197"/>
      <c r="P1533" s="289" t="s">
        <v>5168</v>
      </c>
      <c r="Q1533" s="292" t="s">
        <v>5169</v>
      </c>
      <c r="R1533" s="290" t="s">
        <v>5170</v>
      </c>
      <c r="S1533" s="291" t="s">
        <v>5122</v>
      </c>
      <c r="U1533" s="221" t="s">
        <v>7635</v>
      </c>
    </row>
    <row r="1534" spans="1:21" ht="31.5" x14ac:dyDescent="0.25">
      <c r="A1534" s="5">
        <v>1533</v>
      </c>
      <c r="B1534" s="10" t="s">
        <v>1501</v>
      </c>
      <c r="C1534" s="6">
        <v>1956</v>
      </c>
      <c r="D1534" s="11">
        <v>409.6</v>
      </c>
      <c r="E1534" s="11">
        <v>409.6</v>
      </c>
      <c r="F1534" s="11" t="s">
        <v>247</v>
      </c>
      <c r="G1534" s="8">
        <v>8</v>
      </c>
      <c r="H1534" s="6">
        <v>2</v>
      </c>
      <c r="I1534" s="6">
        <v>2</v>
      </c>
      <c r="J1534" s="6">
        <v>0</v>
      </c>
      <c r="K1534" s="6">
        <v>0</v>
      </c>
      <c r="L1534" s="108">
        <v>31</v>
      </c>
      <c r="M1534" s="293" t="s">
        <v>5409</v>
      </c>
      <c r="N1534" s="89"/>
      <c r="O1534" s="197"/>
      <c r="P1534" s="289" t="s">
        <v>5171</v>
      </c>
      <c r="Q1534" s="292" t="s">
        <v>5172</v>
      </c>
      <c r="R1534" s="290" t="s">
        <v>5173</v>
      </c>
      <c r="S1534" s="291" t="s">
        <v>5122</v>
      </c>
      <c r="U1534" s="221" t="s">
        <v>7635</v>
      </c>
    </row>
    <row r="1535" spans="1:21" ht="31.5" x14ac:dyDescent="0.25">
      <c r="A1535" s="5">
        <v>1534</v>
      </c>
      <c r="B1535" s="10" t="s">
        <v>1502</v>
      </c>
      <c r="C1535" s="6">
        <v>1963</v>
      </c>
      <c r="D1535" s="11">
        <v>313.89999999999998</v>
      </c>
      <c r="E1535" s="11">
        <v>313.89999999999998</v>
      </c>
      <c r="F1535" s="11" t="s">
        <v>247</v>
      </c>
      <c r="G1535" s="8">
        <v>8</v>
      </c>
      <c r="H1535" s="6">
        <v>2</v>
      </c>
      <c r="I1535" s="6">
        <v>1</v>
      </c>
      <c r="J1535" s="6">
        <v>0</v>
      </c>
      <c r="K1535" s="6">
        <v>0</v>
      </c>
      <c r="L1535" s="108">
        <v>16</v>
      </c>
      <c r="M1535" s="293" t="s">
        <v>5410</v>
      </c>
      <c r="N1535" s="89"/>
      <c r="O1535" s="197"/>
      <c r="P1535" s="289" t="s">
        <v>5174</v>
      </c>
      <c r="Q1535" s="292" t="s">
        <v>5175</v>
      </c>
      <c r="R1535" s="290" t="s">
        <v>5176</v>
      </c>
      <c r="S1535" s="291" t="s">
        <v>5122</v>
      </c>
      <c r="U1535" s="221" t="s">
        <v>7635</v>
      </c>
    </row>
    <row r="1536" spans="1:21" ht="31.5" x14ac:dyDescent="0.25">
      <c r="A1536" s="5">
        <v>1535</v>
      </c>
      <c r="B1536" s="10" t="s">
        <v>1503</v>
      </c>
      <c r="C1536" s="6">
        <v>1956</v>
      </c>
      <c r="D1536" s="11">
        <v>432.7</v>
      </c>
      <c r="E1536" s="11">
        <v>389.7</v>
      </c>
      <c r="F1536" s="11" t="s">
        <v>247</v>
      </c>
      <c r="G1536" s="8">
        <v>8</v>
      </c>
      <c r="H1536" s="6">
        <v>2</v>
      </c>
      <c r="I1536" s="6">
        <v>1</v>
      </c>
      <c r="J1536" s="6">
        <v>0</v>
      </c>
      <c r="K1536" s="6">
        <v>0</v>
      </c>
      <c r="L1536" s="108">
        <v>19</v>
      </c>
      <c r="M1536" s="293" t="s">
        <v>5409</v>
      </c>
      <c r="N1536" s="89"/>
      <c r="O1536" s="197"/>
      <c r="P1536" s="289" t="s">
        <v>5177</v>
      </c>
      <c r="Q1536" s="292" t="s">
        <v>5178</v>
      </c>
      <c r="R1536" s="290" t="s">
        <v>5127</v>
      </c>
      <c r="S1536" s="291" t="s">
        <v>5122</v>
      </c>
      <c r="U1536" s="221" t="s">
        <v>7635</v>
      </c>
    </row>
    <row r="1537" spans="1:21" ht="31.5" x14ac:dyDescent="0.25">
      <c r="A1537" s="5">
        <v>1536</v>
      </c>
      <c r="B1537" s="10" t="s">
        <v>1504</v>
      </c>
      <c r="C1537" s="6">
        <v>1958</v>
      </c>
      <c r="D1537" s="11">
        <v>426.1</v>
      </c>
      <c r="E1537" s="11">
        <v>426.1</v>
      </c>
      <c r="F1537" s="11" t="s">
        <v>247</v>
      </c>
      <c r="G1537" s="8">
        <v>8</v>
      </c>
      <c r="H1537" s="6">
        <v>2</v>
      </c>
      <c r="I1537" s="6">
        <v>2</v>
      </c>
      <c r="J1537" s="6">
        <v>0</v>
      </c>
      <c r="K1537" s="6">
        <v>0</v>
      </c>
      <c r="L1537" s="108">
        <v>26</v>
      </c>
      <c r="M1537" s="293" t="s">
        <v>5410</v>
      </c>
      <c r="N1537" s="89"/>
      <c r="O1537" s="197"/>
      <c r="P1537" s="289" t="s">
        <v>5179</v>
      </c>
      <c r="Q1537" s="292" t="s">
        <v>5180</v>
      </c>
      <c r="R1537" s="290" t="s">
        <v>5176</v>
      </c>
      <c r="S1537" s="291" t="s">
        <v>5122</v>
      </c>
      <c r="U1537" s="221" t="s">
        <v>7635</v>
      </c>
    </row>
    <row r="1538" spans="1:21" ht="31.5" x14ac:dyDescent="0.25">
      <c r="A1538" s="5">
        <v>1537</v>
      </c>
      <c r="B1538" s="10" t="s">
        <v>1505</v>
      </c>
      <c r="C1538" s="6">
        <v>1963</v>
      </c>
      <c r="D1538" s="11">
        <v>314.5</v>
      </c>
      <c r="E1538" s="11">
        <v>314.5</v>
      </c>
      <c r="F1538" s="11" t="s">
        <v>247</v>
      </c>
      <c r="G1538" s="8">
        <v>8</v>
      </c>
      <c r="H1538" s="6">
        <v>2</v>
      </c>
      <c r="I1538" s="6">
        <v>1</v>
      </c>
      <c r="J1538" s="6">
        <v>0</v>
      </c>
      <c r="K1538" s="6">
        <v>0</v>
      </c>
      <c r="L1538" s="108">
        <v>15</v>
      </c>
      <c r="M1538" s="293" t="s">
        <v>5410</v>
      </c>
      <c r="N1538" s="89"/>
      <c r="O1538" s="197"/>
      <c r="P1538" s="289" t="s">
        <v>5181</v>
      </c>
      <c r="Q1538" s="292" t="s">
        <v>5182</v>
      </c>
      <c r="R1538" s="290" t="s">
        <v>5176</v>
      </c>
      <c r="S1538" s="291" t="s">
        <v>5122</v>
      </c>
      <c r="U1538" s="221" t="s">
        <v>7635</v>
      </c>
    </row>
    <row r="1539" spans="1:21" ht="31.5" x14ac:dyDescent="0.25">
      <c r="A1539" s="5">
        <v>1538</v>
      </c>
      <c r="B1539" s="10" t="s">
        <v>1506</v>
      </c>
      <c r="C1539" s="6">
        <v>1956</v>
      </c>
      <c r="D1539" s="11">
        <v>430</v>
      </c>
      <c r="E1539" s="11">
        <v>388</v>
      </c>
      <c r="F1539" s="11" t="s">
        <v>247</v>
      </c>
      <c r="G1539" s="8">
        <v>8</v>
      </c>
      <c r="H1539" s="6">
        <v>2</v>
      </c>
      <c r="I1539" s="6">
        <v>1</v>
      </c>
      <c r="J1539" s="6">
        <v>0</v>
      </c>
      <c r="K1539" s="6">
        <v>0</v>
      </c>
      <c r="L1539" s="108">
        <v>24</v>
      </c>
      <c r="M1539" s="293" t="s">
        <v>5409</v>
      </c>
      <c r="N1539" s="89"/>
      <c r="O1539" s="197"/>
      <c r="P1539" s="289" t="s">
        <v>5183</v>
      </c>
      <c r="Q1539" s="292" t="s">
        <v>5184</v>
      </c>
      <c r="R1539" s="290" t="s">
        <v>5170</v>
      </c>
      <c r="S1539" s="291" t="s">
        <v>5122</v>
      </c>
      <c r="U1539" s="221" t="s">
        <v>7635</v>
      </c>
    </row>
    <row r="1540" spans="1:21" ht="31.5" x14ac:dyDescent="0.25">
      <c r="A1540" s="5">
        <v>1539</v>
      </c>
      <c r="B1540" s="10" t="s">
        <v>1507</v>
      </c>
      <c r="C1540" s="6">
        <v>1956</v>
      </c>
      <c r="D1540" s="11">
        <v>426.9</v>
      </c>
      <c r="E1540" s="11">
        <v>426.9</v>
      </c>
      <c r="F1540" s="11" t="s">
        <v>247</v>
      </c>
      <c r="G1540" s="8">
        <v>8</v>
      </c>
      <c r="H1540" s="6">
        <v>2</v>
      </c>
      <c r="I1540" s="6">
        <v>2</v>
      </c>
      <c r="J1540" s="6">
        <v>0</v>
      </c>
      <c r="K1540" s="6">
        <v>0</v>
      </c>
      <c r="L1540" s="108">
        <v>16</v>
      </c>
      <c r="M1540" s="293" t="s">
        <v>5409</v>
      </c>
      <c r="N1540" s="89"/>
      <c r="O1540" s="197"/>
      <c r="P1540" s="289" t="s">
        <v>5185</v>
      </c>
      <c r="Q1540" s="292" t="s">
        <v>5186</v>
      </c>
      <c r="R1540" s="290" t="s">
        <v>5170</v>
      </c>
      <c r="S1540" s="291" t="s">
        <v>5122</v>
      </c>
      <c r="U1540" s="221" t="s">
        <v>7635</v>
      </c>
    </row>
    <row r="1541" spans="1:21" ht="31.5" x14ac:dyDescent="0.25">
      <c r="A1541" s="5">
        <v>1540</v>
      </c>
      <c r="B1541" s="10" t="s">
        <v>1508</v>
      </c>
      <c r="C1541" s="6">
        <v>1962</v>
      </c>
      <c r="D1541" s="11">
        <v>307</v>
      </c>
      <c r="E1541" s="11">
        <v>307</v>
      </c>
      <c r="F1541" s="11" t="s">
        <v>247</v>
      </c>
      <c r="G1541" s="8">
        <v>8</v>
      </c>
      <c r="H1541" s="6">
        <v>2</v>
      </c>
      <c r="I1541" s="6">
        <v>1</v>
      </c>
      <c r="J1541" s="6">
        <v>0</v>
      </c>
      <c r="K1541" s="6">
        <v>0</v>
      </c>
      <c r="L1541" s="108">
        <v>17</v>
      </c>
      <c r="M1541" s="293" t="s">
        <v>5410</v>
      </c>
      <c r="N1541" s="89"/>
      <c r="O1541" s="197"/>
      <c r="P1541" s="289" t="s">
        <v>5187</v>
      </c>
      <c r="Q1541" s="292" t="s">
        <v>5188</v>
      </c>
      <c r="R1541" s="290" t="s">
        <v>5176</v>
      </c>
      <c r="S1541" s="291" t="s">
        <v>5122</v>
      </c>
      <c r="U1541" s="221" t="s">
        <v>7635</v>
      </c>
    </row>
    <row r="1542" spans="1:21" ht="31.5" x14ac:dyDescent="0.25">
      <c r="A1542" s="5">
        <v>1541</v>
      </c>
      <c r="B1542" s="10" t="s">
        <v>1509</v>
      </c>
      <c r="C1542" s="6">
        <v>1963</v>
      </c>
      <c r="D1542" s="11">
        <v>365.5</v>
      </c>
      <c r="E1542" s="11">
        <v>365.5</v>
      </c>
      <c r="F1542" s="11" t="s">
        <v>247</v>
      </c>
      <c r="G1542" s="8">
        <v>8</v>
      </c>
      <c r="H1542" s="6">
        <v>2</v>
      </c>
      <c r="I1542" s="6">
        <v>1</v>
      </c>
      <c r="J1542" s="6">
        <v>0</v>
      </c>
      <c r="K1542" s="6">
        <v>0</v>
      </c>
      <c r="L1542" s="108">
        <v>15</v>
      </c>
      <c r="M1542" s="293" t="s">
        <v>5410</v>
      </c>
      <c r="N1542" s="89"/>
      <c r="O1542" s="197"/>
      <c r="P1542" s="289" t="s">
        <v>5189</v>
      </c>
      <c r="Q1542" s="292" t="s">
        <v>5190</v>
      </c>
      <c r="R1542" s="290" t="s">
        <v>5191</v>
      </c>
      <c r="S1542" s="291" t="s">
        <v>5122</v>
      </c>
      <c r="U1542" s="221" t="s">
        <v>7635</v>
      </c>
    </row>
    <row r="1543" spans="1:21" ht="31.5" x14ac:dyDescent="0.25">
      <c r="A1543" s="5">
        <v>1542</v>
      </c>
      <c r="B1543" s="10" t="s">
        <v>1510</v>
      </c>
      <c r="C1543" s="6">
        <v>1957</v>
      </c>
      <c r="D1543" s="11">
        <v>360.9</v>
      </c>
      <c r="E1543" s="11">
        <v>360.9</v>
      </c>
      <c r="F1543" s="11" t="s">
        <v>247</v>
      </c>
      <c r="G1543" s="8">
        <v>8</v>
      </c>
      <c r="H1543" s="6">
        <v>2</v>
      </c>
      <c r="I1543" s="6">
        <v>1</v>
      </c>
      <c r="J1543" s="6">
        <v>0</v>
      </c>
      <c r="K1543" s="6">
        <v>0</v>
      </c>
      <c r="L1543" s="108">
        <v>22</v>
      </c>
      <c r="M1543" s="293" t="s">
        <v>5409</v>
      </c>
      <c r="N1543" s="89"/>
      <c r="O1543" s="197"/>
      <c r="P1543" s="289" t="s">
        <v>5192</v>
      </c>
      <c r="Q1543" s="292" t="s">
        <v>5193</v>
      </c>
      <c r="R1543" s="290" t="s">
        <v>5170</v>
      </c>
      <c r="S1543" s="291" t="s">
        <v>5122</v>
      </c>
      <c r="U1543" s="221" t="s">
        <v>7635</v>
      </c>
    </row>
    <row r="1544" spans="1:21" ht="31.5" x14ac:dyDescent="0.25">
      <c r="A1544" s="5">
        <v>1543</v>
      </c>
      <c r="B1544" s="10" t="s">
        <v>1511</v>
      </c>
      <c r="C1544" s="6">
        <v>1957</v>
      </c>
      <c r="D1544" s="11">
        <v>374.9</v>
      </c>
      <c r="E1544" s="11">
        <v>374.9</v>
      </c>
      <c r="F1544" s="11" t="s">
        <v>247</v>
      </c>
      <c r="G1544" s="8">
        <v>8</v>
      </c>
      <c r="H1544" s="6">
        <v>2</v>
      </c>
      <c r="I1544" s="6">
        <v>2</v>
      </c>
      <c r="J1544" s="6">
        <v>0</v>
      </c>
      <c r="K1544" s="6">
        <v>0</v>
      </c>
      <c r="L1544" s="108">
        <v>24</v>
      </c>
      <c r="M1544" s="293" t="s">
        <v>5409</v>
      </c>
      <c r="N1544" s="89"/>
      <c r="O1544" s="197"/>
      <c r="P1544" s="289" t="s">
        <v>5194</v>
      </c>
      <c r="Q1544" s="292" t="s">
        <v>5195</v>
      </c>
      <c r="R1544" s="290" t="s">
        <v>5170</v>
      </c>
      <c r="S1544" s="291" t="s">
        <v>5122</v>
      </c>
      <c r="U1544" s="221" t="s">
        <v>7635</v>
      </c>
    </row>
    <row r="1545" spans="1:21" ht="31.5" x14ac:dyDescent="0.25">
      <c r="A1545" s="5">
        <v>1544</v>
      </c>
      <c r="B1545" s="10" t="s">
        <v>1512</v>
      </c>
      <c r="C1545" s="6">
        <v>1957</v>
      </c>
      <c r="D1545" s="11">
        <v>360.5</v>
      </c>
      <c r="E1545" s="11">
        <v>360.5</v>
      </c>
      <c r="F1545" s="11" t="s">
        <v>247</v>
      </c>
      <c r="G1545" s="8">
        <v>8</v>
      </c>
      <c r="H1545" s="6">
        <v>2</v>
      </c>
      <c r="I1545" s="6">
        <v>1</v>
      </c>
      <c r="J1545" s="6">
        <v>0</v>
      </c>
      <c r="K1545" s="6">
        <v>0</v>
      </c>
      <c r="L1545" s="108">
        <v>20</v>
      </c>
      <c r="M1545" s="293" t="s">
        <v>5410</v>
      </c>
      <c r="N1545" s="89"/>
      <c r="O1545" s="197"/>
      <c r="P1545" s="289" t="s">
        <v>5196</v>
      </c>
      <c r="Q1545" s="292" t="s">
        <v>5197</v>
      </c>
      <c r="R1545" s="290" t="s">
        <v>5170</v>
      </c>
      <c r="S1545" s="291" t="s">
        <v>5122</v>
      </c>
      <c r="U1545" s="221" t="s">
        <v>7635</v>
      </c>
    </row>
    <row r="1546" spans="1:21" ht="31.5" x14ac:dyDescent="0.25">
      <c r="A1546" s="5">
        <v>1545</v>
      </c>
      <c r="B1546" s="10" t="s">
        <v>1513</v>
      </c>
      <c r="C1546" s="6">
        <v>1957</v>
      </c>
      <c r="D1546" s="11">
        <v>384.4</v>
      </c>
      <c r="E1546" s="11">
        <v>384.4</v>
      </c>
      <c r="F1546" s="11" t="s">
        <v>247</v>
      </c>
      <c r="G1546" s="8">
        <v>8</v>
      </c>
      <c r="H1546" s="6">
        <v>2</v>
      </c>
      <c r="I1546" s="6">
        <v>1</v>
      </c>
      <c r="J1546" s="6">
        <v>0</v>
      </c>
      <c r="K1546" s="6">
        <v>0</v>
      </c>
      <c r="L1546" s="108">
        <v>28</v>
      </c>
      <c r="M1546" s="293" t="s">
        <v>5410</v>
      </c>
      <c r="N1546" s="89"/>
      <c r="O1546" s="197"/>
      <c r="P1546" s="289" t="s">
        <v>5198</v>
      </c>
      <c r="Q1546" s="292" t="s">
        <v>5199</v>
      </c>
      <c r="R1546" s="290" t="s">
        <v>5127</v>
      </c>
      <c r="S1546" s="291" t="s">
        <v>5122</v>
      </c>
      <c r="U1546" s="221" t="s">
        <v>7635</v>
      </c>
    </row>
    <row r="1547" spans="1:21" ht="31.5" x14ac:dyDescent="0.25">
      <c r="A1547" s="5">
        <v>1546</v>
      </c>
      <c r="B1547" s="10" t="s">
        <v>1514</v>
      </c>
      <c r="C1547" s="6">
        <v>1956</v>
      </c>
      <c r="D1547" s="11">
        <v>358.7</v>
      </c>
      <c r="E1547" s="11">
        <v>358.7</v>
      </c>
      <c r="F1547" s="11" t="s">
        <v>247</v>
      </c>
      <c r="G1547" s="8">
        <v>8</v>
      </c>
      <c r="H1547" s="6">
        <v>2</v>
      </c>
      <c r="I1547" s="6">
        <v>2</v>
      </c>
      <c r="J1547" s="6">
        <v>0</v>
      </c>
      <c r="K1547" s="6">
        <v>0</v>
      </c>
      <c r="L1547" s="108">
        <v>32</v>
      </c>
      <c r="M1547" s="293" t="s">
        <v>5410</v>
      </c>
      <c r="N1547" s="89"/>
      <c r="O1547" s="197"/>
      <c r="P1547" s="289" t="s">
        <v>5200</v>
      </c>
      <c r="Q1547" s="292" t="s">
        <v>5201</v>
      </c>
      <c r="R1547" s="290" t="s">
        <v>5170</v>
      </c>
      <c r="S1547" s="291" t="s">
        <v>5122</v>
      </c>
      <c r="U1547" s="221" t="s">
        <v>7635</v>
      </c>
    </row>
    <row r="1548" spans="1:21" ht="31.5" x14ac:dyDescent="0.25">
      <c r="A1548" s="5">
        <v>1547</v>
      </c>
      <c r="B1548" s="10" t="s">
        <v>1515</v>
      </c>
      <c r="C1548" s="6">
        <v>1958</v>
      </c>
      <c r="D1548" s="11">
        <v>388.4</v>
      </c>
      <c r="E1548" s="11">
        <v>388.4</v>
      </c>
      <c r="F1548" s="11" t="s">
        <v>247</v>
      </c>
      <c r="G1548" s="8">
        <v>8</v>
      </c>
      <c r="H1548" s="6">
        <v>2</v>
      </c>
      <c r="I1548" s="6">
        <v>1</v>
      </c>
      <c r="J1548" s="6">
        <v>0</v>
      </c>
      <c r="K1548" s="6">
        <v>0</v>
      </c>
      <c r="L1548" s="108">
        <v>26</v>
      </c>
      <c r="M1548" s="293" t="s">
        <v>5410</v>
      </c>
      <c r="N1548" s="89"/>
      <c r="O1548" s="197"/>
      <c r="P1548" s="289" t="s">
        <v>5202</v>
      </c>
      <c r="Q1548" s="292" t="s">
        <v>5203</v>
      </c>
      <c r="R1548" s="290" t="s">
        <v>5170</v>
      </c>
      <c r="S1548" s="291" t="s">
        <v>5122</v>
      </c>
      <c r="U1548" s="221" t="s">
        <v>7635</v>
      </c>
    </row>
    <row r="1549" spans="1:21" ht="31.5" x14ac:dyDescent="0.25">
      <c r="A1549" s="5">
        <v>1548</v>
      </c>
      <c r="B1549" s="10" t="s">
        <v>1516</v>
      </c>
      <c r="C1549" s="6">
        <v>1957</v>
      </c>
      <c r="D1549" s="11">
        <v>372.8</v>
      </c>
      <c r="E1549" s="11">
        <v>372.8</v>
      </c>
      <c r="F1549" s="11" t="s">
        <v>247</v>
      </c>
      <c r="G1549" s="8">
        <v>8</v>
      </c>
      <c r="H1549" s="6">
        <v>2</v>
      </c>
      <c r="I1549" s="6">
        <v>2</v>
      </c>
      <c r="J1549" s="6">
        <v>0</v>
      </c>
      <c r="K1549" s="6">
        <v>0</v>
      </c>
      <c r="L1549" s="108">
        <v>18</v>
      </c>
      <c r="M1549" s="293" t="s">
        <v>5410</v>
      </c>
      <c r="N1549" s="89"/>
      <c r="O1549" s="197"/>
      <c r="P1549" s="289" t="s">
        <v>5204</v>
      </c>
      <c r="Q1549" s="292" t="s">
        <v>5205</v>
      </c>
      <c r="R1549" s="290" t="s">
        <v>5127</v>
      </c>
      <c r="S1549" s="291" t="s">
        <v>5122</v>
      </c>
      <c r="U1549" s="221" t="s">
        <v>7635</v>
      </c>
    </row>
    <row r="1550" spans="1:21" ht="31.5" x14ac:dyDescent="0.25">
      <c r="A1550" s="5">
        <v>1549</v>
      </c>
      <c r="B1550" s="10" t="s">
        <v>1517</v>
      </c>
      <c r="C1550" s="6">
        <v>1958</v>
      </c>
      <c r="D1550" s="11">
        <v>382.8</v>
      </c>
      <c r="E1550" s="11">
        <v>382.8</v>
      </c>
      <c r="F1550" s="11" t="s">
        <v>247</v>
      </c>
      <c r="G1550" s="8">
        <v>8</v>
      </c>
      <c r="H1550" s="6">
        <v>2</v>
      </c>
      <c r="I1550" s="6">
        <v>1</v>
      </c>
      <c r="J1550" s="6">
        <v>0</v>
      </c>
      <c r="K1550" s="6">
        <v>0</v>
      </c>
      <c r="L1550" s="108">
        <v>14</v>
      </c>
      <c r="M1550" s="293" t="s">
        <v>5410</v>
      </c>
      <c r="N1550" s="89"/>
      <c r="O1550" s="197"/>
      <c r="P1550" s="289" t="s">
        <v>5206</v>
      </c>
      <c r="Q1550" s="292" t="s">
        <v>5207</v>
      </c>
      <c r="R1550" s="290" t="s">
        <v>5170</v>
      </c>
      <c r="S1550" s="291" t="s">
        <v>5122</v>
      </c>
      <c r="U1550" s="221" t="s">
        <v>7635</v>
      </c>
    </row>
    <row r="1551" spans="1:21" ht="31.5" x14ac:dyDescent="0.25">
      <c r="A1551" s="5">
        <v>1550</v>
      </c>
      <c r="B1551" s="10" t="s">
        <v>1518</v>
      </c>
      <c r="C1551" s="6">
        <v>1956</v>
      </c>
      <c r="D1551" s="11">
        <v>411.8</v>
      </c>
      <c r="E1551" s="11">
        <v>411.8</v>
      </c>
      <c r="F1551" s="11" t="s">
        <v>247</v>
      </c>
      <c r="G1551" s="8">
        <v>8</v>
      </c>
      <c r="H1551" s="6">
        <v>2</v>
      </c>
      <c r="I1551" s="6">
        <v>2</v>
      </c>
      <c r="J1551" s="6">
        <v>0</v>
      </c>
      <c r="K1551" s="6">
        <v>0</v>
      </c>
      <c r="L1551" s="108">
        <v>18</v>
      </c>
      <c r="M1551" s="293" t="s">
        <v>5410</v>
      </c>
      <c r="N1551" s="89"/>
      <c r="O1551" s="197"/>
      <c r="P1551" s="289" t="s">
        <v>5208</v>
      </c>
      <c r="Q1551" s="292" t="s">
        <v>5209</v>
      </c>
      <c r="R1551" s="290" t="s">
        <v>5170</v>
      </c>
      <c r="S1551" s="291" t="s">
        <v>5122</v>
      </c>
      <c r="U1551" s="221" t="s">
        <v>7635</v>
      </c>
    </row>
    <row r="1552" spans="1:21" ht="31.5" x14ac:dyDescent="0.25">
      <c r="A1552" s="5">
        <v>1551</v>
      </c>
      <c r="B1552" s="10" t="s">
        <v>1519</v>
      </c>
      <c r="C1552" s="6">
        <v>1956</v>
      </c>
      <c r="D1552" s="11">
        <v>420.5</v>
      </c>
      <c r="E1552" s="11">
        <v>382.8</v>
      </c>
      <c r="F1552" s="11" t="s">
        <v>247</v>
      </c>
      <c r="G1552" s="8">
        <v>8</v>
      </c>
      <c r="H1552" s="6">
        <v>2</v>
      </c>
      <c r="I1552" s="6">
        <v>1</v>
      </c>
      <c r="J1552" s="6">
        <v>0</v>
      </c>
      <c r="K1552" s="6">
        <v>0</v>
      </c>
      <c r="L1552" s="108">
        <v>38</v>
      </c>
      <c r="M1552" s="293" t="s">
        <v>5410</v>
      </c>
      <c r="N1552" s="89"/>
      <c r="O1552" s="197"/>
      <c r="P1552" s="289" t="s">
        <v>5210</v>
      </c>
      <c r="Q1552" s="292" t="s">
        <v>5211</v>
      </c>
      <c r="R1552" s="290" t="s">
        <v>5173</v>
      </c>
      <c r="S1552" s="291" t="s">
        <v>5122</v>
      </c>
      <c r="U1552" s="221" t="s">
        <v>7635</v>
      </c>
    </row>
    <row r="1553" spans="1:21" ht="31.5" x14ac:dyDescent="0.25">
      <c r="A1553" s="5">
        <v>1552</v>
      </c>
      <c r="B1553" s="10" t="s">
        <v>1520</v>
      </c>
      <c r="C1553" s="6">
        <v>1956</v>
      </c>
      <c r="D1553" s="11">
        <v>424</v>
      </c>
      <c r="E1553" s="11">
        <v>387</v>
      </c>
      <c r="F1553" s="11" t="s">
        <v>247</v>
      </c>
      <c r="G1553" s="8">
        <v>8</v>
      </c>
      <c r="H1553" s="6">
        <v>2</v>
      </c>
      <c r="I1553" s="6">
        <v>1</v>
      </c>
      <c r="J1553" s="6">
        <v>0</v>
      </c>
      <c r="K1553" s="6">
        <v>0</v>
      </c>
      <c r="L1553" s="108">
        <v>26</v>
      </c>
      <c r="M1553" s="293" t="s">
        <v>5410</v>
      </c>
      <c r="N1553" s="89"/>
      <c r="O1553" s="197"/>
      <c r="P1553" s="289" t="s">
        <v>5212</v>
      </c>
      <c r="Q1553" s="289" t="s">
        <v>5213</v>
      </c>
      <c r="R1553" s="290" t="s">
        <v>5170</v>
      </c>
      <c r="S1553" s="291" t="s">
        <v>5122</v>
      </c>
      <c r="U1553" s="221" t="s">
        <v>7635</v>
      </c>
    </row>
    <row r="1554" spans="1:21" ht="31.5" x14ac:dyDescent="0.25">
      <c r="A1554" s="5">
        <v>1553</v>
      </c>
      <c r="B1554" s="10" t="s">
        <v>1521</v>
      </c>
      <c r="C1554" s="6">
        <v>1956</v>
      </c>
      <c r="D1554" s="11">
        <v>422</v>
      </c>
      <c r="E1554" s="11">
        <v>385.5</v>
      </c>
      <c r="F1554" s="11" t="s">
        <v>247</v>
      </c>
      <c r="G1554" s="8">
        <v>8</v>
      </c>
      <c r="H1554" s="6">
        <v>2</v>
      </c>
      <c r="I1554" s="6">
        <v>2</v>
      </c>
      <c r="J1554" s="6">
        <v>0</v>
      </c>
      <c r="K1554" s="6">
        <v>0</v>
      </c>
      <c r="L1554" s="108">
        <v>23</v>
      </c>
      <c r="M1554" s="293" t="s">
        <v>5410</v>
      </c>
      <c r="N1554" s="89"/>
      <c r="O1554" s="197"/>
      <c r="P1554" s="289" t="s">
        <v>5214</v>
      </c>
      <c r="Q1554" s="292" t="s">
        <v>5215</v>
      </c>
      <c r="R1554" s="290" t="s">
        <v>5170</v>
      </c>
      <c r="S1554" s="291" t="s">
        <v>5122</v>
      </c>
      <c r="U1554" s="221" t="s">
        <v>7635</v>
      </c>
    </row>
    <row r="1555" spans="1:21" ht="31.5" x14ac:dyDescent="0.25">
      <c r="A1555" s="5">
        <v>1554</v>
      </c>
      <c r="B1555" s="10" t="s">
        <v>1522</v>
      </c>
      <c r="C1555" s="6">
        <v>1958</v>
      </c>
      <c r="D1555" s="11">
        <v>637.79999999999995</v>
      </c>
      <c r="E1555" s="11">
        <v>637.79999999999995</v>
      </c>
      <c r="F1555" s="11" t="s">
        <v>247</v>
      </c>
      <c r="G1555" s="8">
        <v>16</v>
      </c>
      <c r="H1555" s="6">
        <v>2</v>
      </c>
      <c r="I1555" s="6">
        <v>2</v>
      </c>
      <c r="J1555" s="6">
        <v>0</v>
      </c>
      <c r="K1555" s="6">
        <v>0</v>
      </c>
      <c r="L1555" s="108">
        <v>31</v>
      </c>
      <c r="M1555" s="293" t="s">
        <v>5410</v>
      </c>
      <c r="N1555" s="89"/>
      <c r="O1555" s="197"/>
      <c r="P1555" s="289" t="s">
        <v>5216</v>
      </c>
      <c r="Q1555" s="292" t="s">
        <v>5217</v>
      </c>
      <c r="R1555" s="290" t="s">
        <v>5176</v>
      </c>
      <c r="S1555" s="291" t="s">
        <v>5122</v>
      </c>
      <c r="U1555" s="221" t="s">
        <v>7635</v>
      </c>
    </row>
    <row r="1556" spans="1:21" ht="31.5" x14ac:dyDescent="0.25">
      <c r="A1556" s="5">
        <v>1555</v>
      </c>
      <c r="B1556" s="10" t="s">
        <v>1523</v>
      </c>
      <c r="C1556" s="6">
        <v>1958</v>
      </c>
      <c r="D1556" s="11">
        <v>273.2</v>
      </c>
      <c r="E1556" s="11">
        <v>273.2</v>
      </c>
      <c r="F1556" s="11" t="s">
        <v>247</v>
      </c>
      <c r="G1556" s="8">
        <v>8</v>
      </c>
      <c r="H1556" s="6">
        <v>2</v>
      </c>
      <c r="I1556" s="6">
        <v>1</v>
      </c>
      <c r="J1556" s="6">
        <v>0</v>
      </c>
      <c r="K1556" s="6">
        <v>0</v>
      </c>
      <c r="L1556" s="108">
        <v>12</v>
      </c>
      <c r="M1556" s="293" t="s">
        <v>5410</v>
      </c>
      <c r="N1556" s="89"/>
      <c r="O1556" s="197"/>
      <c r="P1556" s="289" t="s">
        <v>5218</v>
      </c>
      <c r="Q1556" s="292" t="s">
        <v>5219</v>
      </c>
      <c r="R1556" s="290" t="s">
        <v>5176</v>
      </c>
      <c r="S1556" s="291" t="s">
        <v>5122</v>
      </c>
      <c r="U1556" s="221" t="s">
        <v>7635</v>
      </c>
    </row>
    <row r="1557" spans="1:21" ht="31.5" x14ac:dyDescent="0.25">
      <c r="A1557" s="5">
        <v>1556</v>
      </c>
      <c r="B1557" s="10" t="s">
        <v>1524</v>
      </c>
      <c r="C1557" s="6">
        <v>1960</v>
      </c>
      <c r="D1557" s="11">
        <v>305</v>
      </c>
      <c r="E1557" s="11">
        <v>278.7</v>
      </c>
      <c r="F1557" s="11" t="s">
        <v>247</v>
      </c>
      <c r="G1557" s="8">
        <v>8</v>
      </c>
      <c r="H1557" s="6">
        <v>2</v>
      </c>
      <c r="I1557" s="6">
        <v>1</v>
      </c>
      <c r="J1557" s="6">
        <v>0</v>
      </c>
      <c r="K1557" s="6">
        <v>0</v>
      </c>
      <c r="L1557" s="108">
        <v>23</v>
      </c>
      <c r="M1557" s="293" t="s">
        <v>5410</v>
      </c>
      <c r="N1557" s="89"/>
      <c r="O1557" s="197"/>
      <c r="P1557" s="289" t="s">
        <v>5220</v>
      </c>
      <c r="Q1557" s="292" t="s">
        <v>5221</v>
      </c>
      <c r="R1557" s="290" t="s">
        <v>5176</v>
      </c>
      <c r="S1557" s="291" t="s">
        <v>5122</v>
      </c>
      <c r="U1557" s="221" t="s">
        <v>7635</v>
      </c>
    </row>
    <row r="1558" spans="1:21" ht="31.5" x14ac:dyDescent="0.25">
      <c r="A1558" s="5">
        <v>1557</v>
      </c>
      <c r="B1558" s="10" t="s">
        <v>1525</v>
      </c>
      <c r="C1558" s="6">
        <v>1960</v>
      </c>
      <c r="D1558" s="11">
        <v>828.6</v>
      </c>
      <c r="E1558" s="11">
        <v>727.8</v>
      </c>
      <c r="F1558" s="11" t="s">
        <v>247</v>
      </c>
      <c r="G1558" s="8">
        <v>4</v>
      </c>
      <c r="H1558" s="6">
        <v>2</v>
      </c>
      <c r="I1558" s="6">
        <v>1</v>
      </c>
      <c r="J1558" s="6">
        <v>0</v>
      </c>
      <c r="K1558" s="6">
        <v>0</v>
      </c>
      <c r="L1558" s="108">
        <v>70</v>
      </c>
      <c r="M1558" s="293" t="s">
        <v>5410</v>
      </c>
      <c r="N1558" s="89"/>
      <c r="O1558" s="197"/>
      <c r="P1558" s="289" t="s">
        <v>5222</v>
      </c>
      <c r="Q1558" s="292" t="s">
        <v>5223</v>
      </c>
      <c r="R1558" s="290" t="s">
        <v>5176</v>
      </c>
      <c r="S1558" s="291" t="s">
        <v>5122</v>
      </c>
      <c r="U1558" s="221" t="s">
        <v>7635</v>
      </c>
    </row>
    <row r="1559" spans="1:21" ht="31.5" x14ac:dyDescent="0.25">
      <c r="A1559" s="5">
        <v>1558</v>
      </c>
      <c r="B1559" s="10" t="s">
        <v>1526</v>
      </c>
      <c r="C1559" s="6">
        <v>1958</v>
      </c>
      <c r="D1559" s="11">
        <v>413.2</v>
      </c>
      <c r="E1559" s="11">
        <v>413.2</v>
      </c>
      <c r="F1559" s="11" t="s">
        <v>247</v>
      </c>
      <c r="G1559" s="8">
        <v>8</v>
      </c>
      <c r="H1559" s="6">
        <v>2</v>
      </c>
      <c r="I1559" s="6">
        <v>1</v>
      </c>
      <c r="J1559" s="6">
        <v>0</v>
      </c>
      <c r="K1559" s="6">
        <v>0</v>
      </c>
      <c r="L1559" s="108">
        <v>17</v>
      </c>
      <c r="M1559" s="293" t="s">
        <v>5410</v>
      </c>
      <c r="N1559" s="89"/>
      <c r="O1559" s="197"/>
      <c r="P1559" s="289" t="s">
        <v>5224</v>
      </c>
      <c r="Q1559" s="292" t="s">
        <v>5225</v>
      </c>
      <c r="R1559" s="290" t="s">
        <v>5176</v>
      </c>
      <c r="S1559" s="291" t="s">
        <v>5122</v>
      </c>
      <c r="U1559" s="221" t="s">
        <v>7635</v>
      </c>
    </row>
    <row r="1560" spans="1:21" ht="31.5" x14ac:dyDescent="0.25">
      <c r="A1560" s="5">
        <v>1559</v>
      </c>
      <c r="B1560" s="10" t="s">
        <v>1527</v>
      </c>
      <c r="C1560" s="6">
        <v>1956</v>
      </c>
      <c r="D1560" s="11">
        <v>388.7</v>
      </c>
      <c r="E1560" s="11">
        <v>388.7</v>
      </c>
      <c r="F1560" s="11" t="s">
        <v>247</v>
      </c>
      <c r="G1560" s="8">
        <v>8</v>
      </c>
      <c r="H1560" s="6">
        <v>2</v>
      </c>
      <c r="I1560" s="6">
        <v>1</v>
      </c>
      <c r="J1560" s="6">
        <v>0</v>
      </c>
      <c r="K1560" s="6">
        <v>0</v>
      </c>
      <c r="L1560" s="108">
        <v>31</v>
      </c>
      <c r="M1560" s="293" t="s">
        <v>5409</v>
      </c>
      <c r="N1560" s="89"/>
      <c r="O1560" s="197"/>
      <c r="P1560" s="289" t="s">
        <v>5226</v>
      </c>
      <c r="Q1560" s="292" t="s">
        <v>5227</v>
      </c>
      <c r="R1560" s="290" t="s">
        <v>5173</v>
      </c>
      <c r="S1560" s="291" t="s">
        <v>5122</v>
      </c>
      <c r="U1560" s="221" t="s">
        <v>7635</v>
      </c>
    </row>
    <row r="1561" spans="1:21" x14ac:dyDescent="0.25">
      <c r="A1561" s="5">
        <v>1560</v>
      </c>
      <c r="B1561" s="10" t="s">
        <v>1528</v>
      </c>
      <c r="C1561" s="6">
        <v>1956</v>
      </c>
      <c r="D1561" s="11">
        <v>389.7</v>
      </c>
      <c r="E1561" s="11">
        <v>389.7</v>
      </c>
      <c r="F1561" s="11" t="s">
        <v>247</v>
      </c>
      <c r="G1561" s="8">
        <v>8</v>
      </c>
      <c r="H1561" s="6">
        <v>2</v>
      </c>
      <c r="I1561" s="6">
        <v>1</v>
      </c>
      <c r="J1561" s="6">
        <v>0</v>
      </c>
      <c r="K1561" s="6">
        <v>0</v>
      </c>
      <c r="L1561" s="108">
        <v>26</v>
      </c>
      <c r="M1561" s="293" t="s">
        <v>5409</v>
      </c>
      <c r="N1561" s="89"/>
      <c r="O1561" s="197"/>
      <c r="P1561" s="289"/>
      <c r="Q1561" s="292"/>
      <c r="R1561" s="290"/>
      <c r="S1561" s="291"/>
      <c r="U1561" s="221" t="s">
        <v>7635</v>
      </c>
    </row>
    <row r="1562" spans="1:21" ht="31.5" x14ac:dyDescent="0.25">
      <c r="A1562" s="5">
        <v>1561</v>
      </c>
      <c r="B1562" s="10" t="s">
        <v>1529</v>
      </c>
      <c r="C1562" s="6">
        <v>1956</v>
      </c>
      <c r="D1562" s="11">
        <v>389.1</v>
      </c>
      <c r="E1562" s="11">
        <v>389.1</v>
      </c>
      <c r="F1562" s="11" t="s">
        <v>247</v>
      </c>
      <c r="G1562" s="8">
        <v>8</v>
      </c>
      <c r="H1562" s="6">
        <v>2</v>
      </c>
      <c r="I1562" s="6">
        <v>1</v>
      </c>
      <c r="J1562" s="6">
        <v>0</v>
      </c>
      <c r="K1562" s="6">
        <v>0</v>
      </c>
      <c r="L1562" s="108">
        <v>22</v>
      </c>
      <c r="M1562" s="293" t="s">
        <v>5409</v>
      </c>
      <c r="N1562" s="89"/>
      <c r="O1562" s="197"/>
      <c r="P1562" s="289" t="s">
        <v>5228</v>
      </c>
      <c r="Q1562" s="292" t="s">
        <v>5229</v>
      </c>
      <c r="R1562" s="290" t="s">
        <v>5170</v>
      </c>
      <c r="S1562" s="291" t="s">
        <v>5122</v>
      </c>
      <c r="U1562" s="221" t="s">
        <v>7635</v>
      </c>
    </row>
    <row r="1563" spans="1:21" ht="31.5" x14ac:dyDescent="0.25">
      <c r="A1563" s="5">
        <v>1562</v>
      </c>
      <c r="B1563" s="10" t="s">
        <v>1530</v>
      </c>
      <c r="C1563" s="6">
        <v>1956</v>
      </c>
      <c r="D1563" s="11">
        <v>414.8</v>
      </c>
      <c r="E1563" s="11">
        <v>414.8</v>
      </c>
      <c r="F1563" s="11" t="s">
        <v>247</v>
      </c>
      <c r="G1563" s="8">
        <v>8</v>
      </c>
      <c r="H1563" s="6">
        <v>2</v>
      </c>
      <c r="I1563" s="6">
        <v>2</v>
      </c>
      <c r="J1563" s="6">
        <v>0</v>
      </c>
      <c r="K1563" s="6">
        <v>0</v>
      </c>
      <c r="L1563" s="108">
        <v>22</v>
      </c>
      <c r="M1563" s="293" t="s">
        <v>5409</v>
      </c>
      <c r="N1563" s="89"/>
      <c r="O1563" s="197"/>
      <c r="P1563" s="289" t="s">
        <v>5230</v>
      </c>
      <c r="Q1563" s="292" t="s">
        <v>5231</v>
      </c>
      <c r="R1563" s="290" t="s">
        <v>5173</v>
      </c>
      <c r="S1563" s="291" t="s">
        <v>5122</v>
      </c>
      <c r="U1563" s="221" t="s">
        <v>7635</v>
      </c>
    </row>
    <row r="1564" spans="1:21" ht="31.5" x14ac:dyDescent="0.25">
      <c r="A1564" s="5">
        <v>1563</v>
      </c>
      <c r="B1564" s="10" t="s">
        <v>1531</v>
      </c>
      <c r="C1564" s="6">
        <v>1956</v>
      </c>
      <c r="D1564" s="11">
        <v>414.9</v>
      </c>
      <c r="E1564" s="11">
        <v>414.9</v>
      </c>
      <c r="F1564" s="11" t="s">
        <v>247</v>
      </c>
      <c r="G1564" s="8">
        <v>8</v>
      </c>
      <c r="H1564" s="6">
        <v>2</v>
      </c>
      <c r="I1564" s="6">
        <v>2</v>
      </c>
      <c r="J1564" s="6">
        <v>0</v>
      </c>
      <c r="K1564" s="6">
        <v>0</v>
      </c>
      <c r="L1564" s="108">
        <v>26</v>
      </c>
      <c r="M1564" s="293" t="s">
        <v>5409</v>
      </c>
      <c r="N1564" s="89"/>
      <c r="O1564" s="197"/>
      <c r="P1564" s="289" t="s">
        <v>5232</v>
      </c>
      <c r="Q1564" s="292" t="s">
        <v>5233</v>
      </c>
      <c r="R1564" s="290" t="s">
        <v>5173</v>
      </c>
      <c r="S1564" s="291" t="s">
        <v>5122</v>
      </c>
      <c r="U1564" s="221" t="s">
        <v>7635</v>
      </c>
    </row>
    <row r="1565" spans="1:21" ht="31.5" x14ac:dyDescent="0.25">
      <c r="A1565" s="5">
        <v>1564</v>
      </c>
      <c r="B1565" s="10" t="s">
        <v>1532</v>
      </c>
      <c r="C1565" s="6">
        <v>1956</v>
      </c>
      <c r="D1565" s="11">
        <v>388.6</v>
      </c>
      <c r="E1565" s="11">
        <v>388.6</v>
      </c>
      <c r="F1565" s="11" t="s">
        <v>247</v>
      </c>
      <c r="G1565" s="8">
        <v>8</v>
      </c>
      <c r="H1565" s="6">
        <v>2</v>
      </c>
      <c r="I1565" s="6">
        <v>1</v>
      </c>
      <c r="J1565" s="6">
        <v>0</v>
      </c>
      <c r="K1565" s="6">
        <v>0</v>
      </c>
      <c r="L1565" s="108">
        <v>25</v>
      </c>
      <c r="M1565" s="293" t="s">
        <v>5409</v>
      </c>
      <c r="N1565" s="89"/>
      <c r="O1565" s="197"/>
      <c r="P1565" s="289" t="s">
        <v>5234</v>
      </c>
      <c r="Q1565" s="292" t="s">
        <v>5235</v>
      </c>
      <c r="R1565" s="290" t="s">
        <v>5170</v>
      </c>
      <c r="S1565" s="291" t="s">
        <v>5122</v>
      </c>
      <c r="U1565" s="221" t="s">
        <v>7635</v>
      </c>
    </row>
    <row r="1566" spans="1:21" ht="31.5" x14ac:dyDescent="0.25">
      <c r="A1566" s="5">
        <v>1565</v>
      </c>
      <c r="B1566" s="10" t="s">
        <v>1533</v>
      </c>
      <c r="C1566" s="6">
        <v>1956</v>
      </c>
      <c r="D1566" s="11">
        <v>416.4</v>
      </c>
      <c r="E1566" s="11">
        <v>416.4</v>
      </c>
      <c r="F1566" s="11" t="s">
        <v>247</v>
      </c>
      <c r="G1566" s="8">
        <v>8</v>
      </c>
      <c r="H1566" s="6">
        <v>2</v>
      </c>
      <c r="I1566" s="6">
        <v>2</v>
      </c>
      <c r="J1566" s="6">
        <v>0</v>
      </c>
      <c r="K1566" s="6">
        <v>0</v>
      </c>
      <c r="L1566" s="108">
        <v>29</v>
      </c>
      <c r="M1566" s="293" t="s">
        <v>5409</v>
      </c>
      <c r="N1566" s="89"/>
      <c r="O1566" s="197"/>
      <c r="P1566" s="289" t="s">
        <v>5236</v>
      </c>
      <c r="Q1566" s="292" t="s">
        <v>5237</v>
      </c>
      <c r="R1566" s="290" t="s">
        <v>5173</v>
      </c>
      <c r="S1566" s="291" t="s">
        <v>5122</v>
      </c>
      <c r="U1566" s="221" t="s">
        <v>7635</v>
      </c>
    </row>
    <row r="1567" spans="1:21" x14ac:dyDescent="0.25">
      <c r="A1567" s="5">
        <v>1566</v>
      </c>
      <c r="B1567" s="10" t="s">
        <v>1534</v>
      </c>
      <c r="C1567" s="6">
        <v>1957</v>
      </c>
      <c r="D1567" s="11">
        <v>375</v>
      </c>
      <c r="E1567" s="11">
        <v>375</v>
      </c>
      <c r="F1567" s="11" t="s">
        <v>247</v>
      </c>
      <c r="G1567" s="8">
        <v>8</v>
      </c>
      <c r="H1567" s="6">
        <v>2</v>
      </c>
      <c r="I1567" s="6">
        <v>2</v>
      </c>
      <c r="J1567" s="6">
        <v>0</v>
      </c>
      <c r="K1567" s="6">
        <v>0</v>
      </c>
      <c r="L1567" s="108">
        <v>21</v>
      </c>
      <c r="M1567" s="293" t="s">
        <v>5409</v>
      </c>
      <c r="N1567" s="89"/>
      <c r="O1567" s="197"/>
      <c r="P1567" s="289" t="s">
        <v>471</v>
      </c>
      <c r="Q1567" s="289" t="s">
        <v>471</v>
      </c>
      <c r="R1567" s="289" t="s">
        <v>471</v>
      </c>
      <c r="S1567" s="289" t="s">
        <v>471</v>
      </c>
      <c r="U1567" s="221" t="s">
        <v>7635</v>
      </c>
    </row>
    <row r="1568" spans="1:21" ht="31.5" x14ac:dyDescent="0.25">
      <c r="A1568" s="5">
        <v>1567</v>
      </c>
      <c r="B1568" s="10" t="s">
        <v>1535</v>
      </c>
      <c r="C1568" s="6">
        <v>1956</v>
      </c>
      <c r="D1568" s="11">
        <v>387</v>
      </c>
      <c r="E1568" s="11">
        <v>387</v>
      </c>
      <c r="F1568" s="11" t="s">
        <v>247</v>
      </c>
      <c r="G1568" s="8">
        <v>8</v>
      </c>
      <c r="H1568" s="6">
        <v>2</v>
      </c>
      <c r="I1568" s="6">
        <v>1</v>
      </c>
      <c r="J1568" s="6">
        <v>0</v>
      </c>
      <c r="K1568" s="6">
        <v>0</v>
      </c>
      <c r="L1568" s="108">
        <v>21</v>
      </c>
      <c r="M1568" s="293" t="s">
        <v>5409</v>
      </c>
      <c r="N1568" s="89"/>
      <c r="O1568" s="197"/>
      <c r="P1568" s="289" t="s">
        <v>5238</v>
      </c>
      <c r="Q1568" s="292" t="s">
        <v>5239</v>
      </c>
      <c r="R1568" s="290" t="s">
        <v>5170</v>
      </c>
      <c r="S1568" s="291" t="s">
        <v>5122</v>
      </c>
      <c r="U1568" s="221" t="s">
        <v>7635</v>
      </c>
    </row>
    <row r="1569" spans="1:21" ht="31.5" x14ac:dyDescent="0.25">
      <c r="A1569" s="5">
        <v>1568</v>
      </c>
      <c r="B1569" s="10" t="s">
        <v>1536</v>
      </c>
      <c r="C1569" s="6">
        <v>1956</v>
      </c>
      <c r="D1569" s="11">
        <v>390.1</v>
      </c>
      <c r="E1569" s="11">
        <v>390.1</v>
      </c>
      <c r="F1569" s="11" t="s">
        <v>247</v>
      </c>
      <c r="G1569" s="8">
        <v>8</v>
      </c>
      <c r="H1569" s="6">
        <v>2</v>
      </c>
      <c r="I1569" s="6">
        <v>1</v>
      </c>
      <c r="J1569" s="6">
        <v>0</v>
      </c>
      <c r="K1569" s="6">
        <v>0</v>
      </c>
      <c r="L1569" s="108">
        <v>29</v>
      </c>
      <c r="M1569" s="293" t="s">
        <v>5409</v>
      </c>
      <c r="N1569" s="89"/>
      <c r="O1569" s="197"/>
      <c r="P1569" s="289" t="s">
        <v>5240</v>
      </c>
      <c r="Q1569" s="292" t="s">
        <v>5241</v>
      </c>
      <c r="R1569" s="290" t="s">
        <v>5170</v>
      </c>
      <c r="S1569" s="291" t="s">
        <v>5122</v>
      </c>
      <c r="U1569" s="221" t="s">
        <v>7635</v>
      </c>
    </row>
    <row r="1570" spans="1:21" ht="31.5" x14ac:dyDescent="0.25">
      <c r="A1570" s="5">
        <v>1569</v>
      </c>
      <c r="B1570" s="10" t="s">
        <v>1537</v>
      </c>
      <c r="C1570" s="6">
        <v>1956</v>
      </c>
      <c r="D1570" s="11">
        <v>382</v>
      </c>
      <c r="E1570" s="11">
        <v>382</v>
      </c>
      <c r="F1570" s="11" t="s">
        <v>247</v>
      </c>
      <c r="G1570" s="8">
        <v>8</v>
      </c>
      <c r="H1570" s="6">
        <v>2</v>
      </c>
      <c r="I1570" s="6">
        <v>1</v>
      </c>
      <c r="J1570" s="6">
        <v>0</v>
      </c>
      <c r="K1570" s="6">
        <v>0</v>
      </c>
      <c r="L1570" s="108">
        <v>33</v>
      </c>
      <c r="M1570" s="293" t="s">
        <v>5409</v>
      </c>
      <c r="N1570" s="89"/>
      <c r="O1570" s="197"/>
      <c r="P1570" s="289" t="s">
        <v>5242</v>
      </c>
      <c r="Q1570" s="292" t="s">
        <v>5243</v>
      </c>
      <c r="R1570" s="290" t="s">
        <v>5173</v>
      </c>
      <c r="S1570" s="291" t="s">
        <v>5122</v>
      </c>
      <c r="U1570" s="221" t="s">
        <v>7635</v>
      </c>
    </row>
    <row r="1571" spans="1:21" ht="31.5" x14ac:dyDescent="0.25">
      <c r="A1571" s="5">
        <v>1570</v>
      </c>
      <c r="B1571" s="10" t="s">
        <v>1538</v>
      </c>
      <c r="C1571" s="6">
        <v>1956</v>
      </c>
      <c r="D1571" s="11">
        <v>413.1</v>
      </c>
      <c r="E1571" s="11">
        <v>413.1</v>
      </c>
      <c r="F1571" s="11" t="s">
        <v>247</v>
      </c>
      <c r="G1571" s="8">
        <v>8</v>
      </c>
      <c r="H1571" s="6">
        <v>2</v>
      </c>
      <c r="I1571" s="6">
        <v>2</v>
      </c>
      <c r="J1571" s="6">
        <v>0</v>
      </c>
      <c r="K1571" s="6">
        <v>0</v>
      </c>
      <c r="L1571" s="108">
        <v>27</v>
      </c>
      <c r="M1571" s="293" t="s">
        <v>5409</v>
      </c>
      <c r="N1571" s="89"/>
      <c r="O1571" s="197"/>
      <c r="P1571" s="289" t="s">
        <v>5244</v>
      </c>
      <c r="Q1571" s="292" t="s">
        <v>5245</v>
      </c>
      <c r="R1571" s="290" t="s">
        <v>5173</v>
      </c>
      <c r="S1571" s="291" t="s">
        <v>5122</v>
      </c>
      <c r="U1571" s="221" t="s">
        <v>7635</v>
      </c>
    </row>
    <row r="1572" spans="1:21" ht="31.5" x14ac:dyDescent="0.25">
      <c r="A1572" s="5">
        <v>1571</v>
      </c>
      <c r="B1572" s="10" t="s">
        <v>1539</v>
      </c>
      <c r="C1572" s="6">
        <v>1956</v>
      </c>
      <c r="D1572" s="11">
        <v>387.3</v>
      </c>
      <c r="E1572" s="11">
        <v>387.3</v>
      </c>
      <c r="F1572" s="11" t="s">
        <v>247</v>
      </c>
      <c r="G1572" s="8">
        <v>8</v>
      </c>
      <c r="H1572" s="6">
        <v>2</v>
      </c>
      <c r="I1572" s="6">
        <v>1</v>
      </c>
      <c r="J1572" s="6">
        <v>0</v>
      </c>
      <c r="K1572" s="6">
        <v>0</v>
      </c>
      <c r="L1572" s="108">
        <v>21</v>
      </c>
      <c r="M1572" s="293" t="s">
        <v>5409</v>
      </c>
      <c r="N1572" s="89"/>
      <c r="O1572" s="197"/>
      <c r="P1572" s="289" t="s">
        <v>5246</v>
      </c>
      <c r="Q1572" s="292" t="s">
        <v>5247</v>
      </c>
      <c r="R1572" s="290" t="s">
        <v>5170</v>
      </c>
      <c r="S1572" s="291" t="s">
        <v>5122</v>
      </c>
      <c r="U1572" s="221" t="s">
        <v>7635</v>
      </c>
    </row>
    <row r="1573" spans="1:21" ht="31.5" x14ac:dyDescent="0.25">
      <c r="A1573" s="5">
        <v>1572</v>
      </c>
      <c r="B1573" s="10" t="s">
        <v>1540</v>
      </c>
      <c r="C1573" s="6">
        <v>1957</v>
      </c>
      <c r="D1573" s="11">
        <v>403.7</v>
      </c>
      <c r="E1573" s="11">
        <v>403.7</v>
      </c>
      <c r="F1573" s="11" t="s">
        <v>247</v>
      </c>
      <c r="G1573" s="8">
        <v>8</v>
      </c>
      <c r="H1573" s="6">
        <v>2</v>
      </c>
      <c r="I1573" s="6">
        <v>1</v>
      </c>
      <c r="J1573" s="6">
        <v>0</v>
      </c>
      <c r="K1573" s="6">
        <v>0</v>
      </c>
      <c r="L1573" s="108">
        <v>23</v>
      </c>
      <c r="M1573" s="293" t="s">
        <v>5409</v>
      </c>
      <c r="N1573" s="89"/>
      <c r="O1573" s="197"/>
      <c r="P1573" s="289" t="s">
        <v>5248</v>
      </c>
      <c r="Q1573" s="292" t="s">
        <v>5249</v>
      </c>
      <c r="R1573" s="290" t="s">
        <v>5176</v>
      </c>
      <c r="S1573" s="291" t="s">
        <v>5122</v>
      </c>
      <c r="U1573" s="221" t="s">
        <v>7635</v>
      </c>
    </row>
    <row r="1574" spans="1:21" ht="31.5" x14ac:dyDescent="0.25">
      <c r="A1574" s="5">
        <v>1573</v>
      </c>
      <c r="B1574" s="10" t="s">
        <v>1541</v>
      </c>
      <c r="C1574" s="6">
        <v>1956</v>
      </c>
      <c r="D1574" s="11">
        <v>389.6</v>
      </c>
      <c r="E1574" s="11">
        <v>389.6</v>
      </c>
      <c r="F1574" s="11" t="s">
        <v>247</v>
      </c>
      <c r="G1574" s="8">
        <v>8</v>
      </c>
      <c r="H1574" s="6">
        <v>2</v>
      </c>
      <c r="I1574" s="6">
        <v>1</v>
      </c>
      <c r="J1574" s="6">
        <v>0</v>
      </c>
      <c r="K1574" s="6">
        <v>0</v>
      </c>
      <c r="L1574" s="108">
        <v>29</v>
      </c>
      <c r="M1574" s="293" t="s">
        <v>5409</v>
      </c>
      <c r="N1574" s="89"/>
      <c r="O1574" s="197"/>
      <c r="P1574" s="289" t="s">
        <v>5250</v>
      </c>
      <c r="Q1574" s="292" t="s">
        <v>5251</v>
      </c>
      <c r="R1574" s="290" t="s">
        <v>5173</v>
      </c>
      <c r="S1574" s="291" t="s">
        <v>5122</v>
      </c>
      <c r="U1574" s="221" t="s">
        <v>7635</v>
      </c>
    </row>
    <row r="1575" spans="1:21" ht="31.5" x14ac:dyDescent="0.25">
      <c r="A1575" s="5">
        <v>1574</v>
      </c>
      <c r="B1575" s="10" t="s">
        <v>1542</v>
      </c>
      <c r="C1575" s="6">
        <v>1956</v>
      </c>
      <c r="D1575" s="11">
        <v>389.8</v>
      </c>
      <c r="E1575" s="11">
        <v>388.8</v>
      </c>
      <c r="F1575" s="11" t="s">
        <v>247</v>
      </c>
      <c r="G1575" s="8">
        <v>8</v>
      </c>
      <c r="H1575" s="6">
        <v>2</v>
      </c>
      <c r="I1575" s="6">
        <v>1</v>
      </c>
      <c r="J1575" s="6">
        <v>0</v>
      </c>
      <c r="K1575" s="6">
        <v>0</v>
      </c>
      <c r="L1575" s="108">
        <v>24</v>
      </c>
      <c r="M1575" s="293" t="s">
        <v>5409</v>
      </c>
      <c r="N1575" s="89"/>
      <c r="O1575" s="197"/>
      <c r="P1575" s="289" t="s">
        <v>5252</v>
      </c>
      <c r="Q1575" s="292" t="s">
        <v>5253</v>
      </c>
      <c r="R1575" s="290" t="s">
        <v>5173</v>
      </c>
      <c r="S1575" s="291" t="s">
        <v>5122</v>
      </c>
      <c r="U1575" s="221" t="s">
        <v>7635</v>
      </c>
    </row>
    <row r="1576" spans="1:21" ht="31.5" x14ac:dyDescent="0.25">
      <c r="A1576" s="5">
        <v>1575</v>
      </c>
      <c r="B1576" s="10" t="s">
        <v>1543</v>
      </c>
      <c r="C1576" s="6">
        <v>1956</v>
      </c>
      <c r="D1576" s="11">
        <v>387.8</v>
      </c>
      <c r="E1576" s="11">
        <v>387.8</v>
      </c>
      <c r="F1576" s="11" t="s">
        <v>247</v>
      </c>
      <c r="G1576" s="8">
        <v>8</v>
      </c>
      <c r="H1576" s="6">
        <v>2</v>
      </c>
      <c r="I1576" s="6">
        <v>1</v>
      </c>
      <c r="J1576" s="6">
        <v>0</v>
      </c>
      <c r="K1576" s="6">
        <v>0</v>
      </c>
      <c r="L1576" s="108">
        <v>21</v>
      </c>
      <c r="M1576" s="293" t="s">
        <v>5409</v>
      </c>
      <c r="N1576" s="89"/>
      <c r="O1576" s="197"/>
      <c r="P1576" s="289" t="s">
        <v>5254</v>
      </c>
      <c r="Q1576" s="292" t="s">
        <v>5255</v>
      </c>
      <c r="R1576" s="290" t="s">
        <v>5170</v>
      </c>
      <c r="S1576" s="291" t="s">
        <v>5122</v>
      </c>
      <c r="U1576" s="221" t="s">
        <v>7635</v>
      </c>
    </row>
    <row r="1577" spans="1:21" ht="31.5" x14ac:dyDescent="0.25">
      <c r="A1577" s="5">
        <v>1576</v>
      </c>
      <c r="B1577" s="10" t="s">
        <v>1544</v>
      </c>
      <c r="C1577" s="6">
        <v>1959</v>
      </c>
      <c r="D1577" s="11">
        <v>800.1</v>
      </c>
      <c r="E1577" s="11">
        <v>640.20000000000005</v>
      </c>
      <c r="F1577" s="11" t="s">
        <v>247</v>
      </c>
      <c r="G1577" s="8">
        <v>16</v>
      </c>
      <c r="H1577" s="6">
        <v>2</v>
      </c>
      <c r="I1577" s="6">
        <v>2</v>
      </c>
      <c r="J1577" s="6">
        <v>0</v>
      </c>
      <c r="K1577" s="6">
        <v>0</v>
      </c>
      <c r="L1577" s="108">
        <v>29</v>
      </c>
      <c r="M1577" s="293" t="s">
        <v>5410</v>
      </c>
      <c r="N1577" s="89"/>
      <c r="O1577" s="197"/>
      <c r="P1577" s="289" t="s">
        <v>5256</v>
      </c>
      <c r="Q1577" s="292" t="s">
        <v>5257</v>
      </c>
      <c r="R1577" s="290" t="s">
        <v>5176</v>
      </c>
      <c r="S1577" s="291" t="s">
        <v>5122</v>
      </c>
      <c r="U1577" s="221" t="s">
        <v>7635</v>
      </c>
    </row>
    <row r="1578" spans="1:21" ht="31.5" x14ac:dyDescent="0.25">
      <c r="A1578" s="5">
        <v>1577</v>
      </c>
      <c r="B1578" s="10" t="s">
        <v>1545</v>
      </c>
      <c r="C1578" s="6">
        <v>1959</v>
      </c>
      <c r="D1578" s="11">
        <v>638.5</v>
      </c>
      <c r="E1578" s="11">
        <v>638.5</v>
      </c>
      <c r="F1578" s="11" t="s">
        <v>247</v>
      </c>
      <c r="G1578" s="8">
        <v>16</v>
      </c>
      <c r="H1578" s="6">
        <v>2</v>
      </c>
      <c r="I1578" s="6">
        <v>2</v>
      </c>
      <c r="J1578" s="6">
        <v>0</v>
      </c>
      <c r="K1578" s="6">
        <v>0</v>
      </c>
      <c r="L1578" s="108">
        <v>38</v>
      </c>
      <c r="M1578" s="293" t="s">
        <v>5411</v>
      </c>
      <c r="N1578" s="89"/>
      <c r="O1578" s="197"/>
      <c r="P1578" s="289" t="s">
        <v>5258</v>
      </c>
      <c r="Q1578" s="292" t="s">
        <v>5259</v>
      </c>
      <c r="R1578" s="290" t="s">
        <v>5176</v>
      </c>
      <c r="S1578" s="291" t="s">
        <v>5122</v>
      </c>
      <c r="U1578" s="221" t="s">
        <v>7635</v>
      </c>
    </row>
    <row r="1579" spans="1:21" x14ac:dyDescent="0.25">
      <c r="A1579" s="5">
        <v>1578</v>
      </c>
      <c r="B1579" s="10" t="s">
        <v>1546</v>
      </c>
      <c r="C1579" s="6">
        <v>1958</v>
      </c>
      <c r="D1579" s="11">
        <v>413.4</v>
      </c>
      <c r="E1579" s="11">
        <v>413.4</v>
      </c>
      <c r="F1579" s="11" t="s">
        <v>247</v>
      </c>
      <c r="G1579" s="8">
        <v>8</v>
      </c>
      <c r="H1579" s="6">
        <v>2</v>
      </c>
      <c r="I1579" s="6">
        <v>2</v>
      </c>
      <c r="J1579" s="6">
        <v>0</v>
      </c>
      <c r="K1579" s="6">
        <v>0</v>
      </c>
      <c r="L1579" s="108">
        <v>24</v>
      </c>
      <c r="M1579" s="293" t="s">
        <v>5410</v>
      </c>
      <c r="N1579" s="89"/>
      <c r="O1579" s="197"/>
      <c r="P1579" s="289" t="s">
        <v>471</v>
      </c>
      <c r="Q1579" s="289" t="s">
        <v>471</v>
      </c>
      <c r="R1579" s="289" t="s">
        <v>471</v>
      </c>
      <c r="S1579" s="289" t="s">
        <v>471</v>
      </c>
      <c r="U1579" s="221" t="s">
        <v>7635</v>
      </c>
    </row>
    <row r="1580" spans="1:21" ht="31.5" x14ac:dyDescent="0.25">
      <c r="A1580" s="5">
        <v>1579</v>
      </c>
      <c r="B1580" s="12" t="s">
        <v>1547</v>
      </c>
      <c r="C1580" s="6">
        <v>1974</v>
      </c>
      <c r="D1580" s="11">
        <v>3248.7</v>
      </c>
      <c r="E1580" s="11">
        <v>2707.4</v>
      </c>
      <c r="F1580" s="11" t="s">
        <v>5</v>
      </c>
      <c r="G1580" s="8">
        <v>60</v>
      </c>
      <c r="H1580" s="6">
        <v>5</v>
      </c>
      <c r="I1580" s="6">
        <v>4</v>
      </c>
      <c r="J1580" s="6">
        <v>0</v>
      </c>
      <c r="K1580" s="6">
        <v>0</v>
      </c>
      <c r="L1580" s="108">
        <v>149</v>
      </c>
      <c r="M1580" s="293" t="s">
        <v>5412</v>
      </c>
      <c r="N1580" s="89"/>
      <c r="O1580" s="197"/>
      <c r="P1580" s="289" t="s">
        <v>5260</v>
      </c>
      <c r="Q1580" s="292" t="s">
        <v>5261</v>
      </c>
      <c r="R1580" s="290" t="s">
        <v>5176</v>
      </c>
      <c r="S1580" s="291" t="s">
        <v>5122</v>
      </c>
      <c r="U1580" s="221" t="s">
        <v>7635</v>
      </c>
    </row>
    <row r="1581" spans="1:21" ht="31.5" x14ac:dyDescent="0.25">
      <c r="A1581" s="5">
        <v>1580</v>
      </c>
      <c r="B1581" s="12" t="s">
        <v>1548</v>
      </c>
      <c r="C1581" s="6">
        <v>1966</v>
      </c>
      <c r="D1581" s="11">
        <v>3165</v>
      </c>
      <c r="E1581" s="11">
        <v>2538</v>
      </c>
      <c r="F1581" s="11" t="s">
        <v>5</v>
      </c>
      <c r="G1581" s="8">
        <v>60</v>
      </c>
      <c r="H1581" s="6">
        <v>5</v>
      </c>
      <c r="I1581" s="6">
        <v>3</v>
      </c>
      <c r="J1581" s="6">
        <v>0</v>
      </c>
      <c r="K1581" s="6">
        <v>0</v>
      </c>
      <c r="L1581" s="108">
        <v>108</v>
      </c>
      <c r="M1581" s="293" t="s">
        <v>5412</v>
      </c>
      <c r="N1581" s="89"/>
      <c r="O1581" s="197"/>
      <c r="P1581" s="289" t="s">
        <v>5262</v>
      </c>
      <c r="Q1581" s="292" t="s">
        <v>5263</v>
      </c>
      <c r="R1581" s="290" t="s">
        <v>5176</v>
      </c>
      <c r="S1581" s="291" t="s">
        <v>5122</v>
      </c>
      <c r="U1581" s="221" t="s">
        <v>7635</v>
      </c>
    </row>
    <row r="1582" spans="1:21" ht="31.5" x14ac:dyDescent="0.25">
      <c r="A1582" s="5">
        <v>1581</v>
      </c>
      <c r="B1582" s="12" t="s">
        <v>1549</v>
      </c>
      <c r="C1582" s="6">
        <v>1965</v>
      </c>
      <c r="D1582" s="11">
        <v>2556.1999999999998</v>
      </c>
      <c r="E1582" s="11">
        <v>2556.1999999999998</v>
      </c>
      <c r="F1582" s="11" t="s">
        <v>5</v>
      </c>
      <c r="G1582" s="8">
        <v>60</v>
      </c>
      <c r="H1582" s="6">
        <v>5</v>
      </c>
      <c r="I1582" s="6">
        <v>3</v>
      </c>
      <c r="J1582" s="6">
        <v>0</v>
      </c>
      <c r="K1582" s="6">
        <v>0</v>
      </c>
      <c r="L1582" s="108">
        <v>126</v>
      </c>
      <c r="M1582" s="293" t="s">
        <v>5412</v>
      </c>
      <c r="N1582" s="89"/>
      <c r="O1582" s="197"/>
      <c r="P1582" s="289" t="s">
        <v>5264</v>
      </c>
      <c r="Q1582" s="292" t="s">
        <v>5265</v>
      </c>
      <c r="R1582" s="290" t="s">
        <v>5176</v>
      </c>
      <c r="S1582" s="291" t="s">
        <v>5122</v>
      </c>
      <c r="U1582" s="221" t="s">
        <v>7635</v>
      </c>
    </row>
    <row r="1583" spans="1:21" x14ac:dyDescent="0.25">
      <c r="A1583" s="5">
        <v>1582</v>
      </c>
      <c r="B1583" s="12" t="s">
        <v>1550</v>
      </c>
      <c r="C1583" s="6">
        <v>1955</v>
      </c>
      <c r="D1583" s="11">
        <v>653.6</v>
      </c>
      <c r="E1583" s="11">
        <v>558.29999999999995</v>
      </c>
      <c r="F1583" s="11" t="s">
        <v>247</v>
      </c>
      <c r="G1583" s="8">
        <v>12</v>
      </c>
      <c r="H1583" s="6">
        <v>2</v>
      </c>
      <c r="I1583" s="6">
        <v>2</v>
      </c>
      <c r="J1583" s="6">
        <v>0</v>
      </c>
      <c r="K1583" s="6">
        <v>0</v>
      </c>
      <c r="L1583" s="108">
        <v>31</v>
      </c>
      <c r="M1583" s="293" t="s">
        <v>5413</v>
      </c>
      <c r="N1583" s="89"/>
      <c r="O1583" s="197"/>
      <c r="P1583" s="289" t="s">
        <v>471</v>
      </c>
      <c r="Q1583" s="289" t="s">
        <v>471</v>
      </c>
      <c r="R1583" s="289" t="s">
        <v>471</v>
      </c>
      <c r="S1583" s="289" t="s">
        <v>471</v>
      </c>
      <c r="U1583" s="221" t="s">
        <v>7635</v>
      </c>
    </row>
    <row r="1584" spans="1:21" ht="31.5" x14ac:dyDescent="0.25">
      <c r="A1584" s="5">
        <v>1583</v>
      </c>
      <c r="B1584" s="12" t="s">
        <v>1551</v>
      </c>
      <c r="C1584" s="6">
        <v>1955</v>
      </c>
      <c r="D1584" s="11">
        <v>457.5</v>
      </c>
      <c r="E1584" s="11">
        <v>411.2</v>
      </c>
      <c r="F1584" s="11" t="s">
        <v>247</v>
      </c>
      <c r="G1584" s="8">
        <v>8</v>
      </c>
      <c r="H1584" s="6">
        <v>2</v>
      </c>
      <c r="I1584" s="6">
        <v>1</v>
      </c>
      <c r="J1584" s="6">
        <v>0</v>
      </c>
      <c r="K1584" s="6">
        <v>0</v>
      </c>
      <c r="L1584" s="108">
        <v>22</v>
      </c>
      <c r="M1584" s="293" t="s">
        <v>5414</v>
      </c>
      <c r="N1584" s="89"/>
      <c r="O1584" s="197"/>
      <c r="P1584" s="289" t="s">
        <v>5266</v>
      </c>
      <c r="Q1584" s="292" t="s">
        <v>5267</v>
      </c>
      <c r="R1584" s="290" t="s">
        <v>5077</v>
      </c>
      <c r="S1584" s="291" t="s">
        <v>5078</v>
      </c>
      <c r="U1584" s="221" t="s">
        <v>7635</v>
      </c>
    </row>
    <row r="1585" spans="1:21" ht="31.5" x14ac:dyDescent="0.25">
      <c r="A1585" s="5">
        <v>1584</v>
      </c>
      <c r="B1585" s="12" t="s">
        <v>1552</v>
      </c>
      <c r="C1585" s="6">
        <v>1954</v>
      </c>
      <c r="D1585" s="11">
        <v>453.26</v>
      </c>
      <c r="E1585" s="11">
        <v>407.2</v>
      </c>
      <c r="F1585" s="11" t="s">
        <v>247</v>
      </c>
      <c r="G1585" s="8">
        <v>8</v>
      </c>
      <c r="H1585" s="6">
        <v>2</v>
      </c>
      <c r="I1585" s="6">
        <v>1</v>
      </c>
      <c r="J1585" s="6">
        <v>0</v>
      </c>
      <c r="K1585" s="6">
        <v>0</v>
      </c>
      <c r="L1585" s="108">
        <v>18</v>
      </c>
      <c r="M1585" s="293" t="s">
        <v>5415</v>
      </c>
      <c r="N1585" s="89"/>
      <c r="O1585" s="197"/>
      <c r="P1585" s="289" t="s">
        <v>5268</v>
      </c>
      <c r="Q1585" s="292" t="s">
        <v>5269</v>
      </c>
      <c r="R1585" s="290" t="s">
        <v>5077</v>
      </c>
      <c r="S1585" s="291" t="s">
        <v>5078</v>
      </c>
      <c r="U1585" s="221" t="s">
        <v>7635</v>
      </c>
    </row>
    <row r="1586" spans="1:21" ht="31.5" x14ac:dyDescent="0.25">
      <c r="A1586" s="5">
        <v>1585</v>
      </c>
      <c r="B1586" s="12" t="s">
        <v>1553</v>
      </c>
      <c r="C1586" s="6">
        <v>1955</v>
      </c>
      <c r="D1586" s="11">
        <v>456.8</v>
      </c>
      <c r="E1586" s="11">
        <v>411.4</v>
      </c>
      <c r="F1586" s="11" t="s">
        <v>247</v>
      </c>
      <c r="G1586" s="8">
        <v>8</v>
      </c>
      <c r="H1586" s="6">
        <v>2</v>
      </c>
      <c r="I1586" s="6">
        <v>1</v>
      </c>
      <c r="J1586" s="6">
        <v>0</v>
      </c>
      <c r="K1586" s="6">
        <v>0</v>
      </c>
      <c r="L1586" s="108">
        <v>19</v>
      </c>
      <c r="M1586" s="293" t="s">
        <v>5416</v>
      </c>
      <c r="N1586" s="89"/>
      <c r="O1586" s="197"/>
      <c r="P1586" s="289" t="s">
        <v>5270</v>
      </c>
      <c r="Q1586" s="292" t="s">
        <v>5271</v>
      </c>
      <c r="R1586" s="290" t="s">
        <v>5272</v>
      </c>
      <c r="S1586" s="291" t="s">
        <v>5078</v>
      </c>
      <c r="U1586" s="221" t="s">
        <v>7635</v>
      </c>
    </row>
    <row r="1587" spans="1:21" ht="31.5" x14ac:dyDescent="0.25">
      <c r="A1587" s="5">
        <v>1586</v>
      </c>
      <c r="B1587" s="12" t="s">
        <v>1554</v>
      </c>
      <c r="C1587" s="6">
        <v>1955</v>
      </c>
      <c r="D1587" s="11">
        <v>456.76</v>
      </c>
      <c r="E1587" s="11">
        <v>410.8</v>
      </c>
      <c r="F1587" s="11" t="s">
        <v>247</v>
      </c>
      <c r="G1587" s="8">
        <v>8</v>
      </c>
      <c r="H1587" s="6">
        <v>2</v>
      </c>
      <c r="I1587" s="6">
        <v>1</v>
      </c>
      <c r="J1587" s="6">
        <v>0</v>
      </c>
      <c r="K1587" s="6">
        <v>0</v>
      </c>
      <c r="L1587" s="108">
        <v>36</v>
      </c>
      <c r="M1587" s="293" t="s">
        <v>5415</v>
      </c>
      <c r="N1587" s="89"/>
      <c r="O1587" s="197"/>
      <c r="P1587" s="289" t="s">
        <v>5273</v>
      </c>
      <c r="Q1587" s="292" t="s">
        <v>5274</v>
      </c>
      <c r="R1587" s="290" t="s">
        <v>5077</v>
      </c>
      <c r="S1587" s="291" t="s">
        <v>5078</v>
      </c>
      <c r="U1587" s="221" t="s">
        <v>7635</v>
      </c>
    </row>
    <row r="1588" spans="1:21" ht="31.5" x14ac:dyDescent="0.25">
      <c r="A1588" s="5">
        <v>1587</v>
      </c>
      <c r="B1588" s="12" t="s">
        <v>1555</v>
      </c>
      <c r="C1588" s="6">
        <v>1954</v>
      </c>
      <c r="D1588" s="11">
        <v>456.46</v>
      </c>
      <c r="E1588" s="11">
        <v>410.6</v>
      </c>
      <c r="F1588" s="11" t="s">
        <v>247</v>
      </c>
      <c r="G1588" s="8">
        <v>8</v>
      </c>
      <c r="H1588" s="6">
        <v>2</v>
      </c>
      <c r="I1588" s="6">
        <v>1</v>
      </c>
      <c r="J1588" s="6">
        <v>0</v>
      </c>
      <c r="K1588" s="6">
        <v>0</v>
      </c>
      <c r="L1588" s="108">
        <v>22</v>
      </c>
      <c r="M1588" s="293" t="s">
        <v>5415</v>
      </c>
      <c r="N1588" s="89"/>
      <c r="O1588" s="197"/>
      <c r="P1588" s="289" t="s">
        <v>5275</v>
      </c>
      <c r="Q1588" s="292" t="s">
        <v>5276</v>
      </c>
      <c r="R1588" s="290" t="s">
        <v>5099</v>
      </c>
      <c r="S1588" s="291" t="s">
        <v>5078</v>
      </c>
      <c r="U1588" s="221" t="s">
        <v>7635</v>
      </c>
    </row>
    <row r="1589" spans="1:21" ht="31.5" x14ac:dyDescent="0.25">
      <c r="A1589" s="5">
        <v>1588</v>
      </c>
      <c r="B1589" s="12" t="s">
        <v>1556</v>
      </c>
      <c r="C1589" s="6">
        <v>1954</v>
      </c>
      <c r="D1589" s="11">
        <v>695.46</v>
      </c>
      <c r="E1589" s="11">
        <v>422.5</v>
      </c>
      <c r="F1589" s="11" t="s">
        <v>247</v>
      </c>
      <c r="G1589" s="8">
        <v>8</v>
      </c>
      <c r="H1589" s="6">
        <v>2</v>
      </c>
      <c r="I1589" s="6">
        <v>1</v>
      </c>
      <c r="J1589" s="6">
        <v>0</v>
      </c>
      <c r="K1589" s="6">
        <v>0</v>
      </c>
      <c r="L1589" s="108">
        <v>14</v>
      </c>
      <c r="M1589" s="293" t="s">
        <v>5417</v>
      </c>
      <c r="N1589" s="89"/>
      <c r="O1589" s="197"/>
      <c r="P1589" s="289" t="s">
        <v>5277</v>
      </c>
      <c r="Q1589" s="292" t="s">
        <v>5269</v>
      </c>
      <c r="R1589" s="290" t="s">
        <v>5077</v>
      </c>
      <c r="S1589" s="291" t="s">
        <v>5078</v>
      </c>
      <c r="U1589" s="221" t="s">
        <v>7635</v>
      </c>
    </row>
    <row r="1590" spans="1:21" ht="31.5" x14ac:dyDescent="0.25">
      <c r="A1590" s="5">
        <v>1589</v>
      </c>
      <c r="B1590" s="12" t="s">
        <v>1557</v>
      </c>
      <c r="C1590" s="6">
        <v>1954</v>
      </c>
      <c r="D1590" s="11">
        <v>964.97</v>
      </c>
      <c r="E1590" s="11">
        <v>765.7</v>
      </c>
      <c r="F1590" s="11" t="s">
        <v>247</v>
      </c>
      <c r="G1590" s="8">
        <v>16</v>
      </c>
      <c r="H1590" s="6">
        <v>2</v>
      </c>
      <c r="I1590" s="6">
        <v>3</v>
      </c>
      <c r="J1590" s="6">
        <v>0</v>
      </c>
      <c r="K1590" s="6">
        <v>0</v>
      </c>
      <c r="L1590" s="108">
        <v>56</v>
      </c>
      <c r="M1590" s="293" t="s">
        <v>5417</v>
      </c>
      <c r="N1590" s="89"/>
      <c r="O1590" s="197"/>
      <c r="P1590" s="289" t="s">
        <v>5278</v>
      </c>
      <c r="Q1590" s="292" t="s">
        <v>5279</v>
      </c>
      <c r="R1590" s="290" t="s">
        <v>5077</v>
      </c>
      <c r="S1590" s="291" t="s">
        <v>5078</v>
      </c>
      <c r="U1590" s="221" t="s">
        <v>7635</v>
      </c>
    </row>
    <row r="1591" spans="1:21" ht="31.5" x14ac:dyDescent="0.25">
      <c r="A1591" s="5">
        <v>1590</v>
      </c>
      <c r="B1591" s="12" t="s">
        <v>1558</v>
      </c>
      <c r="C1591" s="6">
        <v>1955</v>
      </c>
      <c r="D1591" s="11">
        <v>738.1</v>
      </c>
      <c r="E1591" s="11">
        <v>557.20000000000005</v>
      </c>
      <c r="F1591" s="11" t="s">
        <v>247</v>
      </c>
      <c r="G1591" s="8">
        <v>12</v>
      </c>
      <c r="H1591" s="6">
        <v>2</v>
      </c>
      <c r="I1591" s="6">
        <v>2</v>
      </c>
      <c r="J1591" s="6">
        <v>0</v>
      </c>
      <c r="K1591" s="6">
        <v>0</v>
      </c>
      <c r="L1591" s="108">
        <v>27</v>
      </c>
      <c r="M1591" s="293" t="s">
        <v>5417</v>
      </c>
      <c r="N1591" s="89"/>
      <c r="O1591" s="197"/>
      <c r="P1591" s="289" t="s">
        <v>5280</v>
      </c>
      <c r="Q1591" s="292" t="s">
        <v>5281</v>
      </c>
      <c r="R1591" s="290" t="s">
        <v>5077</v>
      </c>
      <c r="S1591" s="291" t="s">
        <v>5078</v>
      </c>
      <c r="U1591" s="221" t="s">
        <v>7635</v>
      </c>
    </row>
    <row r="1592" spans="1:21" x14ac:dyDescent="0.25">
      <c r="A1592" s="5">
        <v>1591</v>
      </c>
      <c r="B1592" s="3" t="s">
        <v>1559</v>
      </c>
      <c r="C1592" s="6">
        <v>1955</v>
      </c>
      <c r="D1592" s="11">
        <v>3265.53</v>
      </c>
      <c r="E1592" s="11">
        <v>2004.8</v>
      </c>
      <c r="F1592" s="11" t="s">
        <v>5</v>
      </c>
      <c r="G1592" s="8">
        <v>34</v>
      </c>
      <c r="H1592" s="6">
        <v>3</v>
      </c>
      <c r="I1592" s="6">
        <v>4</v>
      </c>
      <c r="J1592" s="6">
        <v>0</v>
      </c>
      <c r="K1592" s="6">
        <v>0</v>
      </c>
      <c r="L1592" s="108">
        <v>91</v>
      </c>
      <c r="M1592" s="293" t="s">
        <v>5412</v>
      </c>
      <c r="N1592" s="89"/>
      <c r="O1592" s="197"/>
      <c r="P1592" s="289" t="s">
        <v>471</v>
      </c>
      <c r="Q1592" s="289" t="s">
        <v>471</v>
      </c>
      <c r="R1592" s="289" t="s">
        <v>471</v>
      </c>
      <c r="S1592" s="289" t="s">
        <v>471</v>
      </c>
      <c r="U1592" s="221" t="s">
        <v>7635</v>
      </c>
    </row>
    <row r="1593" spans="1:21" ht="31.5" x14ac:dyDescent="0.25">
      <c r="A1593" s="5">
        <v>1592</v>
      </c>
      <c r="B1593" s="12" t="s">
        <v>1560</v>
      </c>
      <c r="C1593" s="6">
        <v>1960</v>
      </c>
      <c r="D1593" s="11">
        <v>1513.1</v>
      </c>
      <c r="E1593" s="11">
        <v>1513.1</v>
      </c>
      <c r="F1593" s="11" t="s">
        <v>5</v>
      </c>
      <c r="G1593" s="8">
        <v>36</v>
      </c>
      <c r="H1593" s="6">
        <v>3</v>
      </c>
      <c r="I1593" s="6">
        <v>3</v>
      </c>
      <c r="J1593" s="6">
        <v>0</v>
      </c>
      <c r="K1593" s="6">
        <v>0</v>
      </c>
      <c r="L1593" s="108">
        <v>84</v>
      </c>
      <c r="M1593" s="293" t="s">
        <v>5418</v>
      </c>
      <c r="N1593" s="89"/>
      <c r="O1593" s="197"/>
      <c r="P1593" s="289" t="s">
        <v>5282</v>
      </c>
      <c r="Q1593" s="292" t="s">
        <v>5283</v>
      </c>
      <c r="R1593" s="290" t="s">
        <v>5176</v>
      </c>
      <c r="S1593" s="291" t="s">
        <v>5122</v>
      </c>
      <c r="U1593" s="221" t="s">
        <v>7635</v>
      </c>
    </row>
    <row r="1594" spans="1:21" ht="31.5" x14ac:dyDescent="0.25">
      <c r="A1594" s="5">
        <v>1593</v>
      </c>
      <c r="B1594" s="12" t="s">
        <v>1561</v>
      </c>
      <c r="C1594" s="6">
        <v>1959</v>
      </c>
      <c r="D1594" s="11">
        <v>1202.8</v>
      </c>
      <c r="E1594" s="11">
        <v>1202.8</v>
      </c>
      <c r="F1594" s="11" t="s">
        <v>247</v>
      </c>
      <c r="G1594" s="8">
        <v>18</v>
      </c>
      <c r="H1594" s="6">
        <v>3</v>
      </c>
      <c r="I1594" s="6">
        <v>2</v>
      </c>
      <c r="J1594" s="6">
        <v>0</v>
      </c>
      <c r="K1594" s="6">
        <v>0</v>
      </c>
      <c r="L1594" s="108">
        <v>66</v>
      </c>
      <c r="M1594" s="293" t="s">
        <v>5419</v>
      </c>
      <c r="N1594" s="102"/>
      <c r="O1594" s="197"/>
      <c r="P1594" s="289" t="s">
        <v>5284</v>
      </c>
      <c r="Q1594" s="292" t="s">
        <v>5285</v>
      </c>
      <c r="R1594" s="290" t="s">
        <v>5176</v>
      </c>
      <c r="S1594" s="291" t="s">
        <v>5122</v>
      </c>
      <c r="U1594" s="221" t="s">
        <v>7635</v>
      </c>
    </row>
    <row r="1595" spans="1:21" ht="31.5" x14ac:dyDescent="0.25">
      <c r="A1595" s="5">
        <v>1594</v>
      </c>
      <c r="B1595" s="12" t="s">
        <v>1562</v>
      </c>
      <c r="C1595" s="6">
        <v>1960</v>
      </c>
      <c r="D1595" s="11">
        <v>1513.9</v>
      </c>
      <c r="E1595" s="11">
        <v>1513.9</v>
      </c>
      <c r="F1595" s="11" t="s">
        <v>5</v>
      </c>
      <c r="G1595" s="8">
        <v>36</v>
      </c>
      <c r="H1595" s="6">
        <v>3</v>
      </c>
      <c r="I1595" s="6">
        <v>3</v>
      </c>
      <c r="J1595" s="6">
        <v>0</v>
      </c>
      <c r="K1595" s="6">
        <v>0</v>
      </c>
      <c r="L1595" s="108">
        <v>95</v>
      </c>
      <c r="M1595" s="293" t="s">
        <v>5412</v>
      </c>
      <c r="N1595" s="102"/>
      <c r="O1595" s="197"/>
      <c r="P1595" s="289" t="s">
        <v>5286</v>
      </c>
      <c r="Q1595" s="292" t="s">
        <v>5287</v>
      </c>
      <c r="R1595" s="290" t="s">
        <v>5176</v>
      </c>
      <c r="S1595" s="291" t="s">
        <v>5122</v>
      </c>
      <c r="U1595" s="221" t="s">
        <v>7635</v>
      </c>
    </row>
    <row r="1596" spans="1:21" ht="31.5" x14ac:dyDescent="0.25">
      <c r="A1596" s="5">
        <v>1595</v>
      </c>
      <c r="B1596" s="12" t="s">
        <v>1563</v>
      </c>
      <c r="C1596" s="6">
        <v>1960</v>
      </c>
      <c r="D1596" s="11">
        <v>1508.2</v>
      </c>
      <c r="E1596" s="11">
        <v>1508.2</v>
      </c>
      <c r="F1596" s="11" t="s">
        <v>5</v>
      </c>
      <c r="G1596" s="8">
        <v>36</v>
      </c>
      <c r="H1596" s="6">
        <v>3</v>
      </c>
      <c r="I1596" s="6">
        <v>3</v>
      </c>
      <c r="J1596" s="6">
        <v>0</v>
      </c>
      <c r="K1596" s="6">
        <v>0</v>
      </c>
      <c r="L1596" s="108">
        <v>95</v>
      </c>
      <c r="M1596" s="293" t="s">
        <v>5420</v>
      </c>
      <c r="N1596" s="102"/>
      <c r="O1596" s="197"/>
      <c r="P1596" s="289" t="s">
        <v>5288</v>
      </c>
      <c r="Q1596" s="292" t="s">
        <v>5289</v>
      </c>
      <c r="R1596" s="290" t="s">
        <v>5176</v>
      </c>
      <c r="S1596" s="291" t="s">
        <v>5122</v>
      </c>
      <c r="U1596" s="221" t="s">
        <v>7635</v>
      </c>
    </row>
    <row r="1597" spans="1:21" ht="31.5" x14ac:dyDescent="0.25">
      <c r="A1597" s="5">
        <v>1596</v>
      </c>
      <c r="B1597" s="12" t="s">
        <v>1564</v>
      </c>
      <c r="C1597" s="6">
        <v>1959</v>
      </c>
      <c r="D1597" s="11">
        <v>1205.8</v>
      </c>
      <c r="E1597" s="11">
        <v>1205.8</v>
      </c>
      <c r="F1597" s="11" t="s">
        <v>247</v>
      </c>
      <c r="G1597" s="8">
        <v>18</v>
      </c>
      <c r="H1597" s="6">
        <v>3</v>
      </c>
      <c r="I1597" s="6">
        <v>2</v>
      </c>
      <c r="J1597" s="6">
        <v>0</v>
      </c>
      <c r="K1597" s="6">
        <v>0</v>
      </c>
      <c r="L1597" s="108">
        <v>59</v>
      </c>
      <c r="M1597" s="293" t="s">
        <v>5419</v>
      </c>
      <c r="N1597" s="102"/>
      <c r="O1597" s="197"/>
      <c r="P1597" s="289" t="s">
        <v>5290</v>
      </c>
      <c r="Q1597" s="292" t="s">
        <v>5291</v>
      </c>
      <c r="R1597" s="290" t="s">
        <v>5127</v>
      </c>
      <c r="S1597" s="291" t="s">
        <v>5122</v>
      </c>
      <c r="U1597" s="221" t="s">
        <v>7635</v>
      </c>
    </row>
    <row r="1598" spans="1:21" ht="31.5" x14ac:dyDescent="0.25">
      <c r="A1598" s="5">
        <v>1597</v>
      </c>
      <c r="B1598" s="12" t="s">
        <v>1565</v>
      </c>
      <c r="C1598" s="6">
        <v>1957</v>
      </c>
      <c r="D1598" s="11">
        <v>1276.8</v>
      </c>
      <c r="E1598" s="11">
        <v>1221.7</v>
      </c>
      <c r="F1598" s="11" t="s">
        <v>247</v>
      </c>
      <c r="G1598" s="8">
        <v>18</v>
      </c>
      <c r="H1598" s="6">
        <v>3</v>
      </c>
      <c r="I1598" s="6">
        <v>2</v>
      </c>
      <c r="J1598" s="6">
        <v>0</v>
      </c>
      <c r="K1598" s="6">
        <v>0</v>
      </c>
      <c r="L1598" s="108">
        <v>64</v>
      </c>
      <c r="M1598" s="293" t="s">
        <v>5419</v>
      </c>
      <c r="N1598" s="102"/>
      <c r="O1598" s="197"/>
      <c r="P1598" s="289" t="s">
        <v>5292</v>
      </c>
      <c r="Q1598" s="292" t="s">
        <v>5293</v>
      </c>
      <c r="R1598" s="290" t="s">
        <v>5170</v>
      </c>
      <c r="S1598" s="291" t="s">
        <v>5122</v>
      </c>
      <c r="U1598" s="221" t="s">
        <v>7635</v>
      </c>
    </row>
    <row r="1599" spans="1:21" ht="31.5" x14ac:dyDescent="0.25">
      <c r="A1599" s="5">
        <v>1598</v>
      </c>
      <c r="B1599" s="12" t="s">
        <v>1566</v>
      </c>
      <c r="C1599" s="6">
        <v>1960</v>
      </c>
      <c r="D1599" s="11">
        <v>965.8</v>
      </c>
      <c r="E1599" s="11">
        <v>965.8</v>
      </c>
      <c r="F1599" s="11" t="s">
        <v>247</v>
      </c>
      <c r="G1599" s="8">
        <v>24</v>
      </c>
      <c r="H1599" s="6">
        <v>3</v>
      </c>
      <c r="I1599" s="6">
        <v>2</v>
      </c>
      <c r="J1599" s="6">
        <v>0</v>
      </c>
      <c r="K1599" s="6">
        <v>0</v>
      </c>
      <c r="L1599" s="108">
        <v>61</v>
      </c>
      <c r="M1599" s="293" t="s">
        <v>5419</v>
      </c>
      <c r="N1599" s="102"/>
      <c r="O1599" s="197"/>
      <c r="P1599" s="289" t="s">
        <v>5294</v>
      </c>
      <c r="Q1599" s="292" t="s">
        <v>5295</v>
      </c>
      <c r="R1599" s="290" t="s">
        <v>5176</v>
      </c>
      <c r="S1599" s="291" t="s">
        <v>5122</v>
      </c>
      <c r="U1599" s="221" t="s">
        <v>7635</v>
      </c>
    </row>
    <row r="1600" spans="1:21" ht="31.5" x14ac:dyDescent="0.25">
      <c r="A1600" s="5">
        <v>1599</v>
      </c>
      <c r="B1600" s="12" t="s">
        <v>1567</v>
      </c>
      <c r="C1600" s="6">
        <v>1966</v>
      </c>
      <c r="D1600" s="11">
        <v>1673</v>
      </c>
      <c r="E1600" s="11">
        <v>1673</v>
      </c>
      <c r="F1600" s="11" t="s">
        <v>5</v>
      </c>
      <c r="G1600" s="8">
        <v>40</v>
      </c>
      <c r="H1600" s="6">
        <v>5</v>
      </c>
      <c r="I1600" s="6">
        <v>2</v>
      </c>
      <c r="J1600" s="6">
        <v>0</v>
      </c>
      <c r="K1600" s="6">
        <v>0</v>
      </c>
      <c r="L1600" s="108">
        <v>85</v>
      </c>
      <c r="M1600" s="293" t="s">
        <v>5412</v>
      </c>
      <c r="N1600" s="102"/>
      <c r="O1600" s="197"/>
      <c r="P1600" s="289" t="s">
        <v>5296</v>
      </c>
      <c r="Q1600" s="292" t="s">
        <v>5297</v>
      </c>
      <c r="R1600" s="290" t="s">
        <v>5127</v>
      </c>
      <c r="S1600" s="291" t="s">
        <v>5122</v>
      </c>
      <c r="U1600" s="221" t="s">
        <v>7635</v>
      </c>
    </row>
    <row r="1601" spans="1:21" ht="31.5" x14ac:dyDescent="0.25">
      <c r="A1601" s="5">
        <v>1600</v>
      </c>
      <c r="B1601" s="12" t="s">
        <v>1568</v>
      </c>
      <c r="C1601" s="6">
        <v>1959</v>
      </c>
      <c r="D1601" s="11">
        <v>639.29999999999995</v>
      </c>
      <c r="E1601" s="11">
        <v>639.29999999999995</v>
      </c>
      <c r="F1601" s="11" t="s">
        <v>247</v>
      </c>
      <c r="G1601" s="8">
        <v>15</v>
      </c>
      <c r="H1601" s="6">
        <v>3</v>
      </c>
      <c r="I1601" s="6">
        <v>1</v>
      </c>
      <c r="J1601" s="6">
        <v>0</v>
      </c>
      <c r="K1601" s="6">
        <v>0</v>
      </c>
      <c r="L1601" s="108">
        <v>33</v>
      </c>
      <c r="M1601" s="293" t="s">
        <v>5419</v>
      </c>
      <c r="N1601" s="102"/>
      <c r="O1601" s="197"/>
      <c r="P1601" s="289" t="s">
        <v>5298</v>
      </c>
      <c r="Q1601" s="292" t="s">
        <v>5299</v>
      </c>
      <c r="R1601" s="290" t="s">
        <v>5176</v>
      </c>
      <c r="S1601" s="291" t="s">
        <v>5122</v>
      </c>
      <c r="U1601" s="221" t="s">
        <v>7635</v>
      </c>
    </row>
    <row r="1602" spans="1:21" ht="31.5" x14ac:dyDescent="0.25">
      <c r="A1602" s="5">
        <v>1601</v>
      </c>
      <c r="B1602" s="12" t="s">
        <v>1569</v>
      </c>
      <c r="C1602" s="6">
        <v>1959</v>
      </c>
      <c r="D1602" s="11">
        <v>638</v>
      </c>
      <c r="E1602" s="11">
        <v>638</v>
      </c>
      <c r="F1602" s="11" t="s">
        <v>247</v>
      </c>
      <c r="G1602" s="8">
        <v>15</v>
      </c>
      <c r="H1602" s="6">
        <v>3</v>
      </c>
      <c r="I1602" s="6">
        <v>1</v>
      </c>
      <c r="J1602" s="6">
        <v>0</v>
      </c>
      <c r="K1602" s="6">
        <v>0</v>
      </c>
      <c r="L1602" s="108">
        <v>23</v>
      </c>
      <c r="M1602" s="293" t="s">
        <v>5413</v>
      </c>
      <c r="N1602" s="102"/>
      <c r="O1602" s="197"/>
      <c r="P1602" s="289" t="s">
        <v>5300</v>
      </c>
      <c r="Q1602" s="292" t="s">
        <v>5301</v>
      </c>
      <c r="R1602" s="290" t="s">
        <v>5176</v>
      </c>
      <c r="S1602" s="291" t="s">
        <v>5122</v>
      </c>
      <c r="U1602" s="221" t="s">
        <v>7635</v>
      </c>
    </row>
    <row r="1603" spans="1:21" ht="31.5" x14ac:dyDescent="0.25">
      <c r="A1603" s="5">
        <v>1602</v>
      </c>
      <c r="B1603" s="12" t="s">
        <v>1570</v>
      </c>
      <c r="C1603" s="6">
        <v>1968</v>
      </c>
      <c r="D1603" s="11">
        <v>3543.9</v>
      </c>
      <c r="E1603" s="11">
        <v>3130.3</v>
      </c>
      <c r="F1603" s="11" t="s">
        <v>5</v>
      </c>
      <c r="G1603" s="8">
        <v>70</v>
      </c>
      <c r="H1603" s="6">
        <v>5</v>
      </c>
      <c r="I1603" s="6">
        <v>4</v>
      </c>
      <c r="J1603" s="6">
        <v>0</v>
      </c>
      <c r="K1603" s="6">
        <v>0</v>
      </c>
      <c r="L1603" s="108">
        <v>155</v>
      </c>
      <c r="M1603" s="293" t="s">
        <v>5421</v>
      </c>
      <c r="N1603" s="102"/>
      <c r="O1603" s="197"/>
      <c r="P1603" s="289" t="s">
        <v>5302</v>
      </c>
      <c r="Q1603" s="292" t="s">
        <v>5303</v>
      </c>
      <c r="R1603" s="290" t="s">
        <v>5176</v>
      </c>
      <c r="S1603" s="291" t="s">
        <v>5122</v>
      </c>
      <c r="U1603" s="221" t="s">
        <v>7635</v>
      </c>
    </row>
    <row r="1604" spans="1:21" ht="31.5" x14ac:dyDescent="0.25">
      <c r="A1604" s="5">
        <v>1603</v>
      </c>
      <c r="B1604" s="12" t="s">
        <v>1571</v>
      </c>
      <c r="C1604" s="6">
        <v>1960</v>
      </c>
      <c r="D1604" s="11">
        <v>950.8</v>
      </c>
      <c r="E1604" s="11">
        <v>950.8</v>
      </c>
      <c r="F1604" s="11" t="s">
        <v>247</v>
      </c>
      <c r="G1604" s="8">
        <v>24</v>
      </c>
      <c r="H1604" s="6">
        <v>3</v>
      </c>
      <c r="I1604" s="6">
        <v>2</v>
      </c>
      <c r="J1604" s="6">
        <v>0</v>
      </c>
      <c r="K1604" s="6">
        <v>0</v>
      </c>
      <c r="L1604" s="108">
        <v>45</v>
      </c>
      <c r="M1604" s="293" t="s">
        <v>5419</v>
      </c>
      <c r="N1604" s="102"/>
      <c r="O1604" s="197"/>
      <c r="P1604" s="289" t="s">
        <v>5304</v>
      </c>
      <c r="Q1604" s="292" t="s">
        <v>5305</v>
      </c>
      <c r="R1604" s="290" t="s">
        <v>5176</v>
      </c>
      <c r="S1604" s="291" t="s">
        <v>5122</v>
      </c>
      <c r="U1604" s="221" t="s">
        <v>7635</v>
      </c>
    </row>
    <row r="1605" spans="1:21" ht="31.5" x14ac:dyDescent="0.25">
      <c r="A1605" s="5">
        <v>1604</v>
      </c>
      <c r="B1605" s="12" t="s">
        <v>1572</v>
      </c>
      <c r="C1605" s="6">
        <v>1969</v>
      </c>
      <c r="D1605" s="11">
        <v>3133.6</v>
      </c>
      <c r="E1605" s="11">
        <v>3133.6</v>
      </c>
      <c r="F1605" s="11" t="s">
        <v>5</v>
      </c>
      <c r="G1605" s="8">
        <v>70</v>
      </c>
      <c r="H1605" s="6">
        <v>5</v>
      </c>
      <c r="I1605" s="6">
        <v>4</v>
      </c>
      <c r="J1605" s="6">
        <v>0</v>
      </c>
      <c r="K1605" s="6">
        <v>0</v>
      </c>
      <c r="L1605" s="108">
        <v>181</v>
      </c>
      <c r="M1605" s="293" t="s">
        <v>5421</v>
      </c>
      <c r="N1605" s="102"/>
      <c r="O1605" s="197"/>
      <c r="P1605" s="289" t="s">
        <v>5306</v>
      </c>
      <c r="Q1605" s="292" t="s">
        <v>5307</v>
      </c>
      <c r="R1605" s="290" t="s">
        <v>5308</v>
      </c>
      <c r="S1605" s="291" t="s">
        <v>5122</v>
      </c>
      <c r="U1605" s="221" t="s">
        <v>7635</v>
      </c>
    </row>
    <row r="1606" spans="1:21" ht="31.5" x14ac:dyDescent="0.25">
      <c r="A1606" s="5">
        <v>1605</v>
      </c>
      <c r="B1606" s="12" t="s">
        <v>1573</v>
      </c>
      <c r="C1606" s="6">
        <v>1957</v>
      </c>
      <c r="D1606" s="11">
        <v>1320.6</v>
      </c>
      <c r="E1606" s="11">
        <v>1222.0999999999999</v>
      </c>
      <c r="F1606" s="11" t="s">
        <v>247</v>
      </c>
      <c r="G1606" s="8">
        <v>18</v>
      </c>
      <c r="H1606" s="6">
        <v>3</v>
      </c>
      <c r="I1606" s="6">
        <v>2</v>
      </c>
      <c r="J1606" s="6">
        <v>0</v>
      </c>
      <c r="K1606" s="6">
        <v>0</v>
      </c>
      <c r="L1606" s="108">
        <v>68</v>
      </c>
      <c r="M1606" s="293" t="s">
        <v>5419</v>
      </c>
      <c r="N1606" s="102"/>
      <c r="O1606" s="197"/>
      <c r="P1606" s="289" t="s">
        <v>5309</v>
      </c>
      <c r="Q1606" s="292" t="s">
        <v>5310</v>
      </c>
      <c r="R1606" s="290" t="s">
        <v>5170</v>
      </c>
      <c r="S1606" s="291" t="s">
        <v>5122</v>
      </c>
      <c r="U1606" s="221" t="s">
        <v>7635</v>
      </c>
    </row>
    <row r="1607" spans="1:21" ht="31.5" x14ac:dyDescent="0.25">
      <c r="A1607" s="5">
        <v>1606</v>
      </c>
      <c r="B1607" s="12" t="s">
        <v>1574</v>
      </c>
      <c r="C1607" s="6">
        <v>1958</v>
      </c>
      <c r="D1607" s="11" t="s">
        <v>1575</v>
      </c>
      <c r="E1607" s="11">
        <v>1838.9</v>
      </c>
      <c r="F1607" s="11" t="s">
        <v>5</v>
      </c>
      <c r="G1607" s="8">
        <v>33</v>
      </c>
      <c r="H1607" s="6">
        <v>3</v>
      </c>
      <c r="I1607" s="6">
        <v>3</v>
      </c>
      <c r="J1607" s="6">
        <v>0</v>
      </c>
      <c r="K1607" s="6">
        <v>0</v>
      </c>
      <c r="L1607" s="108">
        <v>94</v>
      </c>
      <c r="M1607" s="293" t="s">
        <v>5422</v>
      </c>
      <c r="N1607" s="102"/>
      <c r="O1607" s="197"/>
      <c r="P1607" s="289" t="s">
        <v>5311</v>
      </c>
      <c r="Q1607" s="292" t="s">
        <v>5312</v>
      </c>
      <c r="R1607" s="290" t="s">
        <v>5308</v>
      </c>
      <c r="S1607" s="291" t="s">
        <v>5122</v>
      </c>
      <c r="U1607" s="221" t="s">
        <v>7635</v>
      </c>
    </row>
    <row r="1608" spans="1:21" ht="31.5" x14ac:dyDescent="0.25">
      <c r="A1608" s="5">
        <v>1607</v>
      </c>
      <c r="B1608" s="12" t="s">
        <v>1576</v>
      </c>
      <c r="C1608" s="6">
        <v>1958</v>
      </c>
      <c r="D1608" s="11">
        <v>1852.32</v>
      </c>
      <c r="E1608" s="11">
        <v>1833.4</v>
      </c>
      <c r="F1608" s="11" t="s">
        <v>5</v>
      </c>
      <c r="G1608" s="8">
        <v>33</v>
      </c>
      <c r="H1608" s="6">
        <v>3</v>
      </c>
      <c r="I1608" s="6">
        <v>3</v>
      </c>
      <c r="J1608" s="6">
        <v>0</v>
      </c>
      <c r="K1608" s="6">
        <v>0</v>
      </c>
      <c r="L1608" s="108">
        <v>76</v>
      </c>
      <c r="M1608" s="293" t="s">
        <v>5422</v>
      </c>
      <c r="N1608" s="102"/>
      <c r="O1608" s="197"/>
      <c r="P1608" s="289" t="s">
        <v>5313</v>
      </c>
      <c r="Q1608" s="292" t="s">
        <v>5314</v>
      </c>
      <c r="R1608" s="290" t="s">
        <v>5308</v>
      </c>
      <c r="S1608" s="291" t="s">
        <v>5122</v>
      </c>
      <c r="U1608" s="221" t="s">
        <v>7635</v>
      </c>
    </row>
    <row r="1609" spans="1:21" ht="31.5" x14ac:dyDescent="0.25">
      <c r="A1609" s="5">
        <v>1608</v>
      </c>
      <c r="B1609" s="12" t="s">
        <v>1577</v>
      </c>
      <c r="C1609" s="6">
        <v>1957</v>
      </c>
      <c r="D1609" s="11">
        <v>1219.6500000000001</v>
      </c>
      <c r="E1609" s="11">
        <v>1210.5999999999999</v>
      </c>
      <c r="F1609" s="11" t="s">
        <v>247</v>
      </c>
      <c r="G1609" s="8">
        <v>18</v>
      </c>
      <c r="H1609" s="6">
        <v>3</v>
      </c>
      <c r="I1609" s="6">
        <v>2</v>
      </c>
      <c r="J1609" s="6">
        <v>0</v>
      </c>
      <c r="K1609" s="6">
        <v>0</v>
      </c>
      <c r="L1609" s="108">
        <v>67</v>
      </c>
      <c r="M1609" s="293" t="s">
        <v>5423</v>
      </c>
      <c r="N1609" s="102"/>
      <c r="O1609" s="197"/>
      <c r="P1609" s="289" t="s">
        <v>5315</v>
      </c>
      <c r="Q1609" s="292" t="s">
        <v>5316</v>
      </c>
      <c r="R1609" s="290" t="s">
        <v>5173</v>
      </c>
      <c r="S1609" s="291" t="s">
        <v>5122</v>
      </c>
      <c r="U1609" s="221" t="s">
        <v>7635</v>
      </c>
    </row>
    <row r="1610" spans="1:21" ht="31.5" x14ac:dyDescent="0.25">
      <c r="A1610" s="5">
        <v>1609</v>
      </c>
      <c r="B1610" s="12" t="s">
        <v>1578</v>
      </c>
      <c r="C1610" s="6">
        <v>1957</v>
      </c>
      <c r="D1610" s="11">
        <v>1221.8</v>
      </c>
      <c r="E1610" s="11">
        <v>1213.5999999999999</v>
      </c>
      <c r="F1610" s="11" t="s">
        <v>247</v>
      </c>
      <c r="G1610" s="8">
        <v>18</v>
      </c>
      <c r="H1610" s="6">
        <v>3</v>
      </c>
      <c r="I1610" s="6">
        <v>2</v>
      </c>
      <c r="J1610" s="6">
        <v>0</v>
      </c>
      <c r="K1610" s="6">
        <v>0</v>
      </c>
      <c r="L1610" s="108">
        <v>70</v>
      </c>
      <c r="M1610" s="293" t="s">
        <v>5423</v>
      </c>
      <c r="N1610" s="102"/>
      <c r="O1610" s="197"/>
      <c r="P1610" s="289" t="s">
        <v>5317</v>
      </c>
      <c r="Q1610" s="292" t="s">
        <v>5318</v>
      </c>
      <c r="R1610" s="290" t="s">
        <v>5173</v>
      </c>
      <c r="S1610" s="291" t="s">
        <v>5122</v>
      </c>
      <c r="U1610" s="221" t="s">
        <v>7635</v>
      </c>
    </row>
    <row r="1611" spans="1:21" ht="31.5" x14ac:dyDescent="0.25">
      <c r="A1611" s="5">
        <v>1610</v>
      </c>
      <c r="B1611" s="13" t="s">
        <v>1579</v>
      </c>
      <c r="C1611" s="7">
        <v>1965</v>
      </c>
      <c r="D1611" s="11">
        <v>1682.8</v>
      </c>
      <c r="E1611" s="11">
        <v>1165.8</v>
      </c>
      <c r="F1611" s="11" t="s">
        <v>247</v>
      </c>
      <c r="G1611" s="7">
        <v>12</v>
      </c>
      <c r="H1611" s="7">
        <v>3</v>
      </c>
      <c r="I1611" s="7">
        <v>2</v>
      </c>
      <c r="J1611" s="6">
        <v>0</v>
      </c>
      <c r="K1611" s="6">
        <v>0</v>
      </c>
      <c r="L1611" s="108">
        <v>106</v>
      </c>
      <c r="M1611" s="293" t="s">
        <v>5415</v>
      </c>
      <c r="N1611" s="102"/>
      <c r="O1611" s="197"/>
      <c r="P1611" s="289" t="s">
        <v>5319</v>
      </c>
      <c r="Q1611" s="292" t="s">
        <v>5320</v>
      </c>
      <c r="R1611" s="290" t="s">
        <v>5086</v>
      </c>
      <c r="S1611" s="291" t="s">
        <v>5078</v>
      </c>
      <c r="U1611" s="221" t="s">
        <v>7635</v>
      </c>
    </row>
    <row r="1612" spans="1:21" ht="31.5" x14ac:dyDescent="0.25">
      <c r="A1612" s="5">
        <v>1611</v>
      </c>
      <c r="B1612" s="12" t="s">
        <v>1580</v>
      </c>
      <c r="C1612" s="6">
        <v>1958</v>
      </c>
      <c r="D1612" s="11">
        <v>1627.2</v>
      </c>
      <c r="E1612" s="11">
        <v>1151.0999999999999</v>
      </c>
      <c r="F1612" s="11" t="s">
        <v>247</v>
      </c>
      <c r="G1612" s="8">
        <v>12</v>
      </c>
      <c r="H1612" s="6">
        <v>3</v>
      </c>
      <c r="I1612" s="6">
        <v>2</v>
      </c>
      <c r="J1612" s="6">
        <v>0</v>
      </c>
      <c r="K1612" s="6">
        <v>0</v>
      </c>
      <c r="L1612" s="108">
        <v>88</v>
      </c>
      <c r="M1612" s="293" t="s">
        <v>5424</v>
      </c>
      <c r="N1612" s="102"/>
      <c r="O1612" s="197"/>
      <c r="P1612" s="289" t="s">
        <v>5321</v>
      </c>
      <c r="Q1612" s="292" t="s">
        <v>5322</v>
      </c>
      <c r="R1612" s="290" t="s">
        <v>5323</v>
      </c>
      <c r="S1612" s="291" t="s">
        <v>5122</v>
      </c>
      <c r="U1612" s="221" t="s">
        <v>7635</v>
      </c>
    </row>
    <row r="1613" spans="1:21" ht="31.5" x14ac:dyDescent="0.25">
      <c r="A1613" s="5">
        <v>1612</v>
      </c>
      <c r="B1613" s="12" t="s">
        <v>1581</v>
      </c>
      <c r="C1613" s="6">
        <v>1960</v>
      </c>
      <c r="D1613" s="11">
        <v>968.24</v>
      </c>
      <c r="E1613" s="11">
        <v>955.6</v>
      </c>
      <c r="F1613" s="11" t="s">
        <v>247</v>
      </c>
      <c r="G1613" s="8">
        <v>24</v>
      </c>
      <c r="H1613" s="6">
        <v>3</v>
      </c>
      <c r="I1613" s="6">
        <v>2</v>
      </c>
      <c r="J1613" s="6">
        <v>0</v>
      </c>
      <c r="K1613" s="6">
        <v>0</v>
      </c>
      <c r="L1613" s="108">
        <v>64</v>
      </c>
      <c r="M1613" s="293" t="s">
        <v>5423</v>
      </c>
      <c r="N1613" s="102"/>
      <c r="O1613" s="197"/>
      <c r="P1613" s="289" t="s">
        <v>5324</v>
      </c>
      <c r="Q1613" s="292" t="s">
        <v>5325</v>
      </c>
      <c r="R1613" s="290" t="s">
        <v>5176</v>
      </c>
      <c r="S1613" s="291" t="s">
        <v>5122</v>
      </c>
      <c r="U1613" s="221" t="s">
        <v>7635</v>
      </c>
    </row>
    <row r="1614" spans="1:21" ht="47.25" x14ac:dyDescent="0.25">
      <c r="A1614" s="5">
        <v>1613</v>
      </c>
      <c r="B1614" s="12" t="s">
        <v>7700</v>
      </c>
      <c r="C1614" s="6">
        <v>1973</v>
      </c>
      <c r="D1614" s="11">
        <v>2655.4</v>
      </c>
      <c r="E1614" s="11">
        <v>2655.4</v>
      </c>
      <c r="F1614" s="11" t="s">
        <v>5</v>
      </c>
      <c r="G1614" s="8">
        <v>59</v>
      </c>
      <c r="H1614" s="6">
        <v>5</v>
      </c>
      <c r="I1614" s="6">
        <v>4</v>
      </c>
      <c r="J1614" s="6">
        <v>0</v>
      </c>
      <c r="K1614" s="6">
        <v>0</v>
      </c>
      <c r="L1614" s="108">
        <v>138</v>
      </c>
      <c r="M1614" s="293" t="s">
        <v>5421</v>
      </c>
      <c r="N1614" s="102"/>
      <c r="O1614" s="197"/>
      <c r="P1614" s="289" t="s">
        <v>5326</v>
      </c>
      <c r="Q1614" s="291" t="s">
        <v>5327</v>
      </c>
      <c r="R1614" s="290" t="s">
        <v>5328</v>
      </c>
      <c r="S1614" s="291" t="s">
        <v>5329</v>
      </c>
      <c r="U1614" s="221" t="s">
        <v>7635</v>
      </c>
    </row>
    <row r="1615" spans="1:21" ht="31.5" x14ac:dyDescent="0.25">
      <c r="A1615" s="5">
        <v>1614</v>
      </c>
      <c r="B1615" s="12" t="s">
        <v>1582</v>
      </c>
      <c r="C1615" s="6">
        <v>1959</v>
      </c>
      <c r="D1615" s="11">
        <v>1085.5</v>
      </c>
      <c r="E1615" s="11">
        <v>997.8</v>
      </c>
      <c r="F1615" s="11" t="s">
        <v>247</v>
      </c>
      <c r="G1615" s="8">
        <v>18</v>
      </c>
      <c r="H1615" s="6">
        <v>3</v>
      </c>
      <c r="I1615" s="6">
        <v>2</v>
      </c>
      <c r="J1615" s="6">
        <v>0</v>
      </c>
      <c r="K1615" s="6">
        <v>0</v>
      </c>
      <c r="L1615" s="108">
        <v>53</v>
      </c>
      <c r="M1615" s="293" t="s">
        <v>5425</v>
      </c>
      <c r="N1615" s="102"/>
      <c r="O1615" s="197"/>
      <c r="P1615" s="289" t="s">
        <v>5330</v>
      </c>
      <c r="Q1615" s="292" t="s">
        <v>5331</v>
      </c>
      <c r="R1615" s="290" t="s">
        <v>5176</v>
      </c>
      <c r="S1615" s="291" t="s">
        <v>5122</v>
      </c>
      <c r="U1615" s="221" t="s">
        <v>7635</v>
      </c>
    </row>
    <row r="1616" spans="1:21" ht="31.5" x14ac:dyDescent="0.25">
      <c r="A1616" s="5">
        <v>1615</v>
      </c>
      <c r="B1616" s="12" t="s">
        <v>1583</v>
      </c>
      <c r="C1616" s="6">
        <v>1974</v>
      </c>
      <c r="D1616" s="11">
        <v>3035.9</v>
      </c>
      <c r="E1616" s="11">
        <v>2720.5</v>
      </c>
      <c r="F1616" s="11" t="s">
        <v>5</v>
      </c>
      <c r="G1616" s="8">
        <v>60</v>
      </c>
      <c r="H1616" s="6">
        <v>5</v>
      </c>
      <c r="I1616" s="6">
        <v>4</v>
      </c>
      <c r="J1616" s="6">
        <v>0</v>
      </c>
      <c r="K1616" s="6">
        <v>0</v>
      </c>
      <c r="L1616" s="108">
        <v>164</v>
      </c>
      <c r="M1616" s="293" t="s">
        <v>5419</v>
      </c>
      <c r="N1616" s="102"/>
      <c r="O1616" s="197"/>
      <c r="P1616" s="289" t="s">
        <v>5332</v>
      </c>
      <c r="Q1616" s="292" t="s">
        <v>5333</v>
      </c>
      <c r="R1616" s="290" t="s">
        <v>5334</v>
      </c>
      <c r="S1616" s="291" t="s">
        <v>5078</v>
      </c>
      <c r="U1616" s="221" t="s">
        <v>7635</v>
      </c>
    </row>
    <row r="1617" spans="1:21" ht="31.5" x14ac:dyDescent="0.25">
      <c r="A1617" s="5">
        <v>1616</v>
      </c>
      <c r="B1617" s="12" t="s">
        <v>1584</v>
      </c>
      <c r="C1617" s="6">
        <v>1960</v>
      </c>
      <c r="D1617" s="11">
        <v>1764</v>
      </c>
      <c r="E1617" s="11">
        <v>1623.1</v>
      </c>
      <c r="F1617" s="11" t="s">
        <v>5</v>
      </c>
      <c r="G1617" s="8">
        <v>38</v>
      </c>
      <c r="H1617" s="6">
        <v>3</v>
      </c>
      <c r="I1617" s="6">
        <v>3</v>
      </c>
      <c r="J1617" s="6">
        <v>0</v>
      </c>
      <c r="K1617" s="6">
        <v>0</v>
      </c>
      <c r="L1617" s="108">
        <v>94</v>
      </c>
      <c r="M1617" s="293" t="s">
        <v>5419</v>
      </c>
      <c r="N1617" s="102"/>
      <c r="O1617" s="197"/>
      <c r="P1617" s="289" t="s">
        <v>5335</v>
      </c>
      <c r="Q1617" s="292" t="s">
        <v>5336</v>
      </c>
      <c r="R1617" s="290" t="s">
        <v>5308</v>
      </c>
      <c r="S1617" s="291" t="s">
        <v>5122</v>
      </c>
      <c r="U1617" s="221" t="s">
        <v>7635</v>
      </c>
    </row>
    <row r="1618" spans="1:21" ht="31.5" x14ac:dyDescent="0.25">
      <c r="A1618" s="5">
        <v>1617</v>
      </c>
      <c r="B1618" s="12" t="s">
        <v>1585</v>
      </c>
      <c r="C1618" s="6">
        <v>1983</v>
      </c>
      <c r="D1618" s="11">
        <v>3151.2</v>
      </c>
      <c r="E1618" s="11">
        <v>3151.2</v>
      </c>
      <c r="F1618" s="11" t="s">
        <v>5</v>
      </c>
      <c r="G1618" s="8">
        <v>69</v>
      </c>
      <c r="H1618" s="6">
        <v>5</v>
      </c>
      <c r="I1618" s="6">
        <v>4</v>
      </c>
      <c r="J1618" s="6">
        <v>0</v>
      </c>
      <c r="K1618" s="6">
        <v>0</v>
      </c>
      <c r="L1618" s="108">
        <v>195</v>
      </c>
      <c r="M1618" s="293" t="s">
        <v>5419</v>
      </c>
      <c r="N1618" s="102"/>
      <c r="O1618" s="197"/>
      <c r="P1618" s="289" t="s">
        <v>5337</v>
      </c>
      <c r="Q1618" s="292" t="s">
        <v>5338</v>
      </c>
      <c r="R1618" s="290" t="s">
        <v>5176</v>
      </c>
      <c r="S1618" s="291" t="s">
        <v>5122</v>
      </c>
      <c r="U1618" s="221" t="s">
        <v>7635</v>
      </c>
    </row>
    <row r="1619" spans="1:21" ht="31.5" x14ac:dyDescent="0.25">
      <c r="A1619" s="5">
        <v>1618</v>
      </c>
      <c r="B1619" s="12" t="s">
        <v>1586</v>
      </c>
      <c r="C1619" s="6">
        <v>1958</v>
      </c>
      <c r="D1619" s="11">
        <v>1026.6600000000001</v>
      </c>
      <c r="E1619" s="11">
        <v>1013.7</v>
      </c>
      <c r="F1619" s="11" t="s">
        <v>247</v>
      </c>
      <c r="G1619" s="8">
        <v>18</v>
      </c>
      <c r="H1619" s="6">
        <v>3</v>
      </c>
      <c r="I1619" s="6">
        <v>2</v>
      </c>
      <c r="J1619" s="6">
        <v>0</v>
      </c>
      <c r="K1619" s="6">
        <v>0</v>
      </c>
      <c r="L1619" s="108">
        <v>55</v>
      </c>
      <c r="M1619" s="293" t="s">
        <v>5423</v>
      </c>
      <c r="N1619" s="102"/>
      <c r="O1619" s="197"/>
      <c r="P1619" s="289" t="s">
        <v>5339</v>
      </c>
      <c r="Q1619" s="292" t="s">
        <v>5340</v>
      </c>
      <c r="R1619" s="290" t="s">
        <v>5176</v>
      </c>
      <c r="S1619" s="291" t="s">
        <v>5122</v>
      </c>
      <c r="U1619" s="221" t="s">
        <v>7635</v>
      </c>
    </row>
    <row r="1620" spans="1:21" ht="31.5" x14ac:dyDescent="0.25">
      <c r="A1620" s="5">
        <v>1619</v>
      </c>
      <c r="B1620" s="12" t="s">
        <v>1587</v>
      </c>
      <c r="C1620" s="6">
        <v>1959</v>
      </c>
      <c r="D1620" s="11">
        <v>1018.98</v>
      </c>
      <c r="E1620" s="11">
        <v>1006.5</v>
      </c>
      <c r="F1620" s="11" t="s">
        <v>247</v>
      </c>
      <c r="G1620" s="8">
        <v>18</v>
      </c>
      <c r="H1620" s="6">
        <v>3</v>
      </c>
      <c r="I1620" s="6">
        <v>2</v>
      </c>
      <c r="J1620" s="6">
        <v>0</v>
      </c>
      <c r="K1620" s="6">
        <v>0</v>
      </c>
      <c r="L1620" s="108">
        <v>44</v>
      </c>
      <c r="M1620" s="293" t="s">
        <v>5426</v>
      </c>
      <c r="N1620" s="102"/>
      <c r="O1620" s="197"/>
      <c r="P1620" s="289" t="s">
        <v>5341</v>
      </c>
      <c r="Q1620" s="292" t="s">
        <v>5342</v>
      </c>
      <c r="R1620" s="290" t="s">
        <v>5191</v>
      </c>
      <c r="S1620" s="291" t="s">
        <v>5122</v>
      </c>
      <c r="U1620" s="221" t="s">
        <v>7635</v>
      </c>
    </row>
    <row r="1621" spans="1:21" ht="31.5" x14ac:dyDescent="0.25">
      <c r="A1621" s="5">
        <v>1620</v>
      </c>
      <c r="B1621" s="12" t="s">
        <v>1588</v>
      </c>
      <c r="C1621" s="6">
        <v>1960</v>
      </c>
      <c r="D1621" s="11">
        <v>1532.6</v>
      </c>
      <c r="E1621" s="11">
        <v>1532.6</v>
      </c>
      <c r="F1621" s="11" t="s">
        <v>5</v>
      </c>
      <c r="G1621" s="8">
        <v>41</v>
      </c>
      <c r="H1621" s="6">
        <v>3</v>
      </c>
      <c r="I1621" s="6">
        <v>3</v>
      </c>
      <c r="J1621" s="6">
        <v>0</v>
      </c>
      <c r="K1621" s="6">
        <v>0</v>
      </c>
      <c r="L1621" s="108">
        <v>91</v>
      </c>
      <c r="M1621" s="293" t="s">
        <v>5418</v>
      </c>
      <c r="N1621" s="102"/>
      <c r="O1621" s="197"/>
      <c r="P1621" s="289" t="s">
        <v>5343</v>
      </c>
      <c r="Q1621" s="292" t="s">
        <v>5344</v>
      </c>
      <c r="R1621" s="290" t="s">
        <v>5176</v>
      </c>
      <c r="S1621" s="291" t="s">
        <v>5122</v>
      </c>
      <c r="U1621" s="221" t="s">
        <v>7635</v>
      </c>
    </row>
    <row r="1622" spans="1:21" ht="31.5" x14ac:dyDescent="0.25">
      <c r="A1622" s="5">
        <v>1621</v>
      </c>
      <c r="B1622" s="12" t="s">
        <v>1589</v>
      </c>
      <c r="C1622" s="6">
        <v>1959</v>
      </c>
      <c r="D1622" s="11">
        <v>799.6</v>
      </c>
      <c r="E1622" s="11">
        <v>710.4</v>
      </c>
      <c r="F1622" s="11" t="s">
        <v>247</v>
      </c>
      <c r="G1622" s="8">
        <v>18</v>
      </c>
      <c r="H1622" s="6">
        <v>2</v>
      </c>
      <c r="I1622" s="6">
        <v>2</v>
      </c>
      <c r="J1622" s="6">
        <v>0</v>
      </c>
      <c r="K1622" s="6">
        <v>0</v>
      </c>
      <c r="L1622" s="108">
        <v>47</v>
      </c>
      <c r="M1622" s="293" t="s">
        <v>5418</v>
      </c>
      <c r="N1622" s="102"/>
      <c r="O1622" s="197"/>
      <c r="P1622" s="289" t="s">
        <v>5345</v>
      </c>
      <c r="Q1622" s="292" t="s">
        <v>5346</v>
      </c>
      <c r="R1622" s="290" t="s">
        <v>5176</v>
      </c>
      <c r="S1622" s="291" t="s">
        <v>5122</v>
      </c>
      <c r="U1622" s="221" t="s">
        <v>7635</v>
      </c>
    </row>
    <row r="1623" spans="1:21" ht="31.5" x14ac:dyDescent="0.25">
      <c r="A1623" s="5">
        <v>1622</v>
      </c>
      <c r="B1623" s="12" t="s">
        <v>1590</v>
      </c>
      <c r="C1623" s="6">
        <v>1955</v>
      </c>
      <c r="D1623" s="11">
        <v>761.3</v>
      </c>
      <c r="E1623" s="11">
        <v>761.3</v>
      </c>
      <c r="F1623" s="11" t="s">
        <v>247</v>
      </c>
      <c r="G1623" s="8">
        <v>16</v>
      </c>
      <c r="H1623" s="6">
        <v>2</v>
      </c>
      <c r="I1623" s="6">
        <v>3</v>
      </c>
      <c r="J1623" s="6">
        <v>0</v>
      </c>
      <c r="K1623" s="6">
        <v>0</v>
      </c>
      <c r="L1623" s="108">
        <v>34</v>
      </c>
      <c r="M1623" s="293" t="s">
        <v>5427</v>
      </c>
      <c r="N1623" s="102"/>
      <c r="O1623" s="197"/>
      <c r="P1623" s="289" t="s">
        <v>5347</v>
      </c>
      <c r="Q1623" s="292" t="s">
        <v>5348</v>
      </c>
      <c r="R1623" s="290" t="s">
        <v>5083</v>
      </c>
      <c r="S1623" s="291" t="s">
        <v>5078</v>
      </c>
      <c r="U1623" s="221" t="s">
        <v>7635</v>
      </c>
    </row>
    <row r="1624" spans="1:21" ht="31.5" x14ac:dyDescent="0.25">
      <c r="A1624" s="5">
        <v>1623</v>
      </c>
      <c r="B1624" s="12" t="s">
        <v>1591</v>
      </c>
      <c r="C1624" s="6">
        <v>1955</v>
      </c>
      <c r="D1624" s="11">
        <v>923.5</v>
      </c>
      <c r="E1624" s="11">
        <v>761.1</v>
      </c>
      <c r="F1624" s="11" t="s">
        <v>247</v>
      </c>
      <c r="G1624" s="8">
        <v>16</v>
      </c>
      <c r="H1624" s="6">
        <v>2</v>
      </c>
      <c r="I1624" s="6">
        <v>3</v>
      </c>
      <c r="J1624" s="6">
        <v>0</v>
      </c>
      <c r="K1624" s="6">
        <v>0</v>
      </c>
      <c r="L1624" s="108">
        <v>43</v>
      </c>
      <c r="M1624" s="293" t="s">
        <v>5428</v>
      </c>
      <c r="N1624" s="102"/>
      <c r="O1624" s="197"/>
      <c r="P1624" s="289" t="s">
        <v>5349</v>
      </c>
      <c r="Q1624" s="292" t="s">
        <v>5350</v>
      </c>
      <c r="R1624" s="290" t="s">
        <v>5083</v>
      </c>
      <c r="S1624" s="291" t="s">
        <v>5078</v>
      </c>
      <c r="U1624" s="221" t="s">
        <v>7635</v>
      </c>
    </row>
    <row r="1625" spans="1:21" ht="31.5" x14ac:dyDescent="0.25">
      <c r="A1625" s="5">
        <v>1624</v>
      </c>
      <c r="B1625" s="12" t="s">
        <v>1592</v>
      </c>
      <c r="C1625" s="6">
        <v>1955</v>
      </c>
      <c r="D1625" s="11">
        <v>1440.3</v>
      </c>
      <c r="E1625" s="11">
        <v>1355</v>
      </c>
      <c r="F1625" s="11" t="s">
        <v>5</v>
      </c>
      <c r="G1625" s="8">
        <v>27</v>
      </c>
      <c r="H1625" s="6">
        <v>3</v>
      </c>
      <c r="I1625" s="6">
        <v>3</v>
      </c>
      <c r="J1625" s="6">
        <v>0</v>
      </c>
      <c r="K1625" s="6">
        <v>0</v>
      </c>
      <c r="L1625" s="108">
        <v>80</v>
      </c>
      <c r="M1625" s="293" t="s">
        <v>5412</v>
      </c>
      <c r="N1625" s="102"/>
      <c r="O1625" s="197"/>
      <c r="P1625" s="289" t="s">
        <v>5351</v>
      </c>
      <c r="Q1625" s="292" t="s">
        <v>5352</v>
      </c>
      <c r="R1625" s="290" t="s">
        <v>5099</v>
      </c>
      <c r="S1625" s="291" t="s">
        <v>5078</v>
      </c>
      <c r="U1625" s="221" t="s">
        <v>7635</v>
      </c>
    </row>
    <row r="1626" spans="1:21" ht="31.5" x14ac:dyDescent="0.25">
      <c r="A1626" s="5">
        <v>1625</v>
      </c>
      <c r="B1626" s="12" t="s">
        <v>1593</v>
      </c>
      <c r="C1626" s="6">
        <v>1955</v>
      </c>
      <c r="D1626" s="11">
        <v>932.5</v>
      </c>
      <c r="E1626" s="11">
        <v>766.3</v>
      </c>
      <c r="F1626" s="11" t="s">
        <v>247</v>
      </c>
      <c r="G1626" s="8">
        <v>16</v>
      </c>
      <c r="H1626" s="6">
        <v>2</v>
      </c>
      <c r="I1626" s="6">
        <v>3</v>
      </c>
      <c r="J1626" s="6">
        <v>0</v>
      </c>
      <c r="K1626" s="6">
        <v>0</v>
      </c>
      <c r="L1626" s="108">
        <v>48</v>
      </c>
      <c r="M1626" s="293" t="s">
        <v>5427</v>
      </c>
      <c r="N1626" s="102"/>
      <c r="O1626" s="197"/>
      <c r="P1626" s="289" t="s">
        <v>5353</v>
      </c>
      <c r="Q1626" s="292" t="s">
        <v>5354</v>
      </c>
      <c r="R1626" s="290" t="s">
        <v>5099</v>
      </c>
      <c r="S1626" s="291" t="s">
        <v>5078</v>
      </c>
      <c r="U1626" s="221" t="s">
        <v>7635</v>
      </c>
    </row>
    <row r="1627" spans="1:21" ht="31.5" x14ac:dyDescent="0.25">
      <c r="A1627" s="5">
        <v>1626</v>
      </c>
      <c r="B1627" s="12" t="s">
        <v>1594</v>
      </c>
      <c r="C1627" s="6">
        <v>1954</v>
      </c>
      <c r="D1627" s="11">
        <v>920.1</v>
      </c>
      <c r="E1627" s="11">
        <f>718.2+46.1</f>
        <v>764.30000000000007</v>
      </c>
      <c r="F1627" s="11" t="s">
        <v>5</v>
      </c>
      <c r="G1627" s="8">
        <v>16</v>
      </c>
      <c r="H1627" s="6">
        <v>2</v>
      </c>
      <c r="I1627" s="6">
        <v>3</v>
      </c>
      <c r="J1627" s="6">
        <v>0</v>
      </c>
      <c r="K1627" s="6">
        <v>0</v>
      </c>
      <c r="L1627" s="108">
        <v>55</v>
      </c>
      <c r="M1627" s="293" t="s">
        <v>5429</v>
      </c>
      <c r="N1627" s="102"/>
      <c r="O1627" s="197"/>
      <c r="P1627" s="289" t="s">
        <v>5355</v>
      </c>
      <c r="Q1627" s="292" t="s">
        <v>5356</v>
      </c>
      <c r="R1627" s="290" t="s">
        <v>5099</v>
      </c>
      <c r="S1627" s="291" t="s">
        <v>5078</v>
      </c>
      <c r="U1627" s="221" t="s">
        <v>7635</v>
      </c>
    </row>
    <row r="1628" spans="1:21" ht="47.25" x14ac:dyDescent="0.25">
      <c r="A1628" s="5">
        <v>1627</v>
      </c>
      <c r="B1628" s="12" t="s">
        <v>1595</v>
      </c>
      <c r="C1628" s="6">
        <v>1981</v>
      </c>
      <c r="D1628" s="11">
        <v>4076.92</v>
      </c>
      <c r="E1628" s="11">
        <v>3454.1</v>
      </c>
      <c r="F1628" s="11" t="s">
        <v>5</v>
      </c>
      <c r="G1628" s="8">
        <v>70</v>
      </c>
      <c r="H1628" s="6">
        <v>5</v>
      </c>
      <c r="I1628" s="6">
        <v>4</v>
      </c>
      <c r="J1628" s="6">
        <v>0</v>
      </c>
      <c r="K1628" s="6">
        <v>0</v>
      </c>
      <c r="L1628" s="108">
        <v>182</v>
      </c>
      <c r="M1628" s="293" t="s">
        <v>5420</v>
      </c>
      <c r="N1628" s="102"/>
      <c r="O1628" s="197"/>
      <c r="P1628" s="289" t="s">
        <v>5357</v>
      </c>
      <c r="Q1628" s="292" t="s">
        <v>5358</v>
      </c>
      <c r="R1628" s="290" t="s">
        <v>5359</v>
      </c>
      <c r="S1628" s="291" t="s">
        <v>5078</v>
      </c>
      <c r="U1628" s="221" t="s">
        <v>7635</v>
      </c>
    </row>
    <row r="1629" spans="1:21" ht="31.5" x14ac:dyDescent="0.25">
      <c r="A1629" s="5">
        <v>1628</v>
      </c>
      <c r="B1629" s="12" t="s">
        <v>1596</v>
      </c>
      <c r="C1629" s="6">
        <v>1980</v>
      </c>
      <c r="D1629" s="11">
        <v>3733.02</v>
      </c>
      <c r="E1629" s="11">
        <v>3409.8</v>
      </c>
      <c r="F1629" s="11" t="s">
        <v>5</v>
      </c>
      <c r="G1629" s="8">
        <v>70</v>
      </c>
      <c r="H1629" s="6">
        <v>5</v>
      </c>
      <c r="I1629" s="6">
        <v>4</v>
      </c>
      <c r="J1629" s="6">
        <v>0</v>
      </c>
      <c r="K1629" s="6">
        <v>0</v>
      </c>
      <c r="L1629" s="108">
        <v>205</v>
      </c>
      <c r="M1629" s="293" t="s">
        <v>5430</v>
      </c>
      <c r="N1629" s="102"/>
      <c r="O1629" s="197"/>
      <c r="P1629" s="289" t="s">
        <v>5360</v>
      </c>
      <c r="Q1629" s="292" t="s">
        <v>5361</v>
      </c>
      <c r="R1629" s="290" t="s">
        <v>5116</v>
      </c>
      <c r="S1629" s="291" t="s">
        <v>5078</v>
      </c>
      <c r="U1629" s="221" t="s">
        <v>7635</v>
      </c>
    </row>
    <row r="1630" spans="1:21" ht="31.5" x14ac:dyDescent="0.25">
      <c r="A1630" s="5">
        <v>1629</v>
      </c>
      <c r="B1630" s="12" t="s">
        <v>1597</v>
      </c>
      <c r="C1630" s="6">
        <v>1985</v>
      </c>
      <c r="D1630" s="11">
        <v>3735.34</v>
      </c>
      <c r="E1630" s="11">
        <v>3411.7</v>
      </c>
      <c r="F1630" s="11" t="s">
        <v>5</v>
      </c>
      <c r="G1630" s="8">
        <v>70</v>
      </c>
      <c r="H1630" s="6">
        <v>5</v>
      </c>
      <c r="I1630" s="6">
        <v>4</v>
      </c>
      <c r="J1630" s="6">
        <v>0</v>
      </c>
      <c r="K1630" s="6">
        <v>0</v>
      </c>
      <c r="L1630" s="108">
        <v>193</v>
      </c>
      <c r="M1630" s="293" t="s">
        <v>5420</v>
      </c>
      <c r="N1630" s="102"/>
      <c r="O1630" s="197"/>
      <c r="P1630" s="289" t="s">
        <v>5362</v>
      </c>
      <c r="Q1630" s="292" t="s">
        <v>5363</v>
      </c>
      <c r="R1630" s="290" t="s">
        <v>5077</v>
      </c>
      <c r="S1630" s="291" t="s">
        <v>5078</v>
      </c>
      <c r="U1630" s="221" t="s">
        <v>7635</v>
      </c>
    </row>
    <row r="1631" spans="1:21" x14ac:dyDescent="0.25">
      <c r="A1631" s="5">
        <v>1630</v>
      </c>
      <c r="B1631" s="12" t="s">
        <v>1598</v>
      </c>
      <c r="C1631" s="6">
        <v>1954</v>
      </c>
      <c r="D1631" s="11">
        <v>568.20000000000005</v>
      </c>
      <c r="E1631" s="11">
        <v>568.20000000000005</v>
      </c>
      <c r="F1631" s="11" t="s">
        <v>247</v>
      </c>
      <c r="G1631" s="8">
        <v>12</v>
      </c>
      <c r="H1631" s="6">
        <v>2</v>
      </c>
      <c r="I1631" s="6">
        <v>2</v>
      </c>
      <c r="J1631" s="6">
        <v>0</v>
      </c>
      <c r="K1631" s="6">
        <v>0</v>
      </c>
      <c r="L1631" s="108">
        <v>30</v>
      </c>
      <c r="M1631" s="293" t="s">
        <v>5427</v>
      </c>
      <c r="N1631" s="102"/>
      <c r="O1631" s="197"/>
      <c r="P1631" s="289" t="s">
        <v>471</v>
      </c>
      <c r="Q1631" s="289" t="s">
        <v>471</v>
      </c>
      <c r="R1631" s="289" t="s">
        <v>471</v>
      </c>
      <c r="S1631" s="289" t="s">
        <v>471</v>
      </c>
      <c r="U1631" s="221" t="s">
        <v>7635</v>
      </c>
    </row>
    <row r="1632" spans="1:21" x14ac:dyDescent="0.25">
      <c r="A1632" s="5">
        <v>1631</v>
      </c>
      <c r="B1632" s="12" t="s">
        <v>1599</v>
      </c>
      <c r="C1632" s="6">
        <v>1954</v>
      </c>
      <c r="D1632" s="11">
        <v>619.1</v>
      </c>
      <c r="E1632" s="11">
        <v>619.1</v>
      </c>
      <c r="F1632" s="11" t="s">
        <v>247</v>
      </c>
      <c r="G1632" s="8">
        <v>12</v>
      </c>
      <c r="H1632" s="6">
        <v>2</v>
      </c>
      <c r="I1632" s="6">
        <v>2</v>
      </c>
      <c r="J1632" s="6">
        <v>0</v>
      </c>
      <c r="K1632" s="6">
        <v>0</v>
      </c>
      <c r="L1632" s="108">
        <v>41</v>
      </c>
      <c r="M1632" s="293" t="s">
        <v>5415</v>
      </c>
      <c r="N1632" s="102"/>
      <c r="O1632" s="197"/>
      <c r="P1632" s="289" t="s">
        <v>471</v>
      </c>
      <c r="Q1632" s="289" t="s">
        <v>471</v>
      </c>
      <c r="R1632" s="289" t="s">
        <v>471</v>
      </c>
      <c r="S1632" s="289" t="s">
        <v>471</v>
      </c>
      <c r="U1632" s="221" t="s">
        <v>7635</v>
      </c>
    </row>
    <row r="1633" spans="1:21" x14ac:dyDescent="0.25">
      <c r="A1633" s="5">
        <v>1632</v>
      </c>
      <c r="B1633" s="12" t="s">
        <v>1600</v>
      </c>
      <c r="C1633" s="6">
        <v>1954</v>
      </c>
      <c r="D1633" s="11">
        <v>563.4</v>
      </c>
      <c r="E1633" s="11">
        <v>563.4</v>
      </c>
      <c r="F1633" s="11" t="s">
        <v>247</v>
      </c>
      <c r="G1633" s="8">
        <v>12</v>
      </c>
      <c r="H1633" s="6">
        <v>2</v>
      </c>
      <c r="I1633" s="6">
        <v>2</v>
      </c>
      <c r="J1633" s="6">
        <v>0</v>
      </c>
      <c r="K1633" s="6">
        <v>0</v>
      </c>
      <c r="L1633" s="108">
        <v>30</v>
      </c>
      <c r="M1633" s="293" t="s">
        <v>5427</v>
      </c>
      <c r="N1633" s="102"/>
      <c r="O1633" s="197"/>
      <c r="P1633" s="289" t="s">
        <v>471</v>
      </c>
      <c r="Q1633" s="289" t="s">
        <v>471</v>
      </c>
      <c r="R1633" s="289" t="s">
        <v>471</v>
      </c>
      <c r="S1633" s="289" t="s">
        <v>471</v>
      </c>
      <c r="U1633" s="221" t="s">
        <v>7635</v>
      </c>
    </row>
    <row r="1634" spans="1:21" x14ac:dyDescent="0.25">
      <c r="A1634" s="5">
        <v>1633</v>
      </c>
      <c r="B1634" s="10" t="s">
        <v>1601</v>
      </c>
      <c r="C1634" s="6">
        <v>1953</v>
      </c>
      <c r="D1634" s="11">
        <v>439.7</v>
      </c>
      <c r="E1634" s="11">
        <v>395.7</v>
      </c>
      <c r="F1634" s="11" t="s">
        <v>247</v>
      </c>
      <c r="G1634" s="8">
        <v>8</v>
      </c>
      <c r="H1634" s="6">
        <v>2</v>
      </c>
      <c r="I1634" s="6">
        <v>1</v>
      </c>
      <c r="J1634" s="6">
        <v>0</v>
      </c>
      <c r="K1634" s="6">
        <v>0</v>
      </c>
      <c r="L1634" s="108">
        <v>40</v>
      </c>
      <c r="M1634" s="293" t="s">
        <v>5431</v>
      </c>
      <c r="N1634" s="102"/>
      <c r="O1634" s="197"/>
      <c r="P1634" s="289" t="s">
        <v>471</v>
      </c>
      <c r="Q1634" s="289" t="s">
        <v>471</v>
      </c>
      <c r="R1634" s="289" t="s">
        <v>471</v>
      </c>
      <c r="S1634" s="289" t="s">
        <v>471</v>
      </c>
      <c r="U1634" s="221" t="s">
        <v>7635</v>
      </c>
    </row>
    <row r="1635" spans="1:21" x14ac:dyDescent="0.25">
      <c r="A1635" s="5">
        <v>1634</v>
      </c>
      <c r="B1635" s="10" t="s">
        <v>1602</v>
      </c>
      <c r="C1635" s="6">
        <v>1953</v>
      </c>
      <c r="D1635" s="11">
        <v>429.9</v>
      </c>
      <c r="E1635" s="11">
        <v>392.4</v>
      </c>
      <c r="F1635" s="11" t="s">
        <v>247</v>
      </c>
      <c r="G1635" s="8">
        <v>8</v>
      </c>
      <c r="H1635" s="6">
        <v>2</v>
      </c>
      <c r="I1635" s="6">
        <v>1</v>
      </c>
      <c r="J1635" s="6">
        <v>0</v>
      </c>
      <c r="K1635" s="6">
        <v>0</v>
      </c>
      <c r="L1635" s="108">
        <v>21</v>
      </c>
      <c r="M1635" s="293" t="s">
        <v>5431</v>
      </c>
      <c r="N1635" s="102"/>
      <c r="O1635" s="197"/>
      <c r="P1635" s="289" t="s">
        <v>471</v>
      </c>
      <c r="Q1635" s="289" t="s">
        <v>471</v>
      </c>
      <c r="R1635" s="289" t="s">
        <v>471</v>
      </c>
      <c r="S1635" s="289" t="s">
        <v>471</v>
      </c>
      <c r="U1635" s="221" t="s">
        <v>7635</v>
      </c>
    </row>
    <row r="1636" spans="1:21" x14ac:dyDescent="0.25">
      <c r="A1636" s="5">
        <v>1635</v>
      </c>
      <c r="B1636" s="10" t="s">
        <v>1603</v>
      </c>
      <c r="C1636" s="6">
        <v>1953</v>
      </c>
      <c r="D1636" s="11">
        <v>439.5</v>
      </c>
      <c r="E1636" s="11">
        <v>394.5</v>
      </c>
      <c r="F1636" s="11" t="s">
        <v>247</v>
      </c>
      <c r="G1636" s="8">
        <v>8</v>
      </c>
      <c r="H1636" s="6">
        <v>2</v>
      </c>
      <c r="I1636" s="6">
        <v>1</v>
      </c>
      <c r="J1636" s="6">
        <v>0</v>
      </c>
      <c r="K1636" s="6">
        <v>0</v>
      </c>
      <c r="L1636" s="108">
        <v>28</v>
      </c>
      <c r="M1636" s="293" t="s">
        <v>5431</v>
      </c>
      <c r="N1636" s="102"/>
      <c r="O1636" s="197"/>
      <c r="P1636" s="289" t="s">
        <v>471</v>
      </c>
      <c r="Q1636" s="289" t="s">
        <v>471</v>
      </c>
      <c r="R1636" s="289" t="s">
        <v>471</v>
      </c>
      <c r="S1636" s="289" t="s">
        <v>471</v>
      </c>
      <c r="U1636" s="221" t="s">
        <v>7635</v>
      </c>
    </row>
    <row r="1637" spans="1:21" x14ac:dyDescent="0.25">
      <c r="A1637" s="5">
        <v>1636</v>
      </c>
      <c r="B1637" s="10" t="s">
        <v>1604</v>
      </c>
      <c r="C1637" s="6">
        <v>1953</v>
      </c>
      <c r="D1637" s="11">
        <v>431.3</v>
      </c>
      <c r="E1637" s="11">
        <v>388.3</v>
      </c>
      <c r="F1637" s="11" t="s">
        <v>247</v>
      </c>
      <c r="G1637" s="8">
        <v>8</v>
      </c>
      <c r="H1637" s="6">
        <v>2</v>
      </c>
      <c r="I1637" s="6">
        <v>1</v>
      </c>
      <c r="J1637" s="6">
        <v>0</v>
      </c>
      <c r="K1637" s="6">
        <v>0</v>
      </c>
      <c r="L1637" s="108">
        <v>39</v>
      </c>
      <c r="M1637" s="293" t="s">
        <v>5431</v>
      </c>
      <c r="N1637" s="102"/>
      <c r="O1637" s="197"/>
      <c r="P1637" s="289" t="s">
        <v>471</v>
      </c>
      <c r="Q1637" s="289" t="s">
        <v>471</v>
      </c>
      <c r="R1637" s="289" t="s">
        <v>471</v>
      </c>
      <c r="S1637" s="289" t="s">
        <v>471</v>
      </c>
      <c r="U1637" s="221" t="s">
        <v>7635</v>
      </c>
    </row>
    <row r="1638" spans="1:21" x14ac:dyDescent="0.25">
      <c r="A1638" s="5">
        <v>1637</v>
      </c>
      <c r="B1638" s="10" t="s">
        <v>1605</v>
      </c>
      <c r="C1638" s="6">
        <v>1953</v>
      </c>
      <c r="D1638" s="11">
        <v>428.9</v>
      </c>
      <c r="E1638" s="11">
        <v>390.9</v>
      </c>
      <c r="F1638" s="11" t="s">
        <v>247</v>
      </c>
      <c r="G1638" s="8">
        <v>8</v>
      </c>
      <c r="H1638" s="6">
        <v>2</v>
      </c>
      <c r="I1638" s="6">
        <v>1</v>
      </c>
      <c r="J1638" s="6">
        <v>0</v>
      </c>
      <c r="K1638" s="6">
        <v>0</v>
      </c>
      <c r="L1638" s="108">
        <v>29</v>
      </c>
      <c r="M1638" s="293" t="s">
        <v>5431</v>
      </c>
      <c r="N1638" s="102"/>
      <c r="O1638" s="197"/>
      <c r="P1638" s="289" t="s">
        <v>471</v>
      </c>
      <c r="Q1638" s="289" t="s">
        <v>471</v>
      </c>
      <c r="R1638" s="289" t="s">
        <v>471</v>
      </c>
      <c r="S1638" s="289" t="s">
        <v>471</v>
      </c>
      <c r="U1638" s="221" t="s">
        <v>7635</v>
      </c>
    </row>
    <row r="1639" spans="1:21" x14ac:dyDescent="0.25">
      <c r="A1639" s="5">
        <v>1638</v>
      </c>
      <c r="B1639" s="10" t="s">
        <v>1606</v>
      </c>
      <c r="C1639" s="6">
        <v>1953</v>
      </c>
      <c r="D1639" s="11">
        <v>424.5</v>
      </c>
      <c r="E1639" s="11">
        <v>387.3</v>
      </c>
      <c r="F1639" s="11" t="s">
        <v>247</v>
      </c>
      <c r="G1639" s="8">
        <v>8</v>
      </c>
      <c r="H1639" s="6">
        <v>2</v>
      </c>
      <c r="I1639" s="6">
        <v>1</v>
      </c>
      <c r="J1639" s="6">
        <v>0</v>
      </c>
      <c r="K1639" s="6">
        <v>0</v>
      </c>
      <c r="L1639" s="108">
        <v>28</v>
      </c>
      <c r="M1639" s="293" t="s">
        <v>5431</v>
      </c>
      <c r="N1639" s="102"/>
      <c r="O1639" s="197"/>
      <c r="P1639" s="289" t="s">
        <v>471</v>
      </c>
      <c r="Q1639" s="289" t="s">
        <v>471</v>
      </c>
      <c r="R1639" s="289" t="s">
        <v>471</v>
      </c>
      <c r="S1639" s="289" t="s">
        <v>471</v>
      </c>
      <c r="U1639" s="221" t="s">
        <v>7635</v>
      </c>
    </row>
    <row r="1640" spans="1:21" x14ac:dyDescent="0.25">
      <c r="A1640" s="5">
        <v>1639</v>
      </c>
      <c r="B1640" s="10" t="s">
        <v>1607</v>
      </c>
      <c r="C1640" s="6">
        <v>1953</v>
      </c>
      <c r="D1640" s="11">
        <v>428.8</v>
      </c>
      <c r="E1640" s="11">
        <v>391.6</v>
      </c>
      <c r="F1640" s="11" t="s">
        <v>247</v>
      </c>
      <c r="G1640" s="8">
        <v>8</v>
      </c>
      <c r="H1640" s="6">
        <v>2</v>
      </c>
      <c r="I1640" s="6">
        <v>1</v>
      </c>
      <c r="J1640" s="6">
        <v>0</v>
      </c>
      <c r="K1640" s="6">
        <v>0</v>
      </c>
      <c r="L1640" s="108">
        <v>30</v>
      </c>
      <c r="M1640" s="293" t="s">
        <v>5431</v>
      </c>
      <c r="N1640" s="102"/>
      <c r="O1640" s="197"/>
      <c r="P1640" s="289" t="s">
        <v>471</v>
      </c>
      <c r="Q1640" s="289" t="s">
        <v>471</v>
      </c>
      <c r="R1640" s="289" t="s">
        <v>471</v>
      </c>
      <c r="S1640" s="289" t="s">
        <v>471</v>
      </c>
      <c r="U1640" s="221" t="s">
        <v>7635</v>
      </c>
    </row>
    <row r="1641" spans="1:21" x14ac:dyDescent="0.25">
      <c r="A1641" s="5">
        <v>1640</v>
      </c>
      <c r="B1641" s="10" t="s">
        <v>1608</v>
      </c>
      <c r="C1641" s="6">
        <v>1953</v>
      </c>
      <c r="D1641" s="11">
        <v>427.8</v>
      </c>
      <c r="E1641" s="11">
        <v>390.6</v>
      </c>
      <c r="F1641" s="11" t="s">
        <v>247</v>
      </c>
      <c r="G1641" s="8">
        <v>8</v>
      </c>
      <c r="H1641" s="6">
        <v>2</v>
      </c>
      <c r="I1641" s="6">
        <v>1</v>
      </c>
      <c r="J1641" s="6">
        <v>0</v>
      </c>
      <c r="K1641" s="6">
        <v>0</v>
      </c>
      <c r="L1641" s="108">
        <v>25</v>
      </c>
      <c r="M1641" s="293" t="s">
        <v>5431</v>
      </c>
      <c r="N1641" s="102"/>
      <c r="O1641" s="197"/>
      <c r="P1641" s="289" t="s">
        <v>471</v>
      </c>
      <c r="Q1641" s="289" t="s">
        <v>471</v>
      </c>
      <c r="R1641" s="289" t="s">
        <v>471</v>
      </c>
      <c r="S1641" s="289" t="s">
        <v>471</v>
      </c>
      <c r="U1641" s="221" t="s">
        <v>7635</v>
      </c>
    </row>
    <row r="1642" spans="1:21" x14ac:dyDescent="0.25">
      <c r="A1642" s="5">
        <v>1641</v>
      </c>
      <c r="B1642" s="10" t="s">
        <v>1609</v>
      </c>
      <c r="C1642" s="6">
        <v>1953</v>
      </c>
      <c r="D1642" s="11">
        <v>429</v>
      </c>
      <c r="E1642" s="11">
        <v>392.4</v>
      </c>
      <c r="F1642" s="11" t="s">
        <v>247</v>
      </c>
      <c r="G1642" s="8">
        <v>8</v>
      </c>
      <c r="H1642" s="6">
        <v>2</v>
      </c>
      <c r="I1642" s="6">
        <v>1</v>
      </c>
      <c r="J1642" s="6">
        <v>0</v>
      </c>
      <c r="K1642" s="6">
        <v>0</v>
      </c>
      <c r="L1642" s="108">
        <v>25</v>
      </c>
      <c r="M1642" s="293" t="s">
        <v>5432</v>
      </c>
      <c r="N1642" s="102"/>
      <c r="O1642" s="197"/>
      <c r="P1642" s="289" t="s">
        <v>471</v>
      </c>
      <c r="Q1642" s="289" t="s">
        <v>471</v>
      </c>
      <c r="R1642" s="289" t="s">
        <v>471</v>
      </c>
      <c r="S1642" s="289" t="s">
        <v>471</v>
      </c>
      <c r="U1642" s="221" t="s">
        <v>7635</v>
      </c>
    </row>
    <row r="1643" spans="1:21" x14ac:dyDescent="0.25">
      <c r="A1643" s="5">
        <v>1642</v>
      </c>
      <c r="B1643" s="10" t="s">
        <v>1610</v>
      </c>
      <c r="C1643" s="6">
        <v>1953</v>
      </c>
      <c r="D1643" s="11">
        <v>427.4</v>
      </c>
      <c r="E1643" s="11">
        <v>389.9</v>
      </c>
      <c r="F1643" s="11" t="s">
        <v>247</v>
      </c>
      <c r="G1643" s="8">
        <v>8</v>
      </c>
      <c r="H1643" s="6">
        <v>2</v>
      </c>
      <c r="I1643" s="6">
        <v>1</v>
      </c>
      <c r="J1643" s="6">
        <v>0</v>
      </c>
      <c r="K1643" s="6">
        <v>0</v>
      </c>
      <c r="L1643" s="108">
        <v>30</v>
      </c>
      <c r="M1643" s="293" t="s">
        <v>5432</v>
      </c>
      <c r="N1643" s="102"/>
      <c r="O1643" s="197"/>
      <c r="P1643" s="289" t="s">
        <v>471</v>
      </c>
      <c r="Q1643" s="289" t="s">
        <v>471</v>
      </c>
      <c r="R1643" s="289" t="s">
        <v>471</v>
      </c>
      <c r="S1643" s="289" t="s">
        <v>471</v>
      </c>
      <c r="U1643" s="221" t="s">
        <v>7635</v>
      </c>
    </row>
    <row r="1644" spans="1:21" ht="31.5" x14ac:dyDescent="0.25">
      <c r="A1644" s="5">
        <v>1643</v>
      </c>
      <c r="B1644" s="10" t="s">
        <v>1611</v>
      </c>
      <c r="C1644" s="6">
        <v>1957</v>
      </c>
      <c r="D1644" s="11">
        <v>1318.2</v>
      </c>
      <c r="E1644" s="11">
        <v>1227.2</v>
      </c>
      <c r="F1644" s="11" t="s">
        <v>247</v>
      </c>
      <c r="G1644" s="8">
        <v>18</v>
      </c>
      <c r="H1644" s="6">
        <v>3</v>
      </c>
      <c r="I1644" s="6">
        <v>2</v>
      </c>
      <c r="J1644" s="6">
        <v>0</v>
      </c>
      <c r="K1644" s="6">
        <v>0</v>
      </c>
      <c r="L1644" s="108">
        <v>59</v>
      </c>
      <c r="M1644" s="293" t="s">
        <v>5433</v>
      </c>
      <c r="N1644" s="102"/>
      <c r="O1644" s="197"/>
      <c r="P1644" s="289" t="s">
        <v>5364</v>
      </c>
      <c r="Q1644" s="292" t="s">
        <v>5365</v>
      </c>
      <c r="R1644" s="290" t="s">
        <v>5077</v>
      </c>
      <c r="S1644" s="291" t="s">
        <v>5078</v>
      </c>
      <c r="U1644" s="221" t="s">
        <v>7635</v>
      </c>
    </row>
    <row r="1645" spans="1:21" ht="31.5" x14ac:dyDescent="0.25">
      <c r="A1645" s="5">
        <v>1644</v>
      </c>
      <c r="B1645" s="10" t="s">
        <v>1612</v>
      </c>
      <c r="C1645" s="6">
        <v>1957</v>
      </c>
      <c r="D1645" s="11">
        <v>1275.5</v>
      </c>
      <c r="E1645" s="11">
        <v>1221.5999999999999</v>
      </c>
      <c r="F1645" s="11" t="s">
        <v>247</v>
      </c>
      <c r="G1645" s="8">
        <v>18</v>
      </c>
      <c r="H1645" s="6">
        <v>3</v>
      </c>
      <c r="I1645" s="6">
        <v>2</v>
      </c>
      <c r="J1645" s="6">
        <v>0</v>
      </c>
      <c r="K1645" s="6">
        <v>0</v>
      </c>
      <c r="L1645" s="108">
        <v>55</v>
      </c>
      <c r="M1645" s="293" t="s">
        <v>5433</v>
      </c>
      <c r="N1645" s="102"/>
      <c r="O1645" s="197"/>
      <c r="P1645" s="289" t="s">
        <v>5366</v>
      </c>
      <c r="Q1645" s="292" t="s">
        <v>5367</v>
      </c>
      <c r="R1645" s="290" t="s">
        <v>5086</v>
      </c>
      <c r="S1645" s="291" t="s">
        <v>5078</v>
      </c>
      <c r="U1645" s="221" t="s">
        <v>7635</v>
      </c>
    </row>
    <row r="1646" spans="1:21" x14ac:dyDescent="0.25">
      <c r="A1646" s="5">
        <v>1645</v>
      </c>
      <c r="B1646" s="10" t="s">
        <v>1613</v>
      </c>
      <c r="C1646" s="6">
        <v>1954</v>
      </c>
      <c r="D1646" s="11">
        <v>386.7</v>
      </c>
      <c r="E1646" s="11">
        <v>386.7</v>
      </c>
      <c r="F1646" s="11" t="s">
        <v>247</v>
      </c>
      <c r="G1646" s="8">
        <v>8</v>
      </c>
      <c r="H1646" s="6">
        <v>2</v>
      </c>
      <c r="I1646" s="6">
        <v>1</v>
      </c>
      <c r="J1646" s="6">
        <v>0</v>
      </c>
      <c r="K1646" s="6">
        <v>0</v>
      </c>
      <c r="L1646" s="108">
        <v>27</v>
      </c>
      <c r="M1646" s="293" t="s">
        <v>5431</v>
      </c>
      <c r="N1646" s="102"/>
      <c r="O1646" s="197"/>
      <c r="P1646" s="289" t="s">
        <v>471</v>
      </c>
      <c r="Q1646" s="289" t="s">
        <v>471</v>
      </c>
      <c r="R1646" s="289" t="s">
        <v>471</v>
      </c>
      <c r="S1646" s="289" t="s">
        <v>471</v>
      </c>
      <c r="U1646" s="221" t="s">
        <v>7635</v>
      </c>
    </row>
    <row r="1647" spans="1:21" x14ac:dyDescent="0.25">
      <c r="A1647" s="5">
        <v>1646</v>
      </c>
      <c r="B1647" s="10" t="s">
        <v>1614</v>
      </c>
      <c r="C1647" s="6">
        <v>1953</v>
      </c>
      <c r="D1647" s="11">
        <v>391.4</v>
      </c>
      <c r="E1647" s="11">
        <v>391.4</v>
      </c>
      <c r="F1647" s="11" t="s">
        <v>247</v>
      </c>
      <c r="G1647" s="8">
        <v>8</v>
      </c>
      <c r="H1647" s="6">
        <v>2</v>
      </c>
      <c r="I1647" s="6">
        <v>1</v>
      </c>
      <c r="J1647" s="6">
        <v>0</v>
      </c>
      <c r="K1647" s="6">
        <v>0</v>
      </c>
      <c r="L1647" s="108">
        <v>29</v>
      </c>
      <c r="M1647" s="293" t="s">
        <v>5432</v>
      </c>
      <c r="N1647" s="102"/>
      <c r="O1647" s="197"/>
      <c r="P1647" s="289" t="s">
        <v>471</v>
      </c>
      <c r="Q1647" s="289" t="s">
        <v>471</v>
      </c>
      <c r="R1647" s="289" t="s">
        <v>471</v>
      </c>
      <c r="S1647" s="289" t="s">
        <v>471</v>
      </c>
      <c r="U1647" s="221" t="s">
        <v>7635</v>
      </c>
    </row>
    <row r="1648" spans="1:21" x14ac:dyDescent="0.25">
      <c r="A1648" s="5">
        <v>1647</v>
      </c>
      <c r="B1648" s="10" t="s">
        <v>1615</v>
      </c>
      <c r="C1648" s="6">
        <v>1953</v>
      </c>
      <c r="D1648" s="11">
        <v>431</v>
      </c>
      <c r="E1648" s="11">
        <v>387.9</v>
      </c>
      <c r="F1648" s="11" t="s">
        <v>247</v>
      </c>
      <c r="G1648" s="8">
        <v>8</v>
      </c>
      <c r="H1648" s="6">
        <v>2</v>
      </c>
      <c r="I1648" s="6">
        <v>1</v>
      </c>
      <c r="J1648" s="6">
        <v>0</v>
      </c>
      <c r="K1648" s="6">
        <v>0</v>
      </c>
      <c r="L1648" s="108">
        <v>20</v>
      </c>
      <c r="M1648" s="293" t="s">
        <v>5432</v>
      </c>
      <c r="N1648" s="102"/>
      <c r="O1648" s="197"/>
      <c r="P1648" s="289" t="s">
        <v>471</v>
      </c>
      <c r="Q1648" s="289" t="s">
        <v>471</v>
      </c>
      <c r="R1648" s="289" t="s">
        <v>471</v>
      </c>
      <c r="S1648" s="289" t="s">
        <v>471</v>
      </c>
      <c r="U1648" s="221" t="s">
        <v>7635</v>
      </c>
    </row>
    <row r="1649" spans="1:21" x14ac:dyDescent="0.25">
      <c r="A1649" s="5">
        <v>1648</v>
      </c>
      <c r="B1649" s="10" t="s">
        <v>1616</v>
      </c>
      <c r="C1649" s="6">
        <v>1953</v>
      </c>
      <c r="D1649" s="11">
        <v>389.3</v>
      </c>
      <c r="E1649" s="11">
        <v>389.3</v>
      </c>
      <c r="F1649" s="11" t="s">
        <v>247</v>
      </c>
      <c r="G1649" s="8">
        <v>8</v>
      </c>
      <c r="H1649" s="6">
        <v>2</v>
      </c>
      <c r="I1649" s="6">
        <v>1</v>
      </c>
      <c r="J1649" s="6">
        <v>0</v>
      </c>
      <c r="K1649" s="6">
        <v>0</v>
      </c>
      <c r="L1649" s="108">
        <v>23</v>
      </c>
      <c r="M1649" s="293" t="s">
        <v>5432</v>
      </c>
      <c r="N1649" s="102"/>
      <c r="O1649" s="197"/>
      <c r="P1649" s="289" t="s">
        <v>471</v>
      </c>
      <c r="Q1649" s="289" t="s">
        <v>471</v>
      </c>
      <c r="R1649" s="289" t="s">
        <v>471</v>
      </c>
      <c r="S1649" s="289" t="s">
        <v>471</v>
      </c>
      <c r="U1649" s="221" t="s">
        <v>7635</v>
      </c>
    </row>
    <row r="1650" spans="1:21" ht="31.5" x14ac:dyDescent="0.25">
      <c r="A1650" s="5">
        <v>1649</v>
      </c>
      <c r="B1650" s="10" t="s">
        <v>1617</v>
      </c>
      <c r="C1650" s="6">
        <v>1958</v>
      </c>
      <c r="D1650" s="11">
        <v>1225.5</v>
      </c>
      <c r="E1650" s="11">
        <v>1225.5</v>
      </c>
      <c r="F1650" s="11" t="s">
        <v>247</v>
      </c>
      <c r="G1650" s="8">
        <v>24</v>
      </c>
      <c r="H1650" s="6">
        <v>3</v>
      </c>
      <c r="I1650" s="6">
        <v>2</v>
      </c>
      <c r="J1650" s="6">
        <v>0</v>
      </c>
      <c r="K1650" s="6">
        <v>0</v>
      </c>
      <c r="L1650" s="108">
        <v>69</v>
      </c>
      <c r="M1650" s="293" t="s">
        <v>5434</v>
      </c>
      <c r="N1650" s="102"/>
      <c r="O1650" s="197"/>
      <c r="P1650" s="289" t="s">
        <v>5368</v>
      </c>
      <c r="Q1650" s="292" t="s">
        <v>5369</v>
      </c>
      <c r="R1650" s="290" t="s">
        <v>5077</v>
      </c>
      <c r="S1650" s="291" t="s">
        <v>5078</v>
      </c>
      <c r="U1650" s="221" t="s">
        <v>7635</v>
      </c>
    </row>
    <row r="1651" spans="1:21" x14ac:dyDescent="0.25">
      <c r="A1651" s="5">
        <v>1650</v>
      </c>
      <c r="B1651" s="10" t="s">
        <v>1618</v>
      </c>
      <c r="C1651" s="6">
        <v>1954</v>
      </c>
      <c r="D1651" s="11">
        <v>927.1</v>
      </c>
      <c r="E1651" s="11">
        <v>763.2</v>
      </c>
      <c r="F1651" s="11" t="s">
        <v>247</v>
      </c>
      <c r="G1651" s="8">
        <v>16</v>
      </c>
      <c r="H1651" s="6">
        <v>2</v>
      </c>
      <c r="I1651" s="6">
        <v>3</v>
      </c>
      <c r="J1651" s="6">
        <v>0</v>
      </c>
      <c r="K1651" s="6">
        <v>0</v>
      </c>
      <c r="L1651" s="108">
        <v>43</v>
      </c>
      <c r="M1651" s="293" t="s">
        <v>5435</v>
      </c>
      <c r="N1651" s="102"/>
      <c r="O1651" s="197"/>
      <c r="P1651" s="289" t="s">
        <v>471</v>
      </c>
      <c r="Q1651" s="289" t="s">
        <v>471</v>
      </c>
      <c r="R1651" s="289" t="s">
        <v>471</v>
      </c>
      <c r="S1651" s="289" t="s">
        <v>471</v>
      </c>
      <c r="U1651" s="221" t="s">
        <v>7635</v>
      </c>
    </row>
    <row r="1652" spans="1:21" ht="31.5" x14ac:dyDescent="0.25">
      <c r="A1652" s="5">
        <v>1651</v>
      </c>
      <c r="B1652" s="10" t="s">
        <v>1619</v>
      </c>
      <c r="C1652" s="6">
        <v>1957</v>
      </c>
      <c r="D1652" s="11">
        <v>1361.9</v>
      </c>
      <c r="E1652" s="11">
        <v>1198</v>
      </c>
      <c r="F1652" s="11" t="s">
        <v>247</v>
      </c>
      <c r="G1652" s="8">
        <v>18</v>
      </c>
      <c r="H1652" s="6">
        <v>3</v>
      </c>
      <c r="I1652" s="6">
        <v>2</v>
      </c>
      <c r="J1652" s="6">
        <v>0</v>
      </c>
      <c r="K1652" s="6">
        <v>0</v>
      </c>
      <c r="L1652" s="108">
        <v>65</v>
      </c>
      <c r="M1652" s="293" t="s">
        <v>5434</v>
      </c>
      <c r="N1652" s="102"/>
      <c r="O1652" s="197"/>
      <c r="P1652" s="289" t="s">
        <v>5370</v>
      </c>
      <c r="Q1652" s="292" t="s">
        <v>5354</v>
      </c>
      <c r="R1652" s="290" t="s">
        <v>5089</v>
      </c>
      <c r="S1652" s="291" t="s">
        <v>5078</v>
      </c>
      <c r="U1652" s="221" t="s">
        <v>7635</v>
      </c>
    </row>
    <row r="1653" spans="1:21" ht="31.5" x14ac:dyDescent="0.25">
      <c r="A1653" s="5">
        <v>1652</v>
      </c>
      <c r="B1653" s="10" t="s">
        <v>1620</v>
      </c>
      <c r="C1653" s="6">
        <v>1954</v>
      </c>
      <c r="D1653" s="11">
        <v>471.5</v>
      </c>
      <c r="E1653" s="11">
        <v>415.1</v>
      </c>
      <c r="F1653" s="11" t="s">
        <v>247</v>
      </c>
      <c r="G1653" s="8">
        <v>8</v>
      </c>
      <c r="H1653" s="6">
        <v>2</v>
      </c>
      <c r="I1653" s="6">
        <v>2</v>
      </c>
      <c r="J1653" s="6">
        <v>0</v>
      </c>
      <c r="K1653" s="6">
        <v>0</v>
      </c>
      <c r="L1653" s="108">
        <v>28</v>
      </c>
      <c r="M1653" s="293" t="s">
        <v>5432</v>
      </c>
      <c r="N1653" s="102"/>
      <c r="O1653" s="197"/>
      <c r="P1653" s="289" t="s">
        <v>5371</v>
      </c>
      <c r="Q1653" s="292" t="s">
        <v>5372</v>
      </c>
      <c r="R1653" s="290" t="s">
        <v>5176</v>
      </c>
      <c r="S1653" s="291" t="s">
        <v>5122</v>
      </c>
      <c r="U1653" s="221" t="s">
        <v>7635</v>
      </c>
    </row>
    <row r="1654" spans="1:21" ht="31.5" x14ac:dyDescent="0.25">
      <c r="A1654" s="5">
        <v>1653</v>
      </c>
      <c r="B1654" s="10" t="s">
        <v>1621</v>
      </c>
      <c r="C1654" s="6">
        <v>1962</v>
      </c>
      <c r="D1654" s="11">
        <v>1014.1</v>
      </c>
      <c r="E1654" s="11">
        <v>1006.3</v>
      </c>
      <c r="F1654" s="11" t="s">
        <v>247</v>
      </c>
      <c r="G1654" s="8">
        <v>24</v>
      </c>
      <c r="H1654" s="6">
        <v>2</v>
      </c>
      <c r="I1654" s="6">
        <v>3</v>
      </c>
      <c r="J1654" s="6">
        <v>0</v>
      </c>
      <c r="K1654" s="6">
        <v>0</v>
      </c>
      <c r="L1654" s="108">
        <v>59</v>
      </c>
      <c r="M1654" s="293" t="s">
        <v>5434</v>
      </c>
      <c r="N1654" s="102"/>
      <c r="O1654" s="197"/>
      <c r="P1654" s="289" t="s">
        <v>5373</v>
      </c>
      <c r="Q1654" s="292" t="s">
        <v>5374</v>
      </c>
      <c r="R1654" s="290" t="s">
        <v>5176</v>
      </c>
      <c r="S1654" s="291" t="s">
        <v>5122</v>
      </c>
      <c r="U1654" s="221" t="s">
        <v>7635</v>
      </c>
    </row>
    <row r="1655" spans="1:21" ht="31.5" x14ac:dyDescent="0.25">
      <c r="A1655" s="5">
        <v>1654</v>
      </c>
      <c r="B1655" s="10" t="s">
        <v>1622</v>
      </c>
      <c r="C1655" s="6">
        <v>1954</v>
      </c>
      <c r="D1655" s="11">
        <v>398</v>
      </c>
      <c r="E1655" s="11">
        <v>398</v>
      </c>
      <c r="F1655" s="11" t="s">
        <v>247</v>
      </c>
      <c r="G1655" s="6">
        <v>8</v>
      </c>
      <c r="H1655" s="6">
        <v>2</v>
      </c>
      <c r="I1655" s="6">
        <v>2</v>
      </c>
      <c r="J1655" s="6">
        <v>0</v>
      </c>
      <c r="K1655" s="6">
        <v>0</v>
      </c>
      <c r="L1655" s="108">
        <v>22</v>
      </c>
      <c r="M1655" s="293" t="s">
        <v>5436</v>
      </c>
      <c r="N1655" s="102"/>
      <c r="O1655" s="197"/>
      <c r="P1655" s="289" t="s">
        <v>5375</v>
      </c>
      <c r="Q1655" s="292" t="s">
        <v>5376</v>
      </c>
      <c r="R1655" s="290" t="s">
        <v>5121</v>
      </c>
      <c r="S1655" s="291" t="s">
        <v>5122</v>
      </c>
      <c r="U1655" s="221" t="s">
        <v>7635</v>
      </c>
    </row>
    <row r="1656" spans="1:21" ht="31.5" x14ac:dyDescent="0.25">
      <c r="A1656" s="5">
        <v>1655</v>
      </c>
      <c r="B1656" s="10" t="s">
        <v>1623</v>
      </c>
      <c r="C1656" s="6">
        <v>1991</v>
      </c>
      <c r="D1656" s="11">
        <v>3132.4</v>
      </c>
      <c r="E1656" s="11">
        <v>2181.4</v>
      </c>
      <c r="F1656" s="11" t="s">
        <v>5</v>
      </c>
      <c r="G1656" s="6">
        <v>42</v>
      </c>
      <c r="H1656" s="6">
        <v>5</v>
      </c>
      <c r="I1656" s="6">
        <v>2</v>
      </c>
      <c r="J1656" s="6">
        <v>0</v>
      </c>
      <c r="K1656" s="6">
        <v>0</v>
      </c>
      <c r="L1656" s="108">
        <v>116</v>
      </c>
      <c r="M1656" s="293" t="s">
        <v>5437</v>
      </c>
      <c r="N1656" s="102"/>
      <c r="O1656" s="197"/>
      <c r="P1656" s="289" t="s">
        <v>5377</v>
      </c>
      <c r="Q1656" s="292" t="s">
        <v>5378</v>
      </c>
      <c r="R1656" s="290" t="s">
        <v>5379</v>
      </c>
      <c r="S1656" s="291" t="s">
        <v>5105</v>
      </c>
      <c r="U1656" s="221" t="s">
        <v>7635</v>
      </c>
    </row>
    <row r="1657" spans="1:21" ht="31.5" x14ac:dyDescent="0.25">
      <c r="A1657" s="5">
        <v>1656</v>
      </c>
      <c r="B1657" s="10" t="s">
        <v>1624</v>
      </c>
      <c r="C1657" s="6">
        <v>1996</v>
      </c>
      <c r="D1657" s="11">
        <v>824.1</v>
      </c>
      <c r="E1657" s="11">
        <v>824.1</v>
      </c>
      <c r="F1657" s="11" t="s">
        <v>247</v>
      </c>
      <c r="G1657" s="6">
        <v>18</v>
      </c>
      <c r="H1657" s="6">
        <v>3</v>
      </c>
      <c r="I1657" s="6">
        <v>2</v>
      </c>
      <c r="J1657" s="6">
        <v>0</v>
      </c>
      <c r="K1657" s="6">
        <v>0</v>
      </c>
      <c r="L1657" s="108">
        <v>44</v>
      </c>
      <c r="M1657" s="293" t="s">
        <v>5438</v>
      </c>
      <c r="N1657" s="102"/>
      <c r="O1657" s="197"/>
      <c r="P1657" s="289" t="s">
        <v>5380</v>
      </c>
      <c r="Q1657" s="292" t="s">
        <v>5381</v>
      </c>
      <c r="R1657" s="290" t="s">
        <v>5121</v>
      </c>
      <c r="S1657" s="291" t="s">
        <v>5122</v>
      </c>
      <c r="U1657" s="221" t="s">
        <v>7635</v>
      </c>
    </row>
    <row r="1658" spans="1:21" ht="31.5" x14ac:dyDescent="0.25">
      <c r="A1658" s="5">
        <v>1657</v>
      </c>
      <c r="B1658" s="10" t="s">
        <v>1625</v>
      </c>
      <c r="C1658" s="6">
        <v>1995</v>
      </c>
      <c r="D1658" s="11">
        <v>1733.5</v>
      </c>
      <c r="E1658" s="11">
        <v>1273.7</v>
      </c>
      <c r="F1658" s="11" t="s">
        <v>247</v>
      </c>
      <c r="G1658" s="6">
        <v>24</v>
      </c>
      <c r="H1658" s="6">
        <v>3</v>
      </c>
      <c r="I1658" s="6">
        <v>2</v>
      </c>
      <c r="J1658" s="6">
        <v>0</v>
      </c>
      <c r="K1658" s="6">
        <v>0</v>
      </c>
      <c r="L1658" s="108">
        <v>58</v>
      </c>
      <c r="M1658" s="293" t="s">
        <v>5438</v>
      </c>
      <c r="N1658" s="102"/>
      <c r="O1658" s="197"/>
      <c r="P1658" s="289" t="s">
        <v>5382</v>
      </c>
      <c r="Q1658" s="292" t="s">
        <v>5383</v>
      </c>
      <c r="R1658" s="290" t="s">
        <v>5121</v>
      </c>
      <c r="S1658" s="291" t="s">
        <v>5122</v>
      </c>
      <c r="U1658" s="221" t="s">
        <v>7635</v>
      </c>
    </row>
    <row r="1659" spans="1:21" ht="31.5" x14ac:dyDescent="0.25">
      <c r="A1659" s="5">
        <v>1658</v>
      </c>
      <c r="B1659" s="10" t="s">
        <v>1626</v>
      </c>
      <c r="C1659" s="6">
        <v>1958</v>
      </c>
      <c r="D1659" s="11">
        <v>854.3</v>
      </c>
      <c r="E1659" s="11">
        <v>854.3</v>
      </c>
      <c r="F1659" s="11" t="s">
        <v>247</v>
      </c>
      <c r="G1659" s="6">
        <v>18</v>
      </c>
      <c r="H1659" s="6">
        <v>3</v>
      </c>
      <c r="I1659" s="6">
        <v>2</v>
      </c>
      <c r="J1659" s="6">
        <v>0</v>
      </c>
      <c r="K1659" s="6">
        <v>0</v>
      </c>
      <c r="L1659" s="108">
        <v>44</v>
      </c>
      <c r="M1659" s="293" t="s">
        <v>5438</v>
      </c>
      <c r="N1659" s="102"/>
      <c r="O1659" s="197"/>
      <c r="P1659" s="289" t="s">
        <v>5386</v>
      </c>
      <c r="Q1659" s="292" t="s">
        <v>5387</v>
      </c>
      <c r="R1659" s="290" t="s">
        <v>5121</v>
      </c>
      <c r="S1659" s="291" t="s">
        <v>5122</v>
      </c>
      <c r="U1659" s="221" t="s">
        <v>7635</v>
      </c>
    </row>
    <row r="1660" spans="1:21" ht="31.5" x14ac:dyDescent="0.25">
      <c r="A1660" s="5">
        <v>1659</v>
      </c>
      <c r="B1660" s="10" t="s">
        <v>1627</v>
      </c>
      <c r="C1660" s="6">
        <v>1989</v>
      </c>
      <c r="D1660" s="11">
        <v>3754.8</v>
      </c>
      <c r="E1660" s="11">
        <v>3189.4</v>
      </c>
      <c r="F1660" s="11" t="s">
        <v>5</v>
      </c>
      <c r="G1660" s="6">
        <v>60</v>
      </c>
      <c r="H1660" s="6">
        <v>5</v>
      </c>
      <c r="I1660" s="6">
        <v>3</v>
      </c>
      <c r="J1660" s="6">
        <v>0</v>
      </c>
      <c r="K1660" s="6">
        <v>0</v>
      </c>
      <c r="L1660" s="108">
        <v>149</v>
      </c>
      <c r="M1660" s="293" t="s">
        <v>5439</v>
      </c>
      <c r="N1660" s="102"/>
      <c r="O1660" s="197"/>
      <c r="P1660" s="289" t="s">
        <v>5388</v>
      </c>
      <c r="Q1660" s="292" t="s">
        <v>5389</v>
      </c>
      <c r="R1660" s="290" t="s">
        <v>5390</v>
      </c>
      <c r="S1660" s="291" t="s">
        <v>5391</v>
      </c>
      <c r="U1660" s="221" t="s">
        <v>7635</v>
      </c>
    </row>
    <row r="1661" spans="1:21" ht="47.25" x14ac:dyDescent="0.25">
      <c r="A1661" s="5">
        <v>1660</v>
      </c>
      <c r="B1661" s="10" t="s">
        <v>1628</v>
      </c>
      <c r="C1661" s="6">
        <v>1995</v>
      </c>
      <c r="D1661" s="11">
        <v>1055.5999999999999</v>
      </c>
      <c r="E1661" s="11">
        <v>1055.5999999999999</v>
      </c>
      <c r="F1661" s="11" t="s">
        <v>247</v>
      </c>
      <c r="G1661" s="6">
        <v>20</v>
      </c>
      <c r="H1661" s="6">
        <v>5</v>
      </c>
      <c r="I1661" s="6">
        <v>1</v>
      </c>
      <c r="J1661" s="6">
        <v>0</v>
      </c>
      <c r="K1661" s="6">
        <v>0</v>
      </c>
      <c r="L1661" s="108">
        <v>47</v>
      </c>
      <c r="M1661" s="293" t="s">
        <v>5438</v>
      </c>
      <c r="N1661" s="102"/>
      <c r="O1661" s="197"/>
      <c r="P1661" s="289" t="s">
        <v>5392</v>
      </c>
      <c r="Q1661" s="292" t="s">
        <v>5393</v>
      </c>
      <c r="R1661" s="290" t="s">
        <v>5394</v>
      </c>
      <c r="S1661" s="291" t="s">
        <v>5113</v>
      </c>
      <c r="U1661" s="221" t="s">
        <v>7635</v>
      </c>
    </row>
    <row r="1662" spans="1:21" ht="31.5" x14ac:dyDescent="0.25">
      <c r="A1662" s="5">
        <v>1661</v>
      </c>
      <c r="B1662" s="12" t="s">
        <v>1629</v>
      </c>
      <c r="C1662" s="6">
        <v>1959</v>
      </c>
      <c r="D1662" s="11">
        <v>1160.3</v>
      </c>
      <c r="E1662" s="11">
        <v>1160.3</v>
      </c>
      <c r="F1662" s="11" t="s">
        <v>247</v>
      </c>
      <c r="G1662" s="8">
        <v>18</v>
      </c>
      <c r="H1662" s="6">
        <v>3</v>
      </c>
      <c r="I1662" s="6">
        <v>3</v>
      </c>
      <c r="J1662" s="6">
        <v>0</v>
      </c>
      <c r="K1662" s="6">
        <v>0</v>
      </c>
      <c r="L1662" s="108">
        <v>72</v>
      </c>
      <c r="M1662" s="293" t="s">
        <v>5435</v>
      </c>
      <c r="N1662" s="102"/>
      <c r="O1662" s="197"/>
      <c r="P1662" s="289" t="s">
        <v>5395</v>
      </c>
      <c r="Q1662" s="292" t="s">
        <v>5396</v>
      </c>
      <c r="R1662" s="290" t="s">
        <v>5176</v>
      </c>
      <c r="S1662" s="291" t="s">
        <v>5122</v>
      </c>
      <c r="U1662" s="221" t="s">
        <v>7635</v>
      </c>
    </row>
    <row r="1663" spans="1:21" ht="31.5" x14ac:dyDescent="0.25">
      <c r="A1663" s="5">
        <v>1662</v>
      </c>
      <c r="B1663" s="12" t="s">
        <v>1630</v>
      </c>
      <c r="C1663" s="6">
        <v>1995</v>
      </c>
      <c r="D1663" s="11">
        <v>1614.48</v>
      </c>
      <c r="E1663" s="11">
        <v>1567.4</v>
      </c>
      <c r="F1663" s="11" t="s">
        <v>247</v>
      </c>
      <c r="G1663" s="8">
        <v>16</v>
      </c>
      <c r="H1663" s="6">
        <v>5</v>
      </c>
      <c r="I1663" s="6">
        <v>2</v>
      </c>
      <c r="J1663" s="6">
        <v>0</v>
      </c>
      <c r="K1663" s="6">
        <v>0</v>
      </c>
      <c r="L1663" s="108">
        <v>38</v>
      </c>
      <c r="M1663" s="293" t="s">
        <v>5440</v>
      </c>
      <c r="N1663" s="102"/>
      <c r="O1663" s="197"/>
      <c r="P1663" s="289" t="s">
        <v>5397</v>
      </c>
      <c r="Q1663" s="292" t="s">
        <v>5398</v>
      </c>
      <c r="R1663" s="290" t="s">
        <v>5399</v>
      </c>
      <c r="S1663" s="291" t="s">
        <v>5122</v>
      </c>
      <c r="U1663" s="221" t="s">
        <v>7635</v>
      </c>
    </row>
    <row r="1664" spans="1:21" ht="31.5" x14ac:dyDescent="0.25">
      <c r="A1664" s="5">
        <v>1663</v>
      </c>
      <c r="B1664" s="12" t="s">
        <v>1631</v>
      </c>
      <c r="C1664" s="6">
        <v>1959</v>
      </c>
      <c r="D1664" s="11">
        <v>1065.5999999999999</v>
      </c>
      <c r="E1664" s="11">
        <v>993.7</v>
      </c>
      <c r="F1664" s="11" t="s">
        <v>247</v>
      </c>
      <c r="G1664" s="8">
        <v>18</v>
      </c>
      <c r="H1664" s="6">
        <v>3</v>
      </c>
      <c r="I1664" s="6">
        <v>2</v>
      </c>
      <c r="J1664" s="6">
        <v>0</v>
      </c>
      <c r="K1664" s="6">
        <v>0</v>
      </c>
      <c r="L1664" s="108">
        <v>50</v>
      </c>
      <c r="M1664" s="293" t="s">
        <v>5441</v>
      </c>
      <c r="N1664" s="102"/>
      <c r="O1664" s="197"/>
      <c r="P1664" s="289" t="s">
        <v>5400</v>
      </c>
      <c r="Q1664" s="292" t="s">
        <v>5401</v>
      </c>
      <c r="R1664" s="290" t="s">
        <v>5402</v>
      </c>
      <c r="S1664" s="291" t="s">
        <v>5122</v>
      </c>
      <c r="U1664" s="221" t="s">
        <v>7635</v>
      </c>
    </row>
    <row r="1665" spans="1:21" ht="31.5" x14ac:dyDescent="0.25">
      <c r="A1665" s="5">
        <v>1664</v>
      </c>
      <c r="B1665" s="68" t="s">
        <v>7639</v>
      </c>
      <c r="C1665" s="35">
        <v>1962</v>
      </c>
      <c r="D1665" s="35">
        <v>235.7</v>
      </c>
      <c r="E1665" s="35">
        <v>166.2</v>
      </c>
      <c r="F1665" s="35" t="s">
        <v>247</v>
      </c>
      <c r="G1665" s="35">
        <v>6</v>
      </c>
      <c r="H1665" s="35">
        <v>1</v>
      </c>
      <c r="I1665" s="35"/>
      <c r="J1665" s="35"/>
      <c r="K1665" s="35"/>
      <c r="L1665" s="122">
        <v>16</v>
      </c>
      <c r="N1665" s="20"/>
      <c r="O1665" s="20"/>
      <c r="P1665" s="20"/>
      <c r="Q1665" s="20"/>
      <c r="R1665" s="20"/>
      <c r="S1665" s="20"/>
      <c r="T1665" s="20"/>
      <c r="U1665" s="20"/>
    </row>
    <row r="1666" spans="1:21" ht="31.5" x14ac:dyDescent="0.25">
      <c r="A1666" s="5">
        <v>1665</v>
      </c>
      <c r="B1666" s="68" t="s">
        <v>2090</v>
      </c>
      <c r="C1666" s="35">
        <v>1962</v>
      </c>
      <c r="D1666" s="35">
        <v>993.4</v>
      </c>
      <c r="E1666" s="35">
        <v>641.1</v>
      </c>
      <c r="F1666" s="35" t="s">
        <v>5</v>
      </c>
      <c r="G1666" s="35">
        <v>24</v>
      </c>
      <c r="H1666" s="35">
        <v>2</v>
      </c>
      <c r="I1666" s="35">
        <v>3</v>
      </c>
      <c r="J1666" s="35"/>
      <c r="K1666" s="35"/>
      <c r="L1666" s="122">
        <v>42</v>
      </c>
      <c r="M1666" s="94" t="s">
        <v>2986</v>
      </c>
      <c r="N1666" s="20"/>
      <c r="O1666" s="20"/>
      <c r="P1666" s="20"/>
      <c r="Q1666" s="20"/>
      <c r="R1666" s="20"/>
      <c r="S1666" s="20"/>
      <c r="T1666" s="20"/>
      <c r="U1666" s="20"/>
    </row>
    <row r="1667" spans="1:21" ht="31.5" x14ac:dyDescent="0.25">
      <c r="A1667" s="5">
        <v>1666</v>
      </c>
      <c r="B1667" s="15" t="s">
        <v>7701</v>
      </c>
      <c r="C1667" s="35">
        <v>1994</v>
      </c>
      <c r="D1667" s="35">
        <v>4212.17</v>
      </c>
      <c r="E1667" s="35">
        <v>2351.6</v>
      </c>
      <c r="F1667" s="35" t="s">
        <v>5</v>
      </c>
      <c r="G1667" s="35">
        <v>90</v>
      </c>
      <c r="H1667" s="35">
        <v>5</v>
      </c>
      <c r="I1667" s="35">
        <v>6</v>
      </c>
      <c r="J1667" s="35"/>
      <c r="K1667" s="35"/>
      <c r="L1667" s="122">
        <v>216</v>
      </c>
      <c r="M1667" s="94" t="s">
        <v>2988</v>
      </c>
      <c r="N1667" s="20"/>
      <c r="O1667" s="20"/>
      <c r="P1667" s="20"/>
      <c r="Q1667" s="20"/>
      <c r="R1667" s="20"/>
      <c r="S1667" s="20"/>
      <c r="T1667" s="20"/>
      <c r="U1667" s="20" t="s">
        <v>7641</v>
      </c>
    </row>
    <row r="1668" spans="1:21" x14ac:dyDescent="0.25">
      <c r="A1668" s="5">
        <v>1667</v>
      </c>
      <c r="B1668" s="23" t="s">
        <v>7702</v>
      </c>
      <c r="C1668" s="35">
        <v>1989</v>
      </c>
      <c r="D1668" s="35">
        <v>4160.3</v>
      </c>
      <c r="E1668" s="35">
        <v>2323</v>
      </c>
      <c r="F1668" s="35" t="s">
        <v>5</v>
      </c>
      <c r="G1668" s="35">
        <v>90</v>
      </c>
      <c r="H1668" s="35">
        <v>5</v>
      </c>
      <c r="I1668" s="35">
        <v>6</v>
      </c>
      <c r="J1668" s="35"/>
      <c r="K1668" s="35"/>
      <c r="L1668" s="122">
        <v>206</v>
      </c>
      <c r="M1668" s="94" t="s">
        <v>2988</v>
      </c>
      <c r="N1668" s="20"/>
      <c r="O1668" s="20"/>
      <c r="P1668" s="20"/>
      <c r="Q1668" s="20"/>
      <c r="R1668" s="20"/>
      <c r="S1668" s="20"/>
      <c r="T1668" s="20"/>
      <c r="U1668" s="20" t="s">
        <v>7641</v>
      </c>
    </row>
    <row r="1669" spans="1:21" ht="31.5" x14ac:dyDescent="0.25">
      <c r="A1669" s="5">
        <v>1668</v>
      </c>
      <c r="B1669" s="15" t="s">
        <v>7703</v>
      </c>
      <c r="C1669" s="35">
        <v>1991</v>
      </c>
      <c r="D1669" s="35">
        <v>4187.6000000000004</v>
      </c>
      <c r="E1669" s="35">
        <v>2341.3000000000002</v>
      </c>
      <c r="F1669" s="35" t="s">
        <v>5</v>
      </c>
      <c r="G1669" s="35">
        <v>90</v>
      </c>
      <c r="H1669" s="35">
        <v>5</v>
      </c>
      <c r="I1669" s="35">
        <v>6</v>
      </c>
      <c r="J1669" s="35"/>
      <c r="K1669" s="35"/>
      <c r="L1669" s="122">
        <v>196</v>
      </c>
      <c r="M1669" s="94" t="s">
        <v>2989</v>
      </c>
      <c r="N1669" s="20"/>
      <c r="O1669" s="20"/>
      <c r="P1669" s="20"/>
      <c r="Q1669" s="20"/>
      <c r="R1669" s="20"/>
      <c r="S1669" s="20"/>
      <c r="T1669" s="20"/>
      <c r="U1669" s="20" t="s">
        <v>7641</v>
      </c>
    </row>
    <row r="1670" spans="1:21" x14ac:dyDescent="0.25">
      <c r="A1670" s="5">
        <v>1669</v>
      </c>
      <c r="B1670" s="23" t="s">
        <v>7704</v>
      </c>
      <c r="C1670" s="35">
        <v>1989</v>
      </c>
      <c r="D1670" s="35">
        <v>2773.6</v>
      </c>
      <c r="E1670" s="35">
        <v>1552.8</v>
      </c>
      <c r="F1670" s="35" t="s">
        <v>5</v>
      </c>
      <c r="G1670" s="5">
        <v>60</v>
      </c>
      <c r="H1670" s="35">
        <v>5</v>
      </c>
      <c r="I1670" s="35">
        <v>4</v>
      </c>
      <c r="J1670" s="35"/>
      <c r="K1670" s="5"/>
      <c r="L1670" s="111">
        <v>124</v>
      </c>
      <c r="M1670" s="94" t="s">
        <v>2989</v>
      </c>
      <c r="N1670" s="20"/>
      <c r="O1670" s="20"/>
      <c r="P1670" s="20"/>
      <c r="Q1670" s="20"/>
      <c r="R1670" s="20"/>
      <c r="S1670" s="20"/>
      <c r="T1670" s="20"/>
      <c r="U1670" s="20" t="s">
        <v>7641</v>
      </c>
    </row>
    <row r="1671" spans="1:21" x14ac:dyDescent="0.25">
      <c r="A1671" s="5">
        <v>1670</v>
      </c>
      <c r="B1671" s="23" t="s">
        <v>7705</v>
      </c>
      <c r="C1671" s="35">
        <v>1989</v>
      </c>
      <c r="D1671" s="35">
        <v>4151.2</v>
      </c>
      <c r="E1671" s="35">
        <v>2321.3000000000002</v>
      </c>
      <c r="F1671" s="35" t="s">
        <v>5</v>
      </c>
      <c r="G1671" s="5">
        <v>90</v>
      </c>
      <c r="H1671" s="35">
        <v>5</v>
      </c>
      <c r="I1671" s="35">
        <v>6</v>
      </c>
      <c r="J1671" s="35"/>
      <c r="K1671" s="5"/>
      <c r="L1671" s="111">
        <v>225</v>
      </c>
      <c r="M1671" s="94" t="s">
        <v>2989</v>
      </c>
      <c r="N1671" s="20"/>
      <c r="O1671" s="20"/>
      <c r="P1671" s="20"/>
      <c r="Q1671" s="20"/>
      <c r="R1671" s="20"/>
      <c r="S1671" s="20"/>
      <c r="T1671" s="20"/>
      <c r="U1671" s="20" t="s">
        <v>7641</v>
      </c>
    </row>
    <row r="1672" spans="1:21" x14ac:dyDescent="0.25">
      <c r="A1672" s="5">
        <v>1671</v>
      </c>
      <c r="B1672" s="23" t="s">
        <v>7706</v>
      </c>
      <c r="C1672" s="35">
        <v>1994</v>
      </c>
      <c r="D1672" s="35">
        <v>2825.2</v>
      </c>
      <c r="E1672" s="35">
        <v>1571.4</v>
      </c>
      <c r="F1672" s="35" t="s">
        <v>5</v>
      </c>
      <c r="G1672" s="35">
        <v>60</v>
      </c>
      <c r="H1672" s="35">
        <v>5</v>
      </c>
      <c r="I1672" s="35">
        <v>4</v>
      </c>
      <c r="J1672" s="35"/>
      <c r="K1672" s="35"/>
      <c r="L1672" s="122">
        <v>137</v>
      </c>
      <c r="M1672" s="94" t="s">
        <v>2988</v>
      </c>
      <c r="N1672" s="20"/>
      <c r="O1672" s="20"/>
      <c r="P1672" s="20"/>
      <c r="Q1672" s="20"/>
      <c r="R1672" s="20"/>
      <c r="S1672" s="20"/>
      <c r="T1672" s="20"/>
      <c r="U1672" s="20" t="s">
        <v>7641</v>
      </c>
    </row>
    <row r="1673" spans="1:21" x14ac:dyDescent="0.25">
      <c r="A1673" s="5">
        <v>1672</v>
      </c>
      <c r="B1673" s="23" t="s">
        <v>7707</v>
      </c>
      <c r="C1673" s="35">
        <v>1998</v>
      </c>
      <c r="D1673" s="35">
        <v>3160.6</v>
      </c>
      <c r="E1673" s="35">
        <v>1940.4</v>
      </c>
      <c r="F1673" s="35" t="s">
        <v>5</v>
      </c>
      <c r="G1673" s="35">
        <v>60</v>
      </c>
      <c r="H1673" s="35">
        <v>5</v>
      </c>
      <c r="I1673" s="35">
        <v>3</v>
      </c>
      <c r="J1673" s="35"/>
      <c r="K1673" s="35"/>
      <c r="L1673" s="122">
        <v>242</v>
      </c>
      <c r="M1673" s="94" t="s">
        <v>2988</v>
      </c>
      <c r="N1673" s="20"/>
      <c r="O1673" s="20"/>
      <c r="P1673" s="20"/>
      <c r="Q1673" s="20"/>
      <c r="R1673" s="20"/>
      <c r="S1673" s="20"/>
      <c r="T1673" s="20"/>
      <c r="U1673" s="20" t="s">
        <v>7641</v>
      </c>
    </row>
    <row r="1674" spans="1:21" x14ac:dyDescent="0.25">
      <c r="A1674" s="5">
        <v>1673</v>
      </c>
      <c r="B1674" s="23" t="s">
        <v>7708</v>
      </c>
      <c r="C1674" s="49">
        <v>1990</v>
      </c>
      <c r="D1674" s="5">
        <v>1650.28</v>
      </c>
      <c r="E1674" s="5">
        <v>976</v>
      </c>
      <c r="F1674" s="35" t="s">
        <v>5</v>
      </c>
      <c r="G1674" s="5">
        <v>30</v>
      </c>
      <c r="H1674" s="5">
        <v>5</v>
      </c>
      <c r="I1674" s="5">
        <v>2</v>
      </c>
      <c r="J1674" s="5"/>
      <c r="K1674" s="5"/>
      <c r="L1674" s="111">
        <v>83</v>
      </c>
      <c r="M1674" s="94" t="s">
        <v>2991</v>
      </c>
      <c r="N1674" s="20"/>
      <c r="O1674" s="20"/>
      <c r="P1674" s="20"/>
      <c r="Q1674" s="20"/>
      <c r="R1674" s="20"/>
      <c r="S1674" s="20"/>
      <c r="T1674" s="20"/>
      <c r="U1674" s="20" t="s">
        <v>7642</v>
      </c>
    </row>
    <row r="1675" spans="1:21" x14ac:dyDescent="0.25">
      <c r="A1675" s="5">
        <v>1674</v>
      </c>
      <c r="B1675" s="23" t="s">
        <v>7709</v>
      </c>
      <c r="C1675" s="35">
        <v>1991</v>
      </c>
      <c r="D1675" s="35">
        <v>4218.8</v>
      </c>
      <c r="E1675" s="35">
        <v>2371.1999999999998</v>
      </c>
      <c r="F1675" s="35" t="s">
        <v>5</v>
      </c>
      <c r="G1675" s="35">
        <v>90</v>
      </c>
      <c r="H1675" s="35">
        <v>5</v>
      </c>
      <c r="I1675" s="35">
        <v>6</v>
      </c>
      <c r="J1675" s="35"/>
      <c r="K1675" s="35"/>
      <c r="L1675" s="122">
        <v>189</v>
      </c>
      <c r="M1675" s="94" t="s">
        <v>2988</v>
      </c>
      <c r="N1675" s="20"/>
      <c r="O1675" s="20"/>
      <c r="P1675" s="20"/>
      <c r="Q1675" s="20"/>
      <c r="R1675" s="20"/>
      <c r="S1675" s="20"/>
      <c r="T1675" s="20"/>
      <c r="U1675" s="20" t="s">
        <v>7641</v>
      </c>
    </row>
    <row r="1676" spans="1:21" x14ac:dyDescent="0.25">
      <c r="A1676" s="5">
        <v>1675</v>
      </c>
      <c r="B1676" s="23" t="s">
        <v>7694</v>
      </c>
      <c r="C1676" s="35">
        <v>1995</v>
      </c>
      <c r="D1676" s="35">
        <v>4489.6000000000004</v>
      </c>
      <c r="E1676" s="35">
        <v>2781</v>
      </c>
      <c r="F1676" s="35" t="s">
        <v>5</v>
      </c>
      <c r="G1676" s="35">
        <v>81</v>
      </c>
      <c r="H1676" s="35">
        <v>7</v>
      </c>
      <c r="I1676" s="35">
        <v>3</v>
      </c>
      <c r="J1676" s="35">
        <v>3</v>
      </c>
      <c r="K1676" s="35">
        <v>3</v>
      </c>
      <c r="L1676" s="122"/>
      <c r="M1676" s="94" t="s">
        <v>2988</v>
      </c>
      <c r="N1676" s="20"/>
      <c r="O1676" s="20"/>
      <c r="P1676" s="20"/>
      <c r="Q1676" s="20"/>
      <c r="R1676" s="20"/>
      <c r="S1676" s="20"/>
      <c r="T1676" s="20"/>
      <c r="U1676" s="20" t="s">
        <v>7641</v>
      </c>
    </row>
    <row r="1677" spans="1:21" x14ac:dyDescent="0.25">
      <c r="A1677" s="5">
        <v>1676</v>
      </c>
      <c r="B1677" s="168" t="s">
        <v>5492</v>
      </c>
      <c r="C1677" s="348">
        <v>1997</v>
      </c>
      <c r="D1677" s="170">
        <v>2058.6999999999998</v>
      </c>
      <c r="E1677" s="170">
        <v>2058.6999999999998</v>
      </c>
      <c r="F1677" s="170" t="s">
        <v>5</v>
      </c>
      <c r="G1677" s="170">
        <v>25</v>
      </c>
      <c r="H1677" s="170">
        <v>5</v>
      </c>
      <c r="I1677" s="170">
        <v>2</v>
      </c>
      <c r="J1677" s="170">
        <v>0</v>
      </c>
      <c r="K1677" s="170">
        <v>0</v>
      </c>
      <c r="L1677" s="172">
        <v>50</v>
      </c>
      <c r="M1677" s="349" t="s">
        <v>2966</v>
      </c>
      <c r="N1677" s="470"/>
      <c r="O1677" s="342"/>
      <c r="P1677" s="342"/>
      <c r="Q1677" s="342"/>
      <c r="R1677" s="342"/>
      <c r="S1677" s="342"/>
      <c r="T1677" s="342"/>
      <c r="U1677" s="342"/>
    </row>
    <row r="1678" spans="1:21" x14ac:dyDescent="0.25">
      <c r="A1678" s="5">
        <v>1677</v>
      </c>
      <c r="B1678" s="14" t="s">
        <v>2350</v>
      </c>
      <c r="C1678" s="5">
        <v>1984</v>
      </c>
      <c r="D1678" s="5">
        <v>17816.689999999999</v>
      </c>
      <c r="E1678" s="5">
        <v>17541.990000000002</v>
      </c>
      <c r="F1678" s="5" t="s">
        <v>5</v>
      </c>
      <c r="G1678" s="5">
        <v>316</v>
      </c>
      <c r="H1678" s="5">
        <v>9</v>
      </c>
      <c r="I1678" s="5">
        <v>10</v>
      </c>
      <c r="J1678" s="5">
        <v>10</v>
      </c>
      <c r="K1678" s="5">
        <v>10</v>
      </c>
      <c r="L1678" s="111">
        <v>906</v>
      </c>
      <c r="M1678" s="90" t="s">
        <v>2972</v>
      </c>
      <c r="N1678" s="90"/>
      <c r="O1678" s="197"/>
      <c r="U1678" s="197" t="s">
        <v>7641</v>
      </c>
    </row>
    <row r="1679" spans="1:21" ht="31.5" x14ac:dyDescent="0.25">
      <c r="A1679" s="5">
        <v>1678</v>
      </c>
      <c r="B1679" s="168" t="s">
        <v>5507</v>
      </c>
      <c r="C1679" s="170">
        <v>1988</v>
      </c>
      <c r="D1679" s="170">
        <v>4019</v>
      </c>
      <c r="E1679" s="170">
        <v>4019</v>
      </c>
      <c r="F1679" s="170" t="s">
        <v>5</v>
      </c>
      <c r="G1679" s="170">
        <v>84</v>
      </c>
      <c r="H1679" s="170">
        <v>5</v>
      </c>
      <c r="I1679" s="170">
        <v>6</v>
      </c>
      <c r="J1679" s="170">
        <v>0</v>
      </c>
      <c r="K1679" s="170">
        <v>0</v>
      </c>
      <c r="L1679" s="172">
        <v>204</v>
      </c>
      <c r="M1679" s="349" t="s">
        <v>2974</v>
      </c>
      <c r="N1679" s="470"/>
      <c r="O1679" s="342"/>
      <c r="P1679" s="342"/>
      <c r="Q1679" s="342"/>
      <c r="R1679" s="342"/>
      <c r="S1679" s="342"/>
      <c r="T1679" s="342"/>
      <c r="U1679" s="342"/>
    </row>
    <row r="1680" spans="1:21" ht="45" x14ac:dyDescent="0.25">
      <c r="A1680" s="5">
        <v>1679</v>
      </c>
      <c r="B1680" s="14" t="s">
        <v>752</v>
      </c>
      <c r="C1680" s="8">
        <v>1981</v>
      </c>
      <c r="D1680" s="8">
        <v>4433.2</v>
      </c>
      <c r="E1680" s="8">
        <v>3375.54</v>
      </c>
      <c r="F1680" s="8" t="s">
        <v>5</v>
      </c>
      <c r="G1680" s="8">
        <v>68</v>
      </c>
      <c r="H1680" s="8">
        <v>5</v>
      </c>
      <c r="I1680" s="8">
        <v>4</v>
      </c>
      <c r="J1680" s="8" t="s">
        <v>471</v>
      </c>
      <c r="K1680" s="8" t="s">
        <v>471</v>
      </c>
      <c r="L1680" s="108">
        <v>201</v>
      </c>
      <c r="M1680" s="224" t="s">
        <v>4306</v>
      </c>
      <c r="N1680" s="237"/>
      <c r="O1680" s="237"/>
      <c r="P1680" s="237" t="s">
        <v>4314</v>
      </c>
      <c r="Q1680" s="236" t="s">
        <v>4322</v>
      </c>
      <c r="R1680" s="238">
        <v>36598</v>
      </c>
      <c r="S1680" s="221" t="s">
        <v>4302</v>
      </c>
    </row>
    <row r="1681" spans="1:21" ht="26.25" x14ac:dyDescent="0.25">
      <c r="A1681" s="5">
        <v>1680</v>
      </c>
      <c r="B1681" s="1" t="s">
        <v>5551</v>
      </c>
      <c r="C1681" s="4">
        <v>1939</v>
      </c>
      <c r="D1681" s="4">
        <v>723.9</v>
      </c>
      <c r="E1681" s="4">
        <v>625.9</v>
      </c>
      <c r="F1681" s="4" t="s">
        <v>5</v>
      </c>
      <c r="G1681" s="4">
        <v>8</v>
      </c>
      <c r="H1681" s="4">
        <v>2</v>
      </c>
      <c r="I1681" s="4">
        <v>2</v>
      </c>
      <c r="J1681" s="5"/>
      <c r="K1681" s="5"/>
      <c r="L1681" s="111">
        <v>35</v>
      </c>
      <c r="M1681" s="303">
        <v>40313</v>
      </c>
      <c r="N1681" s="303"/>
      <c r="O1681" s="14"/>
      <c r="P1681" s="14"/>
      <c r="Q1681" s="14"/>
      <c r="R1681" s="14"/>
      <c r="S1681" s="14"/>
      <c r="T1681" s="304" t="s">
        <v>5531</v>
      </c>
      <c r="U1681" s="14"/>
    </row>
    <row r="1682" spans="1:21" ht="26.25" x14ac:dyDescent="0.25">
      <c r="A1682" s="5">
        <v>1681</v>
      </c>
      <c r="B1682" s="1" t="s">
        <v>472</v>
      </c>
      <c r="C1682" s="5">
        <v>1940</v>
      </c>
      <c r="D1682" s="5">
        <v>1081.3399999999999</v>
      </c>
      <c r="E1682" s="5">
        <v>911.46</v>
      </c>
      <c r="F1682" s="5" t="s">
        <v>247</v>
      </c>
      <c r="G1682" s="5">
        <v>13</v>
      </c>
      <c r="H1682" s="5">
        <v>3</v>
      </c>
      <c r="I1682" s="5">
        <v>3</v>
      </c>
      <c r="J1682" s="5"/>
      <c r="K1682" s="5"/>
      <c r="L1682" s="111">
        <v>46</v>
      </c>
      <c r="M1682" s="86" t="s">
        <v>2757</v>
      </c>
      <c r="N1682" s="86"/>
      <c r="O1682" s="14"/>
      <c r="P1682" s="336"/>
      <c r="Q1682" s="336"/>
      <c r="R1682" s="336"/>
      <c r="S1682" s="336"/>
      <c r="T1682" s="304" t="s">
        <v>5531</v>
      </c>
      <c r="U1682" s="14"/>
    </row>
    <row r="1683" spans="1:21" ht="26.25" x14ac:dyDescent="0.25">
      <c r="A1683" s="5">
        <v>1682</v>
      </c>
      <c r="B1683" s="1" t="s">
        <v>394</v>
      </c>
      <c r="C1683" s="4">
        <v>1947</v>
      </c>
      <c r="D1683" s="4">
        <v>919.8</v>
      </c>
      <c r="E1683" s="4">
        <v>549.1</v>
      </c>
      <c r="F1683" s="4" t="s">
        <v>247</v>
      </c>
      <c r="G1683" s="4">
        <v>3</v>
      </c>
      <c r="H1683" s="4">
        <v>2</v>
      </c>
      <c r="I1683" s="4">
        <v>1</v>
      </c>
      <c r="J1683" s="5"/>
      <c r="K1683" s="5"/>
      <c r="L1683" s="111">
        <v>41</v>
      </c>
      <c r="M1683" s="86" t="s">
        <v>2718</v>
      </c>
      <c r="N1683" s="86"/>
      <c r="O1683" s="14"/>
      <c r="P1683" s="336"/>
      <c r="Q1683" s="336"/>
      <c r="R1683" s="336"/>
      <c r="S1683" s="336"/>
      <c r="T1683" s="304" t="s">
        <v>5531</v>
      </c>
      <c r="U1683" s="14"/>
    </row>
    <row r="1684" spans="1:21" ht="26.25" x14ac:dyDescent="0.25">
      <c r="A1684" s="5">
        <v>1683</v>
      </c>
      <c r="B1684" s="1" t="s">
        <v>395</v>
      </c>
      <c r="C1684" s="4">
        <v>1958</v>
      </c>
      <c r="D1684" s="4">
        <v>821.8</v>
      </c>
      <c r="E1684" s="4">
        <v>748.4</v>
      </c>
      <c r="F1684" s="4" t="s">
        <v>5</v>
      </c>
      <c r="G1684" s="4">
        <v>12</v>
      </c>
      <c r="H1684" s="4">
        <v>2</v>
      </c>
      <c r="I1684" s="4">
        <v>2</v>
      </c>
      <c r="J1684" s="5"/>
      <c r="K1684" s="5"/>
      <c r="L1684" s="111">
        <v>41</v>
      </c>
      <c r="M1684" s="303">
        <v>40287</v>
      </c>
      <c r="N1684" s="303"/>
      <c r="O1684" s="14"/>
      <c r="P1684" s="336"/>
      <c r="Q1684" s="336"/>
      <c r="R1684" s="336"/>
      <c r="S1684" s="336"/>
      <c r="T1684" s="304" t="s">
        <v>5531</v>
      </c>
      <c r="U1684" s="14"/>
    </row>
    <row r="1685" spans="1:21" ht="26.25" x14ac:dyDescent="0.25">
      <c r="A1685" s="5">
        <v>1684</v>
      </c>
      <c r="B1685" s="1" t="s">
        <v>396</v>
      </c>
      <c r="C1685" s="4">
        <v>1958</v>
      </c>
      <c r="D1685" s="4">
        <v>439.9</v>
      </c>
      <c r="E1685" s="4">
        <v>405.7</v>
      </c>
      <c r="F1685" s="4" t="s">
        <v>5</v>
      </c>
      <c r="G1685" s="4">
        <v>8</v>
      </c>
      <c r="H1685" s="4">
        <v>2</v>
      </c>
      <c r="I1685" s="4">
        <v>2</v>
      </c>
      <c r="J1685" s="5"/>
      <c r="K1685" s="5"/>
      <c r="L1685" s="111">
        <v>28</v>
      </c>
      <c r="M1685" s="303">
        <v>40296</v>
      </c>
      <c r="N1685" s="303"/>
      <c r="O1685" s="14"/>
      <c r="P1685" s="336"/>
      <c r="Q1685" s="336"/>
      <c r="R1685" s="336"/>
      <c r="S1685" s="336"/>
      <c r="T1685" s="304" t="s">
        <v>5531</v>
      </c>
      <c r="U1685" s="14"/>
    </row>
    <row r="1686" spans="1:21" ht="26.25" x14ac:dyDescent="0.25">
      <c r="A1686" s="5">
        <v>1685</v>
      </c>
      <c r="B1686" s="1" t="s">
        <v>397</v>
      </c>
      <c r="C1686" s="4">
        <v>1958</v>
      </c>
      <c r="D1686" s="4">
        <v>747.7</v>
      </c>
      <c r="E1686" s="4">
        <v>687.4</v>
      </c>
      <c r="F1686" s="4" t="s">
        <v>247</v>
      </c>
      <c r="G1686" s="4">
        <v>11</v>
      </c>
      <c r="H1686" s="4">
        <v>2</v>
      </c>
      <c r="I1686" s="4">
        <v>2</v>
      </c>
      <c r="J1686" s="5"/>
      <c r="K1686" s="5"/>
      <c r="L1686" s="111">
        <v>40</v>
      </c>
      <c r="M1686" s="86" t="s">
        <v>2719</v>
      </c>
      <c r="N1686" s="86"/>
      <c r="O1686" s="14"/>
      <c r="P1686" s="336"/>
      <c r="Q1686" s="336"/>
      <c r="R1686" s="336"/>
      <c r="S1686" s="336"/>
      <c r="T1686" s="304" t="s">
        <v>5531</v>
      </c>
      <c r="U1686" s="14"/>
    </row>
    <row r="1687" spans="1:21" ht="26.25" x14ac:dyDescent="0.25">
      <c r="A1687" s="5">
        <v>1686</v>
      </c>
      <c r="B1687" s="1" t="s">
        <v>398</v>
      </c>
      <c r="C1687" s="4">
        <v>1951</v>
      </c>
      <c r="D1687" s="4">
        <v>2115.6</v>
      </c>
      <c r="E1687" s="4">
        <v>1337</v>
      </c>
      <c r="F1687" s="4" t="s">
        <v>5</v>
      </c>
      <c r="G1687" s="4">
        <v>23</v>
      </c>
      <c r="H1687" s="4">
        <v>3</v>
      </c>
      <c r="I1687" s="4">
        <v>3</v>
      </c>
      <c r="J1687" s="5"/>
      <c r="K1687" s="5"/>
      <c r="L1687" s="111">
        <v>73</v>
      </c>
      <c r="M1687" s="303">
        <v>40292</v>
      </c>
      <c r="N1687" s="303"/>
      <c r="O1687" s="14"/>
      <c r="P1687" s="336"/>
      <c r="Q1687" s="336"/>
      <c r="R1687" s="336"/>
      <c r="S1687" s="336"/>
      <c r="T1687" s="304" t="s">
        <v>5531</v>
      </c>
      <c r="U1687" s="14"/>
    </row>
    <row r="1688" spans="1:21" ht="26.25" x14ac:dyDescent="0.25">
      <c r="A1688" s="5">
        <v>1687</v>
      </c>
      <c r="B1688" s="1" t="s">
        <v>399</v>
      </c>
      <c r="C1688" s="4">
        <v>1950</v>
      </c>
      <c r="D1688" s="4">
        <v>1709</v>
      </c>
      <c r="E1688" s="4">
        <v>1658.3</v>
      </c>
      <c r="F1688" s="4" t="s">
        <v>5</v>
      </c>
      <c r="G1688" s="4">
        <v>25</v>
      </c>
      <c r="H1688" s="4">
        <v>3</v>
      </c>
      <c r="I1688" s="4">
        <v>3</v>
      </c>
      <c r="J1688" s="5"/>
      <c r="K1688" s="5"/>
      <c r="L1688" s="111">
        <v>71</v>
      </c>
      <c r="M1688" s="303">
        <v>40289</v>
      </c>
      <c r="N1688" s="303"/>
      <c r="O1688" s="14"/>
      <c r="P1688" s="331" t="s">
        <v>5536</v>
      </c>
      <c r="Q1688" s="333">
        <v>957</v>
      </c>
      <c r="R1688" s="337">
        <v>40605</v>
      </c>
      <c r="S1688" s="333" t="s">
        <v>4979</v>
      </c>
      <c r="T1688" s="304" t="s">
        <v>5531</v>
      </c>
      <c r="U1688" s="14"/>
    </row>
    <row r="1689" spans="1:21" ht="26.25" x14ac:dyDescent="0.25">
      <c r="A1689" s="5">
        <v>1688</v>
      </c>
      <c r="B1689" s="1" t="s">
        <v>400</v>
      </c>
      <c r="C1689" s="4">
        <v>1950</v>
      </c>
      <c r="D1689" s="4">
        <v>6232.5</v>
      </c>
      <c r="E1689" s="4">
        <v>4163.3</v>
      </c>
      <c r="F1689" s="4" t="s">
        <v>5</v>
      </c>
      <c r="G1689" s="4">
        <v>116</v>
      </c>
      <c r="H1689" s="4">
        <v>3</v>
      </c>
      <c r="I1689" s="4">
        <v>4</v>
      </c>
      <c r="J1689" s="5"/>
      <c r="K1689" s="5"/>
      <c r="L1689" s="111">
        <v>294</v>
      </c>
      <c r="M1689" s="303">
        <v>40290</v>
      </c>
      <c r="N1689" s="303"/>
      <c r="O1689" s="14"/>
      <c r="P1689" s="331" t="s">
        <v>5537</v>
      </c>
      <c r="Q1689" s="333">
        <v>2694</v>
      </c>
      <c r="R1689" s="337">
        <v>40603</v>
      </c>
      <c r="S1689" s="333" t="s">
        <v>4979</v>
      </c>
      <c r="T1689" s="304" t="s">
        <v>5531</v>
      </c>
      <c r="U1689" s="14"/>
    </row>
    <row r="1690" spans="1:21" ht="26.25" x14ac:dyDescent="0.25">
      <c r="A1690" s="5">
        <v>1689</v>
      </c>
      <c r="B1690" s="1" t="s">
        <v>401</v>
      </c>
      <c r="C1690" s="4">
        <v>1952</v>
      </c>
      <c r="D1690" s="4">
        <v>2067.9</v>
      </c>
      <c r="E1690" s="4">
        <v>1790.6</v>
      </c>
      <c r="F1690" s="4" t="s">
        <v>5</v>
      </c>
      <c r="G1690" s="4">
        <v>36</v>
      </c>
      <c r="H1690" s="4">
        <v>4</v>
      </c>
      <c r="I1690" s="4">
        <v>3</v>
      </c>
      <c r="J1690" s="5"/>
      <c r="K1690" s="5"/>
      <c r="L1690" s="111">
        <v>110</v>
      </c>
      <c r="M1690" s="303">
        <v>40297</v>
      </c>
      <c r="N1690" s="303"/>
      <c r="O1690" s="14"/>
      <c r="P1690" s="331" t="s">
        <v>5538</v>
      </c>
      <c r="Q1690" s="333">
        <v>853</v>
      </c>
      <c r="R1690" s="337">
        <v>40603</v>
      </c>
      <c r="S1690" s="333" t="s">
        <v>4979</v>
      </c>
      <c r="T1690" s="304" t="s">
        <v>5531</v>
      </c>
      <c r="U1690" s="14"/>
    </row>
    <row r="1691" spans="1:21" ht="26.25" x14ac:dyDescent="0.25">
      <c r="A1691" s="5">
        <v>1690</v>
      </c>
      <c r="B1691" s="1" t="s">
        <v>402</v>
      </c>
      <c r="C1691" s="4">
        <v>1956</v>
      </c>
      <c r="D1691" s="4">
        <v>1011.4</v>
      </c>
      <c r="E1691" s="4">
        <v>732.5</v>
      </c>
      <c r="F1691" s="4" t="s">
        <v>247</v>
      </c>
      <c r="G1691" s="4">
        <v>12</v>
      </c>
      <c r="H1691" s="4">
        <v>2</v>
      </c>
      <c r="I1691" s="4">
        <v>2</v>
      </c>
      <c r="J1691" s="5"/>
      <c r="K1691" s="5"/>
      <c r="L1691" s="111">
        <v>57</v>
      </c>
      <c r="M1691" s="86" t="s">
        <v>2720</v>
      </c>
      <c r="N1691" s="86"/>
      <c r="O1691" s="14"/>
      <c r="P1691" s="331" t="s">
        <v>5539</v>
      </c>
      <c r="Q1691" s="333">
        <v>610</v>
      </c>
      <c r="R1691" s="337">
        <v>40603</v>
      </c>
      <c r="S1691" s="333" t="s">
        <v>4979</v>
      </c>
      <c r="T1691" s="304" t="s">
        <v>5531</v>
      </c>
      <c r="U1691" s="14"/>
    </row>
    <row r="1692" spans="1:21" ht="26.25" x14ac:dyDescent="0.25">
      <c r="A1692" s="5">
        <v>1691</v>
      </c>
      <c r="B1692" s="1" t="s">
        <v>403</v>
      </c>
      <c r="C1692" s="4">
        <v>1949</v>
      </c>
      <c r="D1692" s="4">
        <v>732.9</v>
      </c>
      <c r="E1692" s="4">
        <v>605.9</v>
      </c>
      <c r="F1692" s="4" t="s">
        <v>5</v>
      </c>
      <c r="G1692" s="4">
        <v>14</v>
      </c>
      <c r="H1692" s="4">
        <v>2</v>
      </c>
      <c r="I1692" s="4">
        <v>2</v>
      </c>
      <c r="J1692" s="5"/>
      <c r="K1692" s="5"/>
      <c r="L1692" s="111">
        <v>39</v>
      </c>
      <c r="M1692" s="303">
        <v>40298</v>
      </c>
      <c r="N1692" s="303"/>
      <c r="O1692" s="14"/>
      <c r="P1692" s="14"/>
      <c r="Q1692" s="14"/>
      <c r="R1692" s="14"/>
      <c r="S1692" s="14"/>
      <c r="T1692" s="304" t="s">
        <v>5531</v>
      </c>
      <c r="U1692" s="14"/>
    </row>
    <row r="1693" spans="1:21" ht="26.25" x14ac:dyDescent="0.25">
      <c r="A1693" s="5">
        <v>1692</v>
      </c>
      <c r="B1693" s="1" t="s">
        <v>404</v>
      </c>
      <c r="C1693" s="4">
        <v>1949</v>
      </c>
      <c r="D1693" s="4">
        <v>1458.7</v>
      </c>
      <c r="E1693" s="4">
        <v>1015.4</v>
      </c>
      <c r="F1693" s="4" t="s">
        <v>5</v>
      </c>
      <c r="G1693" s="4">
        <v>29</v>
      </c>
      <c r="H1693" s="4">
        <v>2</v>
      </c>
      <c r="I1693" s="4">
        <v>1</v>
      </c>
      <c r="J1693" s="5"/>
      <c r="K1693" s="5"/>
      <c r="L1693" s="111">
        <v>75</v>
      </c>
      <c r="M1693" s="303">
        <v>40296</v>
      </c>
      <c r="N1693" s="303"/>
      <c r="O1693" s="14"/>
      <c r="P1693" s="14"/>
      <c r="Q1693" s="14"/>
      <c r="R1693" s="14"/>
      <c r="S1693" s="14"/>
      <c r="T1693" s="304" t="s">
        <v>5531</v>
      </c>
      <c r="U1693" s="14"/>
    </row>
    <row r="1694" spans="1:21" ht="26.25" x14ac:dyDescent="0.25">
      <c r="A1694" s="5">
        <v>1693</v>
      </c>
      <c r="B1694" s="1" t="s">
        <v>405</v>
      </c>
      <c r="C1694" s="4">
        <v>1941</v>
      </c>
      <c r="D1694" s="4">
        <v>1382.5</v>
      </c>
      <c r="E1694" s="4">
        <v>849.7</v>
      </c>
      <c r="F1694" s="4" t="s">
        <v>5</v>
      </c>
      <c r="G1694" s="4">
        <v>24</v>
      </c>
      <c r="H1694" s="4">
        <v>2</v>
      </c>
      <c r="I1694" s="4">
        <v>1</v>
      </c>
      <c r="J1694" s="5"/>
      <c r="K1694" s="5"/>
      <c r="L1694" s="111">
        <v>57</v>
      </c>
      <c r="M1694" s="303">
        <v>40297</v>
      </c>
      <c r="N1694" s="303"/>
      <c r="O1694" s="14"/>
      <c r="P1694" s="14"/>
      <c r="Q1694" s="14"/>
      <c r="R1694" s="14"/>
      <c r="S1694" s="14"/>
      <c r="T1694" s="304" t="s">
        <v>5531</v>
      </c>
      <c r="U1694" s="14"/>
    </row>
    <row r="1695" spans="1:21" ht="26.25" x14ac:dyDescent="0.25">
      <c r="A1695" s="5">
        <v>1694</v>
      </c>
      <c r="B1695" s="1" t="s">
        <v>406</v>
      </c>
      <c r="C1695" s="4">
        <v>1948</v>
      </c>
      <c r="D1695" s="4">
        <v>872.5</v>
      </c>
      <c r="E1695" s="4">
        <v>652.29999999999995</v>
      </c>
      <c r="F1695" s="4" t="s">
        <v>5</v>
      </c>
      <c r="G1695" s="4">
        <v>14</v>
      </c>
      <c r="H1695" s="4">
        <v>2</v>
      </c>
      <c r="I1695" s="4">
        <v>2</v>
      </c>
      <c r="J1695" s="5"/>
      <c r="K1695" s="5"/>
      <c r="L1695" s="111">
        <v>35</v>
      </c>
      <c r="M1695" s="303">
        <v>40293</v>
      </c>
      <c r="N1695" s="303"/>
      <c r="O1695" s="14"/>
      <c r="P1695" s="14"/>
      <c r="Q1695" s="14"/>
      <c r="R1695" s="14"/>
      <c r="S1695" s="14"/>
      <c r="T1695" s="304" t="s">
        <v>5531</v>
      </c>
      <c r="U1695" s="14"/>
    </row>
    <row r="1696" spans="1:21" ht="26.25" x14ac:dyDescent="0.25">
      <c r="A1696" s="5">
        <v>1695</v>
      </c>
      <c r="B1696" s="1" t="s">
        <v>407</v>
      </c>
      <c r="C1696" s="4">
        <v>1948</v>
      </c>
      <c r="D1696" s="4">
        <v>735.7</v>
      </c>
      <c r="E1696" s="4">
        <v>639.29999999999995</v>
      </c>
      <c r="F1696" s="4" t="s">
        <v>5</v>
      </c>
      <c r="G1696" s="4">
        <v>15</v>
      </c>
      <c r="H1696" s="4">
        <v>2</v>
      </c>
      <c r="I1696" s="4">
        <v>2</v>
      </c>
      <c r="J1696" s="5"/>
      <c r="K1696" s="5"/>
      <c r="L1696" s="111">
        <v>29</v>
      </c>
      <c r="M1696" s="303">
        <v>40287</v>
      </c>
      <c r="N1696" s="303"/>
      <c r="O1696" s="14"/>
      <c r="P1696" s="14"/>
      <c r="Q1696" s="14"/>
      <c r="R1696" s="14"/>
      <c r="S1696" s="14"/>
      <c r="T1696" s="304" t="s">
        <v>5531</v>
      </c>
      <c r="U1696" s="14"/>
    </row>
    <row r="1697" spans="1:21" ht="26.25" x14ac:dyDescent="0.25">
      <c r="A1697" s="5">
        <v>1696</v>
      </c>
      <c r="B1697" s="1" t="s">
        <v>408</v>
      </c>
      <c r="C1697" s="4">
        <v>1948</v>
      </c>
      <c r="D1697" s="4">
        <v>770.7</v>
      </c>
      <c r="E1697" s="4">
        <v>624.9</v>
      </c>
      <c r="F1697" s="4" t="s">
        <v>5</v>
      </c>
      <c r="G1697" s="4">
        <v>15</v>
      </c>
      <c r="H1697" s="4">
        <v>2</v>
      </c>
      <c r="I1697" s="4">
        <v>2</v>
      </c>
      <c r="J1697" s="5"/>
      <c r="K1697" s="5"/>
      <c r="L1697" s="111">
        <v>28</v>
      </c>
      <c r="M1697" s="303">
        <v>40289</v>
      </c>
      <c r="N1697" s="303"/>
      <c r="O1697" s="14"/>
      <c r="P1697" s="14"/>
      <c r="Q1697" s="14"/>
      <c r="R1697" s="14"/>
      <c r="S1697" s="14"/>
      <c r="T1697" s="304" t="s">
        <v>5531</v>
      </c>
      <c r="U1697" s="14"/>
    </row>
    <row r="1698" spans="1:21" ht="26.25" x14ac:dyDescent="0.25">
      <c r="A1698" s="5">
        <v>1697</v>
      </c>
      <c r="B1698" s="1" t="s">
        <v>5540</v>
      </c>
      <c r="C1698" s="4">
        <v>1961</v>
      </c>
      <c r="D1698" s="4">
        <v>772.26</v>
      </c>
      <c r="E1698" s="4">
        <v>761.9</v>
      </c>
      <c r="F1698" s="4" t="s">
        <v>5</v>
      </c>
      <c r="G1698" s="4">
        <v>16</v>
      </c>
      <c r="H1698" s="4">
        <v>2</v>
      </c>
      <c r="I1698" s="4">
        <v>2</v>
      </c>
      <c r="J1698" s="5"/>
      <c r="K1698" s="5"/>
      <c r="L1698" s="111">
        <v>50</v>
      </c>
      <c r="M1698" s="303">
        <v>40282</v>
      </c>
      <c r="N1698" s="303"/>
      <c r="O1698" s="14"/>
      <c r="P1698" s="14"/>
      <c r="Q1698" s="14"/>
      <c r="R1698" s="14"/>
      <c r="S1698" s="14"/>
      <c r="T1698" s="304" t="s">
        <v>5531</v>
      </c>
      <c r="U1698" s="14"/>
    </row>
    <row r="1699" spans="1:21" ht="26.25" x14ac:dyDescent="0.25">
      <c r="A1699" s="5">
        <v>1698</v>
      </c>
      <c r="B1699" s="1" t="s">
        <v>409</v>
      </c>
      <c r="C1699" s="4">
        <v>1939</v>
      </c>
      <c r="D1699" s="4">
        <v>181.04</v>
      </c>
      <c r="E1699" s="4">
        <v>174.5</v>
      </c>
      <c r="F1699" s="4" t="s">
        <v>5</v>
      </c>
      <c r="G1699" s="4">
        <v>2</v>
      </c>
      <c r="H1699" s="4">
        <v>2</v>
      </c>
      <c r="I1699" s="4"/>
      <c r="J1699" s="5"/>
      <c r="K1699" s="5"/>
      <c r="L1699" s="111">
        <v>6</v>
      </c>
      <c r="M1699" s="338">
        <v>40277</v>
      </c>
      <c r="N1699" s="338"/>
      <c r="O1699" s="14"/>
      <c r="P1699" s="14"/>
      <c r="Q1699" s="14"/>
      <c r="R1699" s="14"/>
      <c r="S1699" s="14"/>
      <c r="T1699" s="304" t="s">
        <v>5531</v>
      </c>
      <c r="U1699" s="14"/>
    </row>
    <row r="1700" spans="1:21" ht="26.25" x14ac:dyDescent="0.25">
      <c r="A1700" s="5">
        <v>1699</v>
      </c>
      <c r="B1700" s="1" t="s">
        <v>410</v>
      </c>
      <c r="C1700" s="4">
        <v>1939</v>
      </c>
      <c r="D1700" s="4">
        <v>112.7</v>
      </c>
      <c r="E1700" s="4">
        <v>84.5</v>
      </c>
      <c r="F1700" s="4" t="s">
        <v>5</v>
      </c>
      <c r="G1700" s="4">
        <v>1</v>
      </c>
      <c r="H1700" s="4">
        <v>2</v>
      </c>
      <c r="I1700" s="4"/>
      <c r="J1700" s="5"/>
      <c r="K1700" s="5"/>
      <c r="L1700" s="111">
        <v>6</v>
      </c>
      <c r="M1700" s="338">
        <v>40308</v>
      </c>
      <c r="N1700" s="338"/>
      <c r="O1700" s="14"/>
      <c r="P1700" s="14"/>
      <c r="Q1700" s="14"/>
      <c r="R1700" s="14"/>
      <c r="S1700" s="14"/>
      <c r="T1700" s="304" t="s">
        <v>5531</v>
      </c>
      <c r="U1700" s="14"/>
    </row>
    <row r="1701" spans="1:21" ht="26.25" x14ac:dyDescent="0.25">
      <c r="A1701" s="5">
        <v>1700</v>
      </c>
      <c r="B1701" s="1" t="s">
        <v>411</v>
      </c>
      <c r="C1701" s="4">
        <v>1939</v>
      </c>
      <c r="D1701" s="4">
        <v>241</v>
      </c>
      <c r="E1701" s="4">
        <v>180.2</v>
      </c>
      <c r="F1701" s="4" t="s">
        <v>5</v>
      </c>
      <c r="G1701" s="4">
        <v>2</v>
      </c>
      <c r="H1701" s="4">
        <v>2</v>
      </c>
      <c r="I1701" s="4"/>
      <c r="J1701" s="5"/>
      <c r="K1701" s="5"/>
      <c r="L1701" s="111">
        <v>6</v>
      </c>
      <c r="M1701" s="338">
        <v>40329</v>
      </c>
      <c r="N1701" s="338"/>
      <c r="O1701" s="14"/>
      <c r="P1701" s="14"/>
      <c r="Q1701" s="14"/>
      <c r="R1701" s="14"/>
      <c r="S1701" s="14"/>
      <c r="T1701" s="304" t="s">
        <v>5531</v>
      </c>
      <c r="U1701" s="14"/>
    </row>
    <row r="1702" spans="1:21" ht="26.25" x14ac:dyDescent="0.25">
      <c r="A1702" s="5">
        <v>1701</v>
      </c>
      <c r="B1702" s="1" t="s">
        <v>412</v>
      </c>
      <c r="C1702" s="4">
        <v>1957</v>
      </c>
      <c r="D1702" s="4">
        <v>456.42</v>
      </c>
      <c r="E1702" s="4">
        <v>414</v>
      </c>
      <c r="F1702" s="4" t="s">
        <v>5</v>
      </c>
      <c r="G1702" s="4">
        <v>10</v>
      </c>
      <c r="H1702" s="4">
        <v>2</v>
      </c>
      <c r="I1702" s="4">
        <v>1</v>
      </c>
      <c r="J1702" s="5"/>
      <c r="K1702" s="5"/>
      <c r="L1702" s="111">
        <v>25</v>
      </c>
      <c r="M1702" s="303">
        <v>40280</v>
      </c>
      <c r="N1702" s="303"/>
      <c r="O1702" s="14"/>
      <c r="P1702" s="14"/>
      <c r="Q1702" s="14"/>
      <c r="R1702" s="14"/>
      <c r="S1702" s="14"/>
      <c r="T1702" s="304" t="s">
        <v>5531</v>
      </c>
      <c r="U1702" s="208" t="s">
        <v>7635</v>
      </c>
    </row>
    <row r="1703" spans="1:21" ht="26.25" x14ac:dyDescent="0.25">
      <c r="A1703" s="5">
        <v>1702</v>
      </c>
      <c r="B1703" s="1" t="s">
        <v>413</v>
      </c>
      <c r="C1703" s="4">
        <v>1957</v>
      </c>
      <c r="D1703" s="4">
        <v>455.3</v>
      </c>
      <c r="E1703" s="4">
        <v>414.9</v>
      </c>
      <c r="F1703" s="4" t="s">
        <v>5</v>
      </c>
      <c r="G1703" s="4">
        <v>8</v>
      </c>
      <c r="H1703" s="4">
        <v>2</v>
      </c>
      <c r="I1703" s="4">
        <v>1</v>
      </c>
      <c r="J1703" s="5"/>
      <c r="K1703" s="5"/>
      <c r="L1703" s="111">
        <v>23</v>
      </c>
      <c r="M1703" s="303">
        <v>40280</v>
      </c>
      <c r="N1703" s="303"/>
      <c r="O1703" s="14"/>
      <c r="P1703" s="14"/>
      <c r="Q1703" s="14"/>
      <c r="R1703" s="14"/>
      <c r="S1703" s="14"/>
      <c r="T1703" s="304" t="s">
        <v>5531</v>
      </c>
      <c r="U1703" s="208" t="s">
        <v>7635</v>
      </c>
    </row>
    <row r="1704" spans="1:21" ht="26.25" x14ac:dyDescent="0.25">
      <c r="A1704" s="5">
        <v>1703</v>
      </c>
      <c r="B1704" s="1" t="s">
        <v>414</v>
      </c>
      <c r="C1704" s="4">
        <v>1957</v>
      </c>
      <c r="D1704" s="4">
        <v>468.8</v>
      </c>
      <c r="E1704" s="4">
        <v>426.1</v>
      </c>
      <c r="F1704" s="4" t="s">
        <v>5</v>
      </c>
      <c r="G1704" s="4">
        <v>10</v>
      </c>
      <c r="H1704" s="4">
        <v>2</v>
      </c>
      <c r="I1704" s="4">
        <v>1</v>
      </c>
      <c r="J1704" s="5"/>
      <c r="K1704" s="5"/>
      <c r="L1704" s="111">
        <v>23</v>
      </c>
      <c r="M1704" s="303">
        <v>40280</v>
      </c>
      <c r="N1704" s="303"/>
      <c r="O1704" s="14"/>
      <c r="P1704" s="14"/>
      <c r="Q1704" s="14"/>
      <c r="R1704" s="14"/>
      <c r="S1704" s="14"/>
      <c r="T1704" s="304" t="s">
        <v>5531</v>
      </c>
      <c r="U1704" s="208" t="s">
        <v>7635</v>
      </c>
    </row>
    <row r="1705" spans="1:21" ht="26.25" x14ac:dyDescent="0.25">
      <c r="A1705" s="5">
        <v>1704</v>
      </c>
      <c r="B1705" s="1" t="s">
        <v>415</v>
      </c>
      <c r="C1705" s="4">
        <v>1957</v>
      </c>
      <c r="D1705" s="4">
        <v>455.7</v>
      </c>
      <c r="E1705" s="4">
        <v>412.7</v>
      </c>
      <c r="F1705" s="4" t="s">
        <v>247</v>
      </c>
      <c r="G1705" s="4">
        <v>8</v>
      </c>
      <c r="H1705" s="4">
        <v>2</v>
      </c>
      <c r="I1705" s="4">
        <v>1</v>
      </c>
      <c r="J1705" s="5"/>
      <c r="K1705" s="5"/>
      <c r="L1705" s="111">
        <v>16</v>
      </c>
      <c r="M1705" s="86" t="s">
        <v>2721</v>
      </c>
      <c r="N1705" s="86"/>
      <c r="O1705" s="14"/>
      <c r="P1705" s="14"/>
      <c r="Q1705" s="14"/>
      <c r="R1705" s="14"/>
      <c r="S1705" s="14"/>
      <c r="T1705" s="304" t="s">
        <v>5531</v>
      </c>
      <c r="U1705" s="208" t="s">
        <v>7635</v>
      </c>
    </row>
    <row r="1706" spans="1:21" ht="26.25" x14ac:dyDescent="0.25">
      <c r="A1706" s="5">
        <v>1705</v>
      </c>
      <c r="B1706" s="1" t="s">
        <v>416</v>
      </c>
      <c r="C1706" s="4">
        <v>1958</v>
      </c>
      <c r="D1706" s="4">
        <v>467.2</v>
      </c>
      <c r="E1706" s="4">
        <v>422.2</v>
      </c>
      <c r="F1706" s="4" t="s">
        <v>5</v>
      </c>
      <c r="G1706" s="4">
        <v>8</v>
      </c>
      <c r="H1706" s="4">
        <v>2</v>
      </c>
      <c r="I1706" s="4">
        <v>1</v>
      </c>
      <c r="J1706" s="5"/>
      <c r="K1706" s="5"/>
      <c r="L1706" s="111">
        <v>18</v>
      </c>
      <c r="M1706" s="303">
        <v>40280</v>
      </c>
      <c r="N1706" s="303"/>
      <c r="O1706" s="14"/>
      <c r="P1706" s="14"/>
      <c r="Q1706" s="14"/>
      <c r="R1706" s="14"/>
      <c r="S1706" s="14"/>
      <c r="T1706" s="304" t="s">
        <v>5531</v>
      </c>
      <c r="U1706" s="208" t="s">
        <v>7635</v>
      </c>
    </row>
    <row r="1707" spans="1:21" ht="26.25" x14ac:dyDescent="0.25">
      <c r="A1707" s="5">
        <v>1706</v>
      </c>
      <c r="B1707" s="1" t="s">
        <v>417</v>
      </c>
      <c r="C1707" s="4">
        <v>1958</v>
      </c>
      <c r="D1707" s="4">
        <v>463</v>
      </c>
      <c r="E1707" s="4">
        <v>419.2</v>
      </c>
      <c r="F1707" s="4" t="s">
        <v>5</v>
      </c>
      <c r="G1707" s="4">
        <v>10</v>
      </c>
      <c r="H1707" s="4">
        <v>2</v>
      </c>
      <c r="I1707" s="4">
        <v>1</v>
      </c>
      <c r="J1707" s="5"/>
      <c r="K1707" s="5"/>
      <c r="L1707" s="111">
        <v>33</v>
      </c>
      <c r="M1707" s="86" t="s">
        <v>2722</v>
      </c>
      <c r="N1707" s="86"/>
      <c r="O1707" s="14"/>
      <c r="P1707" s="14"/>
      <c r="Q1707" s="14"/>
      <c r="R1707" s="14"/>
      <c r="S1707" s="14"/>
      <c r="T1707" s="304" t="s">
        <v>5531</v>
      </c>
      <c r="U1707" s="208" t="s">
        <v>7635</v>
      </c>
    </row>
    <row r="1708" spans="1:21" ht="26.25" x14ac:dyDescent="0.25">
      <c r="A1708" s="5">
        <v>1707</v>
      </c>
      <c r="B1708" s="1" t="s">
        <v>418</v>
      </c>
      <c r="C1708" s="4">
        <v>1958</v>
      </c>
      <c r="D1708" s="4">
        <v>459.6</v>
      </c>
      <c r="E1708" s="4">
        <v>417.4</v>
      </c>
      <c r="F1708" s="4" t="s">
        <v>247</v>
      </c>
      <c r="G1708" s="4">
        <v>8</v>
      </c>
      <c r="H1708" s="4">
        <v>2</v>
      </c>
      <c r="I1708" s="4">
        <v>1</v>
      </c>
      <c r="J1708" s="5"/>
      <c r="K1708" s="5"/>
      <c r="L1708" s="111">
        <v>21</v>
      </c>
      <c r="M1708" s="86" t="s">
        <v>2723</v>
      </c>
      <c r="N1708" s="86"/>
      <c r="O1708" s="14"/>
      <c r="P1708" s="14"/>
      <c r="Q1708" s="14"/>
      <c r="R1708" s="14"/>
      <c r="S1708" s="14"/>
      <c r="T1708" s="304" t="s">
        <v>5531</v>
      </c>
      <c r="U1708" s="208" t="s">
        <v>7635</v>
      </c>
    </row>
    <row r="1709" spans="1:21" ht="26.25" x14ac:dyDescent="0.25">
      <c r="A1709" s="5">
        <v>1708</v>
      </c>
      <c r="B1709" s="1" t="s">
        <v>419</v>
      </c>
      <c r="C1709" s="4">
        <v>1958</v>
      </c>
      <c r="D1709" s="4">
        <v>447.5</v>
      </c>
      <c r="E1709" s="4">
        <v>405.1</v>
      </c>
      <c r="F1709" s="4" t="s">
        <v>247</v>
      </c>
      <c r="G1709" s="4">
        <v>8</v>
      </c>
      <c r="H1709" s="4">
        <v>2</v>
      </c>
      <c r="I1709" s="4">
        <v>1</v>
      </c>
      <c r="J1709" s="5"/>
      <c r="K1709" s="5"/>
      <c r="L1709" s="111">
        <v>19</v>
      </c>
      <c r="M1709" s="303">
        <v>41738</v>
      </c>
      <c r="N1709" s="303"/>
      <c r="O1709" s="14"/>
      <c r="P1709" s="14"/>
      <c r="Q1709" s="14"/>
      <c r="R1709" s="14"/>
      <c r="S1709" s="14"/>
      <c r="T1709" s="304" t="s">
        <v>5531</v>
      </c>
      <c r="U1709" s="208" t="s">
        <v>7635</v>
      </c>
    </row>
    <row r="1710" spans="1:21" ht="26.25" x14ac:dyDescent="0.25">
      <c r="A1710" s="5">
        <v>1709</v>
      </c>
      <c r="B1710" s="1" t="s">
        <v>420</v>
      </c>
      <c r="C1710" s="4">
        <v>1960</v>
      </c>
      <c r="D1710" s="4">
        <v>686.3</v>
      </c>
      <c r="E1710" s="4">
        <v>627.5</v>
      </c>
      <c r="F1710" s="4" t="s">
        <v>5</v>
      </c>
      <c r="G1710" s="4">
        <v>12</v>
      </c>
      <c r="H1710" s="4">
        <v>2</v>
      </c>
      <c r="I1710" s="4">
        <v>2</v>
      </c>
      <c r="J1710" s="5"/>
      <c r="K1710" s="5"/>
      <c r="L1710" s="111">
        <v>38</v>
      </c>
      <c r="M1710" s="303">
        <v>41738</v>
      </c>
      <c r="N1710" s="303"/>
      <c r="O1710" s="14"/>
      <c r="P1710" s="14"/>
      <c r="Q1710" s="14"/>
      <c r="R1710" s="14"/>
      <c r="S1710" s="14"/>
      <c r="T1710" s="304" t="s">
        <v>5531</v>
      </c>
      <c r="U1710" s="208" t="s">
        <v>7635</v>
      </c>
    </row>
    <row r="1711" spans="1:21" ht="26.25" x14ac:dyDescent="0.25">
      <c r="A1711" s="5">
        <v>1710</v>
      </c>
      <c r="B1711" s="1" t="s">
        <v>421</v>
      </c>
      <c r="C1711" s="4">
        <v>1959</v>
      </c>
      <c r="D1711" s="4">
        <v>456.5</v>
      </c>
      <c r="E1711" s="4">
        <v>413.2</v>
      </c>
      <c r="F1711" s="4" t="s">
        <v>5</v>
      </c>
      <c r="G1711" s="4">
        <v>8</v>
      </c>
      <c r="H1711" s="4">
        <v>2</v>
      </c>
      <c r="I1711" s="4">
        <v>1</v>
      </c>
      <c r="J1711" s="5"/>
      <c r="K1711" s="5"/>
      <c r="L1711" s="111">
        <v>24</v>
      </c>
      <c r="M1711" s="303">
        <v>40280</v>
      </c>
      <c r="N1711" s="303"/>
      <c r="O1711" s="14"/>
      <c r="P1711" s="14"/>
      <c r="Q1711" s="14"/>
      <c r="R1711" s="14"/>
      <c r="S1711" s="14"/>
      <c r="T1711" s="304" t="s">
        <v>5531</v>
      </c>
      <c r="U1711" s="208" t="s">
        <v>7635</v>
      </c>
    </row>
    <row r="1712" spans="1:21" ht="26.25" x14ac:dyDescent="0.25">
      <c r="A1712" s="5">
        <v>1711</v>
      </c>
      <c r="B1712" s="1" t="s">
        <v>422</v>
      </c>
      <c r="C1712" s="4">
        <v>1960</v>
      </c>
      <c r="D1712" s="4">
        <v>447.5</v>
      </c>
      <c r="E1712" s="4">
        <v>404.3</v>
      </c>
      <c r="F1712" s="4" t="s">
        <v>5</v>
      </c>
      <c r="G1712" s="4">
        <v>8</v>
      </c>
      <c r="H1712" s="4">
        <v>2</v>
      </c>
      <c r="I1712" s="4">
        <v>1</v>
      </c>
      <c r="J1712" s="5"/>
      <c r="K1712" s="5"/>
      <c r="L1712" s="111">
        <v>18</v>
      </c>
      <c r="M1712" s="303">
        <v>40280</v>
      </c>
      <c r="N1712" s="303"/>
      <c r="O1712" s="14"/>
      <c r="P1712" s="14"/>
      <c r="Q1712" s="14"/>
      <c r="R1712" s="14"/>
      <c r="S1712" s="14"/>
      <c r="T1712" s="304" t="s">
        <v>5531</v>
      </c>
      <c r="U1712" s="208" t="s">
        <v>7635</v>
      </c>
    </row>
    <row r="1713" spans="1:21" ht="26.25" x14ac:dyDescent="0.25">
      <c r="A1713" s="5">
        <v>1712</v>
      </c>
      <c r="B1713" s="1" t="s">
        <v>423</v>
      </c>
      <c r="C1713" s="4">
        <v>1959</v>
      </c>
      <c r="D1713" s="4">
        <v>702.4</v>
      </c>
      <c r="E1713" s="4">
        <v>625.29999999999995</v>
      </c>
      <c r="F1713" s="4" t="s">
        <v>5</v>
      </c>
      <c r="G1713" s="4">
        <v>12</v>
      </c>
      <c r="H1713" s="4">
        <v>2</v>
      </c>
      <c r="I1713" s="4">
        <v>2</v>
      </c>
      <c r="J1713" s="5"/>
      <c r="K1713" s="5"/>
      <c r="L1713" s="111">
        <v>27</v>
      </c>
      <c r="M1713" s="86" t="s">
        <v>2724</v>
      </c>
      <c r="N1713" s="86"/>
      <c r="O1713" s="14"/>
      <c r="P1713" s="14"/>
      <c r="Q1713" s="14"/>
      <c r="R1713" s="14"/>
      <c r="S1713" s="14"/>
      <c r="T1713" s="304" t="s">
        <v>5531</v>
      </c>
      <c r="U1713" s="208" t="s">
        <v>7635</v>
      </c>
    </row>
    <row r="1714" spans="1:21" ht="26.25" x14ac:dyDescent="0.25">
      <c r="A1714" s="5">
        <v>1713</v>
      </c>
      <c r="B1714" s="1" t="s">
        <v>424</v>
      </c>
      <c r="C1714" s="4">
        <v>1960</v>
      </c>
      <c r="D1714" s="4">
        <v>460.7</v>
      </c>
      <c r="E1714" s="4">
        <v>415.4</v>
      </c>
      <c r="F1714" s="4" t="s">
        <v>247</v>
      </c>
      <c r="G1714" s="4">
        <v>8</v>
      </c>
      <c r="H1714" s="4">
        <v>2</v>
      </c>
      <c r="I1714" s="4">
        <v>1</v>
      </c>
      <c r="J1714" s="5"/>
      <c r="K1714" s="5"/>
      <c r="L1714" s="111">
        <v>11</v>
      </c>
      <c r="M1714" s="86" t="s">
        <v>2725</v>
      </c>
      <c r="N1714" s="86"/>
      <c r="O1714" s="14"/>
      <c r="P1714" s="14"/>
      <c r="Q1714" s="14"/>
      <c r="R1714" s="14"/>
      <c r="S1714" s="14"/>
      <c r="T1714" s="304" t="s">
        <v>5531</v>
      </c>
      <c r="U1714" s="208" t="s">
        <v>7635</v>
      </c>
    </row>
    <row r="1715" spans="1:21" ht="26.25" x14ac:dyDescent="0.25">
      <c r="A1715" s="5">
        <v>1714</v>
      </c>
      <c r="B1715" s="1" t="s">
        <v>425</v>
      </c>
      <c r="C1715" s="4">
        <v>1959</v>
      </c>
      <c r="D1715" s="4">
        <v>739.8</v>
      </c>
      <c r="E1715" s="4">
        <v>656.3</v>
      </c>
      <c r="F1715" s="4" t="s">
        <v>247</v>
      </c>
      <c r="G1715" s="4">
        <v>12</v>
      </c>
      <c r="H1715" s="4">
        <v>2</v>
      </c>
      <c r="I1715" s="4">
        <v>2</v>
      </c>
      <c r="J1715" s="5"/>
      <c r="K1715" s="5"/>
      <c r="L1715" s="111">
        <v>38</v>
      </c>
      <c r="M1715" s="86" t="s">
        <v>2726</v>
      </c>
      <c r="N1715" s="86"/>
      <c r="O1715" s="14"/>
      <c r="P1715" s="331" t="s">
        <v>5532</v>
      </c>
      <c r="Q1715" s="333">
        <v>560</v>
      </c>
      <c r="R1715" s="337">
        <v>40603</v>
      </c>
      <c r="S1715" s="333" t="s">
        <v>4979</v>
      </c>
      <c r="T1715" s="304" t="s">
        <v>5531</v>
      </c>
      <c r="U1715" s="14"/>
    </row>
    <row r="1716" spans="1:21" ht="26.25" x14ac:dyDescent="0.25">
      <c r="A1716" s="5">
        <v>1715</v>
      </c>
      <c r="B1716" s="1" t="s">
        <v>426</v>
      </c>
      <c r="C1716" s="4">
        <v>1959</v>
      </c>
      <c r="D1716" s="4">
        <v>744.7</v>
      </c>
      <c r="E1716" s="4">
        <v>659.3</v>
      </c>
      <c r="F1716" s="4" t="s">
        <v>247</v>
      </c>
      <c r="G1716" s="4">
        <v>12</v>
      </c>
      <c r="H1716" s="4">
        <v>2</v>
      </c>
      <c r="I1716" s="4">
        <v>2</v>
      </c>
      <c r="J1716" s="5"/>
      <c r="K1716" s="5"/>
      <c r="L1716" s="111">
        <v>41</v>
      </c>
      <c r="M1716" s="86" t="s">
        <v>2727</v>
      </c>
      <c r="N1716" s="86"/>
      <c r="O1716" s="14"/>
      <c r="P1716" s="331" t="s">
        <v>5533</v>
      </c>
      <c r="Q1716" s="333">
        <v>563</v>
      </c>
      <c r="R1716" s="337">
        <v>40603</v>
      </c>
      <c r="S1716" s="333" t="s">
        <v>4979</v>
      </c>
      <c r="T1716" s="304" t="s">
        <v>5531</v>
      </c>
      <c r="U1716" s="14"/>
    </row>
    <row r="1717" spans="1:21" ht="26.25" x14ac:dyDescent="0.25">
      <c r="A1717" s="5">
        <v>1716</v>
      </c>
      <c r="B1717" s="1" t="s">
        <v>427</v>
      </c>
      <c r="C1717" s="4">
        <v>1960</v>
      </c>
      <c r="D1717" s="4">
        <v>713.3</v>
      </c>
      <c r="E1717" s="4">
        <v>635.1</v>
      </c>
      <c r="F1717" s="4" t="s">
        <v>247</v>
      </c>
      <c r="G1717" s="4">
        <v>16</v>
      </c>
      <c r="H1717" s="4">
        <v>2</v>
      </c>
      <c r="I1717" s="4">
        <v>2</v>
      </c>
      <c r="J1717" s="5"/>
      <c r="K1717" s="5"/>
      <c r="L1717" s="111">
        <v>54</v>
      </c>
      <c r="M1717" s="86" t="s">
        <v>2728</v>
      </c>
      <c r="N1717" s="86"/>
      <c r="O1717" s="14"/>
      <c r="P1717" s="331" t="s">
        <v>5534</v>
      </c>
      <c r="Q1717" s="333">
        <v>538</v>
      </c>
      <c r="R1717" s="337">
        <v>40603</v>
      </c>
      <c r="S1717" s="333" t="s">
        <v>4979</v>
      </c>
      <c r="T1717" s="304" t="s">
        <v>5531</v>
      </c>
      <c r="U1717" s="14"/>
    </row>
    <row r="1718" spans="1:21" ht="26.25" x14ac:dyDescent="0.25">
      <c r="A1718" s="5">
        <v>1717</v>
      </c>
      <c r="B1718" s="1" t="s">
        <v>428</v>
      </c>
      <c r="C1718" s="4">
        <v>1961</v>
      </c>
      <c r="D1718" s="4">
        <v>459.2</v>
      </c>
      <c r="E1718" s="4">
        <v>414.9</v>
      </c>
      <c r="F1718" s="4" t="s">
        <v>247</v>
      </c>
      <c r="G1718" s="4">
        <v>8</v>
      </c>
      <c r="H1718" s="4">
        <v>2</v>
      </c>
      <c r="I1718" s="4">
        <v>1</v>
      </c>
      <c r="J1718" s="5"/>
      <c r="K1718" s="5"/>
      <c r="L1718" s="111">
        <v>25</v>
      </c>
      <c r="M1718" s="86" t="s">
        <v>2729</v>
      </c>
      <c r="N1718" s="86"/>
      <c r="O1718" s="14"/>
      <c r="P1718" s="336"/>
      <c r="Q1718" s="336"/>
      <c r="R1718" s="336"/>
      <c r="S1718" s="336"/>
      <c r="T1718" s="304" t="s">
        <v>5531</v>
      </c>
      <c r="U1718" s="208" t="s">
        <v>7635</v>
      </c>
    </row>
    <row r="1719" spans="1:21" ht="26.25" x14ac:dyDescent="0.25">
      <c r="A1719" s="5">
        <v>1718</v>
      </c>
      <c r="B1719" s="1" t="s">
        <v>429</v>
      </c>
      <c r="C1719" s="4">
        <v>1961</v>
      </c>
      <c r="D1719" s="4">
        <v>459.1</v>
      </c>
      <c r="E1719" s="4">
        <v>417.1</v>
      </c>
      <c r="F1719" s="4" t="s">
        <v>5</v>
      </c>
      <c r="G1719" s="4">
        <v>8</v>
      </c>
      <c r="H1719" s="4">
        <v>2</v>
      </c>
      <c r="I1719" s="4">
        <v>1</v>
      </c>
      <c r="J1719" s="5"/>
      <c r="K1719" s="5"/>
      <c r="L1719" s="111">
        <v>22</v>
      </c>
      <c r="M1719" s="303">
        <v>40280</v>
      </c>
      <c r="N1719" s="303"/>
      <c r="O1719" s="14"/>
      <c r="P1719" s="336"/>
      <c r="Q1719" s="336"/>
      <c r="R1719" s="336"/>
      <c r="S1719" s="336"/>
      <c r="T1719" s="304" t="s">
        <v>5531</v>
      </c>
      <c r="U1719" s="208" t="s">
        <v>7635</v>
      </c>
    </row>
    <row r="1720" spans="1:21" ht="26.25" x14ac:dyDescent="0.25">
      <c r="A1720" s="5">
        <v>1719</v>
      </c>
      <c r="B1720" s="1" t="s">
        <v>430</v>
      </c>
      <c r="C1720" s="4">
        <v>1943</v>
      </c>
      <c r="D1720" s="4">
        <v>952.2</v>
      </c>
      <c r="E1720" s="4">
        <v>851.87</v>
      </c>
      <c r="F1720" s="4" t="s">
        <v>247</v>
      </c>
      <c r="G1720" s="4">
        <v>11</v>
      </c>
      <c r="H1720" s="4">
        <v>3</v>
      </c>
      <c r="I1720" s="4">
        <v>2</v>
      </c>
      <c r="J1720" s="5"/>
      <c r="K1720" s="5"/>
      <c r="L1720" s="111">
        <v>76</v>
      </c>
      <c r="M1720" s="86" t="s">
        <v>2730</v>
      </c>
      <c r="N1720" s="86"/>
      <c r="O1720" s="14"/>
      <c r="P1720" s="14"/>
      <c r="Q1720" s="14"/>
      <c r="R1720" s="14"/>
      <c r="S1720" s="14"/>
      <c r="T1720" s="304" t="s">
        <v>5531</v>
      </c>
      <c r="U1720" s="208" t="s">
        <v>7635</v>
      </c>
    </row>
    <row r="1721" spans="1:21" ht="26.25" x14ac:dyDescent="0.25">
      <c r="A1721" s="5">
        <v>1720</v>
      </c>
      <c r="B1721" s="1" t="s">
        <v>431</v>
      </c>
      <c r="C1721" s="4">
        <v>1942</v>
      </c>
      <c r="D1721" s="4">
        <v>823.3</v>
      </c>
      <c r="E1721" s="4">
        <v>716.78</v>
      </c>
      <c r="F1721" s="4" t="s">
        <v>247</v>
      </c>
      <c r="G1721" s="4">
        <v>15</v>
      </c>
      <c r="H1721" s="4">
        <v>3</v>
      </c>
      <c r="I1721" s="4">
        <v>2</v>
      </c>
      <c r="J1721" s="5"/>
      <c r="K1721" s="5"/>
      <c r="L1721" s="111">
        <v>46</v>
      </c>
      <c r="M1721" s="86" t="s">
        <v>2731</v>
      </c>
      <c r="N1721" s="86"/>
      <c r="O1721" s="14"/>
      <c r="P1721" s="14"/>
      <c r="Q1721" s="14"/>
      <c r="R1721" s="14"/>
      <c r="S1721" s="14"/>
      <c r="T1721" s="304" t="s">
        <v>5531</v>
      </c>
      <c r="U1721" s="208" t="s">
        <v>7635</v>
      </c>
    </row>
    <row r="1722" spans="1:21" ht="26.25" x14ac:dyDescent="0.25">
      <c r="A1722" s="5">
        <v>1721</v>
      </c>
      <c r="B1722" s="2" t="s">
        <v>456</v>
      </c>
      <c r="C1722" s="4">
        <v>1940</v>
      </c>
      <c r="D1722" s="4">
        <v>1106</v>
      </c>
      <c r="E1722" s="4">
        <v>857.8</v>
      </c>
      <c r="F1722" s="4" t="s">
        <v>247</v>
      </c>
      <c r="G1722" s="4">
        <v>12</v>
      </c>
      <c r="H1722" s="4">
        <v>3</v>
      </c>
      <c r="I1722" s="5">
        <v>2</v>
      </c>
      <c r="J1722" s="5"/>
      <c r="K1722" s="5"/>
      <c r="L1722" s="111">
        <v>40</v>
      </c>
      <c r="M1722" s="86" t="s">
        <v>2748</v>
      </c>
      <c r="N1722" s="86"/>
      <c r="O1722" s="14"/>
      <c r="P1722" s="14"/>
      <c r="Q1722" s="14"/>
      <c r="R1722" s="14"/>
      <c r="S1722" s="14"/>
      <c r="T1722" s="304" t="s">
        <v>5531</v>
      </c>
      <c r="U1722" s="208" t="s">
        <v>7635</v>
      </c>
    </row>
    <row r="1723" spans="1:21" ht="26.25" x14ac:dyDescent="0.25">
      <c r="A1723" s="5">
        <v>1722</v>
      </c>
      <c r="B1723" s="1" t="s">
        <v>432</v>
      </c>
      <c r="C1723" s="4">
        <v>1958</v>
      </c>
      <c r="D1723" s="4">
        <v>440.3</v>
      </c>
      <c r="E1723" s="4">
        <v>422.5</v>
      </c>
      <c r="F1723" s="4" t="s">
        <v>247</v>
      </c>
      <c r="G1723" s="4">
        <v>8</v>
      </c>
      <c r="H1723" s="4">
        <v>2</v>
      </c>
      <c r="I1723" s="4">
        <v>1</v>
      </c>
      <c r="J1723" s="5"/>
      <c r="K1723" s="5"/>
      <c r="L1723" s="111">
        <v>17</v>
      </c>
      <c r="M1723" s="86" t="s">
        <v>2732</v>
      </c>
      <c r="N1723" s="86"/>
      <c r="O1723" s="14"/>
      <c r="P1723" s="14"/>
      <c r="Q1723" s="14"/>
      <c r="R1723" s="14"/>
      <c r="S1723" s="14"/>
      <c r="T1723" s="304" t="s">
        <v>5531</v>
      </c>
      <c r="U1723" s="208" t="s">
        <v>7635</v>
      </c>
    </row>
    <row r="1724" spans="1:21" ht="26.25" x14ac:dyDescent="0.25">
      <c r="A1724" s="5">
        <v>1723</v>
      </c>
      <c r="B1724" s="1" t="s">
        <v>433</v>
      </c>
      <c r="C1724" s="4">
        <v>1959</v>
      </c>
      <c r="D1724" s="4">
        <v>457.9</v>
      </c>
      <c r="E1724" s="4">
        <v>414.8</v>
      </c>
      <c r="F1724" s="4" t="s">
        <v>5</v>
      </c>
      <c r="G1724" s="4">
        <v>8</v>
      </c>
      <c r="H1724" s="4">
        <v>2</v>
      </c>
      <c r="I1724" s="4">
        <v>1</v>
      </c>
      <c r="J1724" s="5"/>
      <c r="K1724" s="5"/>
      <c r="L1724" s="111">
        <v>20</v>
      </c>
      <c r="M1724" s="303">
        <v>40280</v>
      </c>
      <c r="N1724" s="303"/>
      <c r="O1724" s="14"/>
      <c r="P1724" s="14"/>
      <c r="Q1724" s="14"/>
      <c r="R1724" s="14"/>
      <c r="S1724" s="14"/>
      <c r="T1724" s="304" t="s">
        <v>5531</v>
      </c>
      <c r="U1724" s="208" t="s">
        <v>7635</v>
      </c>
    </row>
    <row r="1725" spans="1:21" ht="26.25" x14ac:dyDescent="0.25">
      <c r="A1725" s="5">
        <v>1724</v>
      </c>
      <c r="B1725" s="1" t="s">
        <v>434</v>
      </c>
      <c r="C1725" s="4">
        <v>1958</v>
      </c>
      <c r="D1725" s="4">
        <v>453.84</v>
      </c>
      <c r="E1725" s="4">
        <v>410.1</v>
      </c>
      <c r="F1725" s="4" t="s">
        <v>5</v>
      </c>
      <c r="G1725" s="4">
        <v>8</v>
      </c>
      <c r="H1725" s="4">
        <v>2</v>
      </c>
      <c r="I1725" s="4">
        <v>1</v>
      </c>
      <c r="J1725" s="5"/>
      <c r="K1725" s="5"/>
      <c r="L1725" s="111">
        <v>28</v>
      </c>
      <c r="M1725" s="303">
        <v>40280</v>
      </c>
      <c r="N1725" s="303"/>
      <c r="O1725" s="14"/>
      <c r="P1725" s="14"/>
      <c r="Q1725" s="14"/>
      <c r="R1725" s="14"/>
      <c r="S1725" s="14"/>
      <c r="T1725" s="304" t="s">
        <v>5531</v>
      </c>
      <c r="U1725" s="208" t="s">
        <v>7635</v>
      </c>
    </row>
    <row r="1726" spans="1:21" x14ac:dyDescent="0.25">
      <c r="A1726" s="5">
        <v>1725</v>
      </c>
      <c r="B1726" s="1" t="s">
        <v>435</v>
      </c>
      <c r="C1726" s="4">
        <v>1959</v>
      </c>
      <c r="D1726" s="4">
        <v>76.400000000000006</v>
      </c>
      <c r="E1726" s="4">
        <v>65.400000000000006</v>
      </c>
      <c r="F1726" s="4" t="s">
        <v>5</v>
      </c>
      <c r="G1726" s="4">
        <v>2</v>
      </c>
      <c r="H1726" s="4">
        <v>1</v>
      </c>
      <c r="I1726" s="4"/>
      <c r="J1726" s="5"/>
      <c r="K1726" s="5"/>
      <c r="L1726" s="111">
        <v>3</v>
      </c>
      <c r="M1726" s="303">
        <v>40280</v>
      </c>
      <c r="N1726" s="303"/>
      <c r="O1726" s="14"/>
      <c r="P1726" s="14"/>
      <c r="Q1726" s="14"/>
      <c r="R1726" s="14"/>
      <c r="S1726" s="14"/>
      <c r="T1726" s="336" t="s">
        <v>4925</v>
      </c>
      <c r="U1726" s="208" t="s">
        <v>7635</v>
      </c>
    </row>
    <row r="1727" spans="1:21" ht="26.25" x14ac:dyDescent="0.25">
      <c r="A1727" s="5">
        <v>1726</v>
      </c>
      <c r="B1727" s="1" t="s">
        <v>436</v>
      </c>
      <c r="C1727" s="4">
        <v>1962</v>
      </c>
      <c r="D1727" s="4">
        <v>672.2</v>
      </c>
      <c r="E1727" s="4">
        <v>623.6</v>
      </c>
      <c r="F1727" s="4" t="s">
        <v>5</v>
      </c>
      <c r="G1727" s="4">
        <v>16</v>
      </c>
      <c r="H1727" s="4">
        <v>2</v>
      </c>
      <c r="I1727" s="4">
        <v>2</v>
      </c>
      <c r="J1727" s="5"/>
      <c r="K1727" s="5"/>
      <c r="L1727" s="111">
        <v>32</v>
      </c>
      <c r="M1727" s="303">
        <v>40280</v>
      </c>
      <c r="N1727" s="303"/>
      <c r="O1727" s="14"/>
      <c r="P1727" s="14"/>
      <c r="Q1727" s="14"/>
      <c r="R1727" s="14"/>
      <c r="S1727" s="14"/>
      <c r="T1727" s="304" t="s">
        <v>5531</v>
      </c>
      <c r="U1727" s="208" t="s">
        <v>7635</v>
      </c>
    </row>
    <row r="1728" spans="1:21" ht="26.25" x14ac:dyDescent="0.25">
      <c r="A1728" s="5">
        <v>1727</v>
      </c>
      <c r="B1728" s="1" t="s">
        <v>437</v>
      </c>
      <c r="C1728" s="4">
        <v>1958</v>
      </c>
      <c r="D1728" s="4">
        <v>470.7</v>
      </c>
      <c r="E1728" s="4">
        <v>422.2</v>
      </c>
      <c r="F1728" s="4" t="s">
        <v>247</v>
      </c>
      <c r="G1728" s="4">
        <v>8</v>
      </c>
      <c r="H1728" s="4">
        <v>2</v>
      </c>
      <c r="I1728" s="4">
        <v>1</v>
      </c>
      <c r="J1728" s="5"/>
      <c r="K1728" s="5"/>
      <c r="L1728" s="111">
        <v>20</v>
      </c>
      <c r="M1728" s="86" t="s">
        <v>2733</v>
      </c>
      <c r="N1728" s="86"/>
      <c r="O1728" s="14"/>
      <c r="P1728" s="14"/>
      <c r="Q1728" s="14"/>
      <c r="R1728" s="14"/>
      <c r="S1728" s="14"/>
      <c r="T1728" s="304" t="s">
        <v>5531</v>
      </c>
      <c r="U1728" s="208" t="s">
        <v>7635</v>
      </c>
    </row>
    <row r="1729" spans="1:21" ht="26.25" x14ac:dyDescent="0.25">
      <c r="A1729" s="5">
        <v>1728</v>
      </c>
      <c r="B1729" s="1" t="s">
        <v>438</v>
      </c>
      <c r="C1729" s="4">
        <v>1958</v>
      </c>
      <c r="D1729" s="4">
        <v>474</v>
      </c>
      <c r="E1729" s="4">
        <v>431.6</v>
      </c>
      <c r="F1729" s="4" t="s">
        <v>5</v>
      </c>
      <c r="G1729" s="4">
        <v>8</v>
      </c>
      <c r="H1729" s="4">
        <v>2</v>
      </c>
      <c r="I1729" s="4">
        <v>1</v>
      </c>
      <c r="J1729" s="5"/>
      <c r="K1729" s="5"/>
      <c r="L1729" s="111">
        <v>24</v>
      </c>
      <c r="M1729" s="303">
        <v>40280</v>
      </c>
      <c r="N1729" s="303"/>
      <c r="O1729" s="14"/>
      <c r="P1729" s="14"/>
      <c r="Q1729" s="14"/>
      <c r="R1729" s="14"/>
      <c r="S1729" s="14"/>
      <c r="T1729" s="304" t="s">
        <v>5531</v>
      </c>
      <c r="U1729" s="208" t="s">
        <v>7635</v>
      </c>
    </row>
    <row r="1730" spans="1:21" ht="26.25" x14ac:dyDescent="0.25">
      <c r="A1730" s="5">
        <v>1729</v>
      </c>
      <c r="B1730" s="1" t="s">
        <v>439</v>
      </c>
      <c r="C1730" s="4">
        <v>1958</v>
      </c>
      <c r="D1730" s="4">
        <v>469.1</v>
      </c>
      <c r="E1730" s="4">
        <v>421.6</v>
      </c>
      <c r="F1730" s="4" t="s">
        <v>5</v>
      </c>
      <c r="G1730" s="4">
        <v>8</v>
      </c>
      <c r="H1730" s="4">
        <v>2</v>
      </c>
      <c r="I1730" s="4">
        <v>1</v>
      </c>
      <c r="J1730" s="5"/>
      <c r="K1730" s="5"/>
      <c r="L1730" s="111">
        <v>17</v>
      </c>
      <c r="M1730" s="86" t="s">
        <v>2734</v>
      </c>
      <c r="N1730" s="86"/>
      <c r="O1730" s="14"/>
      <c r="P1730" s="14"/>
      <c r="Q1730" s="14"/>
      <c r="R1730" s="14"/>
      <c r="S1730" s="14"/>
      <c r="T1730" s="304" t="s">
        <v>5531</v>
      </c>
      <c r="U1730" s="208" t="s">
        <v>7635</v>
      </c>
    </row>
    <row r="1731" spans="1:21" ht="26.25" x14ac:dyDescent="0.25">
      <c r="A1731" s="5">
        <v>1730</v>
      </c>
      <c r="B1731" s="1" t="s">
        <v>440</v>
      </c>
      <c r="C1731" s="4">
        <v>1958</v>
      </c>
      <c r="D1731" s="4">
        <v>469.9</v>
      </c>
      <c r="E1731" s="4">
        <v>427.4</v>
      </c>
      <c r="F1731" s="4" t="s">
        <v>5</v>
      </c>
      <c r="G1731" s="4">
        <v>8</v>
      </c>
      <c r="H1731" s="4">
        <v>2</v>
      </c>
      <c r="I1731" s="4">
        <v>1</v>
      </c>
      <c r="J1731" s="5"/>
      <c r="K1731" s="5"/>
      <c r="L1731" s="111">
        <v>17</v>
      </c>
      <c r="M1731" s="303">
        <v>40280</v>
      </c>
      <c r="N1731" s="303"/>
      <c r="O1731" s="14"/>
      <c r="P1731" s="14"/>
      <c r="Q1731" s="14"/>
      <c r="R1731" s="14"/>
      <c r="S1731" s="14"/>
      <c r="T1731" s="304" t="s">
        <v>5531</v>
      </c>
      <c r="U1731" s="208" t="s">
        <v>7635</v>
      </c>
    </row>
    <row r="1732" spans="1:21" ht="26.25" x14ac:dyDescent="0.25">
      <c r="A1732" s="5">
        <v>1731</v>
      </c>
      <c r="B1732" s="1" t="s">
        <v>441</v>
      </c>
      <c r="C1732" s="4">
        <v>1959</v>
      </c>
      <c r="D1732" s="4">
        <v>439.7</v>
      </c>
      <c r="E1732" s="4">
        <v>394.6</v>
      </c>
      <c r="F1732" s="4" t="s">
        <v>5</v>
      </c>
      <c r="G1732" s="4">
        <v>8</v>
      </c>
      <c r="H1732" s="4">
        <v>2</v>
      </c>
      <c r="I1732" s="4">
        <v>1</v>
      </c>
      <c r="J1732" s="5"/>
      <c r="K1732" s="5"/>
      <c r="L1732" s="111">
        <v>22</v>
      </c>
      <c r="M1732" s="303">
        <v>40280</v>
      </c>
      <c r="N1732" s="303"/>
      <c r="O1732" s="14"/>
      <c r="P1732" s="14"/>
      <c r="Q1732" s="14"/>
      <c r="R1732" s="14"/>
      <c r="S1732" s="14"/>
      <c r="T1732" s="304" t="s">
        <v>5531</v>
      </c>
      <c r="U1732" s="208" t="s">
        <v>7635</v>
      </c>
    </row>
    <row r="1733" spans="1:21" ht="26.25" x14ac:dyDescent="0.25">
      <c r="A1733" s="5">
        <v>1732</v>
      </c>
      <c r="B1733" s="1" t="s">
        <v>442</v>
      </c>
      <c r="C1733" s="4">
        <v>1959</v>
      </c>
      <c r="D1733" s="4">
        <v>460</v>
      </c>
      <c r="E1733" s="4">
        <v>421.1</v>
      </c>
      <c r="F1733" s="4" t="s">
        <v>247</v>
      </c>
      <c r="G1733" s="4">
        <v>8</v>
      </c>
      <c r="H1733" s="4">
        <v>2</v>
      </c>
      <c r="I1733" s="4">
        <v>1</v>
      </c>
      <c r="J1733" s="5"/>
      <c r="K1733" s="5"/>
      <c r="L1733" s="111">
        <v>23</v>
      </c>
      <c r="M1733" s="86" t="s">
        <v>2735</v>
      </c>
      <c r="N1733" s="86"/>
      <c r="O1733" s="14"/>
      <c r="P1733" s="14"/>
      <c r="Q1733" s="14"/>
      <c r="R1733" s="14"/>
      <c r="S1733" s="14"/>
      <c r="T1733" s="304" t="s">
        <v>5531</v>
      </c>
      <c r="U1733" s="208" t="s">
        <v>7635</v>
      </c>
    </row>
    <row r="1734" spans="1:21" ht="26.25" x14ac:dyDescent="0.25">
      <c r="A1734" s="5">
        <v>1733</v>
      </c>
      <c r="B1734" s="1" t="s">
        <v>443</v>
      </c>
      <c r="C1734" s="4">
        <v>1960</v>
      </c>
      <c r="D1734" s="4">
        <v>468.2</v>
      </c>
      <c r="E1734" s="4">
        <v>425</v>
      </c>
      <c r="F1734" s="4" t="s">
        <v>5</v>
      </c>
      <c r="G1734" s="4">
        <v>8</v>
      </c>
      <c r="H1734" s="4">
        <v>2</v>
      </c>
      <c r="I1734" s="4">
        <v>1</v>
      </c>
      <c r="J1734" s="5"/>
      <c r="K1734" s="5"/>
      <c r="L1734" s="111">
        <v>17</v>
      </c>
      <c r="M1734" s="303">
        <v>40280</v>
      </c>
      <c r="N1734" s="303"/>
      <c r="O1734" s="14"/>
      <c r="P1734" s="14"/>
      <c r="Q1734" s="14"/>
      <c r="R1734" s="14"/>
      <c r="S1734" s="14"/>
      <c r="T1734" s="304" t="s">
        <v>5531</v>
      </c>
      <c r="U1734" s="208" t="s">
        <v>7635</v>
      </c>
    </row>
    <row r="1735" spans="1:21" ht="26.25" x14ac:dyDescent="0.25">
      <c r="A1735" s="5">
        <v>1734</v>
      </c>
      <c r="B1735" s="1" t="s">
        <v>444</v>
      </c>
      <c r="C1735" s="4">
        <v>1960</v>
      </c>
      <c r="D1735" s="4">
        <v>458.7</v>
      </c>
      <c r="E1735" s="4">
        <v>416.8</v>
      </c>
      <c r="F1735" s="4" t="s">
        <v>247</v>
      </c>
      <c r="G1735" s="4">
        <v>8</v>
      </c>
      <c r="H1735" s="4">
        <v>2</v>
      </c>
      <c r="I1735" s="4">
        <v>1</v>
      </c>
      <c r="J1735" s="5"/>
      <c r="K1735" s="5"/>
      <c r="L1735" s="111">
        <v>17</v>
      </c>
      <c r="M1735" s="86" t="s">
        <v>2736</v>
      </c>
      <c r="N1735" s="86"/>
      <c r="O1735" s="14"/>
      <c r="P1735" s="14"/>
      <c r="Q1735" s="14"/>
      <c r="R1735" s="14"/>
      <c r="S1735" s="14"/>
      <c r="T1735" s="304" t="s">
        <v>5531</v>
      </c>
      <c r="U1735" s="208" t="s">
        <v>7635</v>
      </c>
    </row>
    <row r="1736" spans="1:21" ht="26.25" x14ac:dyDescent="0.25">
      <c r="A1736" s="5">
        <v>1735</v>
      </c>
      <c r="B1736" s="1" t="s">
        <v>445</v>
      </c>
      <c r="C1736" s="4">
        <v>1960</v>
      </c>
      <c r="D1736" s="4">
        <v>451.6</v>
      </c>
      <c r="E1736" s="4">
        <v>410.2</v>
      </c>
      <c r="F1736" s="4" t="s">
        <v>5</v>
      </c>
      <c r="G1736" s="4">
        <v>8</v>
      </c>
      <c r="H1736" s="4">
        <v>2</v>
      </c>
      <c r="I1736" s="4">
        <v>1</v>
      </c>
      <c r="J1736" s="5"/>
      <c r="K1736" s="5"/>
      <c r="L1736" s="111">
        <v>20</v>
      </c>
      <c r="M1736" s="303">
        <v>40280</v>
      </c>
      <c r="N1736" s="303"/>
      <c r="O1736" s="14"/>
      <c r="P1736" s="14"/>
      <c r="Q1736" s="14"/>
      <c r="R1736" s="14"/>
      <c r="S1736" s="14"/>
      <c r="T1736" s="304" t="s">
        <v>5531</v>
      </c>
      <c r="U1736" s="208" t="s">
        <v>7635</v>
      </c>
    </row>
    <row r="1737" spans="1:21" ht="26.25" x14ac:dyDescent="0.25">
      <c r="A1737" s="5">
        <v>1736</v>
      </c>
      <c r="B1737" s="1" t="s">
        <v>446</v>
      </c>
      <c r="C1737" s="4">
        <v>1960</v>
      </c>
      <c r="D1737" s="4">
        <v>456.88</v>
      </c>
      <c r="E1737" s="4">
        <v>412.5</v>
      </c>
      <c r="F1737" s="4" t="s">
        <v>247</v>
      </c>
      <c r="G1737" s="4">
        <v>8</v>
      </c>
      <c r="H1737" s="4">
        <v>2</v>
      </c>
      <c r="I1737" s="4">
        <v>1</v>
      </c>
      <c r="J1737" s="5"/>
      <c r="K1737" s="5"/>
      <c r="L1737" s="111">
        <v>18</v>
      </c>
      <c r="M1737" s="86" t="s">
        <v>2737</v>
      </c>
      <c r="N1737" s="86"/>
      <c r="O1737" s="14"/>
      <c r="P1737" s="14"/>
      <c r="Q1737" s="14"/>
      <c r="R1737" s="14"/>
      <c r="S1737" s="14"/>
      <c r="T1737" s="304" t="s">
        <v>5531</v>
      </c>
      <c r="U1737" s="208" t="s">
        <v>7635</v>
      </c>
    </row>
    <row r="1738" spans="1:21" ht="26.25" x14ac:dyDescent="0.25">
      <c r="A1738" s="5">
        <v>1737</v>
      </c>
      <c r="B1738" s="1" t="s">
        <v>447</v>
      </c>
      <c r="C1738" s="4">
        <v>1961</v>
      </c>
      <c r="D1738" s="4">
        <v>460.93</v>
      </c>
      <c r="E1738" s="4">
        <v>410</v>
      </c>
      <c r="F1738" s="4" t="s">
        <v>247</v>
      </c>
      <c r="G1738" s="4">
        <v>8</v>
      </c>
      <c r="H1738" s="4">
        <v>2</v>
      </c>
      <c r="I1738" s="4">
        <v>1</v>
      </c>
      <c r="J1738" s="5"/>
      <c r="K1738" s="5"/>
      <c r="L1738" s="111">
        <v>19</v>
      </c>
      <c r="M1738" s="86" t="s">
        <v>2738</v>
      </c>
      <c r="N1738" s="86"/>
      <c r="O1738" s="14"/>
      <c r="P1738" s="14"/>
      <c r="Q1738" s="14"/>
      <c r="R1738" s="14"/>
      <c r="S1738" s="14"/>
      <c r="T1738" s="304" t="s">
        <v>5531</v>
      </c>
      <c r="U1738" s="208" t="s">
        <v>7635</v>
      </c>
    </row>
    <row r="1739" spans="1:21" x14ac:dyDescent="0.25">
      <c r="A1739" s="5">
        <v>1738</v>
      </c>
      <c r="B1739" s="1" t="s">
        <v>466</v>
      </c>
      <c r="C1739" s="5">
        <v>1990</v>
      </c>
      <c r="D1739" s="5">
        <v>143.80000000000001</v>
      </c>
      <c r="E1739" s="5">
        <v>143.80000000000001</v>
      </c>
      <c r="F1739" s="5" t="s">
        <v>5</v>
      </c>
      <c r="G1739" s="5">
        <v>2</v>
      </c>
      <c r="H1739" s="5">
        <v>1</v>
      </c>
      <c r="I1739" s="5"/>
      <c r="J1739" s="5"/>
      <c r="K1739" s="5"/>
      <c r="L1739" s="111">
        <v>7</v>
      </c>
      <c r="M1739" s="303">
        <v>40324</v>
      </c>
      <c r="N1739" s="303"/>
      <c r="O1739" s="14"/>
      <c r="P1739" s="14"/>
      <c r="Q1739" s="14"/>
      <c r="R1739" s="14"/>
      <c r="S1739" s="14"/>
      <c r="T1739" s="336" t="s">
        <v>4925</v>
      </c>
      <c r="U1739" s="14"/>
    </row>
    <row r="1740" spans="1:21" ht="26.25" x14ac:dyDescent="0.25">
      <c r="A1740" s="5">
        <v>1739</v>
      </c>
      <c r="B1740" s="1" t="s">
        <v>448</v>
      </c>
      <c r="C1740" s="4">
        <v>1959</v>
      </c>
      <c r="D1740" s="4">
        <v>462.4</v>
      </c>
      <c r="E1740" s="4">
        <v>397.3</v>
      </c>
      <c r="F1740" s="4" t="s">
        <v>247</v>
      </c>
      <c r="G1740" s="4">
        <v>8</v>
      </c>
      <c r="H1740" s="4">
        <v>2</v>
      </c>
      <c r="I1740" s="5">
        <v>1</v>
      </c>
      <c r="J1740" s="5"/>
      <c r="K1740" s="5"/>
      <c r="L1740" s="111">
        <v>28</v>
      </c>
      <c r="M1740" s="86" t="s">
        <v>2740</v>
      </c>
      <c r="N1740" s="86"/>
      <c r="O1740" s="14"/>
      <c r="P1740" s="14"/>
      <c r="Q1740" s="14"/>
      <c r="R1740" s="14"/>
      <c r="S1740" s="14"/>
      <c r="T1740" s="304" t="s">
        <v>5531</v>
      </c>
      <c r="U1740" s="14"/>
    </row>
    <row r="1741" spans="1:21" ht="26.25" x14ac:dyDescent="0.25">
      <c r="A1741" s="5">
        <v>1740</v>
      </c>
      <c r="B1741" s="1" t="s">
        <v>449</v>
      </c>
      <c r="C1741" s="4">
        <v>1964</v>
      </c>
      <c r="D1741" s="4">
        <v>430.84</v>
      </c>
      <c r="E1741" s="4">
        <v>390.2</v>
      </c>
      <c r="F1741" s="4" t="s">
        <v>247</v>
      </c>
      <c r="G1741" s="4">
        <v>10</v>
      </c>
      <c r="H1741" s="4">
        <v>2</v>
      </c>
      <c r="I1741" s="5">
        <v>1</v>
      </c>
      <c r="J1741" s="5"/>
      <c r="K1741" s="5"/>
      <c r="L1741" s="111">
        <v>14</v>
      </c>
      <c r="M1741" s="86" t="s">
        <v>2741</v>
      </c>
      <c r="N1741" s="86"/>
      <c r="O1741" s="14"/>
      <c r="P1741" s="14"/>
      <c r="Q1741" s="14"/>
      <c r="R1741" s="14"/>
      <c r="S1741" s="14"/>
      <c r="T1741" s="304" t="s">
        <v>5531</v>
      </c>
      <c r="U1741" s="14"/>
    </row>
    <row r="1742" spans="1:21" ht="26.25" x14ac:dyDescent="0.25">
      <c r="A1742" s="5">
        <v>1741</v>
      </c>
      <c r="B1742" s="1" t="s">
        <v>450</v>
      </c>
      <c r="C1742" s="4">
        <v>1963</v>
      </c>
      <c r="D1742" s="4">
        <v>671.94</v>
      </c>
      <c r="E1742" s="4">
        <v>620.29999999999995</v>
      </c>
      <c r="F1742" s="4" t="s">
        <v>247</v>
      </c>
      <c r="G1742" s="4">
        <v>16</v>
      </c>
      <c r="H1742" s="4">
        <v>2</v>
      </c>
      <c r="I1742" s="5">
        <v>2</v>
      </c>
      <c r="J1742" s="5"/>
      <c r="K1742" s="5"/>
      <c r="L1742" s="111">
        <v>37</v>
      </c>
      <c r="M1742" s="86" t="s">
        <v>2742</v>
      </c>
      <c r="N1742" s="86"/>
      <c r="O1742" s="14"/>
      <c r="P1742" s="14"/>
      <c r="Q1742" s="14"/>
      <c r="R1742" s="14"/>
      <c r="S1742" s="14"/>
      <c r="T1742" s="304" t="s">
        <v>5531</v>
      </c>
      <c r="U1742" s="14"/>
    </row>
    <row r="1743" spans="1:21" ht="26.25" x14ac:dyDescent="0.25">
      <c r="A1743" s="5">
        <v>1742</v>
      </c>
      <c r="B1743" s="1" t="s">
        <v>451</v>
      </c>
      <c r="C1743" s="4">
        <v>1956</v>
      </c>
      <c r="D1743" s="4">
        <v>484.4</v>
      </c>
      <c r="E1743" s="4">
        <v>435.2</v>
      </c>
      <c r="F1743" s="4" t="s">
        <v>247</v>
      </c>
      <c r="G1743" s="4">
        <v>8</v>
      </c>
      <c r="H1743" s="4">
        <v>2</v>
      </c>
      <c r="I1743" s="5">
        <v>2</v>
      </c>
      <c r="J1743" s="5"/>
      <c r="K1743" s="5"/>
      <c r="L1743" s="111">
        <v>29</v>
      </c>
      <c r="M1743" s="86" t="s">
        <v>2743</v>
      </c>
      <c r="N1743" s="86"/>
      <c r="O1743" s="14"/>
      <c r="P1743" s="14"/>
      <c r="Q1743" s="14"/>
      <c r="R1743" s="14"/>
      <c r="S1743" s="14"/>
      <c r="T1743" s="304" t="s">
        <v>5531</v>
      </c>
      <c r="U1743" s="14"/>
    </row>
    <row r="1744" spans="1:21" x14ac:dyDescent="0.25">
      <c r="A1744" s="5">
        <v>1743</v>
      </c>
      <c r="B1744" s="1" t="s">
        <v>478</v>
      </c>
      <c r="C1744" s="5">
        <v>1937</v>
      </c>
      <c r="D1744" s="5">
        <v>103.8</v>
      </c>
      <c r="E1744" s="5">
        <v>73.900000000000006</v>
      </c>
      <c r="F1744" s="5" t="s">
        <v>5</v>
      </c>
      <c r="G1744" s="5">
        <v>2</v>
      </c>
      <c r="H1744" s="5">
        <v>1</v>
      </c>
      <c r="I1744" s="5"/>
      <c r="J1744" s="5"/>
      <c r="K1744" s="5"/>
      <c r="L1744" s="111">
        <v>5</v>
      </c>
      <c r="M1744" s="303">
        <v>40313</v>
      </c>
      <c r="N1744" s="303"/>
      <c r="O1744" s="14"/>
      <c r="P1744" s="14"/>
      <c r="Q1744" s="14"/>
      <c r="R1744" s="14"/>
      <c r="S1744" s="14"/>
      <c r="T1744" s="336" t="s">
        <v>4925</v>
      </c>
      <c r="U1744" s="14"/>
    </row>
    <row r="1745" spans="1:22" ht="31.5" x14ac:dyDescent="0.25">
      <c r="A1745" s="5">
        <v>1744</v>
      </c>
      <c r="B1745" s="1" t="s">
        <v>5636</v>
      </c>
      <c r="C1745" s="4">
        <v>1944</v>
      </c>
      <c r="D1745" s="4">
        <v>1091.5999999999999</v>
      </c>
      <c r="E1745" s="4">
        <v>564.01</v>
      </c>
      <c r="F1745" s="4" t="s">
        <v>247</v>
      </c>
      <c r="G1745" s="4">
        <v>12</v>
      </c>
      <c r="H1745" s="4">
        <v>3</v>
      </c>
      <c r="I1745" s="5">
        <v>2</v>
      </c>
      <c r="J1745" s="5"/>
      <c r="K1745" s="5"/>
      <c r="L1745" s="111">
        <v>32</v>
      </c>
      <c r="M1745" s="86" t="s">
        <v>2744</v>
      </c>
      <c r="N1745" s="86"/>
      <c r="O1745" s="14"/>
      <c r="P1745" s="14"/>
      <c r="Q1745" s="14"/>
      <c r="R1745" s="14"/>
      <c r="S1745" s="14"/>
      <c r="T1745" s="304" t="s">
        <v>5531</v>
      </c>
      <c r="U1745" s="14"/>
    </row>
    <row r="1746" spans="1:22" ht="26.25" x14ac:dyDescent="0.25">
      <c r="A1746" s="5">
        <v>1745</v>
      </c>
      <c r="B1746" s="2" t="s">
        <v>452</v>
      </c>
      <c r="C1746" s="4">
        <v>1958</v>
      </c>
      <c r="D1746" s="4">
        <v>471.3</v>
      </c>
      <c r="E1746" s="4">
        <v>426.7</v>
      </c>
      <c r="F1746" s="4" t="s">
        <v>5</v>
      </c>
      <c r="G1746" s="4">
        <v>10</v>
      </c>
      <c r="H1746" s="4">
        <v>2</v>
      </c>
      <c r="I1746" s="5">
        <v>1</v>
      </c>
      <c r="J1746" s="5"/>
      <c r="K1746" s="5"/>
      <c r="L1746" s="111">
        <v>15</v>
      </c>
      <c r="M1746" s="86" t="s">
        <v>2746</v>
      </c>
      <c r="N1746" s="86"/>
      <c r="O1746" s="14"/>
      <c r="P1746" s="331" t="s">
        <v>5549</v>
      </c>
      <c r="Q1746" s="333">
        <v>394</v>
      </c>
      <c r="R1746" s="337">
        <v>40599</v>
      </c>
      <c r="S1746" s="333" t="s">
        <v>4979</v>
      </c>
      <c r="T1746" s="304" t="s">
        <v>5531</v>
      </c>
      <c r="U1746" s="208" t="s">
        <v>7635</v>
      </c>
    </row>
    <row r="1747" spans="1:22" ht="26.25" x14ac:dyDescent="0.25">
      <c r="A1747" s="5">
        <v>1746</v>
      </c>
      <c r="B1747" s="2" t="s">
        <v>453</v>
      </c>
      <c r="C1747" s="4">
        <v>1958</v>
      </c>
      <c r="D1747" s="4">
        <v>496</v>
      </c>
      <c r="E1747" s="4">
        <v>446.9</v>
      </c>
      <c r="F1747" s="4" t="s">
        <v>5</v>
      </c>
      <c r="G1747" s="4">
        <v>8</v>
      </c>
      <c r="H1747" s="4">
        <v>2</v>
      </c>
      <c r="I1747" s="5">
        <v>1</v>
      </c>
      <c r="J1747" s="5"/>
      <c r="K1747" s="5"/>
      <c r="L1747" s="111">
        <v>17</v>
      </c>
      <c r="M1747" s="303">
        <v>40280</v>
      </c>
      <c r="N1747" s="303"/>
      <c r="O1747" s="14"/>
      <c r="P1747" s="331"/>
      <c r="Q1747" s="331"/>
      <c r="R1747" s="332"/>
      <c r="S1747" s="333"/>
      <c r="T1747" s="304" t="s">
        <v>5531</v>
      </c>
      <c r="U1747" s="208" t="s">
        <v>7635</v>
      </c>
    </row>
    <row r="1748" spans="1:22" ht="26.25" x14ac:dyDescent="0.25">
      <c r="A1748" s="5">
        <v>1747</v>
      </c>
      <c r="B1748" s="2" t="s">
        <v>454</v>
      </c>
      <c r="C1748" s="4">
        <v>1958</v>
      </c>
      <c r="D1748" s="4">
        <v>511.2</v>
      </c>
      <c r="E1748" s="4">
        <v>353.9</v>
      </c>
      <c r="F1748" s="4" t="s">
        <v>5</v>
      </c>
      <c r="G1748" s="4">
        <v>6</v>
      </c>
      <c r="H1748" s="4">
        <v>2</v>
      </c>
      <c r="I1748" s="5">
        <v>1</v>
      </c>
      <c r="J1748" s="5"/>
      <c r="K1748" s="5"/>
      <c r="L1748" s="111">
        <v>14</v>
      </c>
      <c r="M1748" s="303">
        <v>40280</v>
      </c>
      <c r="N1748" s="303"/>
      <c r="O1748" s="14"/>
      <c r="P1748" s="331"/>
      <c r="Q1748" s="333"/>
      <c r="R1748" s="337"/>
      <c r="S1748" s="333"/>
      <c r="T1748" s="304" t="s">
        <v>5531</v>
      </c>
      <c r="U1748" s="208" t="s">
        <v>7635</v>
      </c>
    </row>
    <row r="1749" spans="1:22" ht="26.25" x14ac:dyDescent="0.25">
      <c r="A1749" s="5">
        <v>1748</v>
      </c>
      <c r="B1749" s="2" t="s">
        <v>455</v>
      </c>
      <c r="C1749" s="4">
        <v>1963</v>
      </c>
      <c r="D1749" s="4">
        <v>648.94000000000005</v>
      </c>
      <c r="E1749" s="4">
        <v>598</v>
      </c>
      <c r="F1749" s="4" t="s">
        <v>247</v>
      </c>
      <c r="G1749" s="4">
        <v>16</v>
      </c>
      <c r="H1749" s="4">
        <v>2</v>
      </c>
      <c r="I1749" s="5">
        <v>2</v>
      </c>
      <c r="J1749" s="5"/>
      <c r="K1749" s="5"/>
      <c r="L1749" s="111">
        <v>36</v>
      </c>
      <c r="M1749" s="86" t="s">
        <v>2747</v>
      </c>
      <c r="N1749" s="86"/>
      <c r="O1749" s="14"/>
      <c r="P1749" s="14"/>
      <c r="Q1749" s="14"/>
      <c r="R1749" s="14"/>
      <c r="S1749" s="14"/>
      <c r="T1749" s="304" t="s">
        <v>5531</v>
      </c>
      <c r="U1749" s="14"/>
    </row>
    <row r="1750" spans="1:22" x14ac:dyDescent="0.25">
      <c r="A1750" s="5">
        <v>1749</v>
      </c>
      <c r="B1750" s="1" t="s">
        <v>457</v>
      </c>
      <c r="C1750" s="4">
        <v>1945</v>
      </c>
      <c r="D1750" s="4">
        <v>115.8</v>
      </c>
      <c r="E1750" s="4">
        <v>115.8</v>
      </c>
      <c r="F1750" s="4" t="s">
        <v>5</v>
      </c>
      <c r="G1750" s="4">
        <v>2</v>
      </c>
      <c r="H1750" s="4">
        <v>1</v>
      </c>
      <c r="I1750" s="4"/>
      <c r="J1750" s="5"/>
      <c r="K1750" s="5"/>
      <c r="L1750" s="111">
        <v>4</v>
      </c>
      <c r="M1750" s="303">
        <v>40275</v>
      </c>
      <c r="N1750" s="303"/>
      <c r="O1750" s="14"/>
      <c r="P1750" s="14"/>
      <c r="Q1750" s="14"/>
      <c r="R1750" s="14"/>
      <c r="S1750" s="14"/>
      <c r="T1750" s="336" t="s">
        <v>4925</v>
      </c>
      <c r="U1750" s="208" t="s">
        <v>7635</v>
      </c>
    </row>
    <row r="1751" spans="1:22" x14ac:dyDescent="0.25">
      <c r="A1751" s="5">
        <v>1750</v>
      </c>
      <c r="B1751" s="1" t="s">
        <v>458</v>
      </c>
      <c r="C1751" s="4">
        <v>1959</v>
      </c>
      <c r="D1751" s="4">
        <v>159.30000000000001</v>
      </c>
      <c r="E1751" s="4">
        <v>159.30000000000001</v>
      </c>
      <c r="F1751" s="4" t="s">
        <v>247</v>
      </c>
      <c r="G1751" s="4">
        <v>4</v>
      </c>
      <c r="H1751" s="4">
        <v>1</v>
      </c>
      <c r="I1751" s="4">
        <v>1</v>
      </c>
      <c r="J1751" s="5"/>
      <c r="K1751" s="5"/>
      <c r="L1751" s="111">
        <v>7</v>
      </c>
      <c r="M1751" s="86" t="s">
        <v>2749</v>
      </c>
      <c r="N1751" s="86"/>
      <c r="O1751" s="14"/>
      <c r="P1751" s="14"/>
      <c r="Q1751" s="14"/>
      <c r="R1751" s="14"/>
      <c r="S1751" s="14"/>
      <c r="T1751" s="331" t="s">
        <v>4925</v>
      </c>
      <c r="U1751" s="14"/>
    </row>
    <row r="1752" spans="1:22" x14ac:dyDescent="0.25">
      <c r="A1752" s="5">
        <v>1751</v>
      </c>
      <c r="B1752" s="1" t="s">
        <v>459</v>
      </c>
      <c r="C1752" s="4">
        <v>1959</v>
      </c>
      <c r="D1752" s="4">
        <v>165.4</v>
      </c>
      <c r="E1752" s="4">
        <v>165.4</v>
      </c>
      <c r="F1752" s="4" t="s">
        <v>247</v>
      </c>
      <c r="G1752" s="4">
        <v>4</v>
      </c>
      <c r="H1752" s="4">
        <v>1</v>
      </c>
      <c r="I1752" s="4">
        <v>1</v>
      </c>
      <c r="J1752" s="5"/>
      <c r="K1752" s="5"/>
      <c r="L1752" s="111">
        <v>13</v>
      </c>
      <c r="M1752" s="86" t="s">
        <v>2750</v>
      </c>
      <c r="N1752" s="86"/>
      <c r="O1752" s="14"/>
      <c r="P1752" s="14"/>
      <c r="Q1752" s="14"/>
      <c r="R1752" s="14"/>
      <c r="S1752" s="14"/>
      <c r="T1752" s="331" t="s">
        <v>4925</v>
      </c>
      <c r="U1752" s="14"/>
    </row>
    <row r="1753" spans="1:22" x14ac:dyDescent="0.25">
      <c r="A1753" s="5">
        <v>1752</v>
      </c>
      <c r="B1753" s="1" t="s">
        <v>460</v>
      </c>
      <c r="C1753" s="4">
        <v>1959</v>
      </c>
      <c r="D1753" s="4">
        <v>160.6</v>
      </c>
      <c r="E1753" s="4">
        <v>160.6</v>
      </c>
      <c r="F1753" s="4" t="s">
        <v>247</v>
      </c>
      <c r="G1753" s="4">
        <v>4</v>
      </c>
      <c r="H1753" s="4">
        <v>1</v>
      </c>
      <c r="I1753" s="4">
        <v>1</v>
      </c>
      <c r="J1753" s="5"/>
      <c r="K1753" s="5"/>
      <c r="L1753" s="111">
        <v>16</v>
      </c>
      <c r="M1753" s="86" t="s">
        <v>2751</v>
      </c>
      <c r="N1753" s="86"/>
      <c r="O1753" s="14"/>
      <c r="P1753" s="14"/>
      <c r="Q1753" s="14"/>
      <c r="R1753" s="14"/>
      <c r="S1753" s="14"/>
      <c r="T1753" s="331" t="s">
        <v>4925</v>
      </c>
      <c r="U1753" s="14"/>
    </row>
    <row r="1754" spans="1:22" x14ac:dyDescent="0.25">
      <c r="A1754" s="5">
        <v>1753</v>
      </c>
      <c r="B1754" s="1" t="s">
        <v>461</v>
      </c>
      <c r="C1754" s="4">
        <v>1961</v>
      </c>
      <c r="D1754" s="4">
        <v>205.6</v>
      </c>
      <c r="E1754" s="4">
        <v>205.6</v>
      </c>
      <c r="F1754" s="4" t="s">
        <v>5</v>
      </c>
      <c r="G1754" s="4">
        <v>4</v>
      </c>
      <c r="H1754" s="4">
        <v>1</v>
      </c>
      <c r="I1754" s="4"/>
      <c r="J1754" s="5"/>
      <c r="K1754" s="5"/>
      <c r="L1754" s="111">
        <v>10</v>
      </c>
      <c r="M1754" s="338">
        <v>40277</v>
      </c>
      <c r="N1754" s="338"/>
      <c r="O1754" s="14"/>
      <c r="P1754" s="14"/>
      <c r="Q1754" s="14"/>
      <c r="R1754" s="14"/>
      <c r="S1754" s="14"/>
      <c r="T1754" s="331" t="s">
        <v>4925</v>
      </c>
      <c r="U1754" s="14"/>
    </row>
    <row r="1755" spans="1:22" x14ac:dyDescent="0.25">
      <c r="A1755" s="5">
        <v>1754</v>
      </c>
      <c r="B1755" s="1" t="s">
        <v>5541</v>
      </c>
      <c r="C1755" s="4">
        <v>1961</v>
      </c>
      <c r="D1755" s="4">
        <v>205.6</v>
      </c>
      <c r="E1755" s="4">
        <v>205.6</v>
      </c>
      <c r="F1755" s="4" t="s">
        <v>5</v>
      </c>
      <c r="G1755" s="4">
        <v>4</v>
      </c>
      <c r="H1755" s="4">
        <v>1</v>
      </c>
      <c r="I1755" s="4">
        <v>1</v>
      </c>
      <c r="J1755" s="5"/>
      <c r="K1755" s="5"/>
      <c r="L1755" s="111">
        <v>10</v>
      </c>
      <c r="M1755" s="338">
        <v>40277</v>
      </c>
      <c r="N1755" s="338"/>
      <c r="O1755" s="14"/>
      <c r="P1755" s="14"/>
      <c r="Q1755" s="14"/>
      <c r="R1755" s="14"/>
      <c r="S1755" s="14"/>
      <c r="T1755" s="331" t="s">
        <v>4925</v>
      </c>
      <c r="U1755" s="14"/>
    </row>
    <row r="1756" spans="1:22" x14ac:dyDescent="0.25">
      <c r="A1756" s="5">
        <v>1755</v>
      </c>
      <c r="B1756" s="1" t="s">
        <v>5542</v>
      </c>
      <c r="C1756" s="4">
        <v>1961</v>
      </c>
      <c r="D1756" s="4">
        <v>193.5</v>
      </c>
      <c r="E1756" s="4">
        <v>193.5</v>
      </c>
      <c r="F1756" s="4" t="s">
        <v>5</v>
      </c>
      <c r="G1756" s="4">
        <v>4</v>
      </c>
      <c r="H1756" s="4">
        <v>1</v>
      </c>
      <c r="I1756" s="4"/>
      <c r="J1756" s="5"/>
      <c r="K1756" s="5"/>
      <c r="L1756" s="111">
        <v>13</v>
      </c>
      <c r="M1756" s="338">
        <v>40277</v>
      </c>
      <c r="N1756" s="338"/>
      <c r="O1756" s="14"/>
      <c r="P1756" s="14"/>
      <c r="Q1756" s="14"/>
      <c r="R1756" s="14"/>
      <c r="S1756" s="14"/>
      <c r="T1756" s="331" t="s">
        <v>4925</v>
      </c>
      <c r="U1756" s="14"/>
    </row>
    <row r="1757" spans="1:22" ht="26.25" x14ac:dyDescent="0.25">
      <c r="A1757" s="5">
        <v>1756</v>
      </c>
      <c r="B1757" s="1" t="s">
        <v>462</v>
      </c>
      <c r="C1757" s="4">
        <v>1963</v>
      </c>
      <c r="D1757" s="4">
        <v>293.5</v>
      </c>
      <c r="E1757" s="4">
        <v>272.10000000000002</v>
      </c>
      <c r="F1757" s="4" t="s">
        <v>247</v>
      </c>
      <c r="G1757" s="4">
        <v>8</v>
      </c>
      <c r="H1757" s="4">
        <v>2</v>
      </c>
      <c r="I1757" s="4">
        <v>1</v>
      </c>
      <c r="J1757" s="5"/>
      <c r="K1757" s="5"/>
      <c r="L1757" s="111">
        <v>25</v>
      </c>
      <c r="M1757" s="338">
        <v>40277</v>
      </c>
      <c r="N1757" s="338"/>
      <c r="O1757" s="14"/>
      <c r="P1757" s="14"/>
      <c r="Q1757" s="14"/>
      <c r="R1757" s="14"/>
      <c r="S1757" s="14"/>
      <c r="T1757" s="304" t="s">
        <v>5531</v>
      </c>
      <c r="U1757" s="14"/>
    </row>
    <row r="1758" spans="1:22" ht="26.25" x14ac:dyDescent="0.25">
      <c r="A1758" s="5">
        <v>1757</v>
      </c>
      <c r="B1758" s="1" t="s">
        <v>463</v>
      </c>
      <c r="C1758" s="4">
        <v>1961</v>
      </c>
      <c r="D1758" s="4">
        <v>289.3</v>
      </c>
      <c r="E1758" s="4">
        <v>267.7</v>
      </c>
      <c r="F1758" s="4" t="s">
        <v>5</v>
      </c>
      <c r="G1758" s="4">
        <v>8</v>
      </c>
      <c r="H1758" s="4">
        <v>2</v>
      </c>
      <c r="I1758" s="4">
        <v>1</v>
      </c>
      <c r="J1758" s="5"/>
      <c r="K1758" s="5"/>
      <c r="L1758" s="111">
        <v>19</v>
      </c>
      <c r="M1758" s="339" t="s">
        <v>2752</v>
      </c>
      <c r="N1758" s="339"/>
      <c r="O1758" s="14"/>
      <c r="P1758" s="14"/>
      <c r="Q1758" s="14"/>
      <c r="R1758" s="14"/>
      <c r="S1758" s="14"/>
      <c r="T1758" s="304" t="s">
        <v>5531</v>
      </c>
      <c r="U1758" s="14"/>
    </row>
    <row r="1759" spans="1:22" x14ac:dyDescent="0.25">
      <c r="A1759" s="5">
        <v>1758</v>
      </c>
      <c r="B1759" s="1" t="s">
        <v>464</v>
      </c>
      <c r="C1759" s="5">
        <v>1968</v>
      </c>
      <c r="D1759" s="5">
        <v>160.80000000000001</v>
      </c>
      <c r="E1759" s="5">
        <v>156.6</v>
      </c>
      <c r="F1759" s="5" t="s">
        <v>5</v>
      </c>
      <c r="G1759" s="5">
        <v>3</v>
      </c>
      <c r="H1759" s="5">
        <v>1</v>
      </c>
      <c r="I1759" s="5"/>
      <c r="J1759" s="5"/>
      <c r="K1759" s="5"/>
      <c r="L1759" s="111">
        <v>1</v>
      </c>
      <c r="M1759" s="303">
        <v>40313</v>
      </c>
      <c r="N1759" s="303"/>
      <c r="O1759" s="14"/>
      <c r="P1759" s="14"/>
      <c r="Q1759" s="14"/>
      <c r="R1759" s="14"/>
      <c r="S1759" s="14"/>
      <c r="T1759" s="336" t="s">
        <v>4925</v>
      </c>
      <c r="U1759" s="14"/>
    </row>
    <row r="1760" spans="1:22" x14ac:dyDescent="0.25">
      <c r="A1760" s="5">
        <v>1759</v>
      </c>
      <c r="B1760" s="1" t="s">
        <v>465</v>
      </c>
      <c r="C1760" s="5">
        <v>1961</v>
      </c>
      <c r="D1760" s="5">
        <v>172.15</v>
      </c>
      <c r="E1760" s="5">
        <v>172.15</v>
      </c>
      <c r="F1760" s="5" t="s">
        <v>5</v>
      </c>
      <c r="G1760" s="5">
        <v>6</v>
      </c>
      <c r="H1760" s="5">
        <v>1</v>
      </c>
      <c r="I1760" s="5"/>
      <c r="J1760" s="5"/>
      <c r="K1760" s="5"/>
      <c r="L1760" s="111">
        <v>13</v>
      </c>
      <c r="M1760" s="303">
        <v>40308</v>
      </c>
      <c r="N1760" s="303"/>
      <c r="O1760" s="52"/>
      <c r="P1760" s="14"/>
      <c r="Q1760" s="14"/>
      <c r="R1760" s="14"/>
      <c r="S1760" s="14"/>
      <c r="T1760" s="336" t="s">
        <v>4925</v>
      </c>
      <c r="U1760" s="14"/>
      <c r="V1760" s="221"/>
    </row>
    <row r="1761" spans="1:22" ht="26.25" x14ac:dyDescent="0.25">
      <c r="A1761" s="5">
        <v>1760</v>
      </c>
      <c r="B1761" s="2" t="s">
        <v>467</v>
      </c>
      <c r="C1761" s="5"/>
      <c r="D1761" s="5">
        <v>598.6</v>
      </c>
      <c r="E1761" s="5">
        <v>510.6</v>
      </c>
      <c r="F1761" s="5" t="s">
        <v>247</v>
      </c>
      <c r="G1761" s="5">
        <v>16</v>
      </c>
      <c r="H1761" s="5">
        <v>2</v>
      </c>
      <c r="I1761" s="5">
        <v>2</v>
      </c>
      <c r="J1761" s="5"/>
      <c r="K1761" s="5"/>
      <c r="L1761" s="111">
        <v>27</v>
      </c>
      <c r="M1761" s="86" t="s">
        <v>2753</v>
      </c>
      <c r="N1761" s="86"/>
      <c r="O1761" s="14"/>
      <c r="P1761" s="331" t="s">
        <v>5535</v>
      </c>
      <c r="Q1761" s="333">
        <v>477</v>
      </c>
      <c r="R1761" s="337">
        <v>40605</v>
      </c>
      <c r="S1761" s="333" t="s">
        <v>4979</v>
      </c>
      <c r="T1761" s="471" t="s">
        <v>5531</v>
      </c>
      <c r="U1761" s="14"/>
      <c r="V1761" s="221"/>
    </row>
    <row r="1762" spans="1:22" ht="26.25" x14ac:dyDescent="0.25">
      <c r="A1762" s="5">
        <v>1761</v>
      </c>
      <c r="B1762" s="2" t="s">
        <v>468</v>
      </c>
      <c r="C1762" s="5">
        <v>1935</v>
      </c>
      <c r="D1762" s="5">
        <v>1111.0999999999999</v>
      </c>
      <c r="E1762" s="5">
        <v>998.27</v>
      </c>
      <c r="F1762" s="5" t="s">
        <v>247</v>
      </c>
      <c r="G1762" s="5">
        <v>18</v>
      </c>
      <c r="H1762" s="5">
        <v>3</v>
      </c>
      <c r="I1762" s="5">
        <v>3</v>
      </c>
      <c r="J1762" s="5"/>
      <c r="K1762" s="5"/>
      <c r="L1762" s="111">
        <v>72</v>
      </c>
      <c r="M1762" s="86" t="s">
        <v>2754</v>
      </c>
      <c r="N1762" s="86"/>
      <c r="O1762" s="52"/>
      <c r="P1762" s="14"/>
      <c r="Q1762" s="14"/>
      <c r="R1762" s="14"/>
      <c r="S1762" s="14"/>
      <c r="T1762" s="304" t="s">
        <v>5531</v>
      </c>
      <c r="U1762" s="208" t="s">
        <v>7635</v>
      </c>
      <c r="V1762" s="221"/>
    </row>
    <row r="1763" spans="1:22" s="20" customFormat="1" ht="26.25" x14ac:dyDescent="0.25">
      <c r="A1763" s="5">
        <v>1762</v>
      </c>
      <c r="B1763" s="2" t="s">
        <v>469</v>
      </c>
      <c r="C1763" s="5"/>
      <c r="D1763" s="5">
        <v>427.1</v>
      </c>
      <c r="E1763" s="5">
        <v>375.9</v>
      </c>
      <c r="F1763" s="5" t="s">
        <v>247</v>
      </c>
      <c r="G1763" s="5">
        <v>8</v>
      </c>
      <c r="H1763" s="5">
        <v>2</v>
      </c>
      <c r="I1763" s="5">
        <v>2</v>
      </c>
      <c r="J1763" s="5"/>
      <c r="K1763" s="5"/>
      <c r="L1763" s="111">
        <v>20</v>
      </c>
      <c r="M1763" s="104" t="s">
        <v>2755</v>
      </c>
      <c r="N1763" s="104"/>
      <c r="O1763" s="14"/>
      <c r="P1763" s="14"/>
      <c r="Q1763" s="14"/>
      <c r="R1763" s="14"/>
      <c r="S1763" s="14"/>
      <c r="T1763" s="304" t="s">
        <v>5531</v>
      </c>
      <c r="U1763" s="208" t="s">
        <v>7635</v>
      </c>
    </row>
    <row r="1764" spans="1:22" x14ac:dyDescent="0.25">
      <c r="A1764" s="5">
        <v>1763</v>
      </c>
      <c r="B1764" s="2" t="s">
        <v>470</v>
      </c>
      <c r="C1764" s="5">
        <v>1959</v>
      </c>
      <c r="D1764" s="5">
        <v>160.19999999999999</v>
      </c>
      <c r="E1764" s="5">
        <v>149.11000000000001</v>
      </c>
      <c r="F1764" s="5" t="s">
        <v>247</v>
      </c>
      <c r="G1764" s="5">
        <v>4</v>
      </c>
      <c r="H1764" s="5">
        <v>1</v>
      </c>
      <c r="I1764" s="5" t="s">
        <v>471</v>
      </c>
      <c r="J1764" s="5"/>
      <c r="K1764" s="5"/>
      <c r="L1764" s="111">
        <v>14</v>
      </c>
      <c r="M1764" s="86" t="s">
        <v>2756</v>
      </c>
      <c r="N1764" s="86"/>
      <c r="O1764" s="52"/>
      <c r="P1764" s="52"/>
      <c r="Q1764" s="52"/>
      <c r="R1764" s="14"/>
      <c r="S1764" s="14"/>
      <c r="T1764" s="336" t="s">
        <v>4925</v>
      </c>
      <c r="U1764" s="208" t="s">
        <v>7635</v>
      </c>
      <c r="V1764" s="221"/>
    </row>
    <row r="1765" spans="1:22" x14ac:dyDescent="0.25">
      <c r="A1765" s="5">
        <v>1764</v>
      </c>
      <c r="B1765" s="1" t="s">
        <v>473</v>
      </c>
      <c r="C1765" s="5">
        <v>1947</v>
      </c>
      <c r="D1765" s="5">
        <v>232.8</v>
      </c>
      <c r="E1765" s="5">
        <v>222.4</v>
      </c>
      <c r="F1765" s="5" t="s">
        <v>247</v>
      </c>
      <c r="G1765" s="5">
        <v>6</v>
      </c>
      <c r="H1765" s="5">
        <v>1</v>
      </c>
      <c r="I1765" s="5">
        <v>1</v>
      </c>
      <c r="J1765" s="5"/>
      <c r="K1765" s="5"/>
      <c r="L1765" s="111">
        <v>17</v>
      </c>
      <c r="M1765" s="86" t="s">
        <v>2758</v>
      </c>
      <c r="N1765" s="86"/>
      <c r="O1765" s="14"/>
      <c r="P1765" s="14"/>
      <c r="Q1765" s="14"/>
      <c r="R1765" s="14"/>
      <c r="S1765" s="14"/>
      <c r="T1765" s="336" t="s">
        <v>4925</v>
      </c>
      <c r="U1765" s="14"/>
      <c r="V1765" s="221"/>
    </row>
    <row r="1766" spans="1:22" ht="26.25" x14ac:dyDescent="0.25">
      <c r="A1766" s="5">
        <v>1765</v>
      </c>
      <c r="B1766" s="1" t="s">
        <v>474</v>
      </c>
      <c r="C1766" s="5">
        <v>1933</v>
      </c>
      <c r="D1766" s="5">
        <v>1966.6</v>
      </c>
      <c r="E1766" s="5">
        <v>1815.5</v>
      </c>
      <c r="F1766" s="5" t="s">
        <v>247</v>
      </c>
      <c r="G1766" s="5">
        <v>7</v>
      </c>
      <c r="H1766" s="5">
        <v>3</v>
      </c>
      <c r="I1766" s="5">
        <v>2</v>
      </c>
      <c r="J1766" s="5"/>
      <c r="K1766" s="5"/>
      <c r="L1766" s="111">
        <v>146</v>
      </c>
      <c r="M1766" s="86" t="s">
        <v>2759</v>
      </c>
      <c r="N1766" s="86"/>
      <c r="O1766" s="14"/>
      <c r="P1766" s="14"/>
      <c r="Q1766" s="14"/>
      <c r="R1766" s="14"/>
      <c r="S1766" s="14"/>
      <c r="T1766" s="304" t="s">
        <v>5531</v>
      </c>
      <c r="U1766" s="14"/>
      <c r="V1766" s="221"/>
    </row>
    <row r="1767" spans="1:22" ht="26.25" x14ac:dyDescent="0.25">
      <c r="A1767" s="5">
        <v>1766</v>
      </c>
      <c r="B1767" s="3" t="s">
        <v>475</v>
      </c>
      <c r="C1767" s="8">
        <v>1936</v>
      </c>
      <c r="D1767" s="8">
        <v>5922.6</v>
      </c>
      <c r="E1767" s="8">
        <v>5425.61</v>
      </c>
      <c r="F1767" s="8" t="s">
        <v>5</v>
      </c>
      <c r="G1767" s="8">
        <v>80</v>
      </c>
      <c r="H1767" s="8">
        <v>5</v>
      </c>
      <c r="I1767" s="8">
        <v>8</v>
      </c>
      <c r="J1767" s="5"/>
      <c r="K1767" s="5"/>
      <c r="L1767" s="111">
        <v>330</v>
      </c>
      <c r="M1767" s="303">
        <v>40284</v>
      </c>
      <c r="N1767" s="303"/>
      <c r="O1767" s="14"/>
      <c r="P1767" s="331" t="s">
        <v>5550</v>
      </c>
      <c r="Q1767" s="333">
        <v>1778</v>
      </c>
      <c r="R1767" s="337">
        <v>40603</v>
      </c>
      <c r="S1767" s="333" t="s">
        <v>4979</v>
      </c>
      <c r="T1767" s="304" t="s">
        <v>5531</v>
      </c>
      <c r="U1767" s="208" t="s">
        <v>7635</v>
      </c>
      <c r="V1767" s="221"/>
    </row>
    <row r="1768" spans="1:22" x14ac:dyDescent="0.25">
      <c r="A1768" s="5">
        <v>1767</v>
      </c>
      <c r="B1768" s="1" t="s">
        <v>476</v>
      </c>
      <c r="C1768" s="5">
        <v>1958</v>
      </c>
      <c r="D1768" s="5">
        <v>122.7</v>
      </c>
      <c r="E1768" s="5">
        <v>108.9</v>
      </c>
      <c r="F1768" s="5" t="s">
        <v>5</v>
      </c>
      <c r="G1768" s="5">
        <v>2</v>
      </c>
      <c r="H1768" s="5">
        <v>1</v>
      </c>
      <c r="I1768" s="5"/>
      <c r="J1768" s="5"/>
      <c r="K1768" s="5"/>
      <c r="L1768" s="111">
        <v>7</v>
      </c>
      <c r="M1768" s="86" t="s">
        <v>2760</v>
      </c>
      <c r="N1768" s="86"/>
      <c r="O1768" s="14"/>
      <c r="P1768" s="14"/>
      <c r="Q1768" s="14"/>
      <c r="R1768" s="14"/>
      <c r="S1768" s="14"/>
      <c r="T1768" s="336" t="s">
        <v>4925</v>
      </c>
      <c r="U1768" s="14"/>
      <c r="V1768" s="221"/>
    </row>
    <row r="1769" spans="1:22" x14ac:dyDescent="0.25">
      <c r="A1769" s="5">
        <v>1768</v>
      </c>
      <c r="B1769" s="1" t="s">
        <v>477</v>
      </c>
      <c r="C1769" s="5">
        <v>1958</v>
      </c>
      <c r="D1769" s="5">
        <v>195.1</v>
      </c>
      <c r="E1769" s="5">
        <v>49.5</v>
      </c>
      <c r="F1769" s="5" t="s">
        <v>247</v>
      </c>
      <c r="G1769" s="5">
        <v>3</v>
      </c>
      <c r="H1769" s="5">
        <v>1</v>
      </c>
      <c r="I1769" s="5"/>
      <c r="J1769" s="5"/>
      <c r="K1769" s="5"/>
      <c r="L1769" s="111">
        <v>15</v>
      </c>
      <c r="N1769" s="14"/>
      <c r="O1769" s="52"/>
      <c r="P1769" s="14"/>
      <c r="Q1769" s="14"/>
      <c r="R1769" s="14"/>
      <c r="S1769" s="14"/>
      <c r="T1769" s="336" t="s">
        <v>4925</v>
      </c>
      <c r="U1769" s="14"/>
      <c r="V1769" s="221"/>
    </row>
    <row r="1770" spans="1:22" ht="25.5" x14ac:dyDescent="0.25">
      <c r="A1770" s="5">
        <v>1769</v>
      </c>
      <c r="B1770" s="2" t="s">
        <v>585</v>
      </c>
      <c r="C1770" s="8">
        <v>1960</v>
      </c>
      <c r="D1770" s="8">
        <v>776.04</v>
      </c>
      <c r="E1770" s="8">
        <v>696.7</v>
      </c>
      <c r="F1770" s="8" t="s">
        <v>5</v>
      </c>
      <c r="G1770" s="8">
        <v>18</v>
      </c>
      <c r="H1770" s="8">
        <v>2</v>
      </c>
      <c r="I1770" s="8">
        <v>2</v>
      </c>
      <c r="J1770" s="8"/>
      <c r="K1770" s="8"/>
      <c r="L1770" s="118">
        <v>66</v>
      </c>
      <c r="M1770" s="8" t="s">
        <v>2777</v>
      </c>
      <c r="N1770" s="8"/>
      <c r="O1770" s="40"/>
      <c r="P1770" s="314"/>
      <c r="Q1770" s="314"/>
      <c r="R1770" s="314"/>
      <c r="S1770" s="314"/>
      <c r="T1770" s="315" t="s">
        <v>5531</v>
      </c>
      <c r="U1770" s="208"/>
      <c r="V1770" s="221"/>
    </row>
    <row r="1771" spans="1:22" ht="25.5" x14ac:dyDescent="0.25">
      <c r="A1771" s="5">
        <v>1770</v>
      </c>
      <c r="B1771" s="2" t="s">
        <v>583</v>
      </c>
      <c r="C1771" s="8">
        <v>1965</v>
      </c>
      <c r="D1771" s="8">
        <v>1090.7</v>
      </c>
      <c r="E1771" s="8">
        <v>1005.19</v>
      </c>
      <c r="F1771" s="8" t="s">
        <v>5</v>
      </c>
      <c r="G1771" s="8">
        <v>24</v>
      </c>
      <c r="H1771" s="8">
        <v>2</v>
      </c>
      <c r="I1771" s="8">
        <v>3</v>
      </c>
      <c r="J1771" s="8"/>
      <c r="K1771" s="8"/>
      <c r="L1771" s="6">
        <v>58</v>
      </c>
      <c r="M1771" s="8" t="s">
        <v>2776</v>
      </c>
      <c r="N1771" s="229"/>
      <c r="O1771" s="229"/>
      <c r="P1771" s="314" t="s">
        <v>5612</v>
      </c>
      <c r="Q1771" s="314">
        <v>845</v>
      </c>
      <c r="R1771" s="330">
        <v>40603</v>
      </c>
      <c r="S1771" s="314" t="s">
        <v>4979</v>
      </c>
      <c r="T1771" s="315" t="s">
        <v>5531</v>
      </c>
      <c r="U1771" s="208"/>
    </row>
    <row r="1772" spans="1:22" ht="25.5" x14ac:dyDescent="0.25">
      <c r="A1772" s="5">
        <v>1771</v>
      </c>
      <c r="B1772" s="2" t="s">
        <v>584</v>
      </c>
      <c r="C1772" s="8">
        <v>1972</v>
      </c>
      <c r="D1772" s="8">
        <v>1946.14</v>
      </c>
      <c r="E1772" s="8">
        <v>1751.5</v>
      </c>
      <c r="F1772" s="8" t="s">
        <v>5</v>
      </c>
      <c r="G1772" s="8">
        <v>40</v>
      </c>
      <c r="H1772" s="8">
        <v>5</v>
      </c>
      <c r="I1772" s="8">
        <v>2</v>
      </c>
      <c r="J1772" s="8"/>
      <c r="K1772" s="8"/>
      <c r="L1772" s="6">
        <v>111</v>
      </c>
      <c r="M1772" s="8" t="s">
        <v>2767</v>
      </c>
      <c r="N1772" s="229"/>
      <c r="O1772" s="229"/>
      <c r="P1772" s="314"/>
      <c r="Q1772" s="314"/>
      <c r="R1772" s="314"/>
      <c r="S1772" s="314"/>
      <c r="T1772" s="315" t="s">
        <v>5531</v>
      </c>
      <c r="U1772" s="208"/>
    </row>
    <row r="1773" spans="1:22" ht="25.5" x14ac:dyDescent="0.25">
      <c r="A1773" s="5">
        <v>1772</v>
      </c>
      <c r="B1773" s="1" t="s">
        <v>608</v>
      </c>
      <c r="C1773" s="8">
        <v>1957</v>
      </c>
      <c r="D1773" s="8">
        <v>1148.7</v>
      </c>
      <c r="E1773" s="8">
        <v>723.6</v>
      </c>
      <c r="F1773" s="8" t="s">
        <v>5</v>
      </c>
      <c r="G1773" s="8">
        <v>12</v>
      </c>
      <c r="H1773" s="8">
        <v>3</v>
      </c>
      <c r="I1773" s="8">
        <v>2</v>
      </c>
      <c r="J1773" s="8"/>
      <c r="K1773" s="8"/>
      <c r="L1773" s="6">
        <v>30</v>
      </c>
      <c r="M1773" s="8" t="s">
        <v>2782</v>
      </c>
      <c r="N1773" s="229"/>
      <c r="O1773" s="229"/>
      <c r="P1773" s="8"/>
      <c r="Q1773" s="8"/>
      <c r="R1773" s="8"/>
      <c r="S1773" s="8"/>
      <c r="T1773" s="315" t="s">
        <v>5531</v>
      </c>
      <c r="U1773" s="208"/>
    </row>
    <row r="1774" spans="1:22" ht="25.5" x14ac:dyDescent="0.25">
      <c r="A1774" s="5">
        <v>1773</v>
      </c>
      <c r="B1774" s="1" t="s">
        <v>557</v>
      </c>
      <c r="C1774" s="8">
        <v>1944</v>
      </c>
      <c r="D1774" s="8">
        <v>1597.9</v>
      </c>
      <c r="E1774" s="8">
        <v>1181.4000000000001</v>
      </c>
      <c r="F1774" s="8" t="s">
        <v>5</v>
      </c>
      <c r="G1774" s="8">
        <v>24</v>
      </c>
      <c r="H1774" s="8">
        <v>2</v>
      </c>
      <c r="I1774" s="8">
        <v>3</v>
      </c>
      <c r="J1774" s="8"/>
      <c r="K1774" s="8"/>
      <c r="L1774" s="6">
        <v>53</v>
      </c>
      <c r="M1774" s="8" t="s">
        <v>2761</v>
      </c>
      <c r="N1774" s="229"/>
      <c r="O1774" s="229"/>
      <c r="P1774" s="8"/>
      <c r="Q1774" s="8"/>
      <c r="R1774" s="8"/>
      <c r="S1774" s="8"/>
      <c r="T1774" s="315" t="s">
        <v>5531</v>
      </c>
      <c r="U1774" s="208"/>
    </row>
    <row r="1775" spans="1:22" ht="25.5" x14ac:dyDescent="0.25">
      <c r="A1775" s="5">
        <v>1774</v>
      </c>
      <c r="B1775" s="1" t="s">
        <v>558</v>
      </c>
      <c r="C1775" s="8">
        <v>1950</v>
      </c>
      <c r="D1775" s="8">
        <v>1227.5999999999999</v>
      </c>
      <c r="E1775" s="8">
        <v>1101.9000000000001</v>
      </c>
      <c r="F1775" s="8" t="s">
        <v>5</v>
      </c>
      <c r="G1775" s="8">
        <v>18</v>
      </c>
      <c r="H1775" s="8">
        <v>3</v>
      </c>
      <c r="I1775" s="8">
        <v>2</v>
      </c>
      <c r="J1775" s="8"/>
      <c r="K1775" s="8"/>
      <c r="L1775" s="6">
        <v>53</v>
      </c>
      <c r="M1775" s="8" t="s">
        <v>2762</v>
      </c>
      <c r="N1775" s="229"/>
      <c r="O1775" s="229"/>
      <c r="P1775" s="8"/>
      <c r="Q1775" s="8"/>
      <c r="R1775" s="8"/>
      <c r="S1775" s="8"/>
      <c r="T1775" s="315" t="s">
        <v>5531</v>
      </c>
      <c r="U1775" s="208"/>
    </row>
    <row r="1776" spans="1:22" ht="25.5" x14ac:dyDescent="0.25">
      <c r="A1776" s="5">
        <v>1775</v>
      </c>
      <c r="B1776" s="1" t="s">
        <v>561</v>
      </c>
      <c r="C1776" s="8">
        <v>1954</v>
      </c>
      <c r="D1776" s="8">
        <v>1487.1</v>
      </c>
      <c r="E1776" s="8">
        <v>1183.9000000000001</v>
      </c>
      <c r="F1776" s="8" t="s">
        <v>5</v>
      </c>
      <c r="G1776" s="8">
        <v>24</v>
      </c>
      <c r="H1776" s="8">
        <v>3</v>
      </c>
      <c r="I1776" s="8">
        <v>2</v>
      </c>
      <c r="J1776" s="8"/>
      <c r="K1776" s="8"/>
      <c r="L1776" s="6">
        <v>51</v>
      </c>
      <c r="M1776" s="8" t="s">
        <v>2763</v>
      </c>
      <c r="N1776" s="229"/>
      <c r="O1776" s="472"/>
      <c r="P1776" s="314"/>
      <c r="Q1776" s="314"/>
      <c r="R1776" s="314"/>
      <c r="S1776" s="8"/>
      <c r="T1776" s="315" t="s">
        <v>5531</v>
      </c>
      <c r="U1776" s="208" t="s">
        <v>7635</v>
      </c>
    </row>
    <row r="1777" spans="1:21" ht="25.5" x14ac:dyDescent="0.25">
      <c r="A1777" s="5">
        <v>1776</v>
      </c>
      <c r="B1777" s="1" t="s">
        <v>562</v>
      </c>
      <c r="C1777" s="8">
        <v>1942</v>
      </c>
      <c r="D1777" s="8">
        <v>966.16</v>
      </c>
      <c r="E1777" s="8">
        <v>860.2</v>
      </c>
      <c r="F1777" s="8" t="s">
        <v>5</v>
      </c>
      <c r="G1777" s="8">
        <v>18</v>
      </c>
      <c r="H1777" s="8">
        <v>3</v>
      </c>
      <c r="I1777" s="8">
        <v>2</v>
      </c>
      <c r="J1777" s="8"/>
      <c r="K1777" s="8"/>
      <c r="L1777" s="6">
        <v>47</v>
      </c>
      <c r="M1777" s="8" t="s">
        <v>2764</v>
      </c>
      <c r="N1777" s="229"/>
      <c r="O1777" s="229"/>
      <c r="P1777" s="314" t="s">
        <v>5608</v>
      </c>
      <c r="Q1777" s="314">
        <v>513</v>
      </c>
      <c r="R1777" s="330">
        <v>40600</v>
      </c>
      <c r="S1777" s="314" t="s">
        <v>4979</v>
      </c>
      <c r="T1777" s="315" t="s">
        <v>5531</v>
      </c>
      <c r="U1777" s="208" t="s">
        <v>7635</v>
      </c>
    </row>
    <row r="1778" spans="1:21" ht="31.5" x14ac:dyDescent="0.25">
      <c r="A1778" s="5">
        <v>1777</v>
      </c>
      <c r="B1778" s="1" t="s">
        <v>563</v>
      </c>
      <c r="C1778" s="8">
        <v>1942</v>
      </c>
      <c r="D1778" s="8">
        <v>971.8</v>
      </c>
      <c r="E1778" s="8">
        <v>866.6</v>
      </c>
      <c r="F1778" s="8" t="s">
        <v>5</v>
      </c>
      <c r="G1778" s="8">
        <v>18</v>
      </c>
      <c r="H1778" s="8">
        <v>3</v>
      </c>
      <c r="I1778" s="8">
        <v>2</v>
      </c>
      <c r="J1778" s="8"/>
      <c r="K1778" s="8"/>
      <c r="L1778" s="6">
        <v>47</v>
      </c>
      <c r="M1778" s="8" t="s">
        <v>2762</v>
      </c>
      <c r="N1778" s="229"/>
      <c r="O1778" s="472"/>
      <c r="P1778" s="8"/>
      <c r="Q1778" s="314"/>
      <c r="R1778" s="314"/>
      <c r="S1778" s="314"/>
      <c r="T1778" s="315" t="s">
        <v>5531</v>
      </c>
      <c r="U1778" s="208" t="s">
        <v>7635</v>
      </c>
    </row>
    <row r="1779" spans="1:21" ht="25.5" x14ac:dyDescent="0.25">
      <c r="A1779" s="5">
        <v>1778</v>
      </c>
      <c r="B1779" s="1" t="s">
        <v>564</v>
      </c>
      <c r="C1779" s="8">
        <v>1942</v>
      </c>
      <c r="D1779" s="8">
        <v>944.12</v>
      </c>
      <c r="E1779" s="8">
        <v>849.57</v>
      </c>
      <c r="F1779" s="8" t="s">
        <v>5</v>
      </c>
      <c r="G1779" s="8">
        <v>18</v>
      </c>
      <c r="H1779" s="8">
        <v>3</v>
      </c>
      <c r="I1779" s="8">
        <v>2</v>
      </c>
      <c r="J1779" s="8"/>
      <c r="K1779" s="8"/>
      <c r="L1779" s="6">
        <v>48</v>
      </c>
      <c r="M1779" s="8" t="s">
        <v>2765</v>
      </c>
      <c r="N1779" s="229"/>
      <c r="O1779" s="472"/>
      <c r="P1779" s="8"/>
      <c r="Q1779" s="314"/>
      <c r="R1779" s="314"/>
      <c r="S1779" s="314"/>
      <c r="T1779" s="315" t="s">
        <v>5531</v>
      </c>
      <c r="U1779" s="208" t="s">
        <v>7635</v>
      </c>
    </row>
    <row r="1780" spans="1:21" ht="31.5" x14ac:dyDescent="0.25">
      <c r="A1780" s="5">
        <v>1779</v>
      </c>
      <c r="B1780" s="1" t="s">
        <v>565</v>
      </c>
      <c r="C1780" s="8">
        <v>1943</v>
      </c>
      <c r="D1780" s="8">
        <v>960.7</v>
      </c>
      <c r="E1780" s="8">
        <v>848.46</v>
      </c>
      <c r="F1780" s="8" t="s">
        <v>5</v>
      </c>
      <c r="G1780" s="8">
        <v>18</v>
      </c>
      <c r="H1780" s="8">
        <v>3</v>
      </c>
      <c r="I1780" s="8">
        <v>2</v>
      </c>
      <c r="J1780" s="8"/>
      <c r="K1780" s="8"/>
      <c r="L1780" s="6">
        <v>46</v>
      </c>
      <c r="M1780" s="8" t="s">
        <v>2766</v>
      </c>
      <c r="N1780" s="229"/>
      <c r="O1780" s="229"/>
      <c r="P1780" s="314" t="s">
        <v>5609</v>
      </c>
      <c r="Q1780" s="314">
        <v>508</v>
      </c>
      <c r="R1780" s="330">
        <v>40600</v>
      </c>
      <c r="S1780" s="314" t="s">
        <v>4979</v>
      </c>
      <c r="T1780" s="315" t="s">
        <v>5531</v>
      </c>
      <c r="U1780" s="208" t="s">
        <v>7635</v>
      </c>
    </row>
    <row r="1781" spans="1:21" ht="25.5" x14ac:dyDescent="0.25">
      <c r="A1781" s="5">
        <v>1780</v>
      </c>
      <c r="B1781" s="1" t="s">
        <v>586</v>
      </c>
      <c r="C1781" s="8">
        <v>1952</v>
      </c>
      <c r="D1781" s="8">
        <v>1567</v>
      </c>
      <c r="E1781" s="8">
        <v>1305.8</v>
      </c>
      <c r="F1781" s="8" t="s">
        <v>5</v>
      </c>
      <c r="G1781" s="8">
        <v>26</v>
      </c>
      <c r="H1781" s="8">
        <v>3</v>
      </c>
      <c r="I1781" s="8">
        <v>3</v>
      </c>
      <c r="J1781" s="8"/>
      <c r="K1781" s="8"/>
      <c r="L1781" s="6">
        <v>68</v>
      </c>
      <c r="M1781" s="8" t="s">
        <v>2778</v>
      </c>
      <c r="N1781" s="229"/>
      <c r="O1781" s="229"/>
      <c r="P1781" s="314" t="s">
        <v>5602</v>
      </c>
      <c r="Q1781" s="314">
        <v>766</v>
      </c>
      <c r="R1781" s="330">
        <v>40600</v>
      </c>
      <c r="S1781" s="314" t="s">
        <v>4979</v>
      </c>
      <c r="T1781" s="315" t="s">
        <v>5531</v>
      </c>
      <c r="U1781" s="208" t="s">
        <v>7635</v>
      </c>
    </row>
    <row r="1782" spans="1:21" ht="25.5" x14ac:dyDescent="0.25">
      <c r="A1782" s="5">
        <v>1781</v>
      </c>
      <c r="B1782" s="1" t="s">
        <v>587</v>
      </c>
      <c r="C1782" s="8">
        <v>1952</v>
      </c>
      <c r="D1782" s="8">
        <v>3263.9</v>
      </c>
      <c r="E1782" s="8">
        <v>2429.6999999999998</v>
      </c>
      <c r="F1782" s="8" t="s">
        <v>5</v>
      </c>
      <c r="G1782" s="8">
        <v>46</v>
      </c>
      <c r="H1782" s="8">
        <v>4</v>
      </c>
      <c r="I1782" s="8">
        <v>4</v>
      </c>
      <c r="J1782" s="8"/>
      <c r="K1782" s="8"/>
      <c r="L1782" s="6">
        <v>116</v>
      </c>
      <c r="M1782" s="8" t="s">
        <v>2774</v>
      </c>
      <c r="N1782" s="229"/>
      <c r="O1782" s="229"/>
      <c r="P1782" s="314" t="s">
        <v>5603</v>
      </c>
      <c r="Q1782" s="314">
        <v>1064</v>
      </c>
      <c r="R1782" s="330">
        <v>40603</v>
      </c>
      <c r="S1782" s="314" t="s">
        <v>4979</v>
      </c>
      <c r="T1782" s="315" t="s">
        <v>5531</v>
      </c>
      <c r="U1782" s="208" t="s">
        <v>7635</v>
      </c>
    </row>
    <row r="1783" spans="1:21" ht="25.5" x14ac:dyDescent="0.25">
      <c r="A1783" s="5">
        <v>1782</v>
      </c>
      <c r="B1783" s="1" t="s">
        <v>588</v>
      </c>
      <c r="C1783" s="8">
        <v>1952</v>
      </c>
      <c r="D1783" s="8">
        <v>2231.1</v>
      </c>
      <c r="E1783" s="8">
        <v>1647.13</v>
      </c>
      <c r="F1783" s="8" t="s">
        <v>5</v>
      </c>
      <c r="G1783" s="8">
        <v>30</v>
      </c>
      <c r="H1783" s="8">
        <v>3</v>
      </c>
      <c r="I1783" s="8">
        <v>3</v>
      </c>
      <c r="J1783" s="8"/>
      <c r="K1783" s="8"/>
      <c r="L1783" s="6">
        <v>96</v>
      </c>
      <c r="M1783" s="8" t="s">
        <v>2778</v>
      </c>
      <c r="N1783" s="229"/>
      <c r="O1783" s="229"/>
      <c r="P1783" s="314" t="s">
        <v>5604</v>
      </c>
      <c r="Q1783" s="314">
        <v>1038</v>
      </c>
      <c r="R1783" s="330">
        <v>40605</v>
      </c>
      <c r="S1783" s="314" t="s">
        <v>4979</v>
      </c>
      <c r="T1783" s="315" t="s">
        <v>5531</v>
      </c>
      <c r="U1783" s="208" t="s">
        <v>7635</v>
      </c>
    </row>
    <row r="1784" spans="1:21" ht="25.5" x14ac:dyDescent="0.25">
      <c r="A1784" s="5">
        <v>1783</v>
      </c>
      <c r="B1784" s="1" t="s">
        <v>589</v>
      </c>
      <c r="C1784" s="8">
        <v>1954</v>
      </c>
      <c r="D1784" s="8">
        <v>3282.37</v>
      </c>
      <c r="E1784" s="8">
        <v>2913.2</v>
      </c>
      <c r="F1784" s="8" t="s">
        <v>5</v>
      </c>
      <c r="G1784" s="8">
        <v>58</v>
      </c>
      <c r="H1784" s="8">
        <v>5</v>
      </c>
      <c r="I1784" s="8">
        <v>4</v>
      </c>
      <c r="J1784" s="8"/>
      <c r="K1784" s="8"/>
      <c r="L1784" s="6">
        <v>154</v>
      </c>
      <c r="M1784" s="8" t="s">
        <v>2779</v>
      </c>
      <c r="N1784" s="229"/>
      <c r="O1784" s="229"/>
      <c r="P1784" s="314" t="s">
        <v>5605</v>
      </c>
      <c r="Q1784" s="314">
        <v>1058</v>
      </c>
      <c r="R1784" s="330">
        <v>40600</v>
      </c>
      <c r="S1784" s="314" t="s">
        <v>4979</v>
      </c>
      <c r="T1784" s="315" t="s">
        <v>5531</v>
      </c>
      <c r="U1784" s="208" t="s">
        <v>7635</v>
      </c>
    </row>
    <row r="1785" spans="1:21" ht="25.5" x14ac:dyDescent="0.25">
      <c r="A1785" s="5">
        <v>1784</v>
      </c>
      <c r="B1785" s="1" t="s">
        <v>590</v>
      </c>
      <c r="C1785" s="8">
        <v>1954</v>
      </c>
      <c r="D1785" s="8">
        <v>3781.4</v>
      </c>
      <c r="E1785" s="8">
        <v>2913.3</v>
      </c>
      <c r="F1785" s="8" t="s">
        <v>5</v>
      </c>
      <c r="G1785" s="8">
        <v>58</v>
      </c>
      <c r="H1785" s="8">
        <v>5</v>
      </c>
      <c r="I1785" s="8">
        <v>4</v>
      </c>
      <c r="J1785" s="8"/>
      <c r="K1785" s="8"/>
      <c r="L1785" s="6">
        <v>146</v>
      </c>
      <c r="M1785" s="8" t="s">
        <v>2780</v>
      </c>
      <c r="N1785" s="229"/>
      <c r="O1785" s="229"/>
      <c r="P1785" s="314" t="s">
        <v>5606</v>
      </c>
      <c r="Q1785" s="314">
        <v>1035</v>
      </c>
      <c r="R1785" s="330">
        <v>40600</v>
      </c>
      <c r="S1785" s="314" t="s">
        <v>4979</v>
      </c>
      <c r="T1785" s="315" t="s">
        <v>5531</v>
      </c>
      <c r="U1785" s="208" t="s">
        <v>7635</v>
      </c>
    </row>
    <row r="1786" spans="1:21" ht="25.5" x14ac:dyDescent="0.25">
      <c r="A1786" s="5">
        <v>1785</v>
      </c>
      <c r="B1786" s="1" t="s">
        <v>591</v>
      </c>
      <c r="C1786" s="8">
        <v>1954</v>
      </c>
      <c r="D1786" s="8">
        <v>3392.11</v>
      </c>
      <c r="E1786" s="8">
        <v>2420.61</v>
      </c>
      <c r="F1786" s="8" t="s">
        <v>5</v>
      </c>
      <c r="G1786" s="8">
        <v>46</v>
      </c>
      <c r="H1786" s="8">
        <v>4</v>
      </c>
      <c r="I1786" s="8">
        <v>4</v>
      </c>
      <c r="J1786" s="8"/>
      <c r="K1786" s="8"/>
      <c r="L1786" s="6">
        <v>117</v>
      </c>
      <c r="M1786" s="8" t="s">
        <v>2780</v>
      </c>
      <c r="N1786" s="229"/>
      <c r="O1786" s="229"/>
      <c r="P1786" s="314" t="s">
        <v>5607</v>
      </c>
      <c r="Q1786" s="314">
        <v>1055</v>
      </c>
      <c r="R1786" s="330">
        <v>40603</v>
      </c>
      <c r="S1786" s="314" t="s">
        <v>4979</v>
      </c>
      <c r="T1786" s="315" t="s">
        <v>5531</v>
      </c>
      <c r="U1786" s="208" t="s">
        <v>7635</v>
      </c>
    </row>
    <row r="1787" spans="1:21" ht="25.5" x14ac:dyDescent="0.25">
      <c r="A1787" s="5">
        <v>1786</v>
      </c>
      <c r="B1787" s="1" t="s">
        <v>609</v>
      </c>
      <c r="C1787" s="8">
        <v>1957</v>
      </c>
      <c r="D1787" s="8">
        <v>2355</v>
      </c>
      <c r="E1787" s="8">
        <v>1279.9000000000001</v>
      </c>
      <c r="F1787" s="8" t="s">
        <v>5</v>
      </c>
      <c r="G1787" s="8">
        <v>20</v>
      </c>
      <c r="H1787" s="8">
        <v>3</v>
      </c>
      <c r="I1787" s="8">
        <v>3</v>
      </c>
      <c r="J1787" s="8"/>
      <c r="K1787" s="8"/>
      <c r="L1787" s="6">
        <v>72</v>
      </c>
      <c r="M1787" s="8" t="s">
        <v>2780</v>
      </c>
      <c r="N1787" s="229"/>
      <c r="O1787" s="229"/>
      <c r="P1787" s="314"/>
      <c r="Q1787" s="314"/>
      <c r="R1787" s="314"/>
      <c r="S1787" s="314"/>
      <c r="T1787" s="315" t="s">
        <v>5531</v>
      </c>
      <c r="U1787" s="208"/>
    </row>
    <row r="1788" spans="1:21" ht="25.5" x14ac:dyDescent="0.25">
      <c r="A1788" s="5">
        <v>1787</v>
      </c>
      <c r="B1788" s="1" t="s">
        <v>610</v>
      </c>
      <c r="C1788" s="8">
        <v>1960</v>
      </c>
      <c r="D1788" s="8">
        <v>1899.1</v>
      </c>
      <c r="E1788" s="8">
        <v>1508.7</v>
      </c>
      <c r="F1788" s="8" t="s">
        <v>5</v>
      </c>
      <c r="G1788" s="8">
        <v>36</v>
      </c>
      <c r="H1788" s="8">
        <v>3</v>
      </c>
      <c r="I1788" s="8">
        <v>3</v>
      </c>
      <c r="J1788" s="8"/>
      <c r="K1788" s="8"/>
      <c r="L1788" s="6">
        <v>74</v>
      </c>
      <c r="M1788" s="8" t="s">
        <v>2782</v>
      </c>
      <c r="N1788" s="229"/>
      <c r="O1788" s="229"/>
      <c r="P1788" s="314" t="s">
        <v>5559</v>
      </c>
      <c r="Q1788" s="314">
        <v>848</v>
      </c>
      <c r="R1788" s="330">
        <v>40600</v>
      </c>
      <c r="S1788" s="314" t="s">
        <v>4979</v>
      </c>
      <c r="T1788" s="315" t="s">
        <v>5531</v>
      </c>
      <c r="U1788" s="208"/>
    </row>
    <row r="1789" spans="1:21" ht="25.5" x14ac:dyDescent="0.25">
      <c r="A1789" s="5">
        <v>1788</v>
      </c>
      <c r="B1789" s="1" t="s">
        <v>611</v>
      </c>
      <c r="C1789" s="8">
        <v>1960</v>
      </c>
      <c r="D1789" s="8">
        <v>1740.2</v>
      </c>
      <c r="E1789" s="8">
        <v>1283.56</v>
      </c>
      <c r="F1789" s="8" t="s">
        <v>5</v>
      </c>
      <c r="G1789" s="8">
        <v>32</v>
      </c>
      <c r="H1789" s="8">
        <v>4</v>
      </c>
      <c r="I1789" s="8">
        <v>2</v>
      </c>
      <c r="J1789" s="8"/>
      <c r="K1789" s="8"/>
      <c r="L1789" s="6">
        <v>65</v>
      </c>
      <c r="M1789" s="8" t="s">
        <v>2782</v>
      </c>
      <c r="N1789" s="229"/>
      <c r="O1789" s="229"/>
      <c r="P1789" s="314" t="s">
        <v>5560</v>
      </c>
      <c r="Q1789" s="314">
        <v>555</v>
      </c>
      <c r="R1789" s="330">
        <v>40598</v>
      </c>
      <c r="S1789" s="314" t="s">
        <v>4979</v>
      </c>
      <c r="T1789" s="315" t="s">
        <v>5531</v>
      </c>
      <c r="U1789" s="208"/>
    </row>
    <row r="1790" spans="1:21" ht="25.5" x14ac:dyDescent="0.25">
      <c r="A1790" s="5">
        <v>1789</v>
      </c>
      <c r="B1790" s="1" t="s">
        <v>612</v>
      </c>
      <c r="C1790" s="8">
        <v>1951</v>
      </c>
      <c r="D1790" s="8">
        <v>7229.9</v>
      </c>
      <c r="E1790" s="8">
        <v>6782.77</v>
      </c>
      <c r="F1790" s="8" t="s">
        <v>5</v>
      </c>
      <c r="G1790" s="8">
        <v>108</v>
      </c>
      <c r="H1790" s="8">
        <v>4</v>
      </c>
      <c r="I1790" s="8">
        <v>9</v>
      </c>
      <c r="J1790" s="8"/>
      <c r="K1790" s="8"/>
      <c r="L1790" s="6">
        <v>290</v>
      </c>
      <c r="M1790" s="8" t="s">
        <v>2782</v>
      </c>
      <c r="N1790" s="229"/>
      <c r="O1790" s="229"/>
      <c r="P1790" s="314" t="s">
        <v>5561</v>
      </c>
      <c r="Q1790" s="314">
        <v>2984</v>
      </c>
      <c r="R1790" s="330">
        <v>40600</v>
      </c>
      <c r="S1790" s="314" t="s">
        <v>4979</v>
      </c>
      <c r="T1790" s="315" t="s">
        <v>5531</v>
      </c>
      <c r="U1790" s="208"/>
    </row>
    <row r="1791" spans="1:21" ht="25.5" x14ac:dyDescent="0.25">
      <c r="A1791" s="5">
        <v>1790</v>
      </c>
      <c r="B1791" s="1" t="s">
        <v>613</v>
      </c>
      <c r="C1791" s="8">
        <v>1960</v>
      </c>
      <c r="D1791" s="8">
        <v>1718.9</v>
      </c>
      <c r="E1791" s="8">
        <v>1277</v>
      </c>
      <c r="F1791" s="8" t="s">
        <v>5</v>
      </c>
      <c r="G1791" s="8">
        <v>32</v>
      </c>
      <c r="H1791" s="8">
        <v>4</v>
      </c>
      <c r="I1791" s="8">
        <v>2</v>
      </c>
      <c r="J1791" s="8"/>
      <c r="K1791" s="8"/>
      <c r="L1791" s="6">
        <v>84</v>
      </c>
      <c r="M1791" s="8" t="s">
        <v>2782</v>
      </c>
      <c r="N1791" s="229"/>
      <c r="O1791" s="229"/>
      <c r="P1791" s="314" t="s">
        <v>5562</v>
      </c>
      <c r="Q1791" s="314">
        <v>550</v>
      </c>
      <c r="R1791" s="330">
        <v>40598</v>
      </c>
      <c r="S1791" s="314" t="s">
        <v>4979</v>
      </c>
      <c r="T1791" s="315" t="s">
        <v>5531</v>
      </c>
      <c r="U1791" s="208"/>
    </row>
    <row r="1792" spans="1:21" ht="25.5" x14ac:dyDescent="0.25">
      <c r="A1792" s="5">
        <v>1791</v>
      </c>
      <c r="B1792" s="1" t="s">
        <v>614</v>
      </c>
      <c r="C1792" s="8">
        <v>1960</v>
      </c>
      <c r="D1792" s="8">
        <v>1723.9</v>
      </c>
      <c r="E1792" s="8">
        <v>1275.6199999999999</v>
      </c>
      <c r="F1792" s="8" t="s">
        <v>5</v>
      </c>
      <c r="G1792" s="8">
        <v>32</v>
      </c>
      <c r="H1792" s="8">
        <v>4</v>
      </c>
      <c r="I1792" s="8">
        <v>2</v>
      </c>
      <c r="J1792" s="8"/>
      <c r="K1792" s="8"/>
      <c r="L1792" s="6">
        <v>67</v>
      </c>
      <c r="M1792" s="8" t="s">
        <v>2782</v>
      </c>
      <c r="N1792" s="229"/>
      <c r="O1792" s="229"/>
      <c r="P1792" s="314" t="s">
        <v>5563</v>
      </c>
      <c r="Q1792" s="314">
        <v>549</v>
      </c>
      <c r="R1792" s="330">
        <v>40599</v>
      </c>
      <c r="S1792" s="314" t="s">
        <v>4979</v>
      </c>
      <c r="T1792" s="315" t="s">
        <v>5531</v>
      </c>
      <c r="U1792" s="208"/>
    </row>
    <row r="1793" spans="1:21" ht="25.5" x14ac:dyDescent="0.25">
      <c r="A1793" s="5">
        <v>1792</v>
      </c>
      <c r="B1793" s="1" t="s">
        <v>592</v>
      </c>
      <c r="C1793" s="8">
        <v>1958</v>
      </c>
      <c r="D1793" s="8">
        <v>16717.400000000001</v>
      </c>
      <c r="E1793" s="8">
        <v>13988.66</v>
      </c>
      <c r="F1793" s="8" t="s">
        <v>5</v>
      </c>
      <c r="G1793" s="8">
        <v>205</v>
      </c>
      <c r="H1793" s="8">
        <v>8</v>
      </c>
      <c r="I1793" s="8">
        <v>10</v>
      </c>
      <c r="J1793" s="8">
        <v>2</v>
      </c>
      <c r="K1793" s="8"/>
      <c r="L1793" s="6">
        <v>606</v>
      </c>
      <c r="M1793" s="8" t="s">
        <v>2780</v>
      </c>
      <c r="N1793" s="229"/>
      <c r="O1793" s="229"/>
      <c r="P1793" s="314" t="s">
        <v>5564</v>
      </c>
      <c r="Q1793" s="314">
        <v>5294</v>
      </c>
      <c r="R1793" s="330">
        <v>40598</v>
      </c>
      <c r="S1793" s="314" t="s">
        <v>4979</v>
      </c>
      <c r="T1793" s="315" t="s">
        <v>5531</v>
      </c>
      <c r="U1793" s="208" t="s">
        <v>7635</v>
      </c>
    </row>
    <row r="1794" spans="1:21" ht="25.5" x14ac:dyDescent="0.25">
      <c r="A1794" s="5">
        <v>1793</v>
      </c>
      <c r="B1794" s="1" t="s">
        <v>593</v>
      </c>
      <c r="C1794" s="8">
        <v>1958</v>
      </c>
      <c r="D1794" s="8">
        <v>2375.8000000000002</v>
      </c>
      <c r="E1794" s="8">
        <v>1730</v>
      </c>
      <c r="F1794" s="8" t="s">
        <v>5</v>
      </c>
      <c r="G1794" s="8">
        <v>30</v>
      </c>
      <c r="H1794" s="8">
        <v>3</v>
      </c>
      <c r="I1794" s="8">
        <v>3</v>
      </c>
      <c r="J1794" s="8"/>
      <c r="K1794" s="8"/>
      <c r="L1794" s="6">
        <v>90</v>
      </c>
      <c r="M1794" s="8" t="s">
        <v>2780</v>
      </c>
      <c r="N1794" s="229"/>
      <c r="O1794" s="229"/>
      <c r="P1794" s="314"/>
      <c r="Q1794" s="314"/>
      <c r="R1794" s="314"/>
      <c r="S1794" s="314"/>
      <c r="T1794" s="315" t="s">
        <v>5531</v>
      </c>
      <c r="U1794" s="208"/>
    </row>
    <row r="1795" spans="1:21" ht="25.5" x14ac:dyDescent="0.25">
      <c r="A1795" s="5">
        <v>1794</v>
      </c>
      <c r="B1795" s="1" t="s">
        <v>615</v>
      </c>
      <c r="C1795" s="8">
        <v>1933</v>
      </c>
      <c r="D1795" s="8">
        <v>1938</v>
      </c>
      <c r="E1795" s="8">
        <v>1415.8</v>
      </c>
      <c r="F1795" s="8" t="s">
        <v>5</v>
      </c>
      <c r="G1795" s="8">
        <v>30</v>
      </c>
      <c r="H1795" s="8">
        <v>3</v>
      </c>
      <c r="I1795" s="8">
        <v>5</v>
      </c>
      <c r="J1795" s="8"/>
      <c r="K1795" s="8"/>
      <c r="L1795" s="6">
        <v>84</v>
      </c>
      <c r="M1795" s="8" t="s">
        <v>2782</v>
      </c>
      <c r="N1795" s="229"/>
      <c r="O1795" s="229"/>
      <c r="P1795" s="314" t="s">
        <v>5565</v>
      </c>
      <c r="Q1795" s="314">
        <v>777</v>
      </c>
      <c r="R1795" s="330">
        <v>40605</v>
      </c>
      <c r="S1795" s="314" t="s">
        <v>4979</v>
      </c>
      <c r="T1795" s="315" t="s">
        <v>5531</v>
      </c>
      <c r="U1795" s="208"/>
    </row>
    <row r="1796" spans="1:21" ht="25.5" x14ac:dyDescent="0.25">
      <c r="A1796" s="5">
        <v>1795</v>
      </c>
      <c r="B1796" s="1" t="s">
        <v>616</v>
      </c>
      <c r="C1796" s="8">
        <v>1957</v>
      </c>
      <c r="D1796" s="8">
        <v>1315.8</v>
      </c>
      <c r="E1796" s="8">
        <v>1267.4000000000001</v>
      </c>
      <c r="F1796" s="8" t="s">
        <v>5</v>
      </c>
      <c r="G1796" s="8">
        <v>30</v>
      </c>
      <c r="H1796" s="8">
        <v>3</v>
      </c>
      <c r="I1796" s="8">
        <v>5</v>
      </c>
      <c r="J1796" s="8"/>
      <c r="K1796" s="8"/>
      <c r="L1796" s="6">
        <v>89</v>
      </c>
      <c r="M1796" s="8" t="s">
        <v>2782</v>
      </c>
      <c r="N1796" s="229"/>
      <c r="O1796" s="229"/>
      <c r="P1796" s="314"/>
      <c r="Q1796" s="314"/>
      <c r="R1796" s="314"/>
      <c r="S1796" s="314"/>
      <c r="T1796" s="315" t="s">
        <v>5531</v>
      </c>
      <c r="U1796" s="208"/>
    </row>
    <row r="1797" spans="1:21" ht="25.5" x14ac:dyDescent="0.25">
      <c r="A1797" s="5">
        <v>1796</v>
      </c>
      <c r="B1797" s="1" t="s">
        <v>617</v>
      </c>
      <c r="C1797" s="8">
        <v>1938</v>
      </c>
      <c r="D1797" s="8">
        <v>1437.3</v>
      </c>
      <c r="E1797" s="8">
        <v>1266.0999999999999</v>
      </c>
      <c r="F1797" s="8" t="s">
        <v>5</v>
      </c>
      <c r="G1797" s="8">
        <v>30</v>
      </c>
      <c r="H1797" s="8">
        <v>3</v>
      </c>
      <c r="I1797" s="8">
        <v>5</v>
      </c>
      <c r="J1797" s="8"/>
      <c r="K1797" s="8"/>
      <c r="L1797" s="6">
        <v>92</v>
      </c>
      <c r="M1797" s="8" t="s">
        <v>2763</v>
      </c>
      <c r="N1797" s="229"/>
      <c r="O1797" s="229"/>
      <c r="P1797" s="314" t="s">
        <v>5566</v>
      </c>
      <c r="Q1797" s="314">
        <v>812</v>
      </c>
      <c r="R1797" s="330">
        <v>40600</v>
      </c>
      <c r="S1797" s="314" t="s">
        <v>4979</v>
      </c>
      <c r="T1797" s="315" t="s">
        <v>5531</v>
      </c>
      <c r="U1797" s="208"/>
    </row>
    <row r="1798" spans="1:21" ht="25.5" x14ac:dyDescent="0.25">
      <c r="A1798" s="5">
        <v>1797</v>
      </c>
      <c r="B1798" s="1" t="s">
        <v>618</v>
      </c>
      <c r="C1798" s="8">
        <v>1938</v>
      </c>
      <c r="D1798" s="8">
        <v>1490.3</v>
      </c>
      <c r="E1798" s="8">
        <v>1260.7</v>
      </c>
      <c r="F1798" s="8" t="s">
        <v>5</v>
      </c>
      <c r="G1798" s="8">
        <v>30</v>
      </c>
      <c r="H1798" s="8">
        <v>3</v>
      </c>
      <c r="I1798" s="8">
        <v>5</v>
      </c>
      <c r="J1798" s="8"/>
      <c r="K1798" s="8"/>
      <c r="L1798" s="6">
        <v>108</v>
      </c>
      <c r="M1798" s="8" t="s">
        <v>2763</v>
      </c>
      <c r="N1798" s="229"/>
      <c r="O1798" s="229"/>
      <c r="P1798" s="314" t="s">
        <v>5567</v>
      </c>
      <c r="Q1798" s="314">
        <v>818</v>
      </c>
      <c r="R1798" s="330">
        <v>40600</v>
      </c>
      <c r="S1798" s="314" t="s">
        <v>4979</v>
      </c>
      <c r="T1798" s="315" t="s">
        <v>5531</v>
      </c>
      <c r="U1798" s="208"/>
    </row>
    <row r="1799" spans="1:21" ht="25.5" x14ac:dyDescent="0.25">
      <c r="A1799" s="5">
        <v>1798</v>
      </c>
      <c r="B1799" s="1" t="s">
        <v>619</v>
      </c>
      <c r="C1799" s="8">
        <v>1933</v>
      </c>
      <c r="D1799" s="8">
        <v>1367.5</v>
      </c>
      <c r="E1799" s="8">
        <v>1259.7</v>
      </c>
      <c r="F1799" s="8" t="s">
        <v>5</v>
      </c>
      <c r="G1799" s="8">
        <v>30</v>
      </c>
      <c r="H1799" s="8">
        <v>3</v>
      </c>
      <c r="I1799" s="8">
        <v>5</v>
      </c>
      <c r="J1799" s="8"/>
      <c r="K1799" s="8"/>
      <c r="L1799" s="6">
        <v>78</v>
      </c>
      <c r="M1799" s="8" t="s">
        <v>2782</v>
      </c>
      <c r="N1799" s="229"/>
      <c r="O1799" s="229"/>
      <c r="P1799" s="314" t="s">
        <v>5568</v>
      </c>
      <c r="Q1799" s="314">
        <v>821</v>
      </c>
      <c r="R1799" s="330">
        <v>40600</v>
      </c>
      <c r="S1799" s="314" t="s">
        <v>4979</v>
      </c>
      <c r="T1799" s="315" t="s">
        <v>5531</v>
      </c>
      <c r="U1799" s="208"/>
    </row>
    <row r="1800" spans="1:21" ht="25.5" x14ac:dyDescent="0.25">
      <c r="A1800" s="5">
        <v>1799</v>
      </c>
      <c r="B1800" s="1" t="s">
        <v>620</v>
      </c>
      <c r="C1800" s="8">
        <v>1933</v>
      </c>
      <c r="D1800" s="8">
        <v>1865.37</v>
      </c>
      <c r="E1800" s="8">
        <v>1618.47</v>
      </c>
      <c r="F1800" s="8" t="s">
        <v>5</v>
      </c>
      <c r="G1800" s="8">
        <v>30</v>
      </c>
      <c r="H1800" s="8">
        <v>3</v>
      </c>
      <c r="I1800" s="8">
        <v>7</v>
      </c>
      <c r="J1800" s="8"/>
      <c r="K1800" s="8"/>
      <c r="L1800" s="6">
        <v>93</v>
      </c>
      <c r="M1800" s="8" t="s">
        <v>2782</v>
      </c>
      <c r="N1800" s="229"/>
      <c r="O1800" s="229"/>
      <c r="P1800" s="314" t="s">
        <v>5569</v>
      </c>
      <c r="Q1800" s="314">
        <v>1018</v>
      </c>
      <c r="R1800" s="330">
        <v>40605</v>
      </c>
      <c r="S1800" s="314" t="s">
        <v>4979</v>
      </c>
      <c r="T1800" s="315" t="s">
        <v>5531</v>
      </c>
      <c r="U1800" s="208"/>
    </row>
    <row r="1801" spans="1:21" ht="25.5" x14ac:dyDescent="0.25">
      <c r="A1801" s="5">
        <v>1800</v>
      </c>
      <c r="B1801" s="1" t="s">
        <v>621</v>
      </c>
      <c r="C1801" s="8">
        <v>1933</v>
      </c>
      <c r="D1801" s="8">
        <v>1932</v>
      </c>
      <c r="E1801" s="8">
        <v>1669.9</v>
      </c>
      <c r="F1801" s="8" t="s">
        <v>5</v>
      </c>
      <c r="G1801" s="8">
        <v>30</v>
      </c>
      <c r="H1801" s="8">
        <v>3</v>
      </c>
      <c r="I1801" s="8">
        <v>7</v>
      </c>
      <c r="J1801" s="8"/>
      <c r="K1801" s="8"/>
      <c r="L1801" s="6">
        <v>102</v>
      </c>
      <c r="M1801" s="8" t="s">
        <v>2782</v>
      </c>
      <c r="N1801" s="229"/>
      <c r="O1801" s="229"/>
      <c r="P1801" s="314" t="s">
        <v>5570</v>
      </c>
      <c r="Q1801" s="314">
        <v>1020</v>
      </c>
      <c r="R1801" s="330">
        <v>40600</v>
      </c>
      <c r="S1801" s="314" t="s">
        <v>4979</v>
      </c>
      <c r="T1801" s="315" t="s">
        <v>5531</v>
      </c>
      <c r="U1801" s="208"/>
    </row>
    <row r="1802" spans="1:21" ht="25.5" x14ac:dyDescent="0.25">
      <c r="A1802" s="5">
        <v>1801</v>
      </c>
      <c r="B1802" s="1" t="s">
        <v>622</v>
      </c>
      <c r="C1802" s="8">
        <v>1933</v>
      </c>
      <c r="D1802" s="8">
        <v>1873.32</v>
      </c>
      <c r="E1802" s="8">
        <v>1647.82</v>
      </c>
      <c r="F1802" s="8" t="s">
        <v>5</v>
      </c>
      <c r="G1802" s="8">
        <v>24</v>
      </c>
      <c r="H1802" s="8">
        <v>3</v>
      </c>
      <c r="I1802" s="8">
        <v>7</v>
      </c>
      <c r="J1802" s="8"/>
      <c r="K1802" s="8"/>
      <c r="L1802" s="6">
        <v>85</v>
      </c>
      <c r="M1802" s="8" t="s">
        <v>2763</v>
      </c>
      <c r="N1802" s="229"/>
      <c r="O1802" s="229"/>
      <c r="P1802" s="314" t="s">
        <v>5571</v>
      </c>
      <c r="Q1802" s="314">
        <v>1107</v>
      </c>
      <c r="R1802" s="330">
        <v>40600</v>
      </c>
      <c r="S1802" s="314" t="s">
        <v>4979</v>
      </c>
      <c r="T1802" s="315" t="s">
        <v>5531</v>
      </c>
      <c r="U1802" s="208"/>
    </row>
    <row r="1803" spans="1:21" ht="25.5" x14ac:dyDescent="0.25">
      <c r="A1803" s="5">
        <v>1802</v>
      </c>
      <c r="B1803" s="1" t="s">
        <v>623</v>
      </c>
      <c r="C1803" s="8">
        <v>1933</v>
      </c>
      <c r="D1803" s="8">
        <v>1927.3</v>
      </c>
      <c r="E1803" s="8">
        <v>1596.1</v>
      </c>
      <c r="F1803" s="8" t="s">
        <v>5</v>
      </c>
      <c r="G1803" s="8">
        <v>20</v>
      </c>
      <c r="H1803" s="8">
        <v>3</v>
      </c>
      <c r="I1803" s="8">
        <v>7</v>
      </c>
      <c r="J1803" s="8"/>
      <c r="K1803" s="8"/>
      <c r="L1803" s="6">
        <v>86</v>
      </c>
      <c r="M1803" s="8" t="s">
        <v>2782</v>
      </c>
      <c r="N1803" s="229"/>
      <c r="O1803" s="229"/>
      <c r="P1803" s="314" t="s">
        <v>5572</v>
      </c>
      <c r="Q1803" s="314">
        <v>992</v>
      </c>
      <c r="R1803" s="330">
        <v>40598</v>
      </c>
      <c r="S1803" s="314" t="s">
        <v>4979</v>
      </c>
      <c r="T1803" s="315" t="s">
        <v>5531</v>
      </c>
      <c r="U1803" s="208"/>
    </row>
    <row r="1804" spans="1:21" ht="25.5" x14ac:dyDescent="0.25">
      <c r="A1804" s="5">
        <v>1803</v>
      </c>
      <c r="B1804" s="1" t="s">
        <v>624</v>
      </c>
      <c r="C1804" s="8">
        <v>1934</v>
      </c>
      <c r="D1804" s="8">
        <v>2004.5</v>
      </c>
      <c r="E1804" s="8">
        <v>1523.6</v>
      </c>
      <c r="F1804" s="8" t="s">
        <v>5</v>
      </c>
      <c r="G1804" s="8">
        <v>19</v>
      </c>
      <c r="H1804" s="8">
        <v>3</v>
      </c>
      <c r="I1804" s="8">
        <v>7</v>
      </c>
      <c r="J1804" s="8"/>
      <c r="K1804" s="8"/>
      <c r="L1804" s="6">
        <v>89</v>
      </c>
      <c r="M1804" s="8" t="s">
        <v>2763</v>
      </c>
      <c r="N1804" s="229"/>
      <c r="O1804" s="229"/>
      <c r="P1804" s="314" t="s">
        <v>5573</v>
      </c>
      <c r="Q1804" s="314">
        <v>1039</v>
      </c>
      <c r="R1804" s="330">
        <v>40600</v>
      </c>
      <c r="S1804" s="314" t="s">
        <v>4979</v>
      </c>
      <c r="T1804" s="315" t="s">
        <v>5531</v>
      </c>
      <c r="U1804" s="208"/>
    </row>
    <row r="1805" spans="1:21" ht="25.5" x14ac:dyDescent="0.25">
      <c r="A1805" s="5">
        <v>1804</v>
      </c>
      <c r="B1805" s="1" t="s">
        <v>594</v>
      </c>
      <c r="C1805" s="8">
        <v>1950</v>
      </c>
      <c r="D1805" s="8">
        <v>4948.3</v>
      </c>
      <c r="E1805" s="8">
        <v>3918.9</v>
      </c>
      <c r="F1805" s="8" t="s">
        <v>5</v>
      </c>
      <c r="G1805" s="8">
        <v>70</v>
      </c>
      <c r="H1805" s="8">
        <v>5</v>
      </c>
      <c r="I1805" s="8">
        <v>3</v>
      </c>
      <c r="J1805" s="8"/>
      <c r="K1805" s="8"/>
      <c r="L1805" s="6">
        <v>189</v>
      </c>
      <c r="M1805" s="8" t="s">
        <v>2779</v>
      </c>
      <c r="N1805" s="229"/>
      <c r="O1805" s="229"/>
      <c r="P1805" s="314" t="s">
        <v>5574</v>
      </c>
      <c r="Q1805" s="314">
        <v>1481</v>
      </c>
      <c r="R1805" s="330">
        <v>40600</v>
      </c>
      <c r="S1805" s="314" t="s">
        <v>4979</v>
      </c>
      <c r="T1805" s="315" t="s">
        <v>5531</v>
      </c>
      <c r="U1805" s="208" t="s">
        <v>7635</v>
      </c>
    </row>
    <row r="1806" spans="1:21" ht="25.5" x14ac:dyDescent="0.25">
      <c r="A1806" s="5">
        <v>1805</v>
      </c>
      <c r="B1806" s="1" t="s">
        <v>595</v>
      </c>
      <c r="C1806" s="8">
        <v>1949</v>
      </c>
      <c r="D1806" s="8">
        <v>4295.8999999999996</v>
      </c>
      <c r="E1806" s="8">
        <v>3919.4</v>
      </c>
      <c r="F1806" s="8" t="s">
        <v>5</v>
      </c>
      <c r="G1806" s="8">
        <v>68</v>
      </c>
      <c r="H1806" s="8">
        <v>5</v>
      </c>
      <c r="I1806" s="8">
        <v>3</v>
      </c>
      <c r="J1806" s="8"/>
      <c r="K1806" s="8"/>
      <c r="L1806" s="6">
        <v>182</v>
      </c>
      <c r="M1806" s="8" t="s">
        <v>2780</v>
      </c>
      <c r="N1806" s="229"/>
      <c r="O1806" s="229"/>
      <c r="P1806" s="314" t="s">
        <v>5575</v>
      </c>
      <c r="Q1806" s="314">
        <v>1251</v>
      </c>
      <c r="R1806" s="330">
        <v>40600</v>
      </c>
      <c r="S1806" s="314" t="s">
        <v>4979</v>
      </c>
      <c r="T1806" s="315" t="s">
        <v>5531</v>
      </c>
      <c r="U1806" s="208" t="s">
        <v>7635</v>
      </c>
    </row>
    <row r="1807" spans="1:21" ht="25.5" x14ac:dyDescent="0.25">
      <c r="A1807" s="5">
        <v>1806</v>
      </c>
      <c r="B1807" s="1" t="s">
        <v>596</v>
      </c>
      <c r="C1807" s="8">
        <v>1949</v>
      </c>
      <c r="D1807" s="8">
        <v>3912</v>
      </c>
      <c r="E1807" s="8">
        <v>3462.1</v>
      </c>
      <c r="F1807" s="8" t="s">
        <v>5</v>
      </c>
      <c r="G1807" s="8">
        <v>60</v>
      </c>
      <c r="H1807" s="8">
        <v>5</v>
      </c>
      <c r="I1807" s="8">
        <v>3</v>
      </c>
      <c r="J1807" s="8"/>
      <c r="K1807" s="8"/>
      <c r="L1807" s="6">
        <v>180</v>
      </c>
      <c r="M1807" s="8" t="s">
        <v>2780</v>
      </c>
      <c r="N1807" s="229"/>
      <c r="O1807" s="229"/>
      <c r="P1807" s="314" t="s">
        <v>5576</v>
      </c>
      <c r="Q1807" s="314">
        <v>1166</v>
      </c>
      <c r="R1807" s="330">
        <v>40600</v>
      </c>
      <c r="S1807" s="314" t="s">
        <v>4979</v>
      </c>
      <c r="T1807" s="315" t="s">
        <v>5531</v>
      </c>
      <c r="U1807" s="208" t="s">
        <v>7635</v>
      </c>
    </row>
    <row r="1808" spans="1:21" ht="31.5" x14ac:dyDescent="0.25">
      <c r="A1808" s="5">
        <v>1807</v>
      </c>
      <c r="B1808" s="1" t="s">
        <v>7710</v>
      </c>
      <c r="C1808" s="8">
        <v>1950</v>
      </c>
      <c r="D1808" s="8">
        <v>2673.7</v>
      </c>
      <c r="E1808" s="8">
        <v>2277.73</v>
      </c>
      <c r="F1808" s="8" t="s">
        <v>5</v>
      </c>
      <c r="G1808" s="8">
        <v>40</v>
      </c>
      <c r="H1808" s="8">
        <v>5</v>
      </c>
      <c r="I1808" s="8">
        <v>2</v>
      </c>
      <c r="J1808" s="8"/>
      <c r="K1808" s="8"/>
      <c r="L1808" s="6">
        <v>121</v>
      </c>
      <c r="M1808" s="250" t="s">
        <v>4349</v>
      </c>
      <c r="N1808" s="229"/>
      <c r="O1808" s="229"/>
      <c r="P1808" s="314" t="s">
        <v>5629</v>
      </c>
      <c r="Q1808" s="314">
        <v>810</v>
      </c>
      <c r="R1808" s="330">
        <v>40605</v>
      </c>
      <c r="S1808" s="314" t="s">
        <v>4979</v>
      </c>
      <c r="T1808" s="315" t="s">
        <v>5531</v>
      </c>
      <c r="U1808" s="208" t="s">
        <v>7635</v>
      </c>
    </row>
    <row r="1809" spans="1:21" ht="25.5" x14ac:dyDescent="0.25">
      <c r="A1809" s="5">
        <v>1808</v>
      </c>
      <c r="B1809" s="1" t="s">
        <v>5611</v>
      </c>
      <c r="C1809" s="8">
        <v>1948</v>
      </c>
      <c r="D1809" s="8">
        <v>1555.8</v>
      </c>
      <c r="E1809" s="8">
        <v>813.3</v>
      </c>
      <c r="F1809" s="8" t="s">
        <v>5</v>
      </c>
      <c r="G1809" s="8">
        <v>24</v>
      </c>
      <c r="H1809" s="8">
        <v>2</v>
      </c>
      <c r="I1809" s="8">
        <v>1</v>
      </c>
      <c r="J1809" s="8"/>
      <c r="K1809" s="8"/>
      <c r="L1809" s="6">
        <v>68</v>
      </c>
      <c r="M1809" s="8" t="s">
        <v>2761</v>
      </c>
      <c r="N1809" s="229"/>
      <c r="O1809" s="229"/>
      <c r="P1809" s="314" t="s">
        <v>5610</v>
      </c>
      <c r="Q1809" s="314">
        <v>817</v>
      </c>
      <c r="R1809" s="330">
        <v>40600</v>
      </c>
      <c r="S1809" s="314" t="s">
        <v>4979</v>
      </c>
      <c r="T1809" s="315" t="s">
        <v>5531</v>
      </c>
      <c r="U1809" s="208"/>
    </row>
    <row r="1810" spans="1:21" ht="25.5" x14ac:dyDescent="0.25">
      <c r="A1810" s="5">
        <v>1809</v>
      </c>
      <c r="B1810" s="1" t="s">
        <v>559</v>
      </c>
      <c r="C1810" s="8">
        <v>1949</v>
      </c>
      <c r="D1810" s="8">
        <v>1038.9000000000001</v>
      </c>
      <c r="E1810" s="8">
        <v>719</v>
      </c>
      <c r="F1810" s="8" t="s">
        <v>5</v>
      </c>
      <c r="G1810" s="8">
        <v>19</v>
      </c>
      <c r="H1810" s="8">
        <v>2</v>
      </c>
      <c r="I1810" s="8">
        <v>1</v>
      </c>
      <c r="J1810" s="8"/>
      <c r="K1810" s="8"/>
      <c r="L1810" s="6">
        <v>61</v>
      </c>
      <c r="M1810" s="8" t="s">
        <v>2762</v>
      </c>
      <c r="N1810" s="229"/>
      <c r="O1810" s="229"/>
      <c r="P1810" s="8"/>
      <c r="Q1810" s="8"/>
      <c r="R1810" s="8"/>
      <c r="S1810" s="8"/>
      <c r="T1810" s="315" t="s">
        <v>5531</v>
      </c>
      <c r="U1810" s="208"/>
    </row>
    <row r="1811" spans="1:21" ht="25.5" x14ac:dyDescent="0.25">
      <c r="A1811" s="5">
        <v>1810</v>
      </c>
      <c r="B1811" s="1" t="s">
        <v>560</v>
      </c>
      <c r="C1811" s="8">
        <v>1951</v>
      </c>
      <c r="D1811" s="8">
        <v>780.1</v>
      </c>
      <c r="E1811" s="8">
        <v>780.1</v>
      </c>
      <c r="F1811" s="8" t="s">
        <v>5</v>
      </c>
      <c r="G1811" s="8">
        <v>16</v>
      </c>
      <c r="H1811" s="8">
        <v>2</v>
      </c>
      <c r="I1811" s="8">
        <v>2</v>
      </c>
      <c r="J1811" s="8"/>
      <c r="K1811" s="8"/>
      <c r="L1811" s="6">
        <v>52</v>
      </c>
      <c r="M1811" s="8" t="s">
        <v>2762</v>
      </c>
      <c r="N1811" s="229"/>
      <c r="O1811" s="229"/>
      <c r="P1811" s="8"/>
      <c r="Q1811" s="8"/>
      <c r="R1811" s="8"/>
      <c r="S1811" s="8"/>
      <c r="T1811" s="315" t="s">
        <v>5531</v>
      </c>
      <c r="U1811" s="208"/>
    </row>
    <row r="1812" spans="1:21" ht="25.5" x14ac:dyDescent="0.25">
      <c r="A1812" s="5">
        <v>1811</v>
      </c>
      <c r="B1812" s="1" t="s">
        <v>566</v>
      </c>
      <c r="C1812" s="8">
        <v>1984</v>
      </c>
      <c r="D1812" s="8">
        <v>1367.3</v>
      </c>
      <c r="E1812" s="8">
        <v>966.2</v>
      </c>
      <c r="F1812" s="8" t="s">
        <v>5</v>
      </c>
      <c r="G1812" s="8">
        <v>23</v>
      </c>
      <c r="H1812" s="8">
        <v>3</v>
      </c>
      <c r="I1812" s="8">
        <v>4</v>
      </c>
      <c r="J1812" s="8"/>
      <c r="K1812" s="8"/>
      <c r="L1812" s="6">
        <v>50</v>
      </c>
      <c r="M1812" s="8" t="s">
        <v>2767</v>
      </c>
      <c r="N1812" s="229"/>
      <c r="O1812" s="229"/>
      <c r="P1812" s="8"/>
      <c r="Q1812" s="8"/>
      <c r="R1812" s="8"/>
      <c r="S1812" s="8"/>
      <c r="T1812" s="315" t="s">
        <v>5531</v>
      </c>
      <c r="U1812" s="208"/>
    </row>
    <row r="1813" spans="1:21" ht="31.5" x14ac:dyDescent="0.25">
      <c r="A1813" s="5">
        <v>1812</v>
      </c>
      <c r="B1813" s="1" t="s">
        <v>7711</v>
      </c>
      <c r="C1813" s="8">
        <v>1942</v>
      </c>
      <c r="D1813" s="8">
        <v>1427.5</v>
      </c>
      <c r="E1813" s="8">
        <v>1294.0999999999999</v>
      </c>
      <c r="F1813" s="8" t="s">
        <v>5</v>
      </c>
      <c r="G1813" s="8">
        <v>24</v>
      </c>
      <c r="H1813" s="8">
        <v>3</v>
      </c>
      <c r="I1813" s="8">
        <v>3</v>
      </c>
      <c r="J1813" s="8"/>
      <c r="K1813" s="8"/>
      <c r="L1813" s="6">
        <v>67</v>
      </c>
      <c r="M1813" s="250" t="s">
        <v>4341</v>
      </c>
      <c r="N1813" s="229"/>
      <c r="O1813" s="229"/>
      <c r="P1813" s="314"/>
      <c r="Q1813" s="314"/>
      <c r="R1813" s="314"/>
      <c r="S1813" s="314"/>
      <c r="T1813" s="315" t="s">
        <v>5531</v>
      </c>
      <c r="U1813" s="208" t="s">
        <v>7635</v>
      </c>
    </row>
    <row r="1814" spans="1:21" ht="31.5" x14ac:dyDescent="0.25">
      <c r="A1814" s="5">
        <v>1813</v>
      </c>
      <c r="B1814" s="1" t="s">
        <v>7712</v>
      </c>
      <c r="C1814" s="8">
        <v>1954</v>
      </c>
      <c r="D1814" s="8">
        <v>1652.02</v>
      </c>
      <c r="E1814" s="8">
        <v>1389.52</v>
      </c>
      <c r="F1814" s="8" t="s">
        <v>5</v>
      </c>
      <c r="G1814" s="8">
        <v>24</v>
      </c>
      <c r="H1814" s="8">
        <v>3</v>
      </c>
      <c r="I1814" s="8">
        <v>2</v>
      </c>
      <c r="J1814" s="8"/>
      <c r="K1814" s="8"/>
      <c r="L1814" s="6">
        <v>67</v>
      </c>
      <c r="M1814" s="250" t="s">
        <v>4341</v>
      </c>
      <c r="N1814" s="229"/>
      <c r="O1814" s="229"/>
      <c r="P1814" s="314" t="s">
        <v>5601</v>
      </c>
      <c r="Q1814" s="314">
        <v>774</v>
      </c>
      <c r="R1814" s="330">
        <v>40605</v>
      </c>
      <c r="S1814" s="314" t="s">
        <v>4979</v>
      </c>
      <c r="T1814" s="315" t="s">
        <v>5531</v>
      </c>
      <c r="U1814" s="208" t="s">
        <v>7635</v>
      </c>
    </row>
    <row r="1815" spans="1:21" ht="31.5" x14ac:dyDescent="0.25">
      <c r="A1815" s="5">
        <v>1814</v>
      </c>
      <c r="B1815" s="1" t="s">
        <v>7713</v>
      </c>
      <c r="C1815" s="8">
        <v>1956</v>
      </c>
      <c r="D1815" s="8">
        <v>1782.06</v>
      </c>
      <c r="E1815" s="8">
        <v>1404.6</v>
      </c>
      <c r="F1815" s="8" t="s">
        <v>5</v>
      </c>
      <c r="G1815" s="8">
        <v>24</v>
      </c>
      <c r="H1815" s="8">
        <v>3</v>
      </c>
      <c r="I1815" s="8">
        <v>2</v>
      </c>
      <c r="J1815" s="8"/>
      <c r="K1815" s="8"/>
      <c r="L1815" s="6">
        <v>70</v>
      </c>
      <c r="M1815" s="250" t="s">
        <v>4341</v>
      </c>
      <c r="N1815" s="229"/>
      <c r="O1815" s="229"/>
      <c r="P1815" s="314"/>
      <c r="Q1815" s="314"/>
      <c r="R1815" s="314"/>
      <c r="S1815" s="314"/>
      <c r="T1815" s="315" t="s">
        <v>5531</v>
      </c>
      <c r="U1815" s="208" t="s">
        <v>7635</v>
      </c>
    </row>
    <row r="1816" spans="1:21" ht="25.5" x14ac:dyDescent="0.25">
      <c r="A1816" s="5">
        <v>1815</v>
      </c>
      <c r="B1816" s="1" t="s">
        <v>567</v>
      </c>
      <c r="C1816" s="8">
        <v>1941</v>
      </c>
      <c r="D1816" s="8">
        <v>1369.5</v>
      </c>
      <c r="E1816" s="8">
        <v>1098.04</v>
      </c>
      <c r="F1816" s="8" t="s">
        <v>5</v>
      </c>
      <c r="G1816" s="8">
        <v>22</v>
      </c>
      <c r="H1816" s="8">
        <v>3</v>
      </c>
      <c r="I1816" s="8">
        <v>3</v>
      </c>
      <c r="J1816" s="8"/>
      <c r="K1816" s="8"/>
      <c r="L1816" s="6">
        <v>71</v>
      </c>
      <c r="M1816" s="8" t="s">
        <v>2764</v>
      </c>
      <c r="N1816" s="229"/>
      <c r="O1816" s="229"/>
      <c r="P1816" s="314"/>
      <c r="Q1816" s="314"/>
      <c r="R1816" s="314"/>
      <c r="S1816" s="314"/>
      <c r="T1816" s="315" t="s">
        <v>5531</v>
      </c>
      <c r="U1816" s="208" t="s">
        <v>7635</v>
      </c>
    </row>
    <row r="1817" spans="1:21" ht="31.5" x14ac:dyDescent="0.25">
      <c r="A1817" s="5">
        <v>1816</v>
      </c>
      <c r="B1817" s="1" t="s">
        <v>7714</v>
      </c>
      <c r="C1817" s="8">
        <v>1961</v>
      </c>
      <c r="D1817" s="8">
        <v>1903.45</v>
      </c>
      <c r="E1817" s="8">
        <v>1753.22</v>
      </c>
      <c r="F1817" s="8" t="s">
        <v>5</v>
      </c>
      <c r="G1817" s="8">
        <v>30</v>
      </c>
      <c r="H1817" s="8">
        <v>3</v>
      </c>
      <c r="I1817" s="8">
        <v>3</v>
      </c>
      <c r="J1817" s="8"/>
      <c r="K1817" s="8"/>
      <c r="L1817" s="6">
        <v>97</v>
      </c>
      <c r="M1817" s="250" t="s">
        <v>4342</v>
      </c>
      <c r="N1817" s="229"/>
      <c r="O1817" s="229"/>
      <c r="P1817" s="314"/>
      <c r="Q1817" s="314"/>
      <c r="R1817" s="314"/>
      <c r="S1817" s="314"/>
      <c r="T1817" s="315" t="s">
        <v>5531</v>
      </c>
      <c r="U1817" s="208" t="s">
        <v>7635</v>
      </c>
    </row>
    <row r="1818" spans="1:21" ht="31.5" x14ac:dyDescent="0.25">
      <c r="A1818" s="5">
        <v>1817</v>
      </c>
      <c r="B1818" s="1" t="s">
        <v>7715</v>
      </c>
      <c r="C1818" s="8">
        <v>1963</v>
      </c>
      <c r="D1818" s="8">
        <v>2283.12</v>
      </c>
      <c r="E1818" s="8">
        <v>2085.73</v>
      </c>
      <c r="F1818" s="8" t="s">
        <v>5</v>
      </c>
      <c r="G1818" s="8">
        <v>48</v>
      </c>
      <c r="H1818" s="8">
        <v>4</v>
      </c>
      <c r="I1818" s="8">
        <v>3</v>
      </c>
      <c r="J1818" s="8"/>
      <c r="K1818" s="8"/>
      <c r="L1818" s="6">
        <v>117</v>
      </c>
      <c r="M1818" s="250" t="s">
        <v>4342</v>
      </c>
      <c r="N1818" s="229"/>
      <c r="O1818" s="229"/>
      <c r="P1818" s="314"/>
      <c r="Q1818" s="314"/>
      <c r="R1818" s="314"/>
      <c r="S1818" s="314"/>
      <c r="T1818" s="315" t="s">
        <v>5531</v>
      </c>
      <c r="U1818" s="208" t="s">
        <v>7635</v>
      </c>
    </row>
    <row r="1819" spans="1:21" ht="25.5" x14ac:dyDescent="0.25">
      <c r="A1819" s="5">
        <v>1818</v>
      </c>
      <c r="B1819" s="1" t="s">
        <v>601</v>
      </c>
      <c r="C1819" s="8">
        <v>1937</v>
      </c>
      <c r="D1819" s="8">
        <v>2383.9</v>
      </c>
      <c r="E1819" s="8">
        <v>1866.3</v>
      </c>
      <c r="F1819" s="8" t="s">
        <v>5</v>
      </c>
      <c r="G1819" s="8">
        <v>32</v>
      </c>
      <c r="H1819" s="8">
        <v>5</v>
      </c>
      <c r="I1819" s="8">
        <v>3</v>
      </c>
      <c r="J1819" s="8"/>
      <c r="K1819" s="8"/>
      <c r="L1819" s="6">
        <v>104</v>
      </c>
      <c r="M1819" s="8" t="s">
        <v>2780</v>
      </c>
      <c r="N1819" s="229"/>
      <c r="O1819" s="229"/>
      <c r="P1819" s="314" t="s">
        <v>5615</v>
      </c>
      <c r="Q1819" s="314">
        <v>631</v>
      </c>
      <c r="R1819" s="330">
        <v>40600</v>
      </c>
      <c r="S1819" s="314" t="s">
        <v>4979</v>
      </c>
      <c r="T1819" s="315" t="s">
        <v>5531</v>
      </c>
      <c r="U1819" s="208" t="s">
        <v>7635</v>
      </c>
    </row>
    <row r="1820" spans="1:21" ht="25.5" x14ac:dyDescent="0.25">
      <c r="A1820" s="5">
        <v>1819</v>
      </c>
      <c r="B1820" s="1" t="s">
        <v>602</v>
      </c>
      <c r="C1820" s="8">
        <v>1941</v>
      </c>
      <c r="D1820" s="8">
        <v>4460.25</v>
      </c>
      <c r="E1820" s="8">
        <v>3733.69</v>
      </c>
      <c r="F1820" s="8" t="s">
        <v>5</v>
      </c>
      <c r="G1820" s="8">
        <v>72</v>
      </c>
      <c r="H1820" s="8">
        <v>6</v>
      </c>
      <c r="I1820" s="8">
        <v>4</v>
      </c>
      <c r="J1820" s="8"/>
      <c r="K1820" s="8"/>
      <c r="L1820" s="6">
        <v>189</v>
      </c>
      <c r="M1820" s="8" t="s">
        <v>2774</v>
      </c>
      <c r="N1820" s="229"/>
      <c r="O1820" s="229"/>
      <c r="P1820" s="314" t="s">
        <v>5616</v>
      </c>
      <c r="Q1820" s="314">
        <v>1154</v>
      </c>
      <c r="R1820" s="330">
        <v>40600</v>
      </c>
      <c r="S1820" s="314" t="s">
        <v>4979</v>
      </c>
      <c r="T1820" s="315" t="s">
        <v>5531</v>
      </c>
      <c r="U1820" s="208" t="s">
        <v>7635</v>
      </c>
    </row>
    <row r="1821" spans="1:21" ht="25.5" x14ac:dyDescent="0.25">
      <c r="A1821" s="5">
        <v>1820</v>
      </c>
      <c r="B1821" s="1" t="s">
        <v>603</v>
      </c>
      <c r="C1821" s="8">
        <v>1935</v>
      </c>
      <c r="D1821" s="8">
        <v>2635.1</v>
      </c>
      <c r="E1821" s="8">
        <v>2014.78</v>
      </c>
      <c r="F1821" s="8" t="s">
        <v>5</v>
      </c>
      <c r="G1821" s="8">
        <v>30</v>
      </c>
      <c r="H1821" s="8">
        <v>5</v>
      </c>
      <c r="I1821" s="8">
        <v>3</v>
      </c>
      <c r="J1821" s="8"/>
      <c r="K1821" s="8"/>
      <c r="L1821" s="6">
        <v>112</v>
      </c>
      <c r="M1821" s="8" t="s">
        <v>2780</v>
      </c>
      <c r="N1821" s="229"/>
      <c r="O1821" s="229"/>
      <c r="P1821" s="314" t="s">
        <v>5617</v>
      </c>
      <c r="Q1821" s="314">
        <v>707</v>
      </c>
      <c r="R1821" s="330">
        <v>40600</v>
      </c>
      <c r="S1821" s="314" t="s">
        <v>4979</v>
      </c>
      <c r="T1821" s="315" t="s">
        <v>5531</v>
      </c>
      <c r="U1821" s="208" t="s">
        <v>7635</v>
      </c>
    </row>
    <row r="1822" spans="1:21" ht="31.5" x14ac:dyDescent="0.25">
      <c r="A1822" s="5">
        <v>1821</v>
      </c>
      <c r="B1822" s="1" t="s">
        <v>7716</v>
      </c>
      <c r="C1822" s="8">
        <v>1944</v>
      </c>
      <c r="D1822" s="8">
        <v>2603.2600000000002</v>
      </c>
      <c r="E1822" s="8">
        <v>1314.64</v>
      </c>
      <c r="F1822" s="8" t="s">
        <v>5</v>
      </c>
      <c r="G1822" s="8">
        <v>24</v>
      </c>
      <c r="H1822" s="8">
        <v>3</v>
      </c>
      <c r="I1822" s="8">
        <v>3</v>
      </c>
      <c r="J1822" s="8"/>
      <c r="K1822" s="8"/>
      <c r="L1822" s="6">
        <v>61</v>
      </c>
      <c r="M1822" s="250" t="s">
        <v>4346</v>
      </c>
      <c r="N1822" s="229"/>
      <c r="O1822" s="229"/>
      <c r="P1822" s="314"/>
      <c r="Q1822" s="314"/>
      <c r="R1822" s="314"/>
      <c r="S1822" s="314"/>
      <c r="T1822" s="315" t="s">
        <v>5531</v>
      </c>
      <c r="U1822" s="208" t="s">
        <v>7635</v>
      </c>
    </row>
    <row r="1823" spans="1:21" ht="25.5" x14ac:dyDescent="0.25">
      <c r="A1823" s="5">
        <v>1822</v>
      </c>
      <c r="B1823" s="1" t="s">
        <v>568</v>
      </c>
      <c r="C1823" s="8">
        <v>1940</v>
      </c>
      <c r="D1823" s="8">
        <v>965.6</v>
      </c>
      <c r="E1823" s="8">
        <v>866.74</v>
      </c>
      <c r="F1823" s="8" t="s">
        <v>5</v>
      </c>
      <c r="G1823" s="8">
        <v>18</v>
      </c>
      <c r="H1823" s="8">
        <v>3</v>
      </c>
      <c r="I1823" s="8">
        <v>2</v>
      </c>
      <c r="J1823" s="8"/>
      <c r="K1823" s="8"/>
      <c r="L1823" s="6">
        <v>49</v>
      </c>
      <c r="M1823" s="8" t="s">
        <v>2763</v>
      </c>
      <c r="N1823" s="229"/>
      <c r="O1823" s="229"/>
      <c r="P1823" s="314" t="s">
        <v>5613</v>
      </c>
      <c r="Q1823" s="314">
        <v>503</v>
      </c>
      <c r="R1823" s="330">
        <v>40599</v>
      </c>
      <c r="S1823" s="314" t="s">
        <v>4979</v>
      </c>
      <c r="T1823" s="315" t="s">
        <v>5531</v>
      </c>
      <c r="U1823" s="208" t="s">
        <v>7635</v>
      </c>
    </row>
    <row r="1824" spans="1:21" ht="25.5" x14ac:dyDescent="0.25">
      <c r="A1824" s="5">
        <v>1823</v>
      </c>
      <c r="B1824" s="1" t="s">
        <v>569</v>
      </c>
      <c r="C1824" s="8">
        <v>1940</v>
      </c>
      <c r="D1824" s="8">
        <v>969.82</v>
      </c>
      <c r="E1824" s="8">
        <v>870.89</v>
      </c>
      <c r="F1824" s="8" t="s">
        <v>5</v>
      </c>
      <c r="G1824" s="8">
        <v>18</v>
      </c>
      <c r="H1824" s="8">
        <v>3</v>
      </c>
      <c r="I1824" s="8">
        <v>2</v>
      </c>
      <c r="J1824" s="8"/>
      <c r="K1824" s="8"/>
      <c r="L1824" s="6">
        <v>55</v>
      </c>
      <c r="M1824" s="8" t="s">
        <v>2764</v>
      </c>
      <c r="N1824" s="229"/>
      <c r="O1824" s="229"/>
      <c r="P1824" s="314" t="s">
        <v>5614</v>
      </c>
      <c r="Q1824" s="314">
        <v>515</v>
      </c>
      <c r="R1824" s="330">
        <v>40603</v>
      </c>
      <c r="S1824" s="314" t="s">
        <v>4979</v>
      </c>
      <c r="T1824" s="315" t="s">
        <v>5531</v>
      </c>
      <c r="U1824" s="208" t="s">
        <v>7635</v>
      </c>
    </row>
    <row r="1825" spans="1:21" ht="25.5" x14ac:dyDescent="0.25">
      <c r="A1825" s="5">
        <v>1824</v>
      </c>
      <c r="B1825" s="1" t="s">
        <v>570</v>
      </c>
      <c r="C1825" s="8">
        <v>1942</v>
      </c>
      <c r="D1825" s="8">
        <v>1147.3</v>
      </c>
      <c r="E1825" s="8">
        <v>571.25</v>
      </c>
      <c r="F1825" s="8" t="s">
        <v>5</v>
      </c>
      <c r="G1825" s="8">
        <v>12</v>
      </c>
      <c r="H1825" s="8">
        <v>3</v>
      </c>
      <c r="I1825" s="8">
        <v>2</v>
      </c>
      <c r="J1825" s="8"/>
      <c r="K1825" s="8"/>
      <c r="L1825" s="6">
        <v>32</v>
      </c>
      <c r="M1825" s="8" t="s">
        <v>2772</v>
      </c>
      <c r="N1825" s="229"/>
      <c r="O1825" s="229"/>
      <c r="P1825" s="314"/>
      <c r="Q1825" s="314"/>
      <c r="R1825" s="314"/>
      <c r="S1825" s="314"/>
      <c r="T1825" s="315" t="s">
        <v>5531</v>
      </c>
      <c r="U1825" s="208" t="s">
        <v>7635</v>
      </c>
    </row>
    <row r="1826" spans="1:21" ht="31.5" x14ac:dyDescent="0.25">
      <c r="A1826" s="5">
        <v>1825</v>
      </c>
      <c r="B1826" s="3" t="s">
        <v>7717</v>
      </c>
      <c r="C1826" s="8">
        <v>1960</v>
      </c>
      <c r="D1826" s="8">
        <f>SUM(E1826:E1826)</f>
        <v>3568.1</v>
      </c>
      <c r="E1826" s="8">
        <v>3568.1</v>
      </c>
      <c r="F1826" s="8" t="s">
        <v>5</v>
      </c>
      <c r="G1826" s="8">
        <v>51</v>
      </c>
      <c r="H1826" s="8">
        <v>4</v>
      </c>
      <c r="I1826" s="8">
        <v>3</v>
      </c>
      <c r="J1826" s="8"/>
      <c r="K1826" s="8"/>
      <c r="L1826" s="8">
        <v>125</v>
      </c>
      <c r="M1826" s="250" t="s">
        <v>4347</v>
      </c>
      <c r="N1826" s="229"/>
      <c r="O1826" s="414"/>
      <c r="P1826" s="221"/>
      <c r="Q1826" s="221"/>
      <c r="R1826" s="221"/>
      <c r="S1826" s="221"/>
      <c r="T1826" s="315" t="s">
        <v>5531</v>
      </c>
      <c r="U1826" s="208" t="s">
        <v>7635</v>
      </c>
    </row>
    <row r="1827" spans="1:21" ht="31.5" x14ac:dyDescent="0.25">
      <c r="A1827" s="5">
        <v>1826</v>
      </c>
      <c r="B1827" s="1" t="s">
        <v>5632</v>
      </c>
      <c r="C1827" s="280"/>
      <c r="D1827" s="280"/>
      <c r="E1827" s="280"/>
      <c r="F1827" s="280"/>
      <c r="G1827" s="280"/>
      <c r="H1827" s="280"/>
      <c r="I1827" s="280"/>
      <c r="J1827" s="280"/>
      <c r="K1827" s="280"/>
      <c r="L1827" s="280"/>
      <c r="M1827" s="312"/>
      <c r="N1827" s="229"/>
      <c r="O1827" s="414"/>
      <c r="P1827" s="273" t="s">
        <v>5631</v>
      </c>
      <c r="Q1827" s="273">
        <v>1026</v>
      </c>
      <c r="R1827" s="305">
        <v>40602</v>
      </c>
      <c r="S1827" s="273" t="s">
        <v>4979</v>
      </c>
      <c r="T1827" s="306" t="s">
        <v>5531</v>
      </c>
      <c r="U1827" s="357"/>
    </row>
    <row r="1828" spans="1:21" ht="25.5" x14ac:dyDescent="0.25">
      <c r="A1828" s="5">
        <v>1827</v>
      </c>
      <c r="B1828" s="1" t="s">
        <v>638</v>
      </c>
      <c r="C1828" s="8">
        <v>1933</v>
      </c>
      <c r="D1828" s="8">
        <v>1902.4</v>
      </c>
      <c r="E1828" s="8">
        <v>1613.8</v>
      </c>
      <c r="F1828" s="8" t="s">
        <v>5</v>
      </c>
      <c r="G1828" s="8">
        <v>42</v>
      </c>
      <c r="H1828" s="8">
        <v>3</v>
      </c>
      <c r="I1828" s="8">
        <v>7</v>
      </c>
      <c r="J1828" s="8"/>
      <c r="K1828" s="8"/>
      <c r="L1828" s="6">
        <v>87</v>
      </c>
      <c r="M1828" s="191" t="s">
        <v>2763</v>
      </c>
      <c r="N1828" s="311"/>
      <c r="O1828" s="229"/>
      <c r="P1828" s="273" t="s">
        <v>5619</v>
      </c>
      <c r="Q1828" s="273">
        <v>1023</v>
      </c>
      <c r="R1828" s="305">
        <v>40599</v>
      </c>
      <c r="S1828" s="273" t="s">
        <v>4979</v>
      </c>
      <c r="T1828" s="306" t="s">
        <v>5531</v>
      </c>
      <c r="U1828" s="208"/>
    </row>
    <row r="1829" spans="1:21" ht="25.5" x14ac:dyDescent="0.25">
      <c r="A1829" s="5">
        <v>1828</v>
      </c>
      <c r="B1829" s="1" t="s">
        <v>639</v>
      </c>
      <c r="C1829" s="8">
        <v>1933</v>
      </c>
      <c r="D1829" s="8">
        <v>1951.5</v>
      </c>
      <c r="E1829" s="8">
        <v>1652.3</v>
      </c>
      <c r="F1829" s="8" t="s">
        <v>5</v>
      </c>
      <c r="G1829" s="8">
        <v>42</v>
      </c>
      <c r="H1829" s="8">
        <v>3</v>
      </c>
      <c r="I1829" s="8">
        <v>7</v>
      </c>
      <c r="J1829" s="8"/>
      <c r="K1829" s="8"/>
      <c r="L1829" s="6">
        <v>85</v>
      </c>
      <c r="M1829" s="191" t="s">
        <v>2782</v>
      </c>
      <c r="N1829" s="311"/>
      <c r="O1829" s="229"/>
      <c r="P1829" s="273"/>
      <c r="Q1829" s="273"/>
      <c r="R1829" s="273"/>
      <c r="S1829" s="273"/>
      <c r="T1829" s="306" t="s">
        <v>5531</v>
      </c>
      <c r="U1829" s="208"/>
    </row>
    <row r="1830" spans="1:21" ht="25.5" x14ac:dyDescent="0.25">
      <c r="A1830" s="5">
        <v>1829</v>
      </c>
      <c r="B1830" s="1" t="s">
        <v>640</v>
      </c>
      <c r="C1830" s="8">
        <v>1933</v>
      </c>
      <c r="D1830" s="8">
        <v>1945.5</v>
      </c>
      <c r="E1830" s="8">
        <v>1650.6</v>
      </c>
      <c r="F1830" s="8" t="s">
        <v>5</v>
      </c>
      <c r="G1830" s="8">
        <v>42</v>
      </c>
      <c r="H1830" s="8">
        <v>3</v>
      </c>
      <c r="I1830" s="8">
        <v>7</v>
      </c>
      <c r="J1830" s="8"/>
      <c r="K1830" s="8"/>
      <c r="L1830" s="6">
        <v>90</v>
      </c>
      <c r="M1830" s="191" t="s">
        <v>2787</v>
      </c>
      <c r="N1830" s="311"/>
      <c r="O1830" s="229"/>
      <c r="P1830" s="273"/>
      <c r="Q1830" s="273"/>
      <c r="R1830" s="273"/>
      <c r="S1830" s="273"/>
      <c r="T1830" s="306" t="s">
        <v>5531</v>
      </c>
      <c r="U1830" s="208"/>
    </row>
    <row r="1831" spans="1:21" ht="25.5" x14ac:dyDescent="0.25">
      <c r="A1831" s="5">
        <v>1830</v>
      </c>
      <c r="B1831" s="1" t="s">
        <v>641</v>
      </c>
      <c r="C1831" s="8">
        <v>1932</v>
      </c>
      <c r="D1831" s="8">
        <v>1945</v>
      </c>
      <c r="E1831" s="8">
        <v>1650.5</v>
      </c>
      <c r="F1831" s="8" t="s">
        <v>5</v>
      </c>
      <c r="G1831" s="8">
        <v>42</v>
      </c>
      <c r="H1831" s="8">
        <v>3</v>
      </c>
      <c r="I1831" s="8">
        <v>7</v>
      </c>
      <c r="J1831" s="8"/>
      <c r="K1831" s="8"/>
      <c r="L1831" s="6">
        <v>79</v>
      </c>
      <c r="M1831" s="191" t="s">
        <v>2784</v>
      </c>
      <c r="N1831" s="311"/>
      <c r="O1831" s="229"/>
      <c r="P1831" s="273" t="s">
        <v>5620</v>
      </c>
      <c r="Q1831" s="273">
        <v>1011</v>
      </c>
      <c r="R1831" s="305">
        <v>40600</v>
      </c>
      <c r="S1831" s="273" t="s">
        <v>4979</v>
      </c>
      <c r="T1831" s="306" t="s">
        <v>5531</v>
      </c>
      <c r="U1831" s="208"/>
    </row>
    <row r="1832" spans="1:21" ht="25.5" x14ac:dyDescent="0.25">
      <c r="A1832" s="5">
        <v>1831</v>
      </c>
      <c r="B1832" s="1" t="s">
        <v>642</v>
      </c>
      <c r="C1832" s="8">
        <v>1932</v>
      </c>
      <c r="D1832" s="8">
        <v>1931.3</v>
      </c>
      <c r="E1832" s="8">
        <v>1640.3</v>
      </c>
      <c r="F1832" s="8" t="s">
        <v>5</v>
      </c>
      <c r="G1832" s="8">
        <v>42</v>
      </c>
      <c r="H1832" s="8">
        <v>3</v>
      </c>
      <c r="I1832" s="8">
        <v>7</v>
      </c>
      <c r="J1832" s="8"/>
      <c r="K1832" s="8"/>
      <c r="L1832" s="6">
        <v>85</v>
      </c>
      <c r="M1832" s="191" t="s">
        <v>2783</v>
      </c>
      <c r="N1832" s="311"/>
      <c r="O1832" s="229"/>
      <c r="P1832" s="273" t="s">
        <v>5621</v>
      </c>
      <c r="Q1832" s="273">
        <v>1000</v>
      </c>
      <c r="R1832" s="305">
        <v>40600</v>
      </c>
      <c r="S1832" s="273" t="s">
        <v>4979</v>
      </c>
      <c r="T1832" s="306" t="s">
        <v>5531</v>
      </c>
      <c r="U1832" s="208"/>
    </row>
    <row r="1833" spans="1:21" ht="25.5" x14ac:dyDescent="0.25">
      <c r="A1833" s="5">
        <v>1832</v>
      </c>
      <c r="B1833" s="1" t="s">
        <v>643</v>
      </c>
      <c r="C1833" s="8">
        <v>1933</v>
      </c>
      <c r="D1833" s="8">
        <v>1839.9</v>
      </c>
      <c r="E1833" s="8">
        <v>1565.1</v>
      </c>
      <c r="F1833" s="8" t="s">
        <v>5</v>
      </c>
      <c r="G1833" s="8">
        <v>40</v>
      </c>
      <c r="H1833" s="8">
        <v>3</v>
      </c>
      <c r="I1833" s="8">
        <v>7</v>
      </c>
      <c r="J1833" s="8"/>
      <c r="K1833" s="8"/>
      <c r="L1833" s="6">
        <v>89</v>
      </c>
      <c r="M1833" s="191" t="s">
        <v>2777</v>
      </c>
      <c r="N1833" s="311"/>
      <c r="O1833" s="229"/>
      <c r="P1833" s="273"/>
      <c r="Q1833" s="273"/>
      <c r="R1833" s="273"/>
      <c r="S1833" s="273"/>
      <c r="T1833" s="306" t="s">
        <v>5531</v>
      </c>
      <c r="U1833" s="208"/>
    </row>
    <row r="1834" spans="1:21" ht="25.5" x14ac:dyDescent="0.25">
      <c r="A1834" s="5">
        <v>1833</v>
      </c>
      <c r="B1834" s="1" t="s">
        <v>644</v>
      </c>
      <c r="C1834" s="8">
        <v>1933</v>
      </c>
      <c r="D1834" s="8">
        <v>2070</v>
      </c>
      <c r="E1834" s="8">
        <v>1647.8</v>
      </c>
      <c r="F1834" s="8" t="s">
        <v>5</v>
      </c>
      <c r="G1834" s="8">
        <v>38</v>
      </c>
      <c r="H1834" s="8">
        <v>3</v>
      </c>
      <c r="I1834" s="8">
        <v>7</v>
      </c>
      <c r="J1834" s="8"/>
      <c r="K1834" s="8"/>
      <c r="L1834" s="6">
        <v>83</v>
      </c>
      <c r="M1834" s="191" t="s">
        <v>2783</v>
      </c>
      <c r="N1834" s="311"/>
      <c r="O1834" s="229"/>
      <c r="P1834" s="273"/>
      <c r="Q1834" s="273"/>
      <c r="R1834" s="273"/>
      <c r="S1834" s="273"/>
      <c r="T1834" s="306" t="s">
        <v>5531</v>
      </c>
      <c r="U1834" s="208"/>
    </row>
    <row r="1835" spans="1:21" ht="25.5" x14ac:dyDescent="0.25">
      <c r="A1835" s="5">
        <v>1834</v>
      </c>
      <c r="B1835" s="1" t="s">
        <v>645</v>
      </c>
      <c r="C1835" s="8">
        <v>1933</v>
      </c>
      <c r="D1835" s="8">
        <v>1896.4</v>
      </c>
      <c r="E1835" s="8">
        <v>1631.4</v>
      </c>
      <c r="F1835" s="8" t="s">
        <v>5</v>
      </c>
      <c r="G1835" s="8">
        <v>36</v>
      </c>
      <c r="H1835" s="8">
        <v>3</v>
      </c>
      <c r="I1835" s="8">
        <v>7</v>
      </c>
      <c r="J1835" s="8"/>
      <c r="K1835" s="8"/>
      <c r="L1835" s="6">
        <v>95</v>
      </c>
      <c r="M1835" s="191" t="s">
        <v>2783</v>
      </c>
      <c r="N1835" s="311"/>
      <c r="O1835" s="229"/>
      <c r="P1835" s="273" t="s">
        <v>5622</v>
      </c>
      <c r="Q1835" s="273">
        <v>999</v>
      </c>
      <c r="R1835" s="305">
        <v>40602</v>
      </c>
      <c r="S1835" s="273" t="s">
        <v>4979</v>
      </c>
      <c r="T1835" s="306" t="s">
        <v>5531</v>
      </c>
      <c r="U1835" s="208"/>
    </row>
    <row r="1836" spans="1:21" ht="25.5" x14ac:dyDescent="0.25">
      <c r="A1836" s="5">
        <v>1835</v>
      </c>
      <c r="B1836" s="1" t="s">
        <v>604</v>
      </c>
      <c r="C1836" s="8">
        <v>1958</v>
      </c>
      <c r="D1836" s="8">
        <v>5038.6000000000004</v>
      </c>
      <c r="E1836" s="8">
        <v>2969</v>
      </c>
      <c r="F1836" s="8" t="s">
        <v>5</v>
      </c>
      <c r="G1836" s="8">
        <v>57</v>
      </c>
      <c r="H1836" s="8">
        <v>5</v>
      </c>
      <c r="I1836" s="8">
        <v>5</v>
      </c>
      <c r="J1836" s="8"/>
      <c r="K1836" s="8"/>
      <c r="L1836" s="6">
        <v>150</v>
      </c>
      <c r="M1836" s="191" t="s">
        <v>2778</v>
      </c>
      <c r="N1836" s="311"/>
      <c r="O1836" s="229"/>
      <c r="P1836" s="273" t="s">
        <v>5623</v>
      </c>
      <c r="Q1836" s="273">
        <v>1334</v>
      </c>
      <c r="R1836" s="305">
        <v>40602</v>
      </c>
      <c r="S1836" s="273" t="s">
        <v>4979</v>
      </c>
      <c r="T1836" s="306" t="s">
        <v>5531</v>
      </c>
      <c r="U1836" s="208"/>
    </row>
    <row r="1837" spans="1:21" ht="31.5" x14ac:dyDescent="0.25">
      <c r="A1837" s="5">
        <v>1836</v>
      </c>
      <c r="B1837" s="3" t="s">
        <v>7718</v>
      </c>
      <c r="C1837" s="8">
        <v>1944</v>
      </c>
      <c r="D1837" s="8">
        <f>SUM(E1837:E1837)</f>
        <v>855.01</v>
      </c>
      <c r="E1837" s="8">
        <v>855.01</v>
      </c>
      <c r="F1837" s="8" t="s">
        <v>5</v>
      </c>
      <c r="G1837" s="8">
        <v>18</v>
      </c>
      <c r="H1837" s="8">
        <v>3</v>
      </c>
      <c r="I1837" s="8">
        <v>2</v>
      </c>
      <c r="J1837" s="8"/>
      <c r="K1837" s="8"/>
      <c r="L1837" s="8">
        <v>47</v>
      </c>
      <c r="M1837" s="250" t="s">
        <v>4348</v>
      </c>
      <c r="N1837" s="229"/>
      <c r="O1837" s="414"/>
      <c r="P1837" s="221"/>
      <c r="Q1837" s="221"/>
      <c r="R1837" s="221"/>
      <c r="S1837" s="221"/>
      <c r="T1837" s="315" t="s">
        <v>5531</v>
      </c>
      <c r="U1837" s="208" t="s">
        <v>7635</v>
      </c>
    </row>
    <row r="1838" spans="1:21" ht="25.5" x14ac:dyDescent="0.25">
      <c r="A1838" s="5">
        <v>1837</v>
      </c>
      <c r="B1838" s="1" t="s">
        <v>605</v>
      </c>
      <c r="C1838" s="8">
        <v>1942</v>
      </c>
      <c r="D1838" s="8">
        <v>4204.18</v>
      </c>
      <c r="E1838" s="8">
        <v>3549.42</v>
      </c>
      <c r="F1838" s="8" t="s">
        <v>5</v>
      </c>
      <c r="G1838" s="8">
        <v>60</v>
      </c>
      <c r="H1838" s="8">
        <v>5</v>
      </c>
      <c r="I1838" s="8">
        <v>3</v>
      </c>
      <c r="J1838" s="8"/>
      <c r="K1838" s="8"/>
      <c r="L1838" s="6">
        <v>178</v>
      </c>
      <c r="M1838" s="8" t="s">
        <v>2775</v>
      </c>
      <c r="N1838" s="229"/>
      <c r="O1838" s="229"/>
      <c r="P1838" s="314" t="s">
        <v>5624</v>
      </c>
      <c r="Q1838" s="314">
        <v>2416</v>
      </c>
      <c r="R1838" s="330">
        <v>40602</v>
      </c>
      <c r="S1838" s="314" t="s">
        <v>4979</v>
      </c>
      <c r="T1838" s="315" t="s">
        <v>5531</v>
      </c>
      <c r="U1838" s="208"/>
    </row>
    <row r="1839" spans="1:21" ht="25.5" x14ac:dyDescent="0.25">
      <c r="A1839" s="5">
        <v>1838</v>
      </c>
      <c r="B1839" s="1" t="s">
        <v>606</v>
      </c>
      <c r="C1839" s="8">
        <v>1942</v>
      </c>
      <c r="D1839" s="8">
        <v>4308.3</v>
      </c>
      <c r="E1839" s="8">
        <v>3930.01</v>
      </c>
      <c r="F1839" s="8" t="s">
        <v>5</v>
      </c>
      <c r="G1839" s="8">
        <v>70</v>
      </c>
      <c r="H1839" s="8">
        <v>5</v>
      </c>
      <c r="I1839" s="8">
        <v>3</v>
      </c>
      <c r="J1839" s="8"/>
      <c r="K1839" s="8"/>
      <c r="L1839" s="6">
        <v>183</v>
      </c>
      <c r="M1839" s="8" t="s">
        <v>2775</v>
      </c>
      <c r="N1839" s="229"/>
      <c r="O1839" s="229"/>
      <c r="P1839" s="314" t="s">
        <v>5624</v>
      </c>
      <c r="Q1839" s="314"/>
      <c r="R1839" s="330">
        <v>40602</v>
      </c>
      <c r="S1839" s="314" t="s">
        <v>4979</v>
      </c>
      <c r="T1839" s="315" t="s">
        <v>5531</v>
      </c>
      <c r="U1839" s="208"/>
    </row>
    <row r="1840" spans="1:21" ht="25.5" x14ac:dyDescent="0.25">
      <c r="A1840" s="5">
        <v>1839</v>
      </c>
      <c r="B1840" s="1" t="s">
        <v>607</v>
      </c>
      <c r="C1840" s="8">
        <v>1942</v>
      </c>
      <c r="D1840" s="8">
        <v>4756.32</v>
      </c>
      <c r="E1840" s="8">
        <v>2792.87</v>
      </c>
      <c r="F1840" s="8" t="s">
        <v>5</v>
      </c>
      <c r="G1840" s="8">
        <v>48</v>
      </c>
      <c r="H1840" s="8">
        <v>5</v>
      </c>
      <c r="I1840" s="8">
        <v>6</v>
      </c>
      <c r="J1840" s="8"/>
      <c r="K1840" s="8"/>
      <c r="L1840" s="6">
        <v>147</v>
      </c>
      <c r="M1840" s="8" t="s">
        <v>2781</v>
      </c>
      <c r="N1840" s="229"/>
      <c r="O1840" s="229"/>
      <c r="P1840" s="314" t="s">
        <v>5625</v>
      </c>
      <c r="Q1840" s="314">
        <v>1196</v>
      </c>
      <c r="R1840" s="330">
        <v>40602</v>
      </c>
      <c r="S1840" s="314" t="s">
        <v>4979</v>
      </c>
      <c r="T1840" s="315" t="s">
        <v>5531</v>
      </c>
      <c r="U1840" s="208"/>
    </row>
    <row r="1841" spans="1:21" ht="31.5" x14ac:dyDescent="0.25">
      <c r="A1841" s="5">
        <v>1840</v>
      </c>
      <c r="B1841" s="1" t="s">
        <v>7719</v>
      </c>
      <c r="C1841" s="8">
        <v>1943</v>
      </c>
      <c r="D1841" s="8">
        <v>1607.7</v>
      </c>
      <c r="E1841" s="8">
        <v>1373.92</v>
      </c>
      <c r="F1841" s="8" t="s">
        <v>5</v>
      </c>
      <c r="G1841" s="8">
        <v>24</v>
      </c>
      <c r="H1841" s="8">
        <v>3</v>
      </c>
      <c r="I1841" s="8">
        <v>3</v>
      </c>
      <c r="J1841" s="8"/>
      <c r="K1841" s="8"/>
      <c r="L1841" s="6">
        <v>76</v>
      </c>
      <c r="M1841" s="250" t="s">
        <v>4347</v>
      </c>
      <c r="N1841" s="229"/>
      <c r="O1841" s="229"/>
      <c r="P1841" s="314"/>
      <c r="Q1841" s="314"/>
      <c r="R1841" s="314"/>
      <c r="S1841" s="314"/>
      <c r="T1841" s="315" t="s">
        <v>5531</v>
      </c>
      <c r="U1841" s="208" t="s">
        <v>7635</v>
      </c>
    </row>
    <row r="1842" spans="1:21" ht="31.5" x14ac:dyDescent="0.25">
      <c r="A1842" s="5">
        <v>1841</v>
      </c>
      <c r="B1842" s="1" t="s">
        <v>7720</v>
      </c>
      <c r="C1842" s="8">
        <v>1943</v>
      </c>
      <c r="D1842" s="8">
        <v>947.28</v>
      </c>
      <c r="E1842" s="8">
        <v>849</v>
      </c>
      <c r="F1842" s="8" t="s">
        <v>5</v>
      </c>
      <c r="G1842" s="8">
        <v>18</v>
      </c>
      <c r="H1842" s="8">
        <v>3</v>
      </c>
      <c r="I1842" s="8">
        <v>2</v>
      </c>
      <c r="J1842" s="8"/>
      <c r="K1842" s="8"/>
      <c r="L1842" s="6">
        <v>50</v>
      </c>
      <c r="M1842" s="250" t="s">
        <v>4347</v>
      </c>
      <c r="N1842" s="229"/>
      <c r="O1842" s="229"/>
      <c r="P1842" s="314"/>
      <c r="Q1842" s="314"/>
      <c r="R1842" s="314"/>
      <c r="S1842" s="314"/>
      <c r="T1842" s="315" t="s">
        <v>5531</v>
      </c>
      <c r="U1842" s="208" t="s">
        <v>7635</v>
      </c>
    </row>
    <row r="1843" spans="1:21" ht="31.5" x14ac:dyDescent="0.25">
      <c r="A1843" s="5">
        <v>1842</v>
      </c>
      <c r="B1843" s="1" t="s">
        <v>7721</v>
      </c>
      <c r="C1843" s="8">
        <v>1943</v>
      </c>
      <c r="D1843" s="8">
        <v>944.7</v>
      </c>
      <c r="E1843" s="8">
        <v>841.1</v>
      </c>
      <c r="F1843" s="8" t="s">
        <v>5</v>
      </c>
      <c r="G1843" s="8">
        <v>18</v>
      </c>
      <c r="H1843" s="8">
        <v>3</v>
      </c>
      <c r="I1843" s="8">
        <v>2</v>
      </c>
      <c r="J1843" s="8"/>
      <c r="K1843" s="8"/>
      <c r="L1843" s="6">
        <v>59</v>
      </c>
      <c r="M1843" s="250" t="s">
        <v>4347</v>
      </c>
      <c r="N1843" s="229"/>
      <c r="O1843" s="229"/>
      <c r="P1843" s="314" t="s">
        <v>5633</v>
      </c>
      <c r="Q1843" s="314">
        <v>492</v>
      </c>
      <c r="R1843" s="330">
        <v>40602</v>
      </c>
      <c r="S1843" s="314" t="s">
        <v>4979</v>
      </c>
      <c r="T1843" s="315" t="s">
        <v>5531</v>
      </c>
      <c r="U1843" s="208" t="s">
        <v>7635</v>
      </c>
    </row>
    <row r="1844" spans="1:21" ht="31.5" x14ac:dyDescent="0.25">
      <c r="A1844" s="5">
        <v>1843</v>
      </c>
      <c r="B1844" s="1" t="s">
        <v>7722</v>
      </c>
      <c r="C1844" s="8">
        <v>1944</v>
      </c>
      <c r="D1844" s="8">
        <v>964.2</v>
      </c>
      <c r="E1844" s="8">
        <v>863.11</v>
      </c>
      <c r="F1844" s="8" t="s">
        <v>5</v>
      </c>
      <c r="G1844" s="8">
        <v>18</v>
      </c>
      <c r="H1844" s="8">
        <v>3</v>
      </c>
      <c r="I1844" s="8">
        <v>2</v>
      </c>
      <c r="J1844" s="8"/>
      <c r="K1844" s="8"/>
      <c r="L1844" s="6">
        <v>42</v>
      </c>
      <c r="M1844" s="250" t="s">
        <v>4347</v>
      </c>
      <c r="N1844" s="229"/>
      <c r="O1844" s="229"/>
      <c r="P1844" s="314" t="s">
        <v>5634</v>
      </c>
      <c r="Q1844" s="314">
        <v>507</v>
      </c>
      <c r="R1844" s="330">
        <v>40602</v>
      </c>
      <c r="S1844" s="314" t="s">
        <v>4979</v>
      </c>
      <c r="T1844" s="315" t="s">
        <v>5531</v>
      </c>
      <c r="U1844" s="208" t="s">
        <v>7635</v>
      </c>
    </row>
    <row r="1845" spans="1:21" ht="31.5" x14ac:dyDescent="0.25">
      <c r="A1845" s="5">
        <v>1844</v>
      </c>
      <c r="B1845" s="1" t="s">
        <v>7723</v>
      </c>
      <c r="C1845" s="8">
        <v>1941</v>
      </c>
      <c r="D1845" s="8">
        <v>2782</v>
      </c>
      <c r="E1845" s="8">
        <v>2475.0100000000002</v>
      </c>
      <c r="F1845" s="8" t="s">
        <v>5</v>
      </c>
      <c r="G1845" s="8">
        <v>51</v>
      </c>
      <c r="H1845" s="8">
        <v>3</v>
      </c>
      <c r="I1845" s="8">
        <v>6</v>
      </c>
      <c r="J1845" s="8"/>
      <c r="K1845" s="8"/>
      <c r="L1845" s="6">
        <v>149</v>
      </c>
      <c r="M1845" s="250" t="s">
        <v>4347</v>
      </c>
      <c r="N1845" s="229"/>
      <c r="O1845" s="229"/>
      <c r="P1845" s="314"/>
      <c r="Q1845" s="314"/>
      <c r="R1845" s="314"/>
      <c r="S1845" s="314"/>
      <c r="T1845" s="315" t="s">
        <v>5531</v>
      </c>
      <c r="U1845" s="208" t="s">
        <v>7635</v>
      </c>
    </row>
    <row r="1846" spans="1:21" ht="31.5" x14ac:dyDescent="0.25">
      <c r="A1846" s="5">
        <v>1845</v>
      </c>
      <c r="B1846" s="1" t="s">
        <v>5635</v>
      </c>
      <c r="C1846" s="280"/>
      <c r="D1846" s="280"/>
      <c r="E1846" s="280"/>
      <c r="F1846" s="280"/>
      <c r="G1846" s="280"/>
      <c r="H1846" s="280"/>
      <c r="I1846" s="280"/>
      <c r="J1846" s="280"/>
      <c r="K1846" s="280"/>
      <c r="L1846" s="313"/>
      <c r="M1846" s="312"/>
      <c r="N1846" s="229"/>
      <c r="O1846" s="229"/>
      <c r="P1846" s="314"/>
      <c r="Q1846" s="314"/>
      <c r="R1846" s="314"/>
      <c r="S1846" s="314"/>
      <c r="T1846" s="315"/>
      <c r="U1846" s="208" t="s">
        <v>7635</v>
      </c>
    </row>
    <row r="1847" spans="1:21" ht="25.5" x14ac:dyDescent="0.25">
      <c r="A1847" s="5">
        <v>1846</v>
      </c>
      <c r="B1847" s="1" t="s">
        <v>571</v>
      </c>
      <c r="C1847" s="8">
        <v>1943</v>
      </c>
      <c r="D1847" s="8">
        <v>969.3</v>
      </c>
      <c r="E1847" s="8">
        <v>854.5</v>
      </c>
      <c r="F1847" s="8" t="s">
        <v>5</v>
      </c>
      <c r="G1847" s="8">
        <v>18</v>
      </c>
      <c r="H1847" s="8">
        <v>3</v>
      </c>
      <c r="I1847" s="8">
        <v>2</v>
      </c>
      <c r="J1847" s="8"/>
      <c r="K1847" s="8"/>
      <c r="L1847" s="6">
        <v>51</v>
      </c>
      <c r="M1847" s="191" t="s">
        <v>2764</v>
      </c>
      <c r="N1847" s="311"/>
      <c r="O1847" s="229"/>
      <c r="P1847" s="8"/>
      <c r="Q1847" s="8"/>
      <c r="R1847" s="8"/>
      <c r="S1847" s="8"/>
      <c r="T1847" s="306" t="s">
        <v>5531</v>
      </c>
      <c r="U1847" s="208" t="s">
        <v>7635</v>
      </c>
    </row>
    <row r="1848" spans="1:21" ht="25.5" x14ac:dyDescent="0.25">
      <c r="A1848" s="5">
        <v>1847</v>
      </c>
      <c r="B1848" s="1" t="s">
        <v>572</v>
      </c>
      <c r="C1848" s="8">
        <v>1944</v>
      </c>
      <c r="D1848" s="8">
        <v>969.3</v>
      </c>
      <c r="E1848" s="8">
        <v>844.77</v>
      </c>
      <c r="F1848" s="8" t="s">
        <v>5</v>
      </c>
      <c r="G1848" s="8">
        <v>18</v>
      </c>
      <c r="H1848" s="8">
        <v>3</v>
      </c>
      <c r="I1848" s="8">
        <v>2</v>
      </c>
      <c r="J1848" s="8"/>
      <c r="K1848" s="8"/>
      <c r="L1848" s="6">
        <v>52</v>
      </c>
      <c r="M1848" s="191" t="s">
        <v>3053</v>
      </c>
      <c r="N1848" s="311"/>
      <c r="O1848" s="229"/>
      <c r="P1848" s="8"/>
      <c r="Q1848" s="8"/>
      <c r="R1848" s="8"/>
      <c r="S1848" s="8"/>
      <c r="T1848" s="306" t="s">
        <v>5531</v>
      </c>
      <c r="U1848" s="208" t="s">
        <v>7635</v>
      </c>
    </row>
    <row r="1849" spans="1:21" ht="25.5" x14ac:dyDescent="0.25">
      <c r="A1849" s="5">
        <v>1848</v>
      </c>
      <c r="B1849" s="1" t="s">
        <v>5556</v>
      </c>
      <c r="C1849" s="8">
        <v>1940</v>
      </c>
      <c r="D1849" s="8">
        <v>861.3</v>
      </c>
      <c r="E1849" s="8">
        <v>851.05</v>
      </c>
      <c r="F1849" s="8" t="s">
        <v>5</v>
      </c>
      <c r="G1849" s="8">
        <v>18</v>
      </c>
      <c r="H1849" s="8">
        <v>3</v>
      </c>
      <c r="I1849" s="8">
        <v>2</v>
      </c>
      <c r="J1849" s="8"/>
      <c r="K1849" s="8"/>
      <c r="L1849" s="6">
        <v>48</v>
      </c>
      <c r="M1849" s="191" t="s">
        <v>2764</v>
      </c>
      <c r="N1849" s="311"/>
      <c r="O1849" s="229"/>
      <c r="P1849" s="8"/>
      <c r="Q1849" s="8"/>
      <c r="R1849" s="8"/>
      <c r="S1849" s="8"/>
      <c r="T1849" s="306" t="s">
        <v>5531</v>
      </c>
      <c r="U1849" s="208" t="s">
        <v>7635</v>
      </c>
    </row>
    <row r="1850" spans="1:21" ht="25.5" x14ac:dyDescent="0.25">
      <c r="A1850" s="5">
        <v>1849</v>
      </c>
      <c r="B1850" s="1" t="s">
        <v>573</v>
      </c>
      <c r="C1850" s="8">
        <v>1940</v>
      </c>
      <c r="D1850" s="8">
        <v>946.5</v>
      </c>
      <c r="E1850" s="8">
        <v>846.6</v>
      </c>
      <c r="F1850" s="8" t="s">
        <v>5</v>
      </c>
      <c r="G1850" s="8">
        <v>18</v>
      </c>
      <c r="H1850" s="8">
        <v>3</v>
      </c>
      <c r="I1850" s="8">
        <v>2</v>
      </c>
      <c r="J1850" s="8"/>
      <c r="K1850" s="8"/>
      <c r="L1850" s="6">
        <v>61</v>
      </c>
      <c r="M1850" s="191" t="s">
        <v>2764</v>
      </c>
      <c r="N1850" s="311"/>
      <c r="O1850" s="229"/>
      <c r="P1850" s="8"/>
      <c r="Q1850" s="8"/>
      <c r="R1850" s="8"/>
      <c r="S1850" s="8"/>
      <c r="T1850" s="306" t="s">
        <v>5531</v>
      </c>
      <c r="U1850" s="208" t="s">
        <v>7635</v>
      </c>
    </row>
    <row r="1851" spans="1:21" ht="25.5" x14ac:dyDescent="0.25">
      <c r="A1851" s="5">
        <v>1850</v>
      </c>
      <c r="B1851" s="1" t="s">
        <v>5557</v>
      </c>
      <c r="C1851" s="8">
        <v>1941</v>
      </c>
      <c r="D1851" s="8">
        <v>954.5</v>
      </c>
      <c r="E1851" s="8">
        <v>851.35</v>
      </c>
      <c r="F1851" s="8" t="s">
        <v>5</v>
      </c>
      <c r="G1851" s="8">
        <v>18</v>
      </c>
      <c r="H1851" s="8">
        <v>3</v>
      </c>
      <c r="I1851" s="8">
        <v>2</v>
      </c>
      <c r="J1851" s="8"/>
      <c r="K1851" s="8"/>
      <c r="L1851" s="6">
        <v>54</v>
      </c>
      <c r="M1851" s="191" t="s">
        <v>2762</v>
      </c>
      <c r="N1851" s="311"/>
      <c r="O1851" s="229"/>
      <c r="P1851" s="8"/>
      <c r="Q1851" s="8"/>
      <c r="R1851" s="8"/>
      <c r="S1851" s="8"/>
      <c r="T1851" s="306" t="s">
        <v>5531</v>
      </c>
      <c r="U1851" s="208" t="s">
        <v>7635</v>
      </c>
    </row>
    <row r="1852" spans="1:21" ht="25.5" x14ac:dyDescent="0.25">
      <c r="A1852" s="5">
        <v>1851</v>
      </c>
      <c r="B1852" s="1" t="s">
        <v>5558</v>
      </c>
      <c r="C1852" s="8">
        <v>1942</v>
      </c>
      <c r="D1852" s="8">
        <v>962.09</v>
      </c>
      <c r="E1852" s="8">
        <v>855.6</v>
      </c>
      <c r="F1852" s="8" t="s">
        <v>5</v>
      </c>
      <c r="G1852" s="8">
        <v>18</v>
      </c>
      <c r="H1852" s="8">
        <v>3</v>
      </c>
      <c r="I1852" s="8">
        <v>2</v>
      </c>
      <c r="J1852" s="8"/>
      <c r="K1852" s="8"/>
      <c r="L1852" s="6">
        <v>50</v>
      </c>
      <c r="M1852" s="191" t="s">
        <v>2768</v>
      </c>
      <c r="N1852" s="311"/>
      <c r="O1852" s="229"/>
      <c r="P1852" s="8"/>
      <c r="Q1852" s="8"/>
      <c r="R1852" s="8"/>
      <c r="S1852" s="8"/>
      <c r="T1852" s="306" t="s">
        <v>5531</v>
      </c>
      <c r="U1852" s="208" t="s">
        <v>7635</v>
      </c>
    </row>
    <row r="1853" spans="1:21" ht="25.5" x14ac:dyDescent="0.25">
      <c r="A1853" s="5">
        <v>1852</v>
      </c>
      <c r="B1853" s="1" t="s">
        <v>574</v>
      </c>
      <c r="C1853" s="8">
        <v>1960</v>
      </c>
      <c r="D1853" s="8">
        <v>1419.58</v>
      </c>
      <c r="E1853" s="8">
        <v>1282.0999999999999</v>
      </c>
      <c r="F1853" s="8" t="s">
        <v>5</v>
      </c>
      <c r="G1853" s="8">
        <v>32</v>
      </c>
      <c r="H1853" s="8">
        <v>4</v>
      </c>
      <c r="I1853" s="8">
        <v>2</v>
      </c>
      <c r="J1853" s="8"/>
      <c r="K1853" s="8"/>
      <c r="L1853" s="6">
        <v>75</v>
      </c>
      <c r="M1853" s="191" t="s">
        <v>2770</v>
      </c>
      <c r="N1853" s="311"/>
      <c r="O1853" s="229"/>
      <c r="P1853" s="8"/>
      <c r="Q1853" s="8"/>
      <c r="R1853" s="8"/>
      <c r="S1853" s="8"/>
      <c r="T1853" s="306" t="s">
        <v>5531</v>
      </c>
      <c r="U1853" s="208" t="s">
        <v>7635</v>
      </c>
    </row>
    <row r="1854" spans="1:21" ht="25.5" x14ac:dyDescent="0.25">
      <c r="A1854" s="5">
        <v>1853</v>
      </c>
      <c r="B1854" s="1" t="s">
        <v>575</v>
      </c>
      <c r="C1854" s="8">
        <v>1960</v>
      </c>
      <c r="D1854" s="8">
        <v>1688.1</v>
      </c>
      <c r="E1854" s="8">
        <v>1249.3</v>
      </c>
      <c r="F1854" s="8" t="s">
        <v>5</v>
      </c>
      <c r="G1854" s="8">
        <v>32</v>
      </c>
      <c r="H1854" s="8">
        <v>4</v>
      </c>
      <c r="I1854" s="8">
        <v>2</v>
      </c>
      <c r="J1854" s="8"/>
      <c r="K1854" s="8"/>
      <c r="L1854" s="6">
        <v>77</v>
      </c>
      <c r="M1854" s="191" t="s">
        <v>2761</v>
      </c>
      <c r="N1854" s="311"/>
      <c r="O1854" s="229"/>
      <c r="P1854" s="8"/>
      <c r="Q1854" s="8"/>
      <c r="R1854" s="8"/>
      <c r="S1854" s="8"/>
      <c r="T1854" s="306" t="s">
        <v>5531</v>
      </c>
      <c r="U1854" s="208" t="s">
        <v>7635</v>
      </c>
    </row>
    <row r="1855" spans="1:21" ht="25.5" x14ac:dyDescent="0.25">
      <c r="A1855" s="5">
        <v>1854</v>
      </c>
      <c r="B1855" s="1" t="s">
        <v>576</v>
      </c>
      <c r="C1855" s="8">
        <v>1945</v>
      </c>
      <c r="D1855" s="8">
        <v>7544.8</v>
      </c>
      <c r="E1855" s="8">
        <v>5439.45</v>
      </c>
      <c r="F1855" s="8" t="s">
        <v>5</v>
      </c>
      <c r="G1855" s="8">
        <v>103</v>
      </c>
      <c r="H1855" s="8">
        <v>5</v>
      </c>
      <c r="I1855" s="8">
        <v>5</v>
      </c>
      <c r="J1855" s="8"/>
      <c r="K1855" s="8"/>
      <c r="L1855" s="6">
        <v>271</v>
      </c>
      <c r="M1855" s="191" t="s">
        <v>2773</v>
      </c>
      <c r="N1855" s="311"/>
      <c r="O1855" s="229"/>
      <c r="P1855" s="8"/>
      <c r="Q1855" s="8"/>
      <c r="R1855" s="8"/>
      <c r="S1855" s="8"/>
      <c r="T1855" s="306" t="s">
        <v>5531</v>
      </c>
      <c r="U1855" s="208" t="s">
        <v>7635</v>
      </c>
    </row>
    <row r="1856" spans="1:21" ht="31.5" x14ac:dyDescent="0.25">
      <c r="A1856" s="5">
        <v>1855</v>
      </c>
      <c r="B1856" s="2" t="s">
        <v>7724</v>
      </c>
      <c r="C1856" s="8">
        <v>1955</v>
      </c>
      <c r="D1856" s="8">
        <v>3205.9</v>
      </c>
      <c r="E1856" s="8">
        <v>2285.25</v>
      </c>
      <c r="F1856" s="8" t="s">
        <v>5</v>
      </c>
      <c r="G1856" s="8">
        <v>38</v>
      </c>
      <c r="H1856" s="8">
        <v>4</v>
      </c>
      <c r="I1856" s="8">
        <v>4</v>
      </c>
      <c r="J1856" s="8"/>
      <c r="K1856" s="8"/>
      <c r="L1856" s="6">
        <v>136</v>
      </c>
      <c r="M1856" s="250" t="s">
        <v>4344</v>
      </c>
      <c r="N1856" s="229"/>
      <c r="O1856" s="229"/>
      <c r="P1856" s="8"/>
      <c r="Q1856" s="8"/>
      <c r="R1856" s="8"/>
      <c r="S1856" s="8"/>
      <c r="T1856" s="315" t="s">
        <v>5531</v>
      </c>
      <c r="U1856" s="208" t="s">
        <v>7635</v>
      </c>
    </row>
    <row r="1857" spans="1:21" ht="25.5" x14ac:dyDescent="0.25">
      <c r="A1857" s="5">
        <v>1856</v>
      </c>
      <c r="B1857" s="2" t="s">
        <v>577</v>
      </c>
      <c r="C1857" s="8">
        <v>1946</v>
      </c>
      <c r="D1857" s="8">
        <v>938.86</v>
      </c>
      <c r="E1857" s="8">
        <v>822.35</v>
      </c>
      <c r="F1857" s="8" t="s">
        <v>5</v>
      </c>
      <c r="G1857" s="8">
        <v>18</v>
      </c>
      <c r="H1857" s="8">
        <v>3</v>
      </c>
      <c r="I1857" s="8">
        <v>2</v>
      </c>
      <c r="J1857" s="8"/>
      <c r="K1857" s="8"/>
      <c r="L1857" s="6">
        <v>47</v>
      </c>
      <c r="M1857" s="8" t="s">
        <v>2767</v>
      </c>
      <c r="N1857" s="229"/>
      <c r="O1857" s="229"/>
      <c r="P1857" s="314"/>
      <c r="Q1857" s="314"/>
      <c r="R1857" s="314"/>
      <c r="S1857" s="314"/>
      <c r="T1857" s="315" t="s">
        <v>5531</v>
      </c>
      <c r="U1857" s="208" t="s">
        <v>7635</v>
      </c>
    </row>
    <row r="1858" spans="1:21" ht="25.5" x14ac:dyDescent="0.25">
      <c r="A1858" s="5">
        <v>1857</v>
      </c>
      <c r="B1858" s="2" t="s">
        <v>578</v>
      </c>
      <c r="C1858" s="8">
        <v>1949</v>
      </c>
      <c r="D1858" s="8">
        <v>1834</v>
      </c>
      <c r="E1858" s="8">
        <v>1379.2</v>
      </c>
      <c r="F1858" s="8" t="s">
        <v>5</v>
      </c>
      <c r="G1858" s="8">
        <v>26</v>
      </c>
      <c r="H1858" s="8">
        <v>3</v>
      </c>
      <c r="I1858" s="8">
        <v>3</v>
      </c>
      <c r="J1858" s="8"/>
      <c r="K1858" s="8"/>
      <c r="L1858" s="6">
        <v>80</v>
      </c>
      <c r="M1858" s="8" t="s">
        <v>2761</v>
      </c>
      <c r="N1858" s="229"/>
      <c r="O1858" s="229"/>
      <c r="P1858" s="314"/>
      <c r="Q1858" s="314"/>
      <c r="R1858" s="314"/>
      <c r="S1858" s="314"/>
      <c r="T1858" s="315" t="s">
        <v>5531</v>
      </c>
      <c r="U1858" s="208" t="s">
        <v>7635</v>
      </c>
    </row>
    <row r="1859" spans="1:21" ht="25.5" x14ac:dyDescent="0.25">
      <c r="A1859" s="5">
        <v>1858</v>
      </c>
      <c r="B1859" s="2" t="s">
        <v>579</v>
      </c>
      <c r="C1859" s="8">
        <v>1942</v>
      </c>
      <c r="D1859" s="8">
        <v>1449.1</v>
      </c>
      <c r="E1859" s="8">
        <v>881.2</v>
      </c>
      <c r="F1859" s="8" t="s">
        <v>5</v>
      </c>
      <c r="G1859" s="8">
        <v>16</v>
      </c>
      <c r="H1859" s="8">
        <v>3</v>
      </c>
      <c r="I1859" s="8">
        <v>3</v>
      </c>
      <c r="J1859" s="8"/>
      <c r="K1859" s="8"/>
      <c r="L1859" s="6">
        <v>49</v>
      </c>
      <c r="M1859" s="8" t="s">
        <v>2770</v>
      </c>
      <c r="N1859" s="229"/>
      <c r="O1859" s="229"/>
      <c r="P1859" s="314"/>
      <c r="Q1859" s="314"/>
      <c r="R1859" s="314"/>
      <c r="S1859" s="314"/>
      <c r="T1859" s="315" t="s">
        <v>5531</v>
      </c>
      <c r="U1859" s="208" t="s">
        <v>7635</v>
      </c>
    </row>
    <row r="1860" spans="1:21" ht="25.5" x14ac:dyDescent="0.25">
      <c r="A1860" s="5">
        <v>1859</v>
      </c>
      <c r="B1860" s="2" t="s">
        <v>580</v>
      </c>
      <c r="C1860" s="8">
        <v>1942</v>
      </c>
      <c r="D1860" s="8">
        <v>972.3</v>
      </c>
      <c r="E1860" s="8">
        <v>769.19</v>
      </c>
      <c r="F1860" s="8" t="s">
        <v>5</v>
      </c>
      <c r="G1860" s="8">
        <v>17</v>
      </c>
      <c r="H1860" s="8">
        <v>3</v>
      </c>
      <c r="I1860" s="8">
        <v>2</v>
      </c>
      <c r="J1860" s="8"/>
      <c r="K1860" s="8"/>
      <c r="L1860" s="6">
        <v>43</v>
      </c>
      <c r="M1860" s="8" t="s">
        <v>2764</v>
      </c>
      <c r="N1860" s="229"/>
      <c r="O1860" s="229"/>
      <c r="P1860" s="314" t="s">
        <v>5626</v>
      </c>
      <c r="Q1860" s="314">
        <v>495</v>
      </c>
      <c r="R1860" s="330">
        <v>40600</v>
      </c>
      <c r="S1860" s="314" t="s">
        <v>4979</v>
      </c>
      <c r="T1860" s="315" t="s">
        <v>5531</v>
      </c>
      <c r="U1860" s="208" t="s">
        <v>7635</v>
      </c>
    </row>
    <row r="1861" spans="1:21" ht="25.5" x14ac:dyDescent="0.25">
      <c r="A1861" s="5">
        <v>1860</v>
      </c>
      <c r="B1861" s="2" t="s">
        <v>581</v>
      </c>
      <c r="C1861" s="8">
        <v>1944</v>
      </c>
      <c r="D1861" s="8">
        <v>941</v>
      </c>
      <c r="E1861" s="8">
        <v>789.3</v>
      </c>
      <c r="F1861" s="8" t="s">
        <v>5</v>
      </c>
      <c r="G1861" s="8">
        <v>17</v>
      </c>
      <c r="H1861" s="8">
        <v>3</v>
      </c>
      <c r="I1861" s="8">
        <v>2</v>
      </c>
      <c r="J1861" s="8"/>
      <c r="K1861" s="8"/>
      <c r="L1861" s="6">
        <v>41</v>
      </c>
      <c r="M1861" s="8" t="s">
        <v>2762</v>
      </c>
      <c r="N1861" s="229"/>
      <c r="O1861" s="229"/>
      <c r="P1861" s="314"/>
      <c r="Q1861" s="314"/>
      <c r="R1861" s="314"/>
      <c r="S1861" s="314"/>
      <c r="T1861" s="315" t="s">
        <v>5531</v>
      </c>
      <c r="U1861" s="208" t="s">
        <v>7635</v>
      </c>
    </row>
    <row r="1862" spans="1:21" ht="25.5" x14ac:dyDescent="0.25">
      <c r="A1862" s="5">
        <v>1861</v>
      </c>
      <c r="B1862" s="2" t="s">
        <v>582</v>
      </c>
      <c r="C1862" s="8">
        <v>1941</v>
      </c>
      <c r="D1862" s="8">
        <v>944.5</v>
      </c>
      <c r="E1862" s="8">
        <v>735</v>
      </c>
      <c r="F1862" s="8" t="s">
        <v>5</v>
      </c>
      <c r="G1862" s="8">
        <v>18</v>
      </c>
      <c r="H1862" s="8">
        <v>3</v>
      </c>
      <c r="I1862" s="8">
        <v>2</v>
      </c>
      <c r="J1862" s="8"/>
      <c r="K1862" s="8"/>
      <c r="L1862" s="6">
        <v>52</v>
      </c>
      <c r="M1862" s="8" t="s">
        <v>2772</v>
      </c>
      <c r="N1862" s="229"/>
      <c r="O1862" s="229"/>
      <c r="P1862" s="314"/>
      <c r="Q1862" s="314"/>
      <c r="R1862" s="314"/>
      <c r="S1862" s="314"/>
      <c r="T1862" s="315" t="s">
        <v>5531</v>
      </c>
      <c r="U1862" s="208" t="s">
        <v>7635</v>
      </c>
    </row>
    <row r="1863" spans="1:21" ht="25.5" x14ac:dyDescent="0.25">
      <c r="A1863" s="5">
        <v>1862</v>
      </c>
      <c r="B1863" s="1" t="s">
        <v>5552</v>
      </c>
      <c r="C1863" s="8">
        <v>1957</v>
      </c>
      <c r="D1863" s="8">
        <v>13520.3</v>
      </c>
      <c r="E1863" s="8">
        <v>10049.89</v>
      </c>
      <c r="F1863" s="8" t="s">
        <v>5</v>
      </c>
      <c r="G1863" s="8">
        <v>158</v>
      </c>
      <c r="H1863" s="8">
        <v>6</v>
      </c>
      <c r="I1863" s="8">
        <v>8</v>
      </c>
      <c r="J1863" s="8"/>
      <c r="K1863" s="8"/>
      <c r="L1863" s="6">
        <v>484</v>
      </c>
      <c r="M1863" s="8" t="s">
        <v>2780</v>
      </c>
      <c r="N1863" s="229"/>
      <c r="O1863" s="229"/>
      <c r="P1863" s="314" t="s">
        <v>5589</v>
      </c>
      <c r="Q1863" s="314">
        <v>3412</v>
      </c>
      <c r="R1863" s="330">
        <v>40600</v>
      </c>
      <c r="S1863" s="314" t="s">
        <v>4979</v>
      </c>
      <c r="T1863" s="315" t="s">
        <v>5531</v>
      </c>
      <c r="U1863" s="208" t="s">
        <v>7635</v>
      </c>
    </row>
    <row r="1864" spans="1:21" ht="25.5" x14ac:dyDescent="0.25">
      <c r="A1864" s="5">
        <v>1863</v>
      </c>
      <c r="B1864" s="1" t="s">
        <v>5554</v>
      </c>
      <c r="C1864" s="8">
        <v>1939</v>
      </c>
      <c r="D1864" s="8">
        <v>6027.7</v>
      </c>
      <c r="E1864" s="8">
        <v>3636.99</v>
      </c>
      <c r="F1864" s="8" t="s">
        <v>5</v>
      </c>
      <c r="G1864" s="8">
        <v>56</v>
      </c>
      <c r="H1864" s="8">
        <v>5</v>
      </c>
      <c r="I1864" s="8">
        <v>7</v>
      </c>
      <c r="J1864" s="8"/>
      <c r="K1864" s="8"/>
      <c r="L1864" s="6">
        <v>190</v>
      </c>
      <c r="M1864" s="8" t="s">
        <v>2763</v>
      </c>
      <c r="N1864" s="473"/>
      <c r="O1864" s="473"/>
      <c r="P1864" s="314" t="s">
        <v>5592</v>
      </c>
      <c r="Q1864" s="314">
        <v>1751</v>
      </c>
      <c r="R1864" s="330">
        <v>40600</v>
      </c>
      <c r="S1864" s="314" t="s">
        <v>4979</v>
      </c>
      <c r="T1864" s="315" t="s">
        <v>5531</v>
      </c>
      <c r="U1864" s="208"/>
    </row>
    <row r="1865" spans="1:21" ht="25.5" x14ac:dyDescent="0.25">
      <c r="A1865" s="5">
        <v>1864</v>
      </c>
      <c r="B1865" s="1" t="s">
        <v>5553</v>
      </c>
      <c r="C1865" s="8">
        <v>1936</v>
      </c>
      <c r="D1865" s="8">
        <v>9118.4</v>
      </c>
      <c r="E1865" s="8">
        <v>6863.7</v>
      </c>
      <c r="F1865" s="8" t="s">
        <v>5</v>
      </c>
      <c r="G1865" s="8">
        <v>104</v>
      </c>
      <c r="H1865" s="8">
        <v>4</v>
      </c>
      <c r="I1865" s="8">
        <v>12</v>
      </c>
      <c r="J1865" s="8"/>
      <c r="K1865" s="8"/>
      <c r="L1865" s="6">
        <v>468</v>
      </c>
      <c r="M1865" s="8" t="s">
        <v>2783</v>
      </c>
      <c r="N1865" s="473"/>
      <c r="O1865" s="473"/>
      <c r="P1865" s="314" t="s">
        <v>5593</v>
      </c>
      <c r="Q1865" s="314">
        <v>2801</v>
      </c>
      <c r="R1865" s="330">
        <v>40605</v>
      </c>
      <c r="S1865" s="314" t="s">
        <v>4979</v>
      </c>
      <c r="T1865" s="315" t="s">
        <v>5531</v>
      </c>
      <c r="U1865" s="208"/>
    </row>
    <row r="1866" spans="1:21" ht="25.5" x14ac:dyDescent="0.25">
      <c r="A1866" s="5">
        <v>1865</v>
      </c>
      <c r="B1866" s="3" t="s">
        <v>637</v>
      </c>
      <c r="C1866" s="8">
        <v>1937</v>
      </c>
      <c r="D1866" s="8">
        <v>4718.3</v>
      </c>
      <c r="E1866" s="8">
        <v>4377.47</v>
      </c>
      <c r="F1866" s="8" t="s">
        <v>5</v>
      </c>
      <c r="G1866" s="8">
        <v>70</v>
      </c>
      <c r="H1866" s="8">
        <v>5</v>
      </c>
      <c r="I1866" s="8">
        <v>7</v>
      </c>
      <c r="J1866" s="8"/>
      <c r="K1866" s="8"/>
      <c r="L1866" s="6">
        <v>267</v>
      </c>
      <c r="M1866" s="8" t="s">
        <v>2763</v>
      </c>
      <c r="N1866" s="229"/>
      <c r="O1866" s="229"/>
      <c r="P1866" s="314" t="s">
        <v>5595</v>
      </c>
      <c r="Q1866" s="314">
        <v>1500</v>
      </c>
      <c r="R1866" s="330">
        <v>40600</v>
      </c>
      <c r="S1866" s="314" t="s">
        <v>4979</v>
      </c>
      <c r="T1866" s="315" t="s">
        <v>5531</v>
      </c>
      <c r="U1866" s="208" t="s">
        <v>7635</v>
      </c>
    </row>
    <row r="1867" spans="1:21" ht="31.5" x14ac:dyDescent="0.25">
      <c r="A1867" s="5">
        <v>1866</v>
      </c>
      <c r="B1867" s="1" t="s">
        <v>7725</v>
      </c>
      <c r="C1867" s="8">
        <v>1936</v>
      </c>
      <c r="D1867" s="8">
        <v>4042.5</v>
      </c>
      <c r="E1867" s="8">
        <v>3380.63</v>
      </c>
      <c r="F1867" s="8" t="s">
        <v>5</v>
      </c>
      <c r="G1867" s="8">
        <v>50</v>
      </c>
      <c r="H1867" s="8">
        <v>5</v>
      </c>
      <c r="I1867" s="8">
        <v>5</v>
      </c>
      <c r="J1867" s="8"/>
      <c r="K1867" s="8"/>
      <c r="L1867" s="6">
        <v>184</v>
      </c>
      <c r="M1867" s="250"/>
      <c r="N1867" s="229"/>
      <c r="O1867" s="229"/>
      <c r="P1867" s="314" t="s">
        <v>5596</v>
      </c>
      <c r="Q1867" s="314">
        <v>1109</v>
      </c>
      <c r="R1867" s="330">
        <v>40602</v>
      </c>
      <c r="S1867" s="314" t="s">
        <v>4979</v>
      </c>
      <c r="T1867" s="315" t="s">
        <v>5531</v>
      </c>
      <c r="U1867" s="208" t="s">
        <v>7635</v>
      </c>
    </row>
    <row r="1868" spans="1:21" ht="25.5" x14ac:dyDescent="0.25">
      <c r="A1868" s="5">
        <v>1867</v>
      </c>
      <c r="B1868" s="1" t="s">
        <v>597</v>
      </c>
      <c r="C1868" s="8">
        <v>1936</v>
      </c>
      <c r="D1868" s="8">
        <v>3867.7</v>
      </c>
      <c r="E1868" s="8">
        <v>3379.7</v>
      </c>
      <c r="F1868" s="8" t="s">
        <v>5</v>
      </c>
      <c r="G1868" s="8">
        <v>50</v>
      </c>
      <c r="H1868" s="8">
        <v>5</v>
      </c>
      <c r="I1868" s="8">
        <v>5</v>
      </c>
      <c r="J1868" s="8"/>
      <c r="K1868" s="8"/>
      <c r="L1868" s="6">
        <v>218</v>
      </c>
      <c r="M1868" s="8" t="s">
        <v>2774</v>
      </c>
      <c r="N1868" s="8"/>
      <c r="O1868" s="229"/>
      <c r="P1868" s="314" t="s">
        <v>5597</v>
      </c>
      <c r="Q1868" s="314">
        <v>1117</v>
      </c>
      <c r="R1868" s="330">
        <v>40600</v>
      </c>
      <c r="S1868" s="314" t="s">
        <v>4979</v>
      </c>
      <c r="T1868" s="315" t="s">
        <v>5531</v>
      </c>
      <c r="U1868" s="208" t="s">
        <v>7635</v>
      </c>
    </row>
    <row r="1869" spans="1:21" s="244" customFormat="1" ht="31.5" x14ac:dyDescent="0.25">
      <c r="A1869" s="5">
        <v>1868</v>
      </c>
      <c r="B1869" s="1" t="s">
        <v>7726</v>
      </c>
      <c r="C1869" s="8">
        <v>1936</v>
      </c>
      <c r="D1869" s="8">
        <v>3773.13</v>
      </c>
      <c r="E1869" s="8">
        <v>3367.67</v>
      </c>
      <c r="F1869" s="8" t="s">
        <v>5</v>
      </c>
      <c r="G1869" s="8">
        <v>50</v>
      </c>
      <c r="H1869" s="8">
        <v>5</v>
      </c>
      <c r="I1869" s="8">
        <v>5</v>
      </c>
      <c r="J1869" s="8"/>
      <c r="K1869" s="8"/>
      <c r="L1869" s="6">
        <v>223</v>
      </c>
      <c r="M1869" s="250"/>
      <c r="N1869" s="229"/>
      <c r="O1869" s="229"/>
      <c r="P1869" s="474" t="s">
        <v>5598</v>
      </c>
      <c r="Q1869" s="474">
        <v>1124</v>
      </c>
      <c r="R1869" s="475">
        <v>40603</v>
      </c>
      <c r="S1869" s="474" t="s">
        <v>4979</v>
      </c>
      <c r="T1869" s="315" t="s">
        <v>5531</v>
      </c>
      <c r="U1869" s="208" t="s">
        <v>7635</v>
      </c>
    </row>
    <row r="1870" spans="1:21" s="244" customFormat="1" ht="25.5" x14ac:dyDescent="0.25">
      <c r="A1870" s="5">
        <v>1869</v>
      </c>
      <c r="B1870" s="1" t="s">
        <v>598</v>
      </c>
      <c r="C1870" s="8">
        <v>1958</v>
      </c>
      <c r="D1870" s="8">
        <v>1522.1</v>
      </c>
      <c r="E1870" s="8">
        <v>1195</v>
      </c>
      <c r="F1870" s="8" t="s">
        <v>5</v>
      </c>
      <c r="G1870" s="8">
        <v>18</v>
      </c>
      <c r="H1870" s="8">
        <v>7</v>
      </c>
      <c r="I1870" s="8">
        <v>1</v>
      </c>
      <c r="J1870" s="8"/>
      <c r="K1870" s="8"/>
      <c r="L1870" s="6">
        <v>55</v>
      </c>
      <c r="M1870" s="8" t="s">
        <v>2778</v>
      </c>
      <c r="N1870" s="229"/>
      <c r="O1870" s="229"/>
      <c r="P1870" s="474" t="s">
        <v>5599</v>
      </c>
      <c r="Q1870" s="474">
        <v>303</v>
      </c>
      <c r="R1870" s="475">
        <v>40598</v>
      </c>
      <c r="S1870" s="474" t="s">
        <v>4979</v>
      </c>
      <c r="T1870" s="315" t="s">
        <v>5531</v>
      </c>
      <c r="U1870" s="208" t="s">
        <v>7635</v>
      </c>
    </row>
    <row r="1871" spans="1:21" s="244" customFormat="1" ht="25.5" x14ac:dyDescent="0.25">
      <c r="A1871" s="5">
        <v>1870</v>
      </c>
      <c r="B1871" s="1" t="s">
        <v>599</v>
      </c>
      <c r="C1871" s="8">
        <v>1954</v>
      </c>
      <c r="D1871" s="8">
        <v>7921.6</v>
      </c>
      <c r="E1871" s="8">
        <v>5276.47</v>
      </c>
      <c r="F1871" s="8" t="s">
        <v>5</v>
      </c>
      <c r="G1871" s="8">
        <v>91</v>
      </c>
      <c r="H1871" s="8">
        <v>5</v>
      </c>
      <c r="I1871" s="8">
        <v>7</v>
      </c>
      <c r="J1871" s="8"/>
      <c r="K1871" s="8"/>
      <c r="L1871" s="6">
        <v>249</v>
      </c>
      <c r="M1871" s="8" t="s">
        <v>2774</v>
      </c>
      <c r="N1871" s="229"/>
      <c r="O1871" s="229"/>
      <c r="P1871" s="474" t="s">
        <v>5600</v>
      </c>
      <c r="Q1871" s="474">
        <v>1998</v>
      </c>
      <c r="R1871" s="475">
        <v>40599</v>
      </c>
      <c r="S1871" s="474" t="s">
        <v>4979</v>
      </c>
      <c r="T1871" s="315" t="s">
        <v>5531</v>
      </c>
      <c r="U1871" s="208" t="s">
        <v>7635</v>
      </c>
    </row>
    <row r="1872" spans="1:21" s="244" customFormat="1" ht="25.5" x14ac:dyDescent="0.25">
      <c r="A1872" s="5">
        <v>1871</v>
      </c>
      <c r="B1872" s="3" t="s">
        <v>600</v>
      </c>
      <c r="C1872" s="8">
        <v>1954</v>
      </c>
      <c r="D1872" s="8">
        <v>2767.5</v>
      </c>
      <c r="E1872" s="8">
        <v>1494.8</v>
      </c>
      <c r="F1872" s="8" t="s">
        <v>5</v>
      </c>
      <c r="G1872" s="8">
        <v>27</v>
      </c>
      <c r="H1872" s="8">
        <v>3</v>
      </c>
      <c r="I1872" s="8">
        <v>5</v>
      </c>
      <c r="J1872" s="8"/>
      <c r="K1872" s="8"/>
      <c r="L1872" s="6">
        <v>82</v>
      </c>
      <c r="M1872" s="8" t="s">
        <v>2780</v>
      </c>
      <c r="N1872" s="229"/>
      <c r="O1872" s="229"/>
      <c r="P1872" s="474"/>
      <c r="Q1872" s="474"/>
      <c r="R1872" s="474"/>
      <c r="S1872" s="474"/>
      <c r="T1872" s="315" t="s">
        <v>5531</v>
      </c>
      <c r="U1872" s="208" t="s">
        <v>7635</v>
      </c>
    </row>
    <row r="1873" spans="1:21" s="244" customFormat="1" ht="25.5" x14ac:dyDescent="0.25">
      <c r="A1873" s="5">
        <v>1872</v>
      </c>
      <c r="B1873" s="1" t="s">
        <v>625</v>
      </c>
      <c r="C1873" s="8">
        <v>1932</v>
      </c>
      <c r="D1873" s="8">
        <v>2815</v>
      </c>
      <c r="E1873" s="8">
        <v>2507.08</v>
      </c>
      <c r="F1873" s="8" t="s">
        <v>5</v>
      </c>
      <c r="G1873" s="8">
        <v>32</v>
      </c>
      <c r="H1873" s="8">
        <v>4</v>
      </c>
      <c r="I1873" s="8">
        <v>4</v>
      </c>
      <c r="J1873" s="8"/>
      <c r="K1873" s="8"/>
      <c r="L1873" s="6">
        <v>161</v>
      </c>
      <c r="M1873" s="8" t="s">
        <v>2763</v>
      </c>
      <c r="N1873" s="229"/>
      <c r="O1873" s="229"/>
      <c r="P1873" s="474" t="s">
        <v>5577</v>
      </c>
      <c r="Q1873" s="474">
        <v>1020</v>
      </c>
      <c r="R1873" s="475">
        <v>40605</v>
      </c>
      <c r="S1873" s="474" t="s">
        <v>4979</v>
      </c>
      <c r="T1873" s="315" t="s">
        <v>5531</v>
      </c>
      <c r="U1873" s="208" t="s">
        <v>7635</v>
      </c>
    </row>
    <row r="1874" spans="1:21" s="241" customFormat="1" ht="25.5" x14ac:dyDescent="0.25">
      <c r="A1874" s="5">
        <v>1873</v>
      </c>
      <c r="B1874" s="1" t="s">
        <v>626</v>
      </c>
      <c r="C1874" s="8">
        <v>1934</v>
      </c>
      <c r="D1874" s="8">
        <v>2797.1</v>
      </c>
      <c r="E1874" s="8">
        <v>2520.5500000000002</v>
      </c>
      <c r="F1874" s="8" t="s">
        <v>5</v>
      </c>
      <c r="G1874" s="8">
        <v>32</v>
      </c>
      <c r="H1874" s="8">
        <v>4</v>
      </c>
      <c r="I1874" s="8">
        <v>4</v>
      </c>
      <c r="J1874" s="8"/>
      <c r="K1874" s="8"/>
      <c r="L1874" s="6">
        <v>175</v>
      </c>
      <c r="M1874" s="8" t="s">
        <v>2782</v>
      </c>
      <c r="N1874" s="229"/>
      <c r="O1874" s="229"/>
      <c r="P1874" s="476" t="s">
        <v>5578</v>
      </c>
      <c r="Q1874" s="476">
        <v>1014</v>
      </c>
      <c r="R1874" s="477">
        <v>40603</v>
      </c>
      <c r="S1874" s="474" t="s">
        <v>4979</v>
      </c>
      <c r="T1874" s="315" t="s">
        <v>5531</v>
      </c>
      <c r="U1874" s="208" t="s">
        <v>7635</v>
      </c>
    </row>
    <row r="1875" spans="1:21" s="244" customFormat="1" ht="25.5" x14ac:dyDescent="0.25">
      <c r="A1875" s="5">
        <v>1874</v>
      </c>
      <c r="B1875" s="1" t="s">
        <v>627</v>
      </c>
      <c r="C1875" s="8">
        <v>1934</v>
      </c>
      <c r="D1875" s="8">
        <v>2739.8</v>
      </c>
      <c r="E1875" s="8">
        <v>2448.5</v>
      </c>
      <c r="F1875" s="8" t="s">
        <v>5</v>
      </c>
      <c r="G1875" s="8">
        <v>32</v>
      </c>
      <c r="H1875" s="8">
        <v>4</v>
      </c>
      <c r="I1875" s="8">
        <v>4</v>
      </c>
      <c r="J1875" s="8"/>
      <c r="K1875" s="8"/>
      <c r="L1875" s="6">
        <v>158</v>
      </c>
      <c r="M1875" s="8" t="s">
        <v>2782</v>
      </c>
      <c r="N1875" s="229"/>
      <c r="O1875" s="229"/>
      <c r="P1875" s="314" t="s">
        <v>5579</v>
      </c>
      <c r="Q1875" s="314">
        <v>1025</v>
      </c>
      <c r="R1875" s="330">
        <v>40603</v>
      </c>
      <c r="S1875" s="478" t="s">
        <v>4979</v>
      </c>
      <c r="T1875" s="315" t="s">
        <v>5531</v>
      </c>
      <c r="U1875" s="208" t="s">
        <v>7635</v>
      </c>
    </row>
    <row r="1876" spans="1:21" s="244" customFormat="1" ht="25.5" x14ac:dyDescent="0.25">
      <c r="A1876" s="5">
        <v>1875</v>
      </c>
      <c r="B1876" s="1" t="s">
        <v>628</v>
      </c>
      <c r="C1876" s="8">
        <v>1933</v>
      </c>
      <c r="D1876" s="8">
        <v>2572.9</v>
      </c>
      <c r="E1876" s="8">
        <v>2571.38</v>
      </c>
      <c r="F1876" s="8" t="s">
        <v>5</v>
      </c>
      <c r="G1876" s="8">
        <v>32</v>
      </c>
      <c r="H1876" s="8">
        <v>4</v>
      </c>
      <c r="I1876" s="8">
        <v>4</v>
      </c>
      <c r="J1876" s="8"/>
      <c r="K1876" s="8"/>
      <c r="L1876" s="6">
        <v>157</v>
      </c>
      <c r="M1876" s="479" t="s">
        <v>2783</v>
      </c>
      <c r="N1876" s="479"/>
      <c r="O1876" s="479"/>
      <c r="P1876" s="480" t="s">
        <v>5580</v>
      </c>
      <c r="Q1876" s="480">
        <v>1015</v>
      </c>
      <c r="R1876" s="481">
        <v>40603</v>
      </c>
      <c r="S1876" s="474" t="s">
        <v>4979</v>
      </c>
      <c r="T1876" s="315" t="s">
        <v>5531</v>
      </c>
      <c r="U1876" s="208" t="s">
        <v>7635</v>
      </c>
    </row>
    <row r="1877" spans="1:21" s="244" customFormat="1" ht="25.5" x14ac:dyDescent="0.25">
      <c r="A1877" s="5">
        <v>1876</v>
      </c>
      <c r="B1877" s="1" t="s">
        <v>629</v>
      </c>
      <c r="C1877" s="8">
        <v>1934</v>
      </c>
      <c r="D1877" s="8">
        <v>2682.5</v>
      </c>
      <c r="E1877" s="8">
        <v>2404.87</v>
      </c>
      <c r="F1877" s="8" t="s">
        <v>5</v>
      </c>
      <c r="G1877" s="8">
        <v>34</v>
      </c>
      <c r="H1877" s="8">
        <v>4</v>
      </c>
      <c r="I1877" s="8">
        <v>4</v>
      </c>
      <c r="J1877" s="8"/>
      <c r="K1877" s="8"/>
      <c r="L1877" s="6">
        <v>154</v>
      </c>
      <c r="M1877" s="479" t="s">
        <v>2763</v>
      </c>
      <c r="N1877" s="229"/>
      <c r="O1877" s="229"/>
      <c r="P1877" s="474" t="s">
        <v>5581</v>
      </c>
      <c r="Q1877" s="474">
        <v>1046</v>
      </c>
      <c r="R1877" s="475">
        <v>40603</v>
      </c>
      <c r="S1877" s="474" t="s">
        <v>4979</v>
      </c>
      <c r="T1877" s="315" t="s">
        <v>5531</v>
      </c>
      <c r="U1877" s="208" t="s">
        <v>7635</v>
      </c>
    </row>
    <row r="1878" spans="1:21" s="244" customFormat="1" ht="25.5" x14ac:dyDescent="0.25">
      <c r="A1878" s="5">
        <v>1877</v>
      </c>
      <c r="B1878" s="1" t="s">
        <v>630</v>
      </c>
      <c r="C1878" s="8">
        <v>1932</v>
      </c>
      <c r="D1878" s="8">
        <v>2790.9</v>
      </c>
      <c r="E1878" s="8">
        <v>2515.5500000000002</v>
      </c>
      <c r="F1878" s="8" t="s">
        <v>5</v>
      </c>
      <c r="G1878" s="8">
        <v>32</v>
      </c>
      <c r="H1878" s="8">
        <v>4</v>
      </c>
      <c r="I1878" s="8">
        <v>4</v>
      </c>
      <c r="J1878" s="8"/>
      <c r="K1878" s="8"/>
      <c r="L1878" s="6">
        <v>164</v>
      </c>
      <c r="M1878" s="479" t="s">
        <v>2782</v>
      </c>
      <c r="N1878" s="229"/>
      <c r="O1878" s="229"/>
      <c r="P1878" s="474" t="s">
        <v>5582</v>
      </c>
      <c r="Q1878" s="474">
        <v>1013</v>
      </c>
      <c r="R1878" s="475">
        <v>40603</v>
      </c>
      <c r="S1878" s="474" t="s">
        <v>4979</v>
      </c>
      <c r="T1878" s="315" t="s">
        <v>5531</v>
      </c>
      <c r="U1878" s="208" t="s">
        <v>7635</v>
      </c>
    </row>
    <row r="1879" spans="1:21" s="244" customFormat="1" ht="25.5" x14ac:dyDescent="0.25">
      <c r="A1879" s="5">
        <v>1878</v>
      </c>
      <c r="B1879" s="1" t="s">
        <v>631</v>
      </c>
      <c r="C1879" s="8">
        <v>1930</v>
      </c>
      <c r="D1879" s="8">
        <v>3081.6</v>
      </c>
      <c r="E1879" s="8">
        <v>2467.8000000000002</v>
      </c>
      <c r="F1879" s="8" t="s">
        <v>5</v>
      </c>
      <c r="G1879" s="8">
        <v>32</v>
      </c>
      <c r="H1879" s="8">
        <v>4</v>
      </c>
      <c r="I1879" s="8">
        <v>4</v>
      </c>
      <c r="J1879" s="8"/>
      <c r="K1879" s="8"/>
      <c r="L1879" s="6">
        <v>165</v>
      </c>
      <c r="M1879" s="479" t="s">
        <v>2784</v>
      </c>
      <c r="N1879" s="229"/>
      <c r="O1879" s="229"/>
      <c r="P1879" s="474" t="s">
        <v>5583</v>
      </c>
      <c r="Q1879" s="474">
        <v>1024</v>
      </c>
      <c r="R1879" s="475">
        <v>40603</v>
      </c>
      <c r="S1879" s="474" t="s">
        <v>4979</v>
      </c>
      <c r="T1879" s="315" t="s">
        <v>5531</v>
      </c>
      <c r="U1879" s="208" t="s">
        <v>7635</v>
      </c>
    </row>
    <row r="1880" spans="1:21" s="244" customFormat="1" ht="25.5" x14ac:dyDescent="0.25">
      <c r="A1880" s="5">
        <v>1879</v>
      </c>
      <c r="B1880" s="1" t="s">
        <v>632</v>
      </c>
      <c r="C1880" s="8">
        <v>1934</v>
      </c>
      <c r="D1880" s="8">
        <v>2838.4</v>
      </c>
      <c r="E1880" s="8">
        <v>2559.2399999999998</v>
      </c>
      <c r="F1880" s="8" t="s">
        <v>5</v>
      </c>
      <c r="G1880" s="8">
        <v>32</v>
      </c>
      <c r="H1880" s="8">
        <v>4</v>
      </c>
      <c r="I1880" s="8">
        <v>4</v>
      </c>
      <c r="J1880" s="8"/>
      <c r="K1880" s="8"/>
      <c r="L1880" s="6">
        <v>155</v>
      </c>
      <c r="M1880" s="479" t="s">
        <v>2785</v>
      </c>
      <c r="N1880" s="229"/>
      <c r="O1880" s="229"/>
      <c r="P1880" s="474" t="s">
        <v>5584</v>
      </c>
      <c r="Q1880" s="474">
        <v>1017</v>
      </c>
      <c r="R1880" s="475">
        <v>40602</v>
      </c>
      <c r="S1880" s="474" t="s">
        <v>4979</v>
      </c>
      <c r="T1880" s="315" t="s">
        <v>5531</v>
      </c>
      <c r="U1880" s="208" t="s">
        <v>7635</v>
      </c>
    </row>
    <row r="1881" spans="1:21" s="244" customFormat="1" ht="25.5" x14ac:dyDescent="0.25">
      <c r="A1881" s="5">
        <v>1880</v>
      </c>
      <c r="B1881" s="1" t="s">
        <v>633</v>
      </c>
      <c r="C1881" s="8">
        <v>1934</v>
      </c>
      <c r="D1881" s="8">
        <v>2720.2</v>
      </c>
      <c r="E1881" s="8">
        <v>2460.21</v>
      </c>
      <c r="F1881" s="8" t="s">
        <v>5</v>
      </c>
      <c r="G1881" s="8">
        <v>32</v>
      </c>
      <c r="H1881" s="8">
        <v>4</v>
      </c>
      <c r="I1881" s="8">
        <v>4</v>
      </c>
      <c r="J1881" s="8"/>
      <c r="K1881" s="8"/>
      <c r="L1881" s="6">
        <v>173</v>
      </c>
      <c r="M1881" s="482" t="s">
        <v>2786</v>
      </c>
      <c r="N1881" s="341"/>
      <c r="O1881" s="229"/>
      <c r="P1881" s="474" t="s">
        <v>5585</v>
      </c>
      <c r="Q1881" s="474">
        <v>1027</v>
      </c>
      <c r="R1881" s="475">
        <v>40600</v>
      </c>
      <c r="S1881" s="474" t="s">
        <v>4979</v>
      </c>
      <c r="T1881" s="315" t="s">
        <v>5531</v>
      </c>
      <c r="U1881" s="208" t="s">
        <v>7635</v>
      </c>
    </row>
    <row r="1882" spans="1:21" s="244" customFormat="1" ht="25.5" x14ac:dyDescent="0.25">
      <c r="A1882" s="5">
        <v>1881</v>
      </c>
      <c r="B1882" s="1" t="s">
        <v>634</v>
      </c>
      <c r="C1882" s="8">
        <v>1933</v>
      </c>
      <c r="D1882" s="8">
        <v>1498.9</v>
      </c>
      <c r="E1882" s="8">
        <v>1243.83</v>
      </c>
      <c r="F1882" s="8" t="s">
        <v>5</v>
      </c>
      <c r="G1882" s="8">
        <v>16</v>
      </c>
      <c r="H1882" s="8">
        <v>4</v>
      </c>
      <c r="I1882" s="8">
        <v>4</v>
      </c>
      <c r="J1882" s="8"/>
      <c r="K1882" s="8"/>
      <c r="L1882" s="6">
        <v>75</v>
      </c>
      <c r="M1882" s="479" t="s">
        <v>2783</v>
      </c>
      <c r="N1882" s="229"/>
      <c r="O1882" s="229"/>
      <c r="P1882" s="474" t="s">
        <v>5586</v>
      </c>
      <c r="Q1882" s="474">
        <v>1019</v>
      </c>
      <c r="R1882" s="475">
        <v>40603</v>
      </c>
      <c r="S1882" s="474" t="s">
        <v>4979</v>
      </c>
      <c r="T1882" s="315" t="s">
        <v>5531</v>
      </c>
      <c r="U1882" s="208" t="s">
        <v>7635</v>
      </c>
    </row>
    <row r="1883" spans="1:21" s="244" customFormat="1" ht="25.5" x14ac:dyDescent="0.25">
      <c r="A1883" s="5">
        <v>1882</v>
      </c>
      <c r="B1883" s="1" t="s">
        <v>635</v>
      </c>
      <c r="C1883" s="8">
        <v>1934</v>
      </c>
      <c r="D1883" s="8">
        <v>3183.8</v>
      </c>
      <c r="E1883" s="8">
        <v>2487.34</v>
      </c>
      <c r="F1883" s="8" t="s">
        <v>5</v>
      </c>
      <c r="G1883" s="8">
        <v>34</v>
      </c>
      <c r="H1883" s="8">
        <v>4</v>
      </c>
      <c r="I1883" s="8">
        <v>4</v>
      </c>
      <c r="J1883" s="8"/>
      <c r="K1883" s="8"/>
      <c r="L1883" s="6">
        <v>157</v>
      </c>
      <c r="M1883" s="479" t="s">
        <v>2769</v>
      </c>
      <c r="N1883" s="229"/>
      <c r="O1883" s="229"/>
      <c r="P1883" s="474" t="s">
        <v>5587</v>
      </c>
      <c r="Q1883" s="474">
        <v>1019</v>
      </c>
      <c r="R1883" s="475">
        <v>40603</v>
      </c>
      <c r="S1883" s="474" t="s">
        <v>4979</v>
      </c>
      <c r="T1883" s="315" t="s">
        <v>5531</v>
      </c>
      <c r="U1883" s="208" t="s">
        <v>7635</v>
      </c>
    </row>
    <row r="1884" spans="1:21" s="244" customFormat="1" ht="25.5" x14ac:dyDescent="0.25">
      <c r="A1884" s="5">
        <v>1883</v>
      </c>
      <c r="B1884" s="1" t="s">
        <v>636</v>
      </c>
      <c r="C1884" s="8">
        <v>1933</v>
      </c>
      <c r="D1884" s="8">
        <v>2781.2</v>
      </c>
      <c r="E1884" s="8">
        <v>2508.46</v>
      </c>
      <c r="F1884" s="8" t="s">
        <v>5</v>
      </c>
      <c r="G1884" s="8">
        <v>32</v>
      </c>
      <c r="H1884" s="8">
        <v>4</v>
      </c>
      <c r="I1884" s="8">
        <v>4</v>
      </c>
      <c r="J1884" s="8"/>
      <c r="K1884" s="8"/>
      <c r="L1884" s="6">
        <v>185</v>
      </c>
      <c r="M1884" s="479" t="s">
        <v>2783</v>
      </c>
      <c r="N1884" s="479"/>
      <c r="O1884" s="479"/>
      <c r="P1884" s="474" t="s">
        <v>5588</v>
      </c>
      <c r="Q1884" s="474">
        <v>1021</v>
      </c>
      <c r="R1884" s="475">
        <v>40600</v>
      </c>
      <c r="S1884" s="474" t="s">
        <v>4979</v>
      </c>
      <c r="T1884" s="315" t="s">
        <v>5531</v>
      </c>
      <c r="U1884" s="208" t="s">
        <v>7635</v>
      </c>
    </row>
    <row r="1885" spans="1:21" s="244" customFormat="1" ht="25.5" x14ac:dyDescent="0.25">
      <c r="A1885" s="5">
        <v>1884</v>
      </c>
      <c r="B1885" s="3" t="s">
        <v>5735</v>
      </c>
      <c r="C1885" s="8">
        <v>1959</v>
      </c>
      <c r="D1885" s="8">
        <f>SUM(E1885:E1885)</f>
        <v>4635.2</v>
      </c>
      <c r="E1885" s="8">
        <v>4635.2</v>
      </c>
      <c r="F1885" s="8" t="s">
        <v>5</v>
      </c>
      <c r="G1885" s="8">
        <v>72</v>
      </c>
      <c r="H1885" s="8">
        <v>4</v>
      </c>
      <c r="I1885" s="8">
        <v>5</v>
      </c>
      <c r="J1885" s="8"/>
      <c r="K1885" s="8"/>
      <c r="L1885" s="8">
        <v>153</v>
      </c>
      <c r="M1885" s="483"/>
      <c r="N1885" s="334"/>
      <c r="O1885" s="334"/>
      <c r="P1885" s="474" t="s">
        <v>5594</v>
      </c>
      <c r="Q1885" s="474">
        <v>1814</v>
      </c>
      <c r="R1885" s="475">
        <v>40602</v>
      </c>
      <c r="S1885" s="474" t="s">
        <v>4979</v>
      </c>
      <c r="T1885" s="315" t="s">
        <v>5531</v>
      </c>
      <c r="U1885" s="208" t="s">
        <v>7635</v>
      </c>
    </row>
    <row r="1886" spans="1:21" s="244" customFormat="1" x14ac:dyDescent="0.25">
      <c r="A1886" s="5">
        <v>1885</v>
      </c>
      <c r="B1886" s="15" t="s">
        <v>2337</v>
      </c>
      <c r="C1886" s="8">
        <v>1985</v>
      </c>
      <c r="D1886" s="8">
        <v>3007.7</v>
      </c>
      <c r="E1886" s="8">
        <v>2649.9</v>
      </c>
      <c r="F1886" s="8" t="s">
        <v>5</v>
      </c>
      <c r="G1886" s="8">
        <v>56</v>
      </c>
      <c r="H1886" s="8">
        <v>5</v>
      </c>
      <c r="I1886" s="8">
        <v>4</v>
      </c>
      <c r="J1886" s="8">
        <v>4</v>
      </c>
      <c r="K1886" s="8">
        <v>4</v>
      </c>
      <c r="L1886" s="8">
        <v>135</v>
      </c>
      <c r="M1886" s="224" t="s">
        <v>2390</v>
      </c>
      <c r="N1886" s="484" t="s">
        <v>5511</v>
      </c>
      <c r="O1886" s="485"/>
      <c r="P1886" s="485" t="s">
        <v>5511</v>
      </c>
      <c r="Q1886" s="485">
        <v>816</v>
      </c>
      <c r="R1886" s="486"/>
      <c r="S1886" s="486"/>
      <c r="T1886" s="221"/>
      <c r="U1886" s="221" t="s">
        <v>7635</v>
      </c>
    </row>
    <row r="1887" spans="1:21" s="244" customFormat="1" x14ac:dyDescent="0.25">
      <c r="A1887" s="5">
        <v>1886</v>
      </c>
      <c r="B1887" s="15" t="s">
        <v>2352</v>
      </c>
      <c r="C1887" s="8">
        <v>1984</v>
      </c>
      <c r="D1887" s="8">
        <v>4908.1000000000004</v>
      </c>
      <c r="E1887" s="8">
        <v>4526.8999999999996</v>
      </c>
      <c r="F1887" s="8" t="s">
        <v>5</v>
      </c>
      <c r="G1887" s="8">
        <v>100</v>
      </c>
      <c r="H1887" s="8">
        <v>5</v>
      </c>
      <c r="I1887" s="8">
        <v>6</v>
      </c>
      <c r="J1887" s="8">
        <v>0</v>
      </c>
      <c r="K1887" s="8">
        <v>6</v>
      </c>
      <c r="L1887" s="8">
        <v>276</v>
      </c>
      <c r="M1887" s="224" t="s">
        <v>2390</v>
      </c>
      <c r="N1887" s="484" t="s">
        <v>5511</v>
      </c>
      <c r="O1887" s="485"/>
      <c r="P1887" s="485" t="s">
        <v>5511</v>
      </c>
      <c r="Q1887" s="485">
        <v>1295</v>
      </c>
      <c r="R1887" s="486"/>
      <c r="S1887" s="486"/>
      <c r="T1887" s="221"/>
      <c r="U1887" s="221" t="s">
        <v>7635</v>
      </c>
    </row>
    <row r="1888" spans="1:21" s="244" customFormat="1" x14ac:dyDescent="0.25">
      <c r="A1888" s="5">
        <v>1887</v>
      </c>
      <c r="B1888" s="3" t="s">
        <v>652</v>
      </c>
      <c r="C1888" s="8">
        <v>1974</v>
      </c>
      <c r="D1888" s="8">
        <v>2144.2600000000002</v>
      </c>
      <c r="E1888" s="8">
        <v>934.5</v>
      </c>
      <c r="F1888" s="249" t="s">
        <v>247</v>
      </c>
      <c r="G1888" s="8">
        <v>21</v>
      </c>
      <c r="H1888" s="8">
        <v>5</v>
      </c>
      <c r="I1888" s="8">
        <v>1</v>
      </c>
      <c r="J1888" s="8">
        <v>0</v>
      </c>
      <c r="K1888" s="8">
        <v>0</v>
      </c>
      <c r="L1888" s="8">
        <v>103</v>
      </c>
      <c r="M1888" s="249" t="s">
        <v>4993</v>
      </c>
      <c r="N1888" s="487"/>
      <c r="O1888" s="488"/>
      <c r="P1888" s="486" t="s">
        <v>4978</v>
      </c>
      <c r="Q1888" s="486">
        <v>722</v>
      </c>
      <c r="R1888" s="489">
        <v>37611</v>
      </c>
      <c r="S1888" s="490" t="s">
        <v>4979</v>
      </c>
      <c r="T1888" s="8" t="s">
        <v>471</v>
      </c>
      <c r="U1888" s="357" t="s">
        <v>648</v>
      </c>
    </row>
    <row r="1889" spans="1:21" s="244" customFormat="1" x14ac:dyDescent="0.25">
      <c r="A1889" s="5">
        <v>1888</v>
      </c>
      <c r="B1889" s="1" t="s">
        <v>653</v>
      </c>
      <c r="C1889" s="4">
        <v>1975</v>
      </c>
      <c r="D1889" s="4">
        <v>2622.9</v>
      </c>
      <c r="E1889" s="4">
        <v>1807.9</v>
      </c>
      <c r="F1889" s="249" t="s">
        <v>5021</v>
      </c>
      <c r="G1889" s="4">
        <v>60</v>
      </c>
      <c r="H1889" s="4">
        <v>5</v>
      </c>
      <c r="I1889" s="4">
        <v>4</v>
      </c>
      <c r="J1889" s="4">
        <v>0</v>
      </c>
      <c r="K1889" s="4">
        <v>0</v>
      </c>
      <c r="L1889" s="4">
        <v>133</v>
      </c>
      <c r="M1889" s="286" t="s">
        <v>4994</v>
      </c>
      <c r="N1889" s="188"/>
      <c r="O1889" s="198"/>
      <c r="P1889" s="491"/>
      <c r="Q1889" s="491"/>
      <c r="R1889" s="491"/>
      <c r="S1889" s="490"/>
      <c r="T1889" s="8" t="s">
        <v>471</v>
      </c>
      <c r="U1889" s="221" t="s">
        <v>7635</v>
      </c>
    </row>
    <row r="1890" spans="1:21" s="244" customFormat="1" x14ac:dyDescent="0.25">
      <c r="A1890" s="5">
        <v>1889</v>
      </c>
      <c r="B1890" s="1" t="s">
        <v>654</v>
      </c>
      <c r="C1890" s="4">
        <v>1973</v>
      </c>
      <c r="D1890" s="4">
        <v>2637.4</v>
      </c>
      <c r="E1890" s="4">
        <v>1818</v>
      </c>
      <c r="F1890" s="249" t="s">
        <v>5022</v>
      </c>
      <c r="G1890" s="4">
        <v>60</v>
      </c>
      <c r="H1890" s="4">
        <v>5</v>
      </c>
      <c r="I1890" s="4">
        <v>4</v>
      </c>
      <c r="J1890" s="4">
        <v>0</v>
      </c>
      <c r="K1890" s="4">
        <v>0</v>
      </c>
      <c r="L1890" s="4">
        <v>128</v>
      </c>
      <c r="M1890" s="286" t="s">
        <v>4995</v>
      </c>
      <c r="N1890" s="188"/>
      <c r="O1890" s="198"/>
      <c r="P1890" s="486" t="s">
        <v>4980</v>
      </c>
      <c r="Q1890" s="491">
        <v>804</v>
      </c>
      <c r="R1890" s="492">
        <v>40598</v>
      </c>
      <c r="S1890" s="490" t="s">
        <v>4979</v>
      </c>
      <c r="T1890" s="8" t="s">
        <v>471</v>
      </c>
      <c r="U1890" s="221" t="s">
        <v>7635</v>
      </c>
    </row>
    <row r="1891" spans="1:21" s="244" customFormat="1" x14ac:dyDescent="0.25">
      <c r="A1891" s="5">
        <v>1890</v>
      </c>
      <c r="B1891" s="1" t="s">
        <v>655</v>
      </c>
      <c r="C1891" s="4">
        <v>1975</v>
      </c>
      <c r="D1891" s="4">
        <v>2617.9</v>
      </c>
      <c r="E1891" s="4">
        <v>1796.1</v>
      </c>
      <c r="F1891" s="249" t="s">
        <v>5022</v>
      </c>
      <c r="G1891" s="4">
        <v>60</v>
      </c>
      <c r="H1891" s="4">
        <v>5</v>
      </c>
      <c r="I1891" s="4">
        <v>4</v>
      </c>
      <c r="J1891" s="8">
        <v>0</v>
      </c>
      <c r="K1891" s="8">
        <v>0</v>
      </c>
      <c r="L1891" s="4">
        <v>120</v>
      </c>
      <c r="M1891" s="286" t="s">
        <v>4994</v>
      </c>
      <c r="N1891" s="188"/>
      <c r="O1891" s="198"/>
      <c r="P1891" s="479" t="s">
        <v>4981</v>
      </c>
      <c r="Q1891" s="493" t="s">
        <v>4982</v>
      </c>
      <c r="R1891" s="482">
        <v>40599</v>
      </c>
      <c r="S1891" s="490" t="s">
        <v>4979</v>
      </c>
      <c r="T1891" s="8" t="s">
        <v>471</v>
      </c>
      <c r="U1891" s="221" t="s">
        <v>7635</v>
      </c>
    </row>
    <row r="1892" spans="1:21" s="244" customFormat="1" x14ac:dyDescent="0.25">
      <c r="A1892" s="5">
        <v>1891</v>
      </c>
      <c r="B1892" s="1" t="s">
        <v>656</v>
      </c>
      <c r="C1892" s="4">
        <v>1996</v>
      </c>
      <c r="D1892" s="4">
        <v>6540.3</v>
      </c>
      <c r="E1892" s="4">
        <v>4200</v>
      </c>
      <c r="F1892" s="249" t="s">
        <v>5022</v>
      </c>
      <c r="G1892" s="4">
        <v>100</v>
      </c>
      <c r="H1892" s="4">
        <v>5</v>
      </c>
      <c r="I1892" s="4">
        <v>6</v>
      </c>
      <c r="J1892" s="4">
        <v>0</v>
      </c>
      <c r="K1892" s="4">
        <v>0</v>
      </c>
      <c r="L1892" s="4">
        <v>291</v>
      </c>
      <c r="M1892" s="286" t="s">
        <v>4996</v>
      </c>
      <c r="N1892" s="487"/>
      <c r="O1892" s="488"/>
      <c r="P1892" s="479" t="s">
        <v>4983</v>
      </c>
      <c r="Q1892" s="493" t="s">
        <v>4984</v>
      </c>
      <c r="R1892" s="482">
        <v>40600</v>
      </c>
      <c r="S1892" s="490" t="s">
        <v>4979</v>
      </c>
      <c r="T1892" s="8" t="s">
        <v>471</v>
      </c>
      <c r="U1892" s="221" t="s">
        <v>7635</v>
      </c>
    </row>
    <row r="1893" spans="1:21" s="244" customFormat="1" x14ac:dyDescent="0.25">
      <c r="A1893" s="5">
        <v>1892</v>
      </c>
      <c r="B1893" s="1" t="s">
        <v>657</v>
      </c>
      <c r="C1893" s="4">
        <v>1969</v>
      </c>
      <c r="D1893" s="4">
        <v>1335.4</v>
      </c>
      <c r="E1893" s="4">
        <v>895</v>
      </c>
      <c r="F1893" s="249" t="s">
        <v>247</v>
      </c>
      <c r="G1893" s="4">
        <v>24</v>
      </c>
      <c r="H1893" s="4">
        <v>3</v>
      </c>
      <c r="I1893" s="4">
        <v>3</v>
      </c>
      <c r="J1893" s="4">
        <v>0</v>
      </c>
      <c r="K1893" s="4">
        <v>0</v>
      </c>
      <c r="L1893" s="4">
        <v>77</v>
      </c>
      <c r="M1893" s="286" t="s">
        <v>4997</v>
      </c>
      <c r="N1893" s="95"/>
      <c r="O1893" s="197"/>
      <c r="P1893" s="494"/>
      <c r="Q1893" s="494"/>
      <c r="R1893" s="494"/>
      <c r="S1893" s="490"/>
      <c r="T1893" s="8" t="s">
        <v>471</v>
      </c>
      <c r="U1893" s="221" t="s">
        <v>7635</v>
      </c>
    </row>
    <row r="1894" spans="1:21" s="244" customFormat="1" x14ac:dyDescent="0.25">
      <c r="A1894" s="5">
        <v>1893</v>
      </c>
      <c r="B1894" s="1" t="s">
        <v>658</v>
      </c>
      <c r="C1894" s="4">
        <v>1960</v>
      </c>
      <c r="D1894" s="4">
        <v>571.9</v>
      </c>
      <c r="E1894" s="4">
        <v>375.3</v>
      </c>
      <c r="F1894" s="249" t="s">
        <v>247</v>
      </c>
      <c r="G1894" s="4">
        <v>14</v>
      </c>
      <c r="H1894" s="4">
        <v>3</v>
      </c>
      <c r="I1894" s="4">
        <v>2</v>
      </c>
      <c r="J1894" s="8">
        <v>0</v>
      </c>
      <c r="K1894" s="8">
        <v>0</v>
      </c>
      <c r="L1894" s="4">
        <v>24</v>
      </c>
      <c r="M1894" s="286" t="s">
        <v>4998</v>
      </c>
      <c r="N1894" s="95"/>
      <c r="O1894" s="197"/>
      <c r="P1894" s="479" t="s">
        <v>4985</v>
      </c>
      <c r="Q1894" s="493" t="s">
        <v>4986</v>
      </c>
      <c r="R1894" s="482">
        <v>40603</v>
      </c>
      <c r="S1894" s="490" t="s">
        <v>4979</v>
      </c>
      <c r="T1894" s="8" t="s">
        <v>471</v>
      </c>
      <c r="U1894" s="221" t="s">
        <v>7635</v>
      </c>
    </row>
    <row r="1895" spans="1:21" s="244" customFormat="1" x14ac:dyDescent="0.25">
      <c r="A1895" s="5">
        <v>1894</v>
      </c>
      <c r="B1895" s="1" t="s">
        <v>659</v>
      </c>
      <c r="C1895" s="4">
        <v>1985</v>
      </c>
      <c r="D1895" s="4">
        <v>4376.8</v>
      </c>
      <c r="E1895" s="4">
        <v>4329.5</v>
      </c>
      <c r="F1895" s="249" t="s">
        <v>5022</v>
      </c>
      <c r="G1895" s="4">
        <v>89</v>
      </c>
      <c r="H1895" s="4">
        <v>5</v>
      </c>
      <c r="I1895" s="4">
        <v>6</v>
      </c>
      <c r="J1895" s="4">
        <v>0</v>
      </c>
      <c r="K1895" s="4">
        <v>0</v>
      </c>
      <c r="L1895" s="4">
        <v>200</v>
      </c>
      <c r="M1895" s="286" t="s">
        <v>4999</v>
      </c>
      <c r="N1895" s="95"/>
      <c r="O1895" s="197"/>
      <c r="P1895" s="494"/>
      <c r="Q1895" s="494"/>
      <c r="R1895" s="494"/>
      <c r="S1895" s="490"/>
      <c r="T1895" s="8" t="s">
        <v>471</v>
      </c>
      <c r="U1895" s="221" t="s">
        <v>7635</v>
      </c>
    </row>
    <row r="1896" spans="1:21" s="244" customFormat="1" x14ac:dyDescent="0.25">
      <c r="A1896" s="5">
        <v>1895</v>
      </c>
      <c r="B1896" s="1" t="s">
        <v>660</v>
      </c>
      <c r="C1896" s="4">
        <v>1957</v>
      </c>
      <c r="D1896" s="4">
        <v>755.2</v>
      </c>
      <c r="E1896" s="4">
        <v>504.7</v>
      </c>
      <c r="F1896" s="249" t="s">
        <v>247</v>
      </c>
      <c r="G1896" s="4">
        <v>12</v>
      </c>
      <c r="H1896" s="4">
        <v>2</v>
      </c>
      <c r="I1896" s="4">
        <v>2</v>
      </c>
      <c r="J1896" s="4">
        <v>0</v>
      </c>
      <c r="K1896" s="4">
        <v>0</v>
      </c>
      <c r="L1896" s="4">
        <v>36</v>
      </c>
      <c r="M1896" s="286" t="s">
        <v>5000</v>
      </c>
      <c r="N1896" s="95"/>
      <c r="O1896" s="197"/>
      <c r="P1896" s="479" t="s">
        <v>4987</v>
      </c>
      <c r="Q1896" s="493" t="s">
        <v>4988</v>
      </c>
      <c r="R1896" s="482">
        <v>40600</v>
      </c>
      <c r="S1896" s="490" t="s">
        <v>4979</v>
      </c>
      <c r="T1896" s="8" t="s">
        <v>471</v>
      </c>
      <c r="U1896" s="221" t="s">
        <v>7635</v>
      </c>
    </row>
    <row r="1897" spans="1:21" s="244" customFormat="1" x14ac:dyDescent="0.25">
      <c r="A1897" s="5">
        <v>1896</v>
      </c>
      <c r="B1897" s="1" t="s">
        <v>661</v>
      </c>
      <c r="C1897" s="4">
        <v>1985</v>
      </c>
      <c r="D1897" s="4">
        <v>4376.8</v>
      </c>
      <c r="E1897" s="4">
        <v>2614.6999999999998</v>
      </c>
      <c r="F1897" s="249" t="s">
        <v>5022</v>
      </c>
      <c r="G1897" s="4">
        <v>89</v>
      </c>
      <c r="H1897" s="4">
        <v>5</v>
      </c>
      <c r="I1897" s="4">
        <v>6</v>
      </c>
      <c r="J1897" s="8">
        <v>0</v>
      </c>
      <c r="K1897" s="8">
        <v>0</v>
      </c>
      <c r="L1897" s="4">
        <v>191</v>
      </c>
      <c r="M1897" s="286" t="s">
        <v>5001</v>
      </c>
      <c r="N1897" s="95"/>
      <c r="O1897" s="197"/>
      <c r="P1897" s="494"/>
      <c r="Q1897" s="494"/>
      <c r="R1897" s="494"/>
      <c r="S1897" s="490"/>
      <c r="T1897" s="8" t="s">
        <v>471</v>
      </c>
      <c r="U1897" s="221" t="s">
        <v>7635</v>
      </c>
    </row>
    <row r="1898" spans="1:21" s="244" customFormat="1" x14ac:dyDescent="0.25">
      <c r="A1898" s="5">
        <v>1897</v>
      </c>
      <c r="B1898" s="1" t="s">
        <v>662</v>
      </c>
      <c r="C1898" s="4">
        <v>1959</v>
      </c>
      <c r="D1898" s="4">
        <v>635</v>
      </c>
      <c r="E1898" s="4">
        <v>409</v>
      </c>
      <c r="F1898" s="249" t="s">
        <v>247</v>
      </c>
      <c r="G1898" s="4">
        <v>16</v>
      </c>
      <c r="H1898" s="4">
        <v>2</v>
      </c>
      <c r="I1898" s="4">
        <v>2</v>
      </c>
      <c r="J1898" s="4">
        <v>0</v>
      </c>
      <c r="K1898" s="4">
        <v>0</v>
      </c>
      <c r="L1898" s="4">
        <v>31</v>
      </c>
      <c r="M1898" s="286" t="s">
        <v>5002</v>
      </c>
      <c r="N1898" s="95"/>
      <c r="O1898" s="197"/>
      <c r="P1898" s="479" t="s">
        <v>4989</v>
      </c>
      <c r="Q1898" s="493" t="s">
        <v>4990</v>
      </c>
      <c r="R1898" s="482">
        <v>40600</v>
      </c>
      <c r="S1898" s="490" t="s">
        <v>4979</v>
      </c>
      <c r="T1898" s="8" t="s">
        <v>471</v>
      </c>
      <c r="U1898" s="221" t="s">
        <v>7635</v>
      </c>
    </row>
    <row r="1899" spans="1:21" s="244" customFormat="1" x14ac:dyDescent="0.25">
      <c r="A1899" s="5">
        <v>1898</v>
      </c>
      <c r="B1899" s="1" t="s">
        <v>663</v>
      </c>
      <c r="C1899" s="4">
        <v>1957</v>
      </c>
      <c r="D1899" s="4">
        <v>634.20000000000005</v>
      </c>
      <c r="E1899" s="4">
        <v>410.8</v>
      </c>
      <c r="F1899" s="249" t="s">
        <v>247</v>
      </c>
      <c r="G1899" s="4">
        <v>16</v>
      </c>
      <c r="H1899" s="4">
        <v>2</v>
      </c>
      <c r="I1899" s="4">
        <v>2</v>
      </c>
      <c r="J1899" s="4">
        <v>0</v>
      </c>
      <c r="K1899" s="4">
        <v>0</v>
      </c>
      <c r="L1899" s="4">
        <v>30</v>
      </c>
      <c r="M1899" s="286" t="s">
        <v>4998</v>
      </c>
      <c r="N1899" s="95"/>
      <c r="O1899" s="197"/>
      <c r="P1899" s="494"/>
      <c r="Q1899" s="494"/>
      <c r="R1899" s="494"/>
      <c r="S1899" s="490"/>
      <c r="T1899" s="8" t="s">
        <v>471</v>
      </c>
      <c r="U1899" s="221" t="s">
        <v>7635</v>
      </c>
    </row>
    <row r="1900" spans="1:21" s="244" customFormat="1" x14ac:dyDescent="0.25">
      <c r="A1900" s="5">
        <v>1899</v>
      </c>
      <c r="B1900" s="1" t="s">
        <v>664</v>
      </c>
      <c r="C1900" s="4">
        <v>1960</v>
      </c>
      <c r="D1900" s="4">
        <v>635.20000000000005</v>
      </c>
      <c r="E1900" s="4">
        <v>411.2</v>
      </c>
      <c r="F1900" s="249" t="s">
        <v>247</v>
      </c>
      <c r="G1900" s="4">
        <v>16</v>
      </c>
      <c r="H1900" s="4">
        <v>2</v>
      </c>
      <c r="I1900" s="4">
        <v>2</v>
      </c>
      <c r="J1900" s="8">
        <v>0</v>
      </c>
      <c r="K1900" s="8">
        <v>0</v>
      </c>
      <c r="L1900" s="4">
        <v>27</v>
      </c>
      <c r="M1900" s="286" t="s">
        <v>5003</v>
      </c>
      <c r="N1900" s="487"/>
      <c r="O1900" s="488"/>
      <c r="P1900" s="494"/>
      <c r="Q1900" s="494"/>
      <c r="R1900" s="494"/>
      <c r="S1900" s="490"/>
      <c r="T1900" s="8" t="s">
        <v>471</v>
      </c>
      <c r="U1900" s="221" t="s">
        <v>7635</v>
      </c>
    </row>
    <row r="1901" spans="1:21" s="244" customFormat="1" x14ac:dyDescent="0.25">
      <c r="A1901" s="5">
        <v>1900</v>
      </c>
      <c r="B1901" s="1" t="s">
        <v>665</v>
      </c>
      <c r="C1901" s="4">
        <v>1954</v>
      </c>
      <c r="D1901" s="4">
        <v>419.4</v>
      </c>
      <c r="E1901" s="4">
        <v>288.8</v>
      </c>
      <c r="F1901" s="249" t="s">
        <v>247</v>
      </c>
      <c r="G1901" s="4">
        <v>8</v>
      </c>
      <c r="H1901" s="4">
        <v>2</v>
      </c>
      <c r="I1901" s="4">
        <v>2</v>
      </c>
      <c r="J1901" s="4">
        <v>0</v>
      </c>
      <c r="K1901" s="4">
        <v>0</v>
      </c>
      <c r="L1901" s="4">
        <v>28</v>
      </c>
      <c r="M1901" s="286" t="s">
        <v>5003</v>
      </c>
      <c r="N1901" s="95"/>
      <c r="O1901" s="197"/>
      <c r="P1901" s="494"/>
      <c r="Q1901" s="494"/>
      <c r="R1901" s="494"/>
      <c r="S1901" s="490"/>
      <c r="T1901" s="8" t="s">
        <v>471</v>
      </c>
      <c r="U1901" s="221" t="s">
        <v>7635</v>
      </c>
    </row>
    <row r="1902" spans="1:21" s="244" customFormat="1" x14ac:dyDescent="0.25">
      <c r="A1902" s="5">
        <v>1901</v>
      </c>
      <c r="B1902" s="1" t="s">
        <v>666</v>
      </c>
      <c r="C1902" s="4">
        <v>1954</v>
      </c>
      <c r="D1902" s="4">
        <v>419.2</v>
      </c>
      <c r="E1902" s="4">
        <v>292.60000000000002</v>
      </c>
      <c r="F1902" s="249" t="s">
        <v>247</v>
      </c>
      <c r="G1902" s="4">
        <v>8</v>
      </c>
      <c r="H1902" s="4">
        <v>2</v>
      </c>
      <c r="I1902" s="4">
        <v>2</v>
      </c>
      <c r="J1902" s="4">
        <v>0</v>
      </c>
      <c r="K1902" s="4">
        <v>0</v>
      </c>
      <c r="L1902" s="4">
        <v>19</v>
      </c>
      <c r="M1902" s="286" t="s">
        <v>4997</v>
      </c>
      <c r="N1902" s="95"/>
      <c r="O1902" s="197"/>
      <c r="P1902" s="494"/>
      <c r="Q1902" s="494"/>
      <c r="R1902" s="494"/>
      <c r="S1902" s="490"/>
      <c r="T1902" s="8" t="s">
        <v>471</v>
      </c>
      <c r="U1902" s="221" t="s">
        <v>7635</v>
      </c>
    </row>
    <row r="1903" spans="1:21" s="244" customFormat="1" x14ac:dyDescent="0.25">
      <c r="A1903" s="5">
        <v>1902</v>
      </c>
      <c r="B1903" s="1" t="s">
        <v>667</v>
      </c>
      <c r="C1903" s="4">
        <v>1993</v>
      </c>
      <c r="D1903" s="4">
        <v>2502.5</v>
      </c>
      <c r="E1903" s="4">
        <v>1845.4</v>
      </c>
      <c r="F1903" s="249" t="s">
        <v>5022</v>
      </c>
      <c r="G1903" s="4">
        <v>45</v>
      </c>
      <c r="H1903" s="4">
        <v>5</v>
      </c>
      <c r="I1903" s="4">
        <v>4</v>
      </c>
      <c r="J1903" s="8">
        <v>0</v>
      </c>
      <c r="K1903" s="8">
        <v>0</v>
      </c>
      <c r="L1903" s="4">
        <v>108</v>
      </c>
      <c r="M1903" s="286" t="s">
        <v>5004</v>
      </c>
      <c r="N1903" s="487"/>
      <c r="O1903" s="488"/>
      <c r="P1903" s="479" t="s">
        <v>4991</v>
      </c>
      <c r="Q1903" s="493" t="s">
        <v>4992</v>
      </c>
      <c r="R1903" s="482">
        <v>40600</v>
      </c>
      <c r="S1903" s="490" t="s">
        <v>4979</v>
      </c>
      <c r="T1903" s="8" t="s">
        <v>471</v>
      </c>
      <c r="U1903" s="221" t="s">
        <v>7635</v>
      </c>
    </row>
    <row r="1904" spans="1:21" s="244" customFormat="1" x14ac:dyDescent="0.25">
      <c r="A1904" s="5">
        <v>1903</v>
      </c>
      <c r="B1904" s="1" t="s">
        <v>668</v>
      </c>
      <c r="C1904" s="4">
        <v>1958</v>
      </c>
      <c r="D1904" s="4">
        <v>160.5</v>
      </c>
      <c r="E1904" s="4">
        <v>104.6</v>
      </c>
      <c r="F1904" s="249" t="s">
        <v>247</v>
      </c>
      <c r="G1904" s="4">
        <v>5</v>
      </c>
      <c r="H1904" s="4">
        <v>1</v>
      </c>
      <c r="I1904" s="4"/>
      <c r="J1904" s="4">
        <v>0</v>
      </c>
      <c r="K1904" s="4">
        <v>0</v>
      </c>
      <c r="L1904" s="4">
        <v>15</v>
      </c>
      <c r="M1904" s="95" t="s">
        <v>2679</v>
      </c>
      <c r="N1904" s="95"/>
      <c r="O1904" s="197"/>
      <c r="P1904" s="494"/>
      <c r="Q1904" s="494"/>
      <c r="R1904" s="494"/>
      <c r="S1904" s="490"/>
      <c r="T1904" s="4" t="s">
        <v>5074</v>
      </c>
      <c r="U1904" s="357" t="s">
        <v>648</v>
      </c>
    </row>
    <row r="1905" spans="1:21" s="244" customFormat="1" x14ac:dyDescent="0.25">
      <c r="A1905" s="5">
        <v>1904</v>
      </c>
      <c r="B1905" s="1" t="s">
        <v>669</v>
      </c>
      <c r="C1905" s="4">
        <v>1958</v>
      </c>
      <c r="D1905" s="4">
        <v>153.6</v>
      </c>
      <c r="E1905" s="4">
        <v>98</v>
      </c>
      <c r="F1905" s="249" t="s">
        <v>247</v>
      </c>
      <c r="G1905" s="4">
        <v>6</v>
      </c>
      <c r="H1905" s="4">
        <v>1</v>
      </c>
      <c r="I1905" s="4"/>
      <c r="J1905" s="4">
        <v>0</v>
      </c>
      <c r="K1905" s="4">
        <v>0</v>
      </c>
      <c r="L1905" s="4">
        <v>15</v>
      </c>
      <c r="M1905" s="95" t="s">
        <v>2680</v>
      </c>
      <c r="N1905" s="95"/>
      <c r="O1905" s="197"/>
      <c r="P1905" s="494"/>
      <c r="Q1905" s="494"/>
      <c r="R1905" s="494"/>
      <c r="S1905" s="490"/>
      <c r="T1905" s="4" t="s">
        <v>5074</v>
      </c>
      <c r="U1905" s="357" t="s">
        <v>648</v>
      </c>
    </row>
    <row r="1906" spans="1:21" s="244" customFormat="1" x14ac:dyDescent="0.25">
      <c r="A1906" s="5">
        <v>1905</v>
      </c>
      <c r="B1906" s="1" t="s">
        <v>670</v>
      </c>
      <c r="C1906" s="4">
        <v>1958</v>
      </c>
      <c r="D1906" s="4">
        <v>145.6</v>
      </c>
      <c r="E1906" s="4">
        <v>103</v>
      </c>
      <c r="F1906" s="249" t="s">
        <v>247</v>
      </c>
      <c r="G1906" s="4">
        <v>5</v>
      </c>
      <c r="H1906" s="4">
        <v>1</v>
      </c>
      <c r="I1906" s="4"/>
      <c r="J1906" s="8">
        <v>0</v>
      </c>
      <c r="K1906" s="8">
        <v>0</v>
      </c>
      <c r="L1906" s="4">
        <v>24</v>
      </c>
      <c r="M1906" s="95" t="s">
        <v>2679</v>
      </c>
      <c r="N1906" s="95"/>
      <c r="O1906" s="197"/>
      <c r="P1906" s="494"/>
      <c r="Q1906" s="494"/>
      <c r="R1906" s="494"/>
      <c r="S1906" s="490"/>
      <c r="T1906" s="4" t="s">
        <v>5074</v>
      </c>
      <c r="U1906" s="357" t="s">
        <v>648</v>
      </c>
    </row>
    <row r="1907" spans="1:21" s="244" customFormat="1" x14ac:dyDescent="0.25">
      <c r="A1907" s="5">
        <v>1906</v>
      </c>
      <c r="B1907" s="3" t="s">
        <v>671</v>
      </c>
      <c r="C1907" s="5">
        <v>1951</v>
      </c>
      <c r="D1907" s="5">
        <v>79.8</v>
      </c>
      <c r="E1907" s="5">
        <v>54.4</v>
      </c>
      <c r="F1907" s="249" t="s">
        <v>247</v>
      </c>
      <c r="G1907" s="5">
        <v>2</v>
      </c>
      <c r="H1907" s="5">
        <v>1</v>
      </c>
      <c r="I1907" s="5"/>
      <c r="J1907" s="4">
        <v>0</v>
      </c>
      <c r="K1907" s="4">
        <v>0</v>
      </c>
      <c r="L1907" s="5">
        <v>7</v>
      </c>
      <c r="M1907" s="95" t="s">
        <v>2672</v>
      </c>
      <c r="N1907" s="95"/>
      <c r="O1907" s="197"/>
      <c r="P1907" s="495"/>
      <c r="Q1907" s="495"/>
      <c r="R1907" s="495"/>
      <c r="S1907" s="490"/>
      <c r="T1907" s="4" t="s">
        <v>5074</v>
      </c>
      <c r="U1907" s="357" t="s">
        <v>648</v>
      </c>
    </row>
    <row r="1908" spans="1:21" s="244" customFormat="1" x14ac:dyDescent="0.25">
      <c r="A1908" s="5">
        <v>1907</v>
      </c>
      <c r="B1908" s="3" t="s">
        <v>672</v>
      </c>
      <c r="C1908" s="4">
        <v>1966</v>
      </c>
      <c r="D1908" s="4">
        <v>165.1</v>
      </c>
      <c r="E1908" s="4">
        <v>121</v>
      </c>
      <c r="F1908" s="249" t="s">
        <v>247</v>
      </c>
      <c r="G1908" s="4">
        <v>4</v>
      </c>
      <c r="H1908" s="4">
        <v>2</v>
      </c>
      <c r="I1908" s="4">
        <v>1</v>
      </c>
      <c r="J1908" s="4">
        <v>0</v>
      </c>
      <c r="K1908" s="4">
        <v>0</v>
      </c>
      <c r="L1908" s="4">
        <v>8</v>
      </c>
      <c r="M1908" s="95" t="s">
        <v>2672</v>
      </c>
      <c r="N1908" s="95"/>
      <c r="O1908" s="197"/>
      <c r="P1908" s="494"/>
      <c r="Q1908" s="494"/>
      <c r="R1908" s="494"/>
      <c r="S1908" s="490"/>
      <c r="T1908" s="4" t="s">
        <v>471</v>
      </c>
      <c r="U1908" s="357" t="s">
        <v>648</v>
      </c>
    </row>
    <row r="1909" spans="1:21" s="244" customFormat="1" x14ac:dyDescent="0.25">
      <c r="A1909" s="5">
        <v>1908</v>
      </c>
      <c r="B1909" s="3" t="s">
        <v>673</v>
      </c>
      <c r="C1909" s="5">
        <v>1955</v>
      </c>
      <c r="D1909" s="5">
        <v>400.6</v>
      </c>
      <c r="E1909" s="5">
        <v>277.10000000000002</v>
      </c>
      <c r="F1909" s="249" t="s">
        <v>247</v>
      </c>
      <c r="G1909" s="5">
        <v>8</v>
      </c>
      <c r="H1909" s="5">
        <v>2</v>
      </c>
      <c r="I1909" s="5">
        <v>1</v>
      </c>
      <c r="J1909" s="8">
        <v>0</v>
      </c>
      <c r="K1909" s="8">
        <v>0</v>
      </c>
      <c r="L1909" s="5">
        <v>25</v>
      </c>
      <c r="M1909" s="95" t="s">
        <v>2680</v>
      </c>
      <c r="N1909" s="95"/>
      <c r="O1909" s="197"/>
      <c r="P1909" s="495"/>
      <c r="Q1909" s="495"/>
      <c r="R1909" s="495"/>
      <c r="S1909" s="490"/>
      <c r="T1909" s="287" t="s">
        <v>471</v>
      </c>
      <c r="U1909" s="357" t="s">
        <v>648</v>
      </c>
    </row>
    <row r="1910" spans="1:21" s="244" customFormat="1" x14ac:dyDescent="0.25">
      <c r="A1910" s="5">
        <v>1909</v>
      </c>
      <c r="B1910" s="1" t="s">
        <v>674</v>
      </c>
      <c r="C1910" s="4">
        <v>1958</v>
      </c>
      <c r="D1910" s="4">
        <v>147</v>
      </c>
      <c r="E1910" s="4">
        <v>83.8</v>
      </c>
      <c r="F1910" s="249" t="s">
        <v>247</v>
      </c>
      <c r="G1910" s="4">
        <v>6</v>
      </c>
      <c r="H1910" s="4">
        <v>1</v>
      </c>
      <c r="I1910" s="4"/>
      <c r="J1910" s="4">
        <v>0</v>
      </c>
      <c r="K1910" s="4">
        <v>0</v>
      </c>
      <c r="L1910" s="4">
        <v>20</v>
      </c>
      <c r="M1910" s="95" t="s">
        <v>2680</v>
      </c>
      <c r="N1910" s="95"/>
      <c r="O1910" s="197"/>
      <c r="P1910" s="494"/>
      <c r="Q1910" s="494"/>
      <c r="R1910" s="494"/>
      <c r="S1910" s="490"/>
      <c r="T1910" s="4" t="s">
        <v>5074</v>
      </c>
      <c r="U1910" s="357" t="s">
        <v>648</v>
      </c>
    </row>
    <row r="1911" spans="1:21" s="244" customFormat="1" x14ac:dyDescent="0.25">
      <c r="A1911" s="5">
        <v>1910</v>
      </c>
      <c r="B1911" s="1" t="s">
        <v>675</v>
      </c>
      <c r="C1911" s="4">
        <v>1959</v>
      </c>
      <c r="D1911" s="4">
        <v>145</v>
      </c>
      <c r="E1911" s="4">
        <v>79.099999999999994</v>
      </c>
      <c r="F1911" s="249" t="s">
        <v>247</v>
      </c>
      <c r="G1911" s="4">
        <v>6</v>
      </c>
      <c r="H1911" s="4">
        <v>1</v>
      </c>
      <c r="I1911" s="4"/>
      <c r="J1911" s="4">
        <v>0</v>
      </c>
      <c r="K1911" s="4">
        <v>0</v>
      </c>
      <c r="L1911" s="4">
        <v>23</v>
      </c>
      <c r="M1911" s="95" t="s">
        <v>2679</v>
      </c>
      <c r="N1911" s="95"/>
      <c r="O1911" s="197"/>
      <c r="P1911" s="494"/>
      <c r="Q1911" s="494"/>
      <c r="R1911" s="494"/>
      <c r="S1911" s="490"/>
      <c r="T1911" s="4" t="s">
        <v>5074</v>
      </c>
      <c r="U1911" s="357" t="s">
        <v>648</v>
      </c>
    </row>
    <row r="1912" spans="1:21" s="244" customFormat="1" x14ac:dyDescent="0.25">
      <c r="A1912" s="5">
        <v>1911</v>
      </c>
      <c r="B1912" s="1" t="s">
        <v>676</v>
      </c>
      <c r="C1912" s="4">
        <v>1958</v>
      </c>
      <c r="D1912" s="4">
        <v>139</v>
      </c>
      <c r="E1912" s="4">
        <v>80.2</v>
      </c>
      <c r="F1912" s="249" t="s">
        <v>247</v>
      </c>
      <c r="G1912" s="4">
        <v>6</v>
      </c>
      <c r="H1912" s="4">
        <v>1</v>
      </c>
      <c r="I1912" s="4"/>
      <c r="J1912" s="8">
        <v>0</v>
      </c>
      <c r="K1912" s="8">
        <v>0</v>
      </c>
      <c r="L1912" s="4">
        <v>18</v>
      </c>
      <c r="M1912" s="95" t="s">
        <v>2679</v>
      </c>
      <c r="N1912" s="487"/>
      <c r="O1912" s="488"/>
      <c r="P1912" s="494"/>
      <c r="Q1912" s="494"/>
      <c r="R1912" s="494"/>
      <c r="S1912" s="490"/>
      <c r="T1912" s="4" t="s">
        <v>5074</v>
      </c>
      <c r="U1912" s="357" t="s">
        <v>648</v>
      </c>
    </row>
    <row r="1913" spans="1:21" s="244" customFormat="1" x14ac:dyDescent="0.25">
      <c r="A1913" s="5">
        <v>1912</v>
      </c>
      <c r="B1913" s="1" t="s">
        <v>677</v>
      </c>
      <c r="C1913" s="4">
        <v>1959</v>
      </c>
      <c r="D1913" s="4">
        <v>144.30000000000001</v>
      </c>
      <c r="E1913" s="4">
        <v>82.9</v>
      </c>
      <c r="F1913" s="249" t="s">
        <v>247</v>
      </c>
      <c r="G1913" s="4">
        <v>6</v>
      </c>
      <c r="H1913" s="4">
        <v>1</v>
      </c>
      <c r="I1913" s="5"/>
      <c r="J1913" s="4">
        <v>0</v>
      </c>
      <c r="K1913" s="4">
        <v>0</v>
      </c>
      <c r="L1913" s="4">
        <v>20</v>
      </c>
      <c r="M1913" s="95" t="s">
        <v>2680</v>
      </c>
      <c r="N1913" s="487"/>
      <c r="O1913" s="488"/>
      <c r="P1913" s="494"/>
      <c r="Q1913" s="494"/>
      <c r="R1913" s="494"/>
      <c r="S1913" s="490"/>
      <c r="T1913" s="4" t="s">
        <v>5074</v>
      </c>
      <c r="U1913" s="357" t="s">
        <v>648</v>
      </c>
    </row>
    <row r="1914" spans="1:21" s="244" customFormat="1" x14ac:dyDescent="0.25">
      <c r="A1914" s="5">
        <v>1913</v>
      </c>
      <c r="B1914" s="1" t="s">
        <v>678</v>
      </c>
      <c r="C1914" s="5">
        <v>1991</v>
      </c>
      <c r="D1914" s="4">
        <v>83.2</v>
      </c>
      <c r="E1914" s="4">
        <v>52.9</v>
      </c>
      <c r="F1914" s="249" t="s">
        <v>247</v>
      </c>
      <c r="G1914" s="4">
        <v>2</v>
      </c>
      <c r="H1914" s="4">
        <v>1</v>
      </c>
      <c r="I1914" s="5"/>
      <c r="J1914" s="4">
        <v>0</v>
      </c>
      <c r="K1914" s="4">
        <v>0</v>
      </c>
      <c r="L1914" s="5">
        <v>10</v>
      </c>
      <c r="M1914" s="95" t="s">
        <v>2681</v>
      </c>
      <c r="N1914" s="487"/>
      <c r="O1914" s="488"/>
      <c r="P1914" s="494"/>
      <c r="Q1914" s="494"/>
      <c r="R1914" s="494"/>
      <c r="S1914" s="490"/>
      <c r="T1914" s="4" t="s">
        <v>5074</v>
      </c>
      <c r="U1914" s="221" t="s">
        <v>7635</v>
      </c>
    </row>
    <row r="1915" spans="1:21" s="244" customFormat="1" x14ac:dyDescent="0.25">
      <c r="A1915" s="5">
        <v>1914</v>
      </c>
      <c r="B1915" s="1" t="s">
        <v>679</v>
      </c>
      <c r="C1915" s="4">
        <v>1958</v>
      </c>
      <c r="D1915" s="4">
        <v>163.80000000000001</v>
      </c>
      <c r="E1915" s="4">
        <v>52.9</v>
      </c>
      <c r="F1915" s="249" t="s">
        <v>247</v>
      </c>
      <c r="G1915" s="4">
        <v>6</v>
      </c>
      <c r="H1915" s="4">
        <v>1</v>
      </c>
      <c r="I1915" s="4"/>
      <c r="J1915" s="8">
        <v>0</v>
      </c>
      <c r="K1915" s="8">
        <v>0</v>
      </c>
      <c r="L1915" s="4">
        <v>13</v>
      </c>
      <c r="M1915" s="95" t="s">
        <v>2668</v>
      </c>
      <c r="N1915" s="487"/>
      <c r="O1915" s="488"/>
      <c r="P1915" s="494"/>
      <c r="Q1915" s="494"/>
      <c r="R1915" s="494"/>
      <c r="S1915" s="490"/>
      <c r="T1915" s="4" t="s">
        <v>5074</v>
      </c>
      <c r="U1915" s="357" t="s">
        <v>648</v>
      </c>
    </row>
    <row r="1916" spans="1:21" s="244" customFormat="1" x14ac:dyDescent="0.25">
      <c r="A1916" s="5">
        <v>1915</v>
      </c>
      <c r="B1916" s="1" t="s">
        <v>680</v>
      </c>
      <c r="C1916" s="4">
        <v>1971</v>
      </c>
      <c r="D1916" s="4">
        <v>4333.8</v>
      </c>
      <c r="E1916" s="4">
        <v>2993.6</v>
      </c>
      <c r="F1916" s="249" t="s">
        <v>5022</v>
      </c>
      <c r="G1916" s="4">
        <v>88</v>
      </c>
      <c r="H1916" s="4">
        <v>5</v>
      </c>
      <c r="I1916" s="4">
        <v>6</v>
      </c>
      <c r="J1916" s="4">
        <v>0</v>
      </c>
      <c r="K1916" s="4">
        <v>0</v>
      </c>
      <c r="L1916" s="4">
        <v>220</v>
      </c>
      <c r="M1916" s="95" t="s">
        <v>2671</v>
      </c>
      <c r="N1916" s="95"/>
      <c r="O1916" s="197"/>
      <c r="P1916" s="494"/>
      <c r="Q1916" s="494"/>
      <c r="R1916" s="494"/>
      <c r="S1916" s="490"/>
      <c r="T1916" s="4" t="s">
        <v>471</v>
      </c>
      <c r="U1916" s="221" t="s">
        <v>7635</v>
      </c>
    </row>
    <row r="1917" spans="1:21" s="244" customFormat="1" x14ac:dyDescent="0.25">
      <c r="A1917" s="5">
        <v>1916</v>
      </c>
      <c r="B1917" s="1" t="s">
        <v>681</v>
      </c>
      <c r="C1917" s="4">
        <v>1971</v>
      </c>
      <c r="D1917" s="4">
        <v>3159</v>
      </c>
      <c r="E1917" s="4">
        <v>2105.9</v>
      </c>
      <c r="F1917" s="249" t="s">
        <v>5021</v>
      </c>
      <c r="G1917" s="4">
        <v>70</v>
      </c>
      <c r="H1917" s="4">
        <v>5</v>
      </c>
      <c r="I1917" s="4">
        <v>4</v>
      </c>
      <c r="J1917" s="4">
        <v>0</v>
      </c>
      <c r="K1917" s="4">
        <v>0</v>
      </c>
      <c r="L1917" s="4">
        <v>140</v>
      </c>
      <c r="M1917" s="95" t="s">
        <v>2682</v>
      </c>
      <c r="N1917" s="95"/>
      <c r="O1917" s="197"/>
      <c r="P1917" s="479" t="s">
        <v>5005</v>
      </c>
      <c r="Q1917" s="493" t="s">
        <v>5006</v>
      </c>
      <c r="R1917" s="482">
        <v>40602</v>
      </c>
      <c r="S1917" s="490" t="s">
        <v>4979</v>
      </c>
      <c r="T1917" s="4" t="s">
        <v>471</v>
      </c>
      <c r="U1917" s="221" t="s">
        <v>7635</v>
      </c>
    </row>
    <row r="1918" spans="1:21" s="244" customFormat="1" x14ac:dyDescent="0.25">
      <c r="A1918" s="5">
        <v>1917</v>
      </c>
      <c r="B1918" s="1" t="s">
        <v>682</v>
      </c>
      <c r="C1918" s="4">
        <v>2014</v>
      </c>
      <c r="D1918" s="4">
        <v>914.7</v>
      </c>
      <c r="E1918" s="4">
        <v>662.6</v>
      </c>
      <c r="F1918" s="249" t="s">
        <v>5021</v>
      </c>
      <c r="G1918" s="4">
        <v>12</v>
      </c>
      <c r="H1918" s="4">
        <v>3</v>
      </c>
      <c r="I1918" s="4">
        <v>2</v>
      </c>
      <c r="J1918" s="8">
        <v>0</v>
      </c>
      <c r="K1918" s="8">
        <v>0</v>
      </c>
      <c r="L1918" s="4">
        <v>28</v>
      </c>
      <c r="M1918" s="95" t="s">
        <v>2683</v>
      </c>
      <c r="N1918" s="95"/>
      <c r="O1918" s="197"/>
      <c r="P1918" s="494"/>
      <c r="Q1918" s="494"/>
      <c r="R1918" s="494"/>
      <c r="S1918" s="490"/>
      <c r="T1918" s="4" t="s">
        <v>471</v>
      </c>
      <c r="U1918" s="221" t="s">
        <v>7635</v>
      </c>
    </row>
    <row r="1919" spans="1:21" s="244" customFormat="1" x14ac:dyDescent="0.25">
      <c r="A1919" s="5">
        <v>1918</v>
      </c>
      <c r="B1919" s="1" t="s">
        <v>683</v>
      </c>
      <c r="C1919" s="4">
        <v>2015</v>
      </c>
      <c r="D1919" s="4">
        <v>960.6</v>
      </c>
      <c r="E1919" s="4">
        <v>505.2</v>
      </c>
      <c r="F1919" s="249" t="s">
        <v>5021</v>
      </c>
      <c r="G1919" s="4">
        <v>36</v>
      </c>
      <c r="H1919" s="4">
        <v>3</v>
      </c>
      <c r="I1919" s="4">
        <v>2</v>
      </c>
      <c r="J1919" s="4">
        <v>0</v>
      </c>
      <c r="K1919" s="4">
        <v>0</v>
      </c>
      <c r="L1919" s="4">
        <v>39</v>
      </c>
      <c r="M1919" s="95" t="s">
        <v>2683</v>
      </c>
      <c r="N1919" s="487"/>
      <c r="O1919" s="488"/>
      <c r="P1919" s="494"/>
      <c r="Q1919" s="494"/>
      <c r="R1919" s="494"/>
      <c r="S1919" s="490"/>
      <c r="T1919" s="4" t="s">
        <v>471</v>
      </c>
      <c r="U1919" s="221" t="s">
        <v>7635</v>
      </c>
    </row>
    <row r="1920" spans="1:21" s="244" customFormat="1" x14ac:dyDescent="0.25">
      <c r="A1920" s="5">
        <v>1919</v>
      </c>
      <c r="B1920" s="1" t="s">
        <v>684</v>
      </c>
      <c r="C1920" s="4">
        <v>1959</v>
      </c>
      <c r="D1920" s="4">
        <v>279.7</v>
      </c>
      <c r="E1920" s="4">
        <v>202.8</v>
      </c>
      <c r="F1920" s="249" t="s">
        <v>247</v>
      </c>
      <c r="G1920" s="4">
        <v>8</v>
      </c>
      <c r="H1920" s="4">
        <v>2</v>
      </c>
      <c r="I1920" s="4">
        <v>1</v>
      </c>
      <c r="J1920" s="4">
        <v>0</v>
      </c>
      <c r="K1920" s="4">
        <v>0</v>
      </c>
      <c r="L1920" s="4">
        <v>26</v>
      </c>
      <c r="M1920" s="95" t="s">
        <v>2673</v>
      </c>
      <c r="N1920" s="487"/>
      <c r="O1920" s="488"/>
      <c r="P1920" s="494"/>
      <c r="Q1920" s="494"/>
      <c r="R1920" s="494"/>
      <c r="S1920" s="490"/>
      <c r="T1920" s="4" t="s">
        <v>471</v>
      </c>
      <c r="U1920" s="221" t="s">
        <v>7635</v>
      </c>
    </row>
    <row r="1921" spans="1:21" s="244" customFormat="1" x14ac:dyDescent="0.25">
      <c r="A1921" s="5">
        <v>1920</v>
      </c>
      <c r="B1921" s="1" t="s">
        <v>685</v>
      </c>
      <c r="C1921" s="4">
        <v>1959</v>
      </c>
      <c r="D1921" s="4">
        <v>279.7</v>
      </c>
      <c r="E1921" s="4">
        <v>201.7</v>
      </c>
      <c r="F1921" s="249" t="s">
        <v>247</v>
      </c>
      <c r="G1921" s="4">
        <v>8</v>
      </c>
      <c r="H1921" s="4">
        <v>2</v>
      </c>
      <c r="I1921" s="4">
        <v>1</v>
      </c>
      <c r="J1921" s="8">
        <v>0</v>
      </c>
      <c r="K1921" s="8">
        <v>0</v>
      </c>
      <c r="L1921" s="4">
        <v>17</v>
      </c>
      <c r="M1921" s="95" t="s">
        <v>2673</v>
      </c>
      <c r="N1921" s="487"/>
      <c r="O1921" s="488"/>
      <c r="P1921" s="494"/>
      <c r="Q1921" s="494"/>
      <c r="R1921" s="494"/>
      <c r="S1921" s="490"/>
      <c r="T1921" s="4" t="s">
        <v>471</v>
      </c>
      <c r="U1921" s="221" t="s">
        <v>7635</v>
      </c>
    </row>
    <row r="1922" spans="1:21" s="244" customFormat="1" x14ac:dyDescent="0.25">
      <c r="A1922" s="5">
        <v>1921</v>
      </c>
      <c r="B1922" s="1" t="s">
        <v>686</v>
      </c>
      <c r="C1922" s="4">
        <v>1960</v>
      </c>
      <c r="D1922" s="4">
        <v>1523.3</v>
      </c>
      <c r="E1922" s="4">
        <v>968</v>
      </c>
      <c r="F1922" s="249" t="s">
        <v>5021</v>
      </c>
      <c r="G1922" s="4">
        <v>36</v>
      </c>
      <c r="H1922" s="4">
        <v>3</v>
      </c>
      <c r="I1922" s="4">
        <v>3</v>
      </c>
      <c r="J1922" s="4">
        <v>0</v>
      </c>
      <c r="K1922" s="4">
        <v>0</v>
      </c>
      <c r="L1922" s="4">
        <v>68</v>
      </c>
      <c r="M1922" s="95" t="s">
        <v>2676</v>
      </c>
      <c r="N1922" s="487"/>
      <c r="O1922" s="488"/>
      <c r="P1922" s="479" t="s">
        <v>5007</v>
      </c>
      <c r="Q1922" s="493" t="s">
        <v>5008</v>
      </c>
      <c r="R1922" s="482">
        <v>40600</v>
      </c>
      <c r="S1922" s="490" t="s">
        <v>4979</v>
      </c>
      <c r="T1922" s="4" t="s">
        <v>471</v>
      </c>
      <c r="U1922" s="221" t="s">
        <v>7635</v>
      </c>
    </row>
    <row r="1923" spans="1:21" s="244" customFormat="1" x14ac:dyDescent="0.25">
      <c r="A1923" s="5">
        <v>1922</v>
      </c>
      <c r="B1923" s="1" t="s">
        <v>687</v>
      </c>
      <c r="C1923" s="4">
        <v>1937</v>
      </c>
      <c r="D1923" s="4">
        <v>511.3</v>
      </c>
      <c r="E1923" s="4">
        <v>349.1</v>
      </c>
      <c r="F1923" s="249" t="s">
        <v>247</v>
      </c>
      <c r="G1923" s="4">
        <v>7</v>
      </c>
      <c r="H1923" s="4">
        <v>2</v>
      </c>
      <c r="I1923" s="4">
        <v>2</v>
      </c>
      <c r="J1923" s="4">
        <v>0</v>
      </c>
      <c r="K1923" s="4">
        <v>0</v>
      </c>
      <c r="L1923" s="4">
        <v>28</v>
      </c>
      <c r="M1923" s="95" t="s">
        <v>2678</v>
      </c>
      <c r="N1923" s="487"/>
      <c r="O1923" s="488"/>
      <c r="P1923" s="494"/>
      <c r="Q1923" s="494"/>
      <c r="R1923" s="494"/>
      <c r="S1923" s="490"/>
      <c r="T1923" s="4" t="s">
        <v>471</v>
      </c>
      <c r="U1923" s="221" t="s">
        <v>7635</v>
      </c>
    </row>
    <row r="1924" spans="1:21" s="244" customFormat="1" x14ac:dyDescent="0.25">
      <c r="A1924" s="5">
        <v>1923</v>
      </c>
      <c r="B1924" s="1" t="s">
        <v>688</v>
      </c>
      <c r="C1924" s="4">
        <v>1958</v>
      </c>
      <c r="D1924" s="4">
        <v>512.5</v>
      </c>
      <c r="E1924" s="4">
        <v>374.9</v>
      </c>
      <c r="F1924" s="249" t="s">
        <v>247</v>
      </c>
      <c r="G1924" s="4">
        <v>15</v>
      </c>
      <c r="H1924" s="4">
        <v>2</v>
      </c>
      <c r="I1924" s="4">
        <v>2</v>
      </c>
      <c r="J1924" s="8">
        <v>0</v>
      </c>
      <c r="K1924" s="8">
        <v>0</v>
      </c>
      <c r="L1924" s="4">
        <v>39</v>
      </c>
      <c r="M1924" s="95" t="s">
        <v>2672</v>
      </c>
      <c r="N1924" s="487"/>
      <c r="O1924" s="488"/>
      <c r="P1924" s="494"/>
      <c r="Q1924" s="494"/>
      <c r="R1924" s="494"/>
      <c r="S1924" s="490"/>
      <c r="T1924" s="4" t="s">
        <v>471</v>
      </c>
      <c r="U1924" s="221" t="s">
        <v>7635</v>
      </c>
    </row>
    <row r="1925" spans="1:21" s="244" customFormat="1" x14ac:dyDescent="0.25">
      <c r="A1925" s="5">
        <v>1924</v>
      </c>
      <c r="B1925" s="1" t="s">
        <v>689</v>
      </c>
      <c r="C1925" s="4">
        <v>1958</v>
      </c>
      <c r="D1925" s="4">
        <v>1513.4</v>
      </c>
      <c r="E1925" s="4">
        <v>981</v>
      </c>
      <c r="F1925" s="249" t="s">
        <v>5022</v>
      </c>
      <c r="G1925" s="4">
        <v>36</v>
      </c>
      <c r="H1925" s="4">
        <v>3</v>
      </c>
      <c r="I1925" s="4">
        <v>3</v>
      </c>
      <c r="J1925" s="4">
        <v>0</v>
      </c>
      <c r="K1925" s="4">
        <v>0</v>
      </c>
      <c r="L1925" s="4">
        <v>69</v>
      </c>
      <c r="M1925" s="95" t="s">
        <v>2674</v>
      </c>
      <c r="N1925" s="487"/>
      <c r="O1925" s="488"/>
      <c r="P1925" s="494"/>
      <c r="Q1925" s="494"/>
      <c r="R1925" s="494"/>
      <c r="S1925" s="490"/>
      <c r="T1925" s="4" t="s">
        <v>471</v>
      </c>
      <c r="U1925" s="221" t="s">
        <v>7635</v>
      </c>
    </row>
    <row r="1926" spans="1:21" s="244" customFormat="1" x14ac:dyDescent="0.25">
      <c r="A1926" s="5">
        <v>1925</v>
      </c>
      <c r="B1926" s="1" t="s">
        <v>690</v>
      </c>
      <c r="C1926" s="4">
        <v>1960</v>
      </c>
      <c r="D1926" s="4">
        <v>963.3</v>
      </c>
      <c r="E1926" s="4">
        <v>646.9</v>
      </c>
      <c r="F1926" s="249" t="s">
        <v>247</v>
      </c>
      <c r="G1926" s="4">
        <v>24</v>
      </c>
      <c r="H1926" s="4">
        <v>3</v>
      </c>
      <c r="I1926" s="4">
        <v>2</v>
      </c>
      <c r="J1926" s="4">
        <v>0</v>
      </c>
      <c r="K1926" s="4">
        <v>0</v>
      </c>
      <c r="L1926" s="4">
        <v>40</v>
      </c>
      <c r="M1926" s="95" t="s">
        <v>2681</v>
      </c>
      <c r="N1926" s="487"/>
      <c r="O1926" s="488"/>
      <c r="P1926" s="479" t="s">
        <v>5009</v>
      </c>
      <c r="Q1926" s="493" t="s">
        <v>5010</v>
      </c>
      <c r="R1926" s="482">
        <v>40605</v>
      </c>
      <c r="S1926" s="490" t="s">
        <v>4979</v>
      </c>
      <c r="T1926" s="4" t="s">
        <v>471</v>
      </c>
      <c r="U1926" s="221" t="s">
        <v>7635</v>
      </c>
    </row>
    <row r="1927" spans="1:21" s="244" customFormat="1" x14ac:dyDescent="0.25">
      <c r="A1927" s="5">
        <v>1926</v>
      </c>
      <c r="B1927" s="1" t="s">
        <v>691</v>
      </c>
      <c r="C1927" s="4">
        <v>1935</v>
      </c>
      <c r="D1927" s="4">
        <v>969.6</v>
      </c>
      <c r="E1927" s="4">
        <v>663.1</v>
      </c>
      <c r="F1927" s="249" t="s">
        <v>247</v>
      </c>
      <c r="G1927" s="4">
        <v>18</v>
      </c>
      <c r="H1927" s="4">
        <v>3</v>
      </c>
      <c r="I1927" s="4">
        <v>3</v>
      </c>
      <c r="J1927" s="8">
        <v>0</v>
      </c>
      <c r="K1927" s="8">
        <v>0</v>
      </c>
      <c r="L1927" s="4">
        <v>47</v>
      </c>
      <c r="M1927" s="95" t="s">
        <v>2681</v>
      </c>
      <c r="N1927" s="95"/>
      <c r="O1927" s="197"/>
      <c r="P1927" s="494"/>
      <c r="Q1927" s="494"/>
      <c r="R1927" s="494"/>
      <c r="S1927" s="490"/>
      <c r="T1927" s="4" t="s">
        <v>471</v>
      </c>
      <c r="U1927" s="221" t="s">
        <v>7635</v>
      </c>
    </row>
    <row r="1928" spans="1:21" s="244" customFormat="1" x14ac:dyDescent="0.25">
      <c r="A1928" s="5">
        <v>1927</v>
      </c>
      <c r="B1928" s="1" t="s">
        <v>692</v>
      </c>
      <c r="C1928" s="4">
        <v>1960</v>
      </c>
      <c r="D1928" s="4">
        <v>841.3</v>
      </c>
      <c r="E1928" s="4">
        <v>571.9</v>
      </c>
      <c r="F1928" s="249" t="s">
        <v>247</v>
      </c>
      <c r="G1928" s="4">
        <v>22</v>
      </c>
      <c r="H1928" s="4">
        <v>3</v>
      </c>
      <c r="I1928" s="4">
        <v>2</v>
      </c>
      <c r="J1928" s="4">
        <v>0</v>
      </c>
      <c r="K1928" s="4">
        <v>0</v>
      </c>
      <c r="L1928" s="4">
        <v>41</v>
      </c>
      <c r="M1928" s="95" t="s">
        <v>2684</v>
      </c>
      <c r="N1928" s="95"/>
      <c r="O1928" s="197"/>
      <c r="P1928" s="479" t="s">
        <v>5011</v>
      </c>
      <c r="Q1928" s="493" t="s">
        <v>5012</v>
      </c>
      <c r="R1928" s="482">
        <v>40600</v>
      </c>
      <c r="S1928" s="490" t="s">
        <v>4979</v>
      </c>
      <c r="T1928" s="4" t="s">
        <v>471</v>
      </c>
      <c r="U1928" s="221" t="s">
        <v>7635</v>
      </c>
    </row>
    <row r="1929" spans="1:21" s="244" customFormat="1" x14ac:dyDescent="0.25">
      <c r="A1929" s="5">
        <v>1928</v>
      </c>
      <c r="B1929" s="1" t="s">
        <v>693</v>
      </c>
      <c r="C1929" s="4">
        <v>1961</v>
      </c>
      <c r="D1929" s="4">
        <v>964.4</v>
      </c>
      <c r="E1929" s="4">
        <v>632.1</v>
      </c>
      <c r="F1929" s="249" t="s">
        <v>247</v>
      </c>
      <c r="G1929" s="4">
        <v>24</v>
      </c>
      <c r="H1929" s="4">
        <v>3</v>
      </c>
      <c r="I1929" s="4">
        <v>2</v>
      </c>
      <c r="J1929" s="4">
        <v>0</v>
      </c>
      <c r="K1929" s="4">
        <v>0</v>
      </c>
      <c r="L1929" s="4">
        <v>51</v>
      </c>
      <c r="M1929" s="95" t="s">
        <v>2673</v>
      </c>
      <c r="N1929" s="487"/>
      <c r="O1929" s="488"/>
      <c r="P1929" s="494"/>
      <c r="Q1929" s="494"/>
      <c r="R1929" s="494"/>
      <c r="S1929" s="490"/>
      <c r="T1929" s="4" t="s">
        <v>471</v>
      </c>
      <c r="U1929" s="221" t="s">
        <v>7635</v>
      </c>
    </row>
    <row r="1930" spans="1:21" s="244" customFormat="1" x14ac:dyDescent="0.25">
      <c r="A1930" s="5">
        <v>1929</v>
      </c>
      <c r="B1930" s="1" t="s">
        <v>694</v>
      </c>
      <c r="C1930" s="4">
        <v>1939</v>
      </c>
      <c r="D1930" s="4">
        <v>1039.9000000000001</v>
      </c>
      <c r="E1930" s="4">
        <v>723.9</v>
      </c>
      <c r="F1930" s="249" t="s">
        <v>247</v>
      </c>
      <c r="G1930" s="4">
        <v>18</v>
      </c>
      <c r="H1930" s="4">
        <v>3</v>
      </c>
      <c r="I1930" s="4">
        <v>3</v>
      </c>
      <c r="J1930" s="8">
        <v>0</v>
      </c>
      <c r="K1930" s="8">
        <v>0</v>
      </c>
      <c r="L1930" s="4">
        <v>50</v>
      </c>
      <c r="M1930" s="95" t="s">
        <v>2684</v>
      </c>
      <c r="N1930" s="487"/>
      <c r="O1930" s="488"/>
      <c r="P1930" s="479" t="s">
        <v>5013</v>
      </c>
      <c r="Q1930" s="493" t="s">
        <v>5014</v>
      </c>
      <c r="R1930" s="482">
        <v>40598</v>
      </c>
      <c r="S1930" s="490" t="s">
        <v>4979</v>
      </c>
      <c r="T1930" s="4" t="s">
        <v>471</v>
      </c>
      <c r="U1930" s="221" t="s">
        <v>7635</v>
      </c>
    </row>
    <row r="1931" spans="1:21" s="244" customFormat="1" x14ac:dyDescent="0.25">
      <c r="A1931" s="5">
        <v>1930</v>
      </c>
      <c r="B1931" s="1" t="s">
        <v>695</v>
      </c>
      <c r="C1931" s="5">
        <v>1961</v>
      </c>
      <c r="D1931" s="4">
        <v>812</v>
      </c>
      <c r="E1931" s="4">
        <v>450.6</v>
      </c>
      <c r="F1931" s="249" t="s">
        <v>247</v>
      </c>
      <c r="G1931" s="4">
        <v>22</v>
      </c>
      <c r="H1931" s="4">
        <v>2</v>
      </c>
      <c r="I1931" s="5">
        <v>2</v>
      </c>
      <c r="J1931" s="4">
        <v>0</v>
      </c>
      <c r="K1931" s="4">
        <v>0</v>
      </c>
      <c r="L1931" s="5">
        <v>50</v>
      </c>
      <c r="M1931" s="95" t="s">
        <v>2684</v>
      </c>
      <c r="N1931" s="95"/>
      <c r="O1931" s="197"/>
      <c r="P1931" s="494"/>
      <c r="Q1931" s="494"/>
      <c r="R1931" s="494"/>
      <c r="S1931" s="490"/>
      <c r="T1931" s="4" t="s">
        <v>471</v>
      </c>
      <c r="U1931" s="357" t="s">
        <v>648</v>
      </c>
    </row>
    <row r="1932" spans="1:21" s="244" customFormat="1" x14ac:dyDescent="0.25">
      <c r="A1932" s="5">
        <v>1931</v>
      </c>
      <c r="B1932" s="1" t="s">
        <v>696</v>
      </c>
      <c r="C1932" s="4">
        <v>1933</v>
      </c>
      <c r="D1932" s="4">
        <v>678.3</v>
      </c>
      <c r="E1932" s="4">
        <v>479.5</v>
      </c>
      <c r="F1932" s="249" t="s">
        <v>247</v>
      </c>
      <c r="G1932" s="4">
        <v>12</v>
      </c>
      <c r="H1932" s="4">
        <v>2</v>
      </c>
      <c r="I1932" s="4">
        <v>3</v>
      </c>
      <c r="J1932" s="4">
        <v>0</v>
      </c>
      <c r="K1932" s="4">
        <v>0</v>
      </c>
      <c r="L1932" s="4">
        <v>33</v>
      </c>
      <c r="M1932" s="95" t="s">
        <v>2672</v>
      </c>
      <c r="N1932" s="95"/>
      <c r="O1932" s="197"/>
      <c r="P1932" s="494"/>
      <c r="Q1932" s="494"/>
      <c r="R1932" s="494"/>
      <c r="S1932" s="490"/>
      <c r="T1932" s="4" t="s">
        <v>471</v>
      </c>
      <c r="U1932" s="221" t="s">
        <v>7635</v>
      </c>
    </row>
    <row r="1933" spans="1:21" s="244" customFormat="1" x14ac:dyDescent="0.25">
      <c r="A1933" s="5">
        <v>1932</v>
      </c>
      <c r="B1933" s="3" t="s">
        <v>697</v>
      </c>
      <c r="C1933" s="8">
        <v>1987</v>
      </c>
      <c r="D1933" s="8">
        <v>1843.7</v>
      </c>
      <c r="E1933" s="8">
        <v>1462.6</v>
      </c>
      <c r="F1933" s="249" t="s">
        <v>5022</v>
      </c>
      <c r="G1933" s="8">
        <v>53</v>
      </c>
      <c r="H1933" s="8">
        <v>5</v>
      </c>
      <c r="I1933" s="8">
        <v>2</v>
      </c>
      <c r="J1933" s="8">
        <v>0</v>
      </c>
      <c r="K1933" s="8">
        <v>0</v>
      </c>
      <c r="L1933" s="8">
        <v>152</v>
      </c>
      <c r="M1933" s="95" t="s">
        <v>2685</v>
      </c>
      <c r="N1933" s="487"/>
      <c r="O1933" s="488"/>
      <c r="P1933" s="479" t="s">
        <v>5015</v>
      </c>
      <c r="Q1933" s="493" t="s">
        <v>5016</v>
      </c>
      <c r="R1933" s="482">
        <v>34863</v>
      </c>
      <c r="S1933" s="490" t="s">
        <v>4979</v>
      </c>
      <c r="T1933" s="4" t="s">
        <v>471</v>
      </c>
      <c r="U1933" s="357" t="s">
        <v>648</v>
      </c>
    </row>
    <row r="1934" spans="1:21" s="244" customFormat="1" x14ac:dyDescent="0.25">
      <c r="A1934" s="5">
        <v>1933</v>
      </c>
      <c r="B1934" s="1" t="s">
        <v>698</v>
      </c>
      <c r="C1934" s="4">
        <v>1958</v>
      </c>
      <c r="D1934" s="4">
        <v>781.54</v>
      </c>
      <c r="E1934" s="4">
        <v>498.4</v>
      </c>
      <c r="F1934" s="249" t="s">
        <v>247</v>
      </c>
      <c r="G1934" s="4">
        <v>14</v>
      </c>
      <c r="H1934" s="4">
        <v>2</v>
      </c>
      <c r="I1934" s="4">
        <v>3</v>
      </c>
      <c r="J1934" s="4">
        <v>0</v>
      </c>
      <c r="K1934" s="4">
        <v>0</v>
      </c>
      <c r="L1934" s="4">
        <v>34</v>
      </c>
      <c r="M1934" s="95" t="s">
        <v>2680</v>
      </c>
      <c r="N1934" s="487"/>
      <c r="O1934" s="488"/>
      <c r="P1934" s="494"/>
      <c r="Q1934" s="494"/>
      <c r="R1934" s="494"/>
      <c r="S1934" s="490"/>
      <c r="T1934" s="4" t="s">
        <v>471</v>
      </c>
      <c r="U1934" s="221" t="s">
        <v>7635</v>
      </c>
    </row>
    <row r="1935" spans="1:21" s="244" customFormat="1" x14ac:dyDescent="0.25">
      <c r="A1935" s="5">
        <v>1934</v>
      </c>
      <c r="B1935" s="1" t="s">
        <v>699</v>
      </c>
      <c r="C1935" s="4">
        <v>1959</v>
      </c>
      <c r="D1935" s="4">
        <v>991.54</v>
      </c>
      <c r="E1935" s="4">
        <v>979.9</v>
      </c>
      <c r="F1935" s="249" t="s">
        <v>247</v>
      </c>
      <c r="G1935" s="4">
        <v>24</v>
      </c>
      <c r="H1935" s="4">
        <v>3</v>
      </c>
      <c r="I1935" s="4">
        <v>2</v>
      </c>
      <c r="J1935" s="4">
        <v>0</v>
      </c>
      <c r="K1935" s="4">
        <v>0</v>
      </c>
      <c r="L1935" s="4">
        <v>45</v>
      </c>
      <c r="M1935" s="95" t="s">
        <v>2680</v>
      </c>
      <c r="N1935" s="95"/>
      <c r="O1935" s="197"/>
      <c r="P1935" s="479" t="s">
        <v>5017</v>
      </c>
      <c r="Q1935" s="493" t="s">
        <v>5018</v>
      </c>
      <c r="R1935" s="482">
        <v>40600</v>
      </c>
      <c r="S1935" s="490" t="s">
        <v>4979</v>
      </c>
      <c r="T1935" s="4" t="s">
        <v>471</v>
      </c>
      <c r="U1935" s="221" t="s">
        <v>7635</v>
      </c>
    </row>
    <row r="1936" spans="1:21" s="244" customFormat="1" x14ac:dyDescent="0.25">
      <c r="A1936" s="5">
        <v>1935</v>
      </c>
      <c r="B1936" s="1" t="s">
        <v>700</v>
      </c>
      <c r="C1936" s="4">
        <v>1934</v>
      </c>
      <c r="D1936" s="4">
        <v>678.8</v>
      </c>
      <c r="E1936" s="4">
        <v>476</v>
      </c>
      <c r="F1936" s="249" t="s">
        <v>247</v>
      </c>
      <c r="G1936" s="4">
        <v>12</v>
      </c>
      <c r="H1936" s="4">
        <v>2</v>
      </c>
      <c r="I1936" s="4">
        <v>3</v>
      </c>
      <c r="J1936" s="8">
        <v>0</v>
      </c>
      <c r="K1936" s="8">
        <v>0</v>
      </c>
      <c r="L1936" s="4">
        <v>31</v>
      </c>
      <c r="M1936" s="95" t="s">
        <v>2686</v>
      </c>
      <c r="N1936" s="487"/>
      <c r="O1936" s="488"/>
      <c r="P1936" s="494"/>
      <c r="Q1936" s="494"/>
      <c r="R1936" s="494"/>
      <c r="S1936" s="490"/>
      <c r="T1936" s="4" t="s">
        <v>471</v>
      </c>
      <c r="U1936" s="221" t="s">
        <v>7635</v>
      </c>
    </row>
    <row r="1937" spans="1:21" s="244" customFormat="1" x14ac:dyDescent="0.25">
      <c r="A1937" s="5">
        <v>1936</v>
      </c>
      <c r="B1937" s="1" t="s">
        <v>701</v>
      </c>
      <c r="C1937" s="5">
        <v>1956</v>
      </c>
      <c r="D1937" s="4">
        <v>723.2</v>
      </c>
      <c r="E1937" s="4">
        <v>480.6</v>
      </c>
      <c r="F1937" s="249" t="s">
        <v>247</v>
      </c>
      <c r="G1937" s="4">
        <v>2</v>
      </c>
      <c r="H1937" s="4">
        <v>2</v>
      </c>
      <c r="I1937" s="5">
        <v>1</v>
      </c>
      <c r="J1937" s="4">
        <v>0</v>
      </c>
      <c r="K1937" s="4">
        <v>0</v>
      </c>
      <c r="L1937" s="4">
        <v>59</v>
      </c>
      <c r="M1937" s="95" t="s">
        <v>2687</v>
      </c>
      <c r="N1937" s="487"/>
      <c r="O1937" s="488"/>
      <c r="P1937" s="479" t="s">
        <v>5019</v>
      </c>
      <c r="Q1937" s="493" t="s">
        <v>5020</v>
      </c>
      <c r="R1937" s="482">
        <v>37610</v>
      </c>
      <c r="S1937" s="490" t="s">
        <v>4979</v>
      </c>
      <c r="T1937" s="4" t="s">
        <v>471</v>
      </c>
      <c r="U1937" s="357" t="s">
        <v>648</v>
      </c>
    </row>
    <row r="1938" spans="1:21" s="244" customFormat="1" x14ac:dyDescent="0.25">
      <c r="A1938" s="5">
        <v>1937</v>
      </c>
      <c r="B1938" s="1" t="s">
        <v>702</v>
      </c>
      <c r="C1938" s="4">
        <v>1958</v>
      </c>
      <c r="D1938" s="4">
        <v>1523.4</v>
      </c>
      <c r="E1938" s="4">
        <v>991.5</v>
      </c>
      <c r="F1938" s="249" t="s">
        <v>5021</v>
      </c>
      <c r="G1938" s="4">
        <v>36</v>
      </c>
      <c r="H1938" s="4">
        <v>3</v>
      </c>
      <c r="I1938" s="4">
        <v>3</v>
      </c>
      <c r="J1938" s="4">
        <v>0</v>
      </c>
      <c r="K1938" s="4">
        <v>0</v>
      </c>
      <c r="L1938" s="4">
        <v>64</v>
      </c>
      <c r="M1938" s="95" t="s">
        <v>2676</v>
      </c>
      <c r="N1938" s="95"/>
      <c r="O1938" s="197"/>
      <c r="P1938" s="494"/>
      <c r="Q1938" s="494"/>
      <c r="R1938" s="494"/>
      <c r="S1938" s="490"/>
      <c r="T1938" s="4" t="s">
        <v>471</v>
      </c>
      <c r="U1938" s="221" t="s">
        <v>7635</v>
      </c>
    </row>
    <row r="1939" spans="1:21" s="244" customFormat="1" x14ac:dyDescent="0.25">
      <c r="A1939" s="5">
        <v>1938</v>
      </c>
      <c r="B1939" s="1" t="s">
        <v>703</v>
      </c>
      <c r="C1939" s="4">
        <v>1934</v>
      </c>
      <c r="D1939" s="4">
        <v>805.7</v>
      </c>
      <c r="E1939" s="4">
        <v>625.79999999999995</v>
      </c>
      <c r="F1939" s="249" t="s">
        <v>247</v>
      </c>
      <c r="G1939" s="4">
        <v>12</v>
      </c>
      <c r="H1939" s="4">
        <v>2</v>
      </c>
      <c r="I1939" s="4">
        <v>3</v>
      </c>
      <c r="J1939" s="8">
        <v>0</v>
      </c>
      <c r="K1939" s="8">
        <v>0</v>
      </c>
      <c r="L1939" s="4">
        <v>38</v>
      </c>
      <c r="M1939" s="95" t="s">
        <v>2673</v>
      </c>
      <c r="N1939" s="95"/>
      <c r="O1939" s="197"/>
      <c r="P1939" s="494"/>
      <c r="Q1939" s="494"/>
      <c r="R1939" s="494"/>
      <c r="S1939" s="490"/>
      <c r="T1939" s="4" t="s">
        <v>471</v>
      </c>
      <c r="U1939" s="221" t="s">
        <v>7635</v>
      </c>
    </row>
    <row r="1940" spans="1:21" s="244" customFormat="1" x14ac:dyDescent="0.25">
      <c r="A1940" s="5">
        <v>1939</v>
      </c>
      <c r="B1940" s="1" t="s">
        <v>704</v>
      </c>
      <c r="C1940" s="4">
        <v>1956</v>
      </c>
      <c r="D1940" s="4">
        <v>533</v>
      </c>
      <c r="E1940" s="4">
        <v>337.1</v>
      </c>
      <c r="F1940" s="249" t="s">
        <v>247</v>
      </c>
      <c r="G1940" s="4">
        <v>8</v>
      </c>
      <c r="H1940" s="4">
        <v>2</v>
      </c>
      <c r="I1940" s="4">
        <v>1</v>
      </c>
      <c r="J1940" s="4">
        <v>0</v>
      </c>
      <c r="K1940" s="4">
        <v>0</v>
      </c>
      <c r="L1940" s="4">
        <v>23</v>
      </c>
      <c r="M1940" s="95" t="s">
        <v>2673</v>
      </c>
      <c r="N1940" s="95"/>
      <c r="O1940" s="197"/>
      <c r="P1940" s="494"/>
      <c r="Q1940" s="494"/>
      <c r="R1940" s="494"/>
      <c r="S1940" s="490"/>
      <c r="T1940" s="4" t="s">
        <v>471</v>
      </c>
      <c r="U1940" s="221" t="s">
        <v>7635</v>
      </c>
    </row>
    <row r="1941" spans="1:21" s="244" customFormat="1" x14ac:dyDescent="0.25">
      <c r="A1941" s="5">
        <v>1940</v>
      </c>
      <c r="B1941" s="1" t="s">
        <v>705</v>
      </c>
      <c r="C1941" s="4">
        <v>1934</v>
      </c>
      <c r="D1941" s="4">
        <v>804.6</v>
      </c>
      <c r="E1941" s="4">
        <v>626.4</v>
      </c>
      <c r="F1941" s="249" t="s">
        <v>247</v>
      </c>
      <c r="G1941" s="4">
        <v>12</v>
      </c>
      <c r="H1941" s="4">
        <v>2</v>
      </c>
      <c r="I1941" s="4">
        <v>3</v>
      </c>
      <c r="J1941" s="4">
        <v>0</v>
      </c>
      <c r="K1941" s="4">
        <v>0</v>
      </c>
      <c r="L1941" s="4">
        <v>53</v>
      </c>
      <c r="M1941" s="95" t="s">
        <v>2688</v>
      </c>
      <c r="N1941" s="487"/>
      <c r="O1941" s="488"/>
      <c r="P1941" s="494"/>
      <c r="Q1941" s="494"/>
      <c r="R1941" s="494"/>
      <c r="S1941" s="490"/>
      <c r="T1941" s="4" t="s">
        <v>471</v>
      </c>
      <c r="U1941" s="221" t="s">
        <v>7635</v>
      </c>
    </row>
    <row r="1942" spans="1:21" s="244" customFormat="1" x14ac:dyDescent="0.25">
      <c r="A1942" s="5">
        <v>1941</v>
      </c>
      <c r="B1942" s="1" t="s">
        <v>706</v>
      </c>
      <c r="C1942" s="4">
        <v>1957</v>
      </c>
      <c r="D1942" s="4">
        <v>609.32000000000005</v>
      </c>
      <c r="E1942" s="4">
        <v>375.7</v>
      </c>
      <c r="F1942" s="249" t="s">
        <v>247</v>
      </c>
      <c r="G1942" s="4">
        <v>11</v>
      </c>
      <c r="H1942" s="4">
        <v>2</v>
      </c>
      <c r="I1942" s="4">
        <v>3</v>
      </c>
      <c r="J1942" s="8">
        <v>0</v>
      </c>
      <c r="K1942" s="8">
        <v>0</v>
      </c>
      <c r="L1942" s="4">
        <v>32</v>
      </c>
      <c r="M1942" s="95" t="s">
        <v>2689</v>
      </c>
      <c r="N1942" s="487"/>
      <c r="O1942" s="488"/>
      <c r="P1942" s="494"/>
      <c r="Q1942" s="494"/>
      <c r="R1942" s="494"/>
      <c r="S1942" s="490"/>
      <c r="T1942" s="4" t="s">
        <v>471</v>
      </c>
      <c r="U1942" s="221" t="s">
        <v>7635</v>
      </c>
    </row>
    <row r="1943" spans="1:21" s="244" customFormat="1" x14ac:dyDescent="0.25">
      <c r="A1943" s="5">
        <v>1942</v>
      </c>
      <c r="B1943" s="1" t="s">
        <v>707</v>
      </c>
      <c r="C1943" s="4">
        <v>1954</v>
      </c>
      <c r="D1943" s="4">
        <v>415.2</v>
      </c>
      <c r="E1943" s="4">
        <v>291.2</v>
      </c>
      <c r="F1943" s="249" t="s">
        <v>247</v>
      </c>
      <c r="G1943" s="4">
        <v>8</v>
      </c>
      <c r="H1943" s="4">
        <v>2</v>
      </c>
      <c r="I1943" s="4">
        <v>2</v>
      </c>
      <c r="J1943" s="4">
        <v>0</v>
      </c>
      <c r="K1943" s="4">
        <v>0</v>
      </c>
      <c r="L1943" s="4">
        <v>26</v>
      </c>
      <c r="M1943" s="95" t="s">
        <v>2689</v>
      </c>
      <c r="N1943" s="487"/>
      <c r="O1943" s="488"/>
      <c r="P1943" s="494"/>
      <c r="Q1943" s="494"/>
      <c r="R1943" s="494"/>
      <c r="S1943" s="490"/>
      <c r="T1943" s="4" t="s">
        <v>471</v>
      </c>
      <c r="U1943" s="221" t="s">
        <v>7635</v>
      </c>
    </row>
    <row r="1944" spans="1:21" s="244" customFormat="1" x14ac:dyDescent="0.25">
      <c r="A1944" s="5">
        <v>1943</v>
      </c>
      <c r="B1944" s="1" t="s">
        <v>708</v>
      </c>
      <c r="C1944" s="4">
        <v>1958</v>
      </c>
      <c r="D1944" s="4">
        <v>777</v>
      </c>
      <c r="E1944" s="4">
        <v>497.4</v>
      </c>
      <c r="F1944" s="249" t="s">
        <v>247</v>
      </c>
      <c r="G1944" s="4">
        <v>14</v>
      </c>
      <c r="H1944" s="4">
        <v>2</v>
      </c>
      <c r="I1944" s="4">
        <v>3</v>
      </c>
      <c r="J1944" s="4">
        <v>0</v>
      </c>
      <c r="K1944" s="4">
        <v>0</v>
      </c>
      <c r="L1944" s="4">
        <v>34</v>
      </c>
      <c r="M1944" s="95" t="s">
        <v>2668</v>
      </c>
      <c r="N1944" s="95"/>
      <c r="O1944" s="197"/>
      <c r="P1944" s="494"/>
      <c r="Q1944" s="494"/>
      <c r="R1944" s="494"/>
      <c r="S1944" s="490"/>
      <c r="T1944" s="4" t="s">
        <v>471</v>
      </c>
      <c r="U1944" s="221" t="s">
        <v>7635</v>
      </c>
    </row>
    <row r="1945" spans="1:21" s="244" customFormat="1" x14ac:dyDescent="0.25">
      <c r="A1945" s="5">
        <v>1944</v>
      </c>
      <c r="B1945" s="3" t="s">
        <v>709</v>
      </c>
      <c r="C1945" s="8">
        <v>1952</v>
      </c>
      <c r="D1945" s="8">
        <v>422.4</v>
      </c>
      <c r="E1945" s="8">
        <v>291.2</v>
      </c>
      <c r="F1945" s="249" t="s">
        <v>247</v>
      </c>
      <c r="G1945" s="8">
        <v>8</v>
      </c>
      <c r="H1945" s="8">
        <v>2</v>
      </c>
      <c r="I1945" s="8">
        <v>2</v>
      </c>
      <c r="J1945" s="8">
        <v>0</v>
      </c>
      <c r="K1945" s="8">
        <v>0</v>
      </c>
      <c r="L1945" s="8">
        <v>28</v>
      </c>
      <c r="M1945" s="95" t="s">
        <v>2672</v>
      </c>
      <c r="N1945" s="95"/>
      <c r="O1945" s="197"/>
      <c r="P1945" s="479"/>
      <c r="Q1945" s="479"/>
      <c r="R1945" s="479"/>
      <c r="S1945" s="490"/>
      <c r="T1945" s="4" t="s">
        <v>471</v>
      </c>
      <c r="U1945" s="221" t="s">
        <v>7635</v>
      </c>
    </row>
    <row r="1946" spans="1:21" s="244" customFormat="1" x14ac:dyDescent="0.25">
      <c r="A1946" s="5">
        <v>1945</v>
      </c>
      <c r="B1946" s="1" t="s">
        <v>710</v>
      </c>
      <c r="C1946" s="4">
        <v>1961</v>
      </c>
      <c r="D1946" s="4">
        <v>303.8</v>
      </c>
      <c r="E1946" s="4">
        <v>191.2</v>
      </c>
      <c r="F1946" s="249" t="s">
        <v>247</v>
      </c>
      <c r="G1946" s="4">
        <v>8</v>
      </c>
      <c r="H1946" s="4">
        <v>2</v>
      </c>
      <c r="I1946" s="4">
        <v>1</v>
      </c>
      <c r="J1946" s="4">
        <v>0</v>
      </c>
      <c r="K1946" s="4">
        <v>0</v>
      </c>
      <c r="L1946" s="4">
        <v>20</v>
      </c>
      <c r="M1946" s="95" t="s">
        <v>2668</v>
      </c>
      <c r="N1946" s="487"/>
      <c r="O1946" s="488"/>
      <c r="P1946" s="494"/>
      <c r="Q1946" s="494"/>
      <c r="R1946" s="494"/>
      <c r="S1946" s="490"/>
      <c r="T1946" s="4" t="s">
        <v>471</v>
      </c>
      <c r="U1946" s="221" t="s">
        <v>7635</v>
      </c>
    </row>
    <row r="1947" spans="1:21" s="244" customFormat="1" x14ac:dyDescent="0.25">
      <c r="A1947" s="5">
        <v>1946</v>
      </c>
      <c r="B1947" s="1" t="s">
        <v>711</v>
      </c>
      <c r="C1947" s="4">
        <v>1994</v>
      </c>
      <c r="D1947" s="4">
        <v>2905.58</v>
      </c>
      <c r="E1947" s="4">
        <v>2856.3</v>
      </c>
      <c r="F1947" s="249" t="s">
        <v>5021</v>
      </c>
      <c r="G1947" s="4">
        <v>45</v>
      </c>
      <c r="H1947" s="4">
        <v>5</v>
      </c>
      <c r="I1947" s="4">
        <v>4</v>
      </c>
      <c r="J1947" s="4">
        <v>0</v>
      </c>
      <c r="K1947" s="4">
        <v>0</v>
      </c>
      <c r="L1947" s="4">
        <v>128</v>
      </c>
      <c r="M1947" s="95" t="s">
        <v>2671</v>
      </c>
      <c r="N1947" s="487"/>
      <c r="O1947" s="488"/>
      <c r="P1947" s="494"/>
      <c r="Q1947" s="494"/>
      <c r="R1947" s="494"/>
      <c r="S1947" s="490"/>
      <c r="T1947" s="4" t="s">
        <v>471</v>
      </c>
      <c r="U1947" s="221" t="s">
        <v>7635</v>
      </c>
    </row>
    <row r="1948" spans="1:21" s="244" customFormat="1" x14ac:dyDescent="0.25">
      <c r="A1948" s="5">
        <v>1947</v>
      </c>
      <c r="B1948" s="1" t="s">
        <v>712</v>
      </c>
      <c r="C1948" s="4">
        <v>1952</v>
      </c>
      <c r="D1948" s="4">
        <v>546.1</v>
      </c>
      <c r="E1948" s="4">
        <v>345.4</v>
      </c>
      <c r="F1948" s="8" t="s">
        <v>247</v>
      </c>
      <c r="G1948" s="4">
        <v>12</v>
      </c>
      <c r="H1948" s="4">
        <v>2</v>
      </c>
      <c r="I1948" s="4">
        <v>2</v>
      </c>
      <c r="J1948" s="8">
        <v>0</v>
      </c>
      <c r="K1948" s="8">
        <v>0</v>
      </c>
      <c r="L1948" s="4">
        <v>26</v>
      </c>
      <c r="M1948" s="286" t="s">
        <v>5003</v>
      </c>
      <c r="N1948" s="95"/>
      <c r="O1948" s="197"/>
      <c r="P1948" s="494"/>
      <c r="Q1948" s="494"/>
      <c r="R1948" s="494"/>
      <c r="S1948" s="490"/>
      <c r="T1948" s="4" t="s">
        <v>471</v>
      </c>
      <c r="U1948" s="221" t="s">
        <v>7635</v>
      </c>
    </row>
    <row r="1949" spans="1:21" s="244" customFormat="1" x14ac:dyDescent="0.25">
      <c r="A1949" s="5">
        <v>1948</v>
      </c>
      <c r="B1949" s="1" t="s">
        <v>713</v>
      </c>
      <c r="C1949" s="4">
        <v>1958</v>
      </c>
      <c r="D1949" s="4">
        <v>180</v>
      </c>
      <c r="E1949" s="4">
        <v>104.7</v>
      </c>
      <c r="F1949" s="8" t="s">
        <v>247</v>
      </c>
      <c r="G1949" s="4">
        <v>4</v>
      </c>
      <c r="H1949" s="4">
        <v>1</v>
      </c>
      <c r="I1949" s="4">
        <v>1</v>
      </c>
      <c r="J1949" s="4">
        <v>0</v>
      </c>
      <c r="K1949" s="4">
        <v>0</v>
      </c>
      <c r="L1949" s="4">
        <v>10</v>
      </c>
      <c r="M1949" s="286" t="s">
        <v>4997</v>
      </c>
      <c r="N1949" s="487"/>
      <c r="O1949" s="488"/>
      <c r="P1949" s="494"/>
      <c r="Q1949" s="494"/>
      <c r="R1949" s="494"/>
      <c r="S1949" s="490"/>
      <c r="T1949" s="4" t="s">
        <v>5074</v>
      </c>
      <c r="U1949" s="221" t="s">
        <v>7635</v>
      </c>
    </row>
    <row r="1950" spans="1:21" s="244" customFormat="1" x14ac:dyDescent="0.25">
      <c r="A1950" s="5">
        <v>1949</v>
      </c>
      <c r="B1950" s="1" t="s">
        <v>714</v>
      </c>
      <c r="C1950" s="4">
        <v>1932</v>
      </c>
      <c r="D1950" s="4">
        <v>148.19999999999999</v>
      </c>
      <c r="E1950" s="4">
        <v>87.3</v>
      </c>
      <c r="F1950" s="8" t="s">
        <v>247</v>
      </c>
      <c r="G1950" s="4">
        <v>4</v>
      </c>
      <c r="H1950" s="4">
        <v>1</v>
      </c>
      <c r="I1950" s="4"/>
      <c r="J1950" s="4">
        <v>0</v>
      </c>
      <c r="K1950" s="4">
        <v>0</v>
      </c>
      <c r="L1950" s="4">
        <v>1</v>
      </c>
      <c r="M1950" s="286" t="s">
        <v>4993</v>
      </c>
      <c r="N1950" s="95"/>
      <c r="O1950" s="197"/>
      <c r="P1950" s="494"/>
      <c r="Q1950" s="494"/>
      <c r="R1950" s="494"/>
      <c r="S1950" s="490"/>
      <c r="T1950" s="4" t="s">
        <v>5074</v>
      </c>
      <c r="U1950" s="221" t="s">
        <v>7635</v>
      </c>
    </row>
    <row r="1951" spans="1:21" s="244" customFormat="1" x14ac:dyDescent="0.25">
      <c r="A1951" s="5">
        <v>1950</v>
      </c>
      <c r="B1951" s="1" t="s">
        <v>715</v>
      </c>
      <c r="C1951" s="4">
        <v>1956</v>
      </c>
      <c r="D1951" s="4">
        <v>173.4</v>
      </c>
      <c r="E1951" s="4">
        <v>95.1</v>
      </c>
      <c r="F1951" s="8" t="s">
        <v>247</v>
      </c>
      <c r="G1951" s="4">
        <v>4</v>
      </c>
      <c r="H1951" s="4">
        <v>1</v>
      </c>
      <c r="I1951" s="4"/>
      <c r="J1951" s="8">
        <v>0</v>
      </c>
      <c r="K1951" s="8">
        <v>0</v>
      </c>
      <c r="L1951" s="4">
        <v>8</v>
      </c>
      <c r="M1951" s="286" t="s">
        <v>5043</v>
      </c>
      <c r="N1951" s="95"/>
      <c r="O1951" s="197"/>
      <c r="P1951" s="494"/>
      <c r="Q1951" s="494"/>
      <c r="R1951" s="494"/>
      <c r="S1951" s="490"/>
      <c r="T1951" s="4" t="s">
        <v>5074</v>
      </c>
      <c r="U1951" s="221" t="s">
        <v>7635</v>
      </c>
    </row>
    <row r="1952" spans="1:21" s="244" customFormat="1" x14ac:dyDescent="0.25">
      <c r="A1952" s="5">
        <v>1951</v>
      </c>
      <c r="B1952" s="1" t="s">
        <v>716</v>
      </c>
      <c r="C1952" s="4">
        <v>1930</v>
      </c>
      <c r="D1952" s="4">
        <v>278.5</v>
      </c>
      <c r="E1952" s="4">
        <v>182</v>
      </c>
      <c r="F1952" s="8" t="s">
        <v>247</v>
      </c>
      <c r="G1952" s="4">
        <v>7</v>
      </c>
      <c r="H1952" s="4">
        <v>2</v>
      </c>
      <c r="I1952" s="4">
        <v>1</v>
      </c>
      <c r="J1952" s="4">
        <v>0</v>
      </c>
      <c r="K1952" s="4">
        <v>0</v>
      </c>
      <c r="L1952" s="4">
        <v>10</v>
      </c>
      <c r="M1952" s="286" t="s">
        <v>5003</v>
      </c>
      <c r="N1952" s="95"/>
      <c r="O1952" s="197"/>
      <c r="P1952" s="494"/>
      <c r="Q1952" s="494"/>
      <c r="R1952" s="494"/>
      <c r="S1952" s="490"/>
      <c r="T1952" s="4" t="s">
        <v>471</v>
      </c>
      <c r="U1952" s="221" t="s">
        <v>7635</v>
      </c>
    </row>
    <row r="1953" spans="1:21" s="244" customFormat="1" x14ac:dyDescent="0.25">
      <c r="A1953" s="5">
        <v>1952</v>
      </c>
      <c r="B1953" s="1" t="s">
        <v>717</v>
      </c>
      <c r="C1953" s="4">
        <v>1978</v>
      </c>
      <c r="D1953" s="4">
        <v>3145.8</v>
      </c>
      <c r="E1953" s="4">
        <v>2121.1999999999998</v>
      </c>
      <c r="F1953" s="4" t="s">
        <v>5</v>
      </c>
      <c r="G1953" s="4">
        <v>66</v>
      </c>
      <c r="H1953" s="4">
        <v>5</v>
      </c>
      <c r="I1953" s="4">
        <v>4</v>
      </c>
      <c r="J1953" s="4">
        <v>0</v>
      </c>
      <c r="K1953" s="4">
        <v>0</v>
      </c>
      <c r="L1953" s="4">
        <v>150</v>
      </c>
      <c r="M1953" s="286" t="s">
        <v>5044</v>
      </c>
      <c r="N1953" s="95"/>
      <c r="O1953" s="197"/>
      <c r="P1953" s="479" t="s">
        <v>5023</v>
      </c>
      <c r="Q1953" s="493" t="s">
        <v>5024</v>
      </c>
      <c r="R1953" s="482">
        <v>40603</v>
      </c>
      <c r="S1953" s="490" t="s">
        <v>4979</v>
      </c>
      <c r="T1953" s="4" t="s">
        <v>471</v>
      </c>
      <c r="U1953" s="221" t="s">
        <v>7635</v>
      </c>
    </row>
    <row r="1954" spans="1:21" s="244" customFormat="1" x14ac:dyDescent="0.25">
      <c r="A1954" s="5">
        <v>1953</v>
      </c>
      <c r="B1954" s="1" t="s">
        <v>718</v>
      </c>
      <c r="C1954" s="4">
        <v>1977</v>
      </c>
      <c r="D1954" s="4">
        <v>3954.5</v>
      </c>
      <c r="E1954" s="4">
        <v>2693.8</v>
      </c>
      <c r="F1954" s="4" t="s">
        <v>5</v>
      </c>
      <c r="G1954" s="4">
        <v>90</v>
      </c>
      <c r="H1954" s="4">
        <v>5</v>
      </c>
      <c r="I1954" s="4">
        <v>6</v>
      </c>
      <c r="J1954" s="8">
        <v>0</v>
      </c>
      <c r="K1954" s="8">
        <v>0</v>
      </c>
      <c r="L1954" s="4">
        <v>174</v>
      </c>
      <c r="M1954" s="286" t="s">
        <v>5004</v>
      </c>
      <c r="N1954" s="487"/>
      <c r="O1954" s="488"/>
      <c r="P1954" s="479" t="s">
        <v>5025</v>
      </c>
      <c r="Q1954" s="496" t="s">
        <v>5026</v>
      </c>
      <c r="R1954" s="497">
        <v>40603</v>
      </c>
      <c r="S1954" s="490" t="s">
        <v>4979</v>
      </c>
      <c r="T1954" s="4" t="s">
        <v>471</v>
      </c>
      <c r="U1954" s="221" t="s">
        <v>7635</v>
      </c>
    </row>
    <row r="1955" spans="1:21" s="244" customFormat="1" x14ac:dyDescent="0.25">
      <c r="A1955" s="5">
        <v>1954</v>
      </c>
      <c r="B1955" s="1" t="s">
        <v>719</v>
      </c>
      <c r="C1955" s="4">
        <v>2014</v>
      </c>
      <c r="D1955" s="4">
        <v>1089.5</v>
      </c>
      <c r="E1955" s="4">
        <v>681.5</v>
      </c>
      <c r="F1955" s="4" t="s">
        <v>5</v>
      </c>
      <c r="G1955" s="4">
        <v>21</v>
      </c>
      <c r="H1955" s="4">
        <v>3</v>
      </c>
      <c r="I1955" s="4">
        <v>2</v>
      </c>
      <c r="J1955" s="4">
        <v>0</v>
      </c>
      <c r="K1955" s="4">
        <v>0</v>
      </c>
      <c r="L1955" s="4">
        <v>38</v>
      </c>
      <c r="M1955" s="286" t="s">
        <v>5045</v>
      </c>
      <c r="N1955" s="95"/>
      <c r="O1955" s="197"/>
      <c r="P1955" s="494"/>
      <c r="Q1955" s="494"/>
      <c r="R1955" s="494"/>
      <c r="S1955" s="490"/>
      <c r="T1955" s="4" t="s">
        <v>471</v>
      </c>
      <c r="U1955" s="357" t="s">
        <v>648</v>
      </c>
    </row>
    <row r="1956" spans="1:21" s="244" customFormat="1" x14ac:dyDescent="0.25">
      <c r="A1956" s="5">
        <v>1955</v>
      </c>
      <c r="B1956" s="1" t="s">
        <v>720</v>
      </c>
      <c r="C1956" s="4">
        <v>2014</v>
      </c>
      <c r="D1956" s="4">
        <v>1143.7</v>
      </c>
      <c r="E1956" s="4">
        <v>715.4</v>
      </c>
      <c r="F1956" s="4" t="s">
        <v>5</v>
      </c>
      <c r="G1956" s="4">
        <v>24</v>
      </c>
      <c r="H1956" s="4">
        <v>3</v>
      </c>
      <c r="I1956" s="4">
        <v>2</v>
      </c>
      <c r="J1956" s="4">
        <v>0</v>
      </c>
      <c r="K1956" s="4">
        <v>0</v>
      </c>
      <c r="L1956" s="4">
        <v>26</v>
      </c>
      <c r="M1956" s="286" t="s">
        <v>5045</v>
      </c>
      <c r="N1956" s="95"/>
      <c r="O1956" s="197"/>
      <c r="P1956" s="494"/>
      <c r="Q1956" s="494"/>
      <c r="R1956" s="494"/>
      <c r="S1956" s="490"/>
      <c r="T1956" s="4" t="s">
        <v>471</v>
      </c>
      <c r="U1956" s="357" t="s">
        <v>648</v>
      </c>
    </row>
    <row r="1957" spans="1:21" s="244" customFormat="1" x14ac:dyDescent="0.25">
      <c r="A1957" s="5">
        <v>1956</v>
      </c>
      <c r="B1957" s="1" t="s">
        <v>721</v>
      </c>
      <c r="C1957" s="4">
        <v>2014</v>
      </c>
      <c r="D1957" s="4">
        <v>1288.9000000000001</v>
      </c>
      <c r="E1957" s="4">
        <v>812.4</v>
      </c>
      <c r="F1957" s="4" t="s">
        <v>5</v>
      </c>
      <c r="G1957" s="4">
        <v>24</v>
      </c>
      <c r="H1957" s="4">
        <v>3</v>
      </c>
      <c r="I1957" s="4">
        <v>2</v>
      </c>
      <c r="J1957" s="8">
        <v>0</v>
      </c>
      <c r="K1957" s="8">
        <v>0</v>
      </c>
      <c r="L1957" s="4">
        <v>46</v>
      </c>
      <c r="M1957" s="286" t="s">
        <v>5045</v>
      </c>
      <c r="N1957" s="487"/>
      <c r="O1957" s="488"/>
      <c r="P1957" s="494"/>
      <c r="Q1957" s="494"/>
      <c r="R1957" s="494"/>
      <c r="S1957" s="490"/>
      <c r="T1957" s="4" t="s">
        <v>471</v>
      </c>
      <c r="U1957" s="357" t="s">
        <v>648</v>
      </c>
    </row>
    <row r="1958" spans="1:21" s="244" customFormat="1" x14ac:dyDescent="0.25">
      <c r="A1958" s="5">
        <v>1957</v>
      </c>
      <c r="B1958" s="1" t="s">
        <v>722</v>
      </c>
      <c r="C1958" s="494">
        <v>1990</v>
      </c>
      <c r="D1958" s="4">
        <v>1399.3</v>
      </c>
      <c r="E1958" s="4">
        <v>959</v>
      </c>
      <c r="F1958" s="8" t="s">
        <v>247</v>
      </c>
      <c r="G1958" s="4">
        <v>20</v>
      </c>
      <c r="H1958" s="4">
        <v>5</v>
      </c>
      <c r="I1958" s="4">
        <v>2</v>
      </c>
      <c r="J1958" s="4">
        <v>0</v>
      </c>
      <c r="K1958" s="4">
        <v>0</v>
      </c>
      <c r="L1958" s="4">
        <v>58</v>
      </c>
      <c r="M1958" s="286" t="s">
        <v>5046</v>
      </c>
      <c r="N1958" s="188"/>
      <c r="O1958" s="488"/>
      <c r="P1958" s="494"/>
      <c r="Q1958" s="494"/>
      <c r="R1958" s="494"/>
      <c r="S1958" s="490"/>
      <c r="T1958" s="4" t="s">
        <v>471</v>
      </c>
      <c r="U1958" s="221" t="s">
        <v>7635</v>
      </c>
    </row>
    <row r="1959" spans="1:21" s="205" customFormat="1" x14ac:dyDescent="0.25">
      <c r="A1959" s="5">
        <v>1958</v>
      </c>
      <c r="B1959" s="1" t="s">
        <v>723</v>
      </c>
      <c r="C1959" s="494">
        <v>1954</v>
      </c>
      <c r="D1959" s="4">
        <v>425.6</v>
      </c>
      <c r="E1959" s="4">
        <v>292.60000000000002</v>
      </c>
      <c r="F1959" s="8" t="s">
        <v>247</v>
      </c>
      <c r="G1959" s="4">
        <v>8</v>
      </c>
      <c r="H1959" s="4">
        <v>2</v>
      </c>
      <c r="I1959" s="4">
        <v>2</v>
      </c>
      <c r="J1959" s="4">
        <v>0</v>
      </c>
      <c r="K1959" s="4">
        <v>0</v>
      </c>
      <c r="L1959" s="4">
        <v>21</v>
      </c>
      <c r="M1959" s="286" t="s">
        <v>5047</v>
      </c>
      <c r="N1959" s="188"/>
      <c r="O1959" s="488"/>
      <c r="P1959" s="494"/>
      <c r="Q1959" s="494"/>
      <c r="R1959" s="494"/>
      <c r="S1959" s="490"/>
      <c r="T1959" s="4" t="s">
        <v>471</v>
      </c>
      <c r="U1959" s="221" t="s">
        <v>7635</v>
      </c>
    </row>
    <row r="1960" spans="1:21" s="244" customFormat="1" x14ac:dyDescent="0.25">
      <c r="A1960" s="5">
        <v>1959</v>
      </c>
      <c r="B1960" s="1" t="s">
        <v>724</v>
      </c>
      <c r="C1960" s="4">
        <v>1936</v>
      </c>
      <c r="D1960" s="4">
        <v>397.85</v>
      </c>
      <c r="E1960" s="4">
        <v>285.5</v>
      </c>
      <c r="F1960" s="8" t="s">
        <v>247</v>
      </c>
      <c r="G1960" s="4">
        <v>8</v>
      </c>
      <c r="H1960" s="4">
        <v>2</v>
      </c>
      <c r="I1960" s="4">
        <v>2</v>
      </c>
      <c r="J1960" s="8">
        <v>0</v>
      </c>
      <c r="K1960" s="8">
        <v>0</v>
      </c>
      <c r="L1960" s="4">
        <v>28</v>
      </c>
      <c r="M1960" s="286" t="s">
        <v>5048</v>
      </c>
      <c r="N1960" s="188"/>
      <c r="O1960" s="488"/>
      <c r="P1960" s="494"/>
      <c r="Q1960" s="494"/>
      <c r="R1960" s="494"/>
      <c r="S1960" s="490"/>
      <c r="T1960" s="4" t="s">
        <v>471</v>
      </c>
      <c r="U1960" s="221" t="s">
        <v>7635</v>
      </c>
    </row>
    <row r="1961" spans="1:21" s="244" customFormat="1" x14ac:dyDescent="0.25">
      <c r="A1961" s="5">
        <v>1960</v>
      </c>
      <c r="B1961" s="1" t="s">
        <v>725</v>
      </c>
      <c r="C1961" s="4">
        <v>1947</v>
      </c>
      <c r="D1961" s="4">
        <v>468.9</v>
      </c>
      <c r="E1961" s="4">
        <v>322.3</v>
      </c>
      <c r="F1961" s="8" t="s">
        <v>247</v>
      </c>
      <c r="G1961" s="4">
        <v>8</v>
      </c>
      <c r="H1961" s="4">
        <v>2</v>
      </c>
      <c r="I1961" s="4">
        <v>2</v>
      </c>
      <c r="J1961" s="4">
        <v>0</v>
      </c>
      <c r="K1961" s="4">
        <v>0</v>
      </c>
      <c r="L1961" s="4">
        <v>31</v>
      </c>
      <c r="M1961" s="286" t="s">
        <v>4998</v>
      </c>
      <c r="N1961" s="188"/>
      <c r="O1961" s="488"/>
      <c r="P1961" s="494"/>
      <c r="Q1961" s="494"/>
      <c r="R1961" s="494"/>
      <c r="S1961" s="490"/>
      <c r="T1961" s="4" t="s">
        <v>471</v>
      </c>
      <c r="U1961" s="221" t="s">
        <v>7635</v>
      </c>
    </row>
    <row r="1962" spans="1:21" s="244" customFormat="1" x14ac:dyDescent="0.25">
      <c r="A1962" s="5">
        <v>1961</v>
      </c>
      <c r="B1962" s="1" t="s">
        <v>726</v>
      </c>
      <c r="C1962" s="4">
        <v>1954</v>
      </c>
      <c r="D1962" s="4">
        <v>385.5</v>
      </c>
      <c r="E1962" s="4">
        <v>267.60000000000002</v>
      </c>
      <c r="F1962" s="8" t="s">
        <v>247</v>
      </c>
      <c r="G1962" s="4">
        <v>8</v>
      </c>
      <c r="H1962" s="4">
        <v>2</v>
      </c>
      <c r="I1962" s="4">
        <v>2</v>
      </c>
      <c r="J1962" s="4">
        <v>0</v>
      </c>
      <c r="K1962" s="4">
        <v>0</v>
      </c>
      <c r="L1962" s="4">
        <v>18</v>
      </c>
      <c r="M1962" s="286" t="s">
        <v>5049</v>
      </c>
      <c r="N1962" s="188"/>
      <c r="O1962" s="488"/>
      <c r="P1962" s="494"/>
      <c r="Q1962" s="494"/>
      <c r="R1962" s="494"/>
      <c r="S1962" s="490"/>
      <c r="T1962" s="4" t="s">
        <v>471</v>
      </c>
      <c r="U1962" s="221" t="s">
        <v>7635</v>
      </c>
    </row>
    <row r="1963" spans="1:21" s="244" customFormat="1" x14ac:dyDescent="0.25">
      <c r="A1963" s="5">
        <v>1962</v>
      </c>
      <c r="B1963" s="1" t="s">
        <v>727</v>
      </c>
      <c r="C1963" s="4">
        <v>1992</v>
      </c>
      <c r="D1963" s="4">
        <v>2803.5</v>
      </c>
      <c r="E1963" s="4">
        <v>1833.1</v>
      </c>
      <c r="F1963" s="4" t="s">
        <v>5</v>
      </c>
      <c r="G1963" s="4">
        <v>45</v>
      </c>
      <c r="H1963" s="4">
        <v>5</v>
      </c>
      <c r="I1963" s="4">
        <v>4</v>
      </c>
      <c r="J1963" s="8">
        <v>0</v>
      </c>
      <c r="K1963" s="8">
        <v>0</v>
      </c>
      <c r="L1963" s="4">
        <v>129</v>
      </c>
      <c r="M1963" s="286" t="s">
        <v>4999</v>
      </c>
      <c r="N1963" s="188"/>
      <c r="O1963" s="488"/>
      <c r="P1963" s="479" t="s">
        <v>5027</v>
      </c>
      <c r="Q1963" s="498" t="s">
        <v>5028</v>
      </c>
      <c r="R1963" s="499">
        <v>40611</v>
      </c>
      <c r="S1963" s="490" t="s">
        <v>4979</v>
      </c>
      <c r="T1963" s="4" t="s">
        <v>471</v>
      </c>
      <c r="U1963" s="221" t="s">
        <v>7635</v>
      </c>
    </row>
    <row r="1964" spans="1:21" s="244" customFormat="1" x14ac:dyDescent="0.25">
      <c r="A1964" s="5">
        <v>1963</v>
      </c>
      <c r="B1964" s="1" t="s">
        <v>728</v>
      </c>
      <c r="C1964" s="494">
        <v>1934</v>
      </c>
      <c r="D1964" s="4">
        <v>397.7</v>
      </c>
      <c r="E1964" s="4">
        <v>286.89999999999998</v>
      </c>
      <c r="F1964" s="8" t="s">
        <v>247</v>
      </c>
      <c r="G1964" s="4">
        <v>8</v>
      </c>
      <c r="H1964" s="4">
        <v>2</v>
      </c>
      <c r="I1964" s="4">
        <v>2</v>
      </c>
      <c r="J1964" s="4">
        <v>0</v>
      </c>
      <c r="K1964" s="4">
        <v>0</v>
      </c>
      <c r="L1964" s="4">
        <v>24</v>
      </c>
      <c r="M1964" s="286" t="s">
        <v>5050</v>
      </c>
      <c r="N1964" s="188"/>
      <c r="O1964" s="488"/>
      <c r="P1964" s="494"/>
      <c r="Q1964" s="494"/>
      <c r="R1964" s="494"/>
      <c r="S1964" s="490"/>
      <c r="T1964" s="4" t="s">
        <v>471</v>
      </c>
      <c r="U1964" s="221" t="s">
        <v>7635</v>
      </c>
    </row>
    <row r="1965" spans="1:21" s="244" customFormat="1" x14ac:dyDescent="0.25">
      <c r="A1965" s="5">
        <v>1964</v>
      </c>
      <c r="B1965" s="1" t="s">
        <v>729</v>
      </c>
      <c r="C1965" s="4">
        <v>1955</v>
      </c>
      <c r="D1965" s="4">
        <v>477.8</v>
      </c>
      <c r="E1965" s="4">
        <v>301.8</v>
      </c>
      <c r="F1965" s="8" t="s">
        <v>247</v>
      </c>
      <c r="G1965" s="4">
        <v>8</v>
      </c>
      <c r="H1965" s="4">
        <v>2</v>
      </c>
      <c r="I1965" s="4">
        <v>1</v>
      </c>
      <c r="J1965" s="4">
        <v>0</v>
      </c>
      <c r="K1965" s="4">
        <v>0</v>
      </c>
      <c r="L1965" s="4">
        <v>25</v>
      </c>
      <c r="M1965" s="286" t="s">
        <v>5051</v>
      </c>
      <c r="N1965" s="188"/>
      <c r="O1965" s="488"/>
      <c r="P1965" s="494"/>
      <c r="Q1965" s="494"/>
      <c r="R1965" s="494"/>
      <c r="S1965" s="490"/>
      <c r="T1965" s="4" t="s">
        <v>471</v>
      </c>
      <c r="U1965" s="221" t="s">
        <v>7635</v>
      </c>
    </row>
    <row r="1966" spans="1:21" s="244" customFormat="1" x14ac:dyDescent="0.25">
      <c r="A1966" s="5">
        <v>1965</v>
      </c>
      <c r="B1966" s="1" t="s">
        <v>730</v>
      </c>
      <c r="C1966" s="494">
        <v>2000</v>
      </c>
      <c r="D1966" s="4">
        <v>2771.7</v>
      </c>
      <c r="E1966" s="4">
        <v>1805</v>
      </c>
      <c r="F1966" s="4" t="s">
        <v>5</v>
      </c>
      <c r="G1966" s="4">
        <v>45</v>
      </c>
      <c r="H1966" s="4">
        <v>5</v>
      </c>
      <c r="I1966" s="5">
        <v>4</v>
      </c>
      <c r="J1966" s="8">
        <v>0</v>
      </c>
      <c r="K1966" s="8">
        <v>0</v>
      </c>
      <c r="L1966" s="4">
        <v>119</v>
      </c>
      <c r="M1966" s="286" t="s">
        <v>5004</v>
      </c>
      <c r="N1966" s="188"/>
      <c r="O1966" s="488"/>
      <c r="P1966" s="494"/>
      <c r="Q1966" s="494"/>
      <c r="R1966" s="494"/>
      <c r="S1966" s="490"/>
      <c r="T1966" s="4" t="s">
        <v>471</v>
      </c>
      <c r="U1966" s="221" t="s">
        <v>7635</v>
      </c>
    </row>
    <row r="1967" spans="1:21" s="244" customFormat="1" x14ac:dyDescent="0.25">
      <c r="A1967" s="5">
        <v>1966</v>
      </c>
      <c r="B1967" s="1" t="s">
        <v>731</v>
      </c>
      <c r="C1967" s="4">
        <v>1955</v>
      </c>
      <c r="D1967" s="4">
        <v>398.7</v>
      </c>
      <c r="E1967" s="4">
        <v>277.7</v>
      </c>
      <c r="F1967" s="8" t="s">
        <v>247</v>
      </c>
      <c r="G1967" s="4">
        <v>8</v>
      </c>
      <c r="H1967" s="4">
        <v>2</v>
      </c>
      <c r="I1967" s="4">
        <v>2</v>
      </c>
      <c r="J1967" s="4">
        <v>0</v>
      </c>
      <c r="K1967" s="4">
        <v>0</v>
      </c>
      <c r="L1967" s="4">
        <v>18</v>
      </c>
      <c r="M1967" s="286" t="s">
        <v>5052</v>
      </c>
      <c r="N1967" s="188"/>
      <c r="O1967" s="488"/>
      <c r="P1967" s="479" t="s">
        <v>5029</v>
      </c>
      <c r="Q1967" s="498" t="s">
        <v>5030</v>
      </c>
      <c r="R1967" s="499">
        <v>40603</v>
      </c>
      <c r="S1967" s="490" t="s">
        <v>4979</v>
      </c>
      <c r="T1967" s="4" t="s">
        <v>471</v>
      </c>
      <c r="U1967" s="221" t="s">
        <v>7635</v>
      </c>
    </row>
    <row r="1968" spans="1:21" s="244" customFormat="1" x14ac:dyDescent="0.25">
      <c r="A1968" s="5">
        <v>1967</v>
      </c>
      <c r="B1968" s="1" t="s">
        <v>732</v>
      </c>
      <c r="C1968" s="4">
        <v>1962</v>
      </c>
      <c r="D1968" s="4">
        <v>545.4</v>
      </c>
      <c r="E1968" s="4">
        <v>334.6</v>
      </c>
      <c r="F1968" s="8" t="s">
        <v>247</v>
      </c>
      <c r="G1968" s="4">
        <v>16</v>
      </c>
      <c r="H1968" s="4">
        <v>2</v>
      </c>
      <c r="I1968" s="4">
        <v>2</v>
      </c>
      <c r="J1968" s="4">
        <v>0</v>
      </c>
      <c r="K1968" s="4">
        <v>0</v>
      </c>
      <c r="L1968" s="4">
        <v>21</v>
      </c>
      <c r="M1968" s="286" t="s">
        <v>5053</v>
      </c>
      <c r="N1968" s="487"/>
      <c r="O1968" s="488"/>
      <c r="P1968" s="494"/>
      <c r="Q1968" s="494"/>
      <c r="R1968" s="494"/>
      <c r="S1968" s="490"/>
      <c r="T1968" s="4" t="s">
        <v>471</v>
      </c>
      <c r="U1968" s="221" t="s">
        <v>7635</v>
      </c>
    </row>
    <row r="1969" spans="1:21" s="244" customFormat="1" x14ac:dyDescent="0.25">
      <c r="A1969" s="5">
        <v>1968</v>
      </c>
      <c r="B1969" s="1" t="s">
        <v>733</v>
      </c>
      <c r="C1969" s="4">
        <v>1996</v>
      </c>
      <c r="D1969" s="4">
        <v>2817.1</v>
      </c>
      <c r="E1969" s="4">
        <v>1838.3</v>
      </c>
      <c r="F1969" s="4" t="s">
        <v>5</v>
      </c>
      <c r="G1969" s="4">
        <v>45</v>
      </c>
      <c r="H1969" s="4">
        <v>5</v>
      </c>
      <c r="I1969" s="4">
        <v>4</v>
      </c>
      <c r="J1969" s="8">
        <v>0</v>
      </c>
      <c r="K1969" s="8">
        <v>0</v>
      </c>
      <c r="L1969" s="4">
        <v>138</v>
      </c>
      <c r="M1969" s="286" t="s">
        <v>4996</v>
      </c>
      <c r="N1969" s="487"/>
      <c r="O1969" s="488"/>
      <c r="P1969" s="494"/>
      <c r="Q1969" s="494"/>
      <c r="R1969" s="494"/>
      <c r="S1969" s="490"/>
      <c r="T1969" s="4" t="s">
        <v>471</v>
      </c>
      <c r="U1969" s="221" t="s">
        <v>7635</v>
      </c>
    </row>
    <row r="1970" spans="1:21" s="244" customFormat="1" x14ac:dyDescent="0.25">
      <c r="A1970" s="5">
        <v>1969</v>
      </c>
      <c r="B1970" s="1" t="s">
        <v>734</v>
      </c>
      <c r="C1970" s="4">
        <v>1993</v>
      </c>
      <c r="D1970" s="4">
        <v>2864.3</v>
      </c>
      <c r="E1970" s="4">
        <v>1618.6</v>
      </c>
      <c r="F1970" s="4" t="s">
        <v>5</v>
      </c>
      <c r="G1970" s="4">
        <v>60</v>
      </c>
      <c r="H1970" s="4">
        <v>5</v>
      </c>
      <c r="I1970" s="4">
        <v>2</v>
      </c>
      <c r="J1970" s="4">
        <v>0</v>
      </c>
      <c r="K1970" s="4">
        <v>0</v>
      </c>
      <c r="L1970" s="4">
        <v>153</v>
      </c>
      <c r="M1970" s="286" t="s">
        <v>5054</v>
      </c>
      <c r="N1970" s="487"/>
      <c r="O1970" s="488"/>
      <c r="P1970" s="494"/>
      <c r="Q1970" s="494"/>
      <c r="R1970" s="494"/>
      <c r="S1970" s="490"/>
      <c r="T1970" s="4" t="s">
        <v>471</v>
      </c>
      <c r="U1970" s="221" t="s">
        <v>7635</v>
      </c>
    </row>
    <row r="1971" spans="1:21" s="244" customFormat="1" x14ac:dyDescent="0.25">
      <c r="A1971" s="5">
        <v>1970</v>
      </c>
      <c r="B1971" s="1" t="s">
        <v>735</v>
      </c>
      <c r="C1971" s="4">
        <v>1958</v>
      </c>
      <c r="D1971" s="4">
        <v>147.1</v>
      </c>
      <c r="E1971" s="4">
        <v>90.3</v>
      </c>
      <c r="F1971" s="8" t="s">
        <v>247</v>
      </c>
      <c r="G1971" s="4">
        <v>6</v>
      </c>
      <c r="H1971" s="4">
        <v>1</v>
      </c>
      <c r="I1971" s="4"/>
      <c r="J1971" s="4">
        <v>0</v>
      </c>
      <c r="K1971" s="4">
        <v>0</v>
      </c>
      <c r="L1971" s="4">
        <v>10</v>
      </c>
      <c r="M1971" s="286" t="s">
        <v>5043</v>
      </c>
      <c r="N1971" s="487"/>
      <c r="O1971" s="488"/>
      <c r="P1971" s="494"/>
      <c r="Q1971" s="494"/>
      <c r="R1971" s="494"/>
      <c r="S1971" s="490"/>
      <c r="T1971" s="4" t="s">
        <v>5074</v>
      </c>
      <c r="U1971" s="357" t="s">
        <v>648</v>
      </c>
    </row>
    <row r="1972" spans="1:21" s="244" customFormat="1" x14ac:dyDescent="0.25">
      <c r="A1972" s="5">
        <v>1971</v>
      </c>
      <c r="B1972" s="1" t="s">
        <v>736</v>
      </c>
      <c r="C1972" s="4">
        <v>1958</v>
      </c>
      <c r="D1972" s="4">
        <v>148.80000000000001</v>
      </c>
      <c r="E1972" s="4">
        <v>98.5</v>
      </c>
      <c r="F1972" s="8" t="s">
        <v>247</v>
      </c>
      <c r="G1972" s="4">
        <v>6</v>
      </c>
      <c r="H1972" s="4">
        <v>1</v>
      </c>
      <c r="I1972" s="4"/>
      <c r="J1972" s="8">
        <v>0</v>
      </c>
      <c r="K1972" s="8">
        <v>0</v>
      </c>
      <c r="L1972" s="4">
        <v>12</v>
      </c>
      <c r="M1972" s="286" t="s">
        <v>5043</v>
      </c>
      <c r="N1972" s="487"/>
      <c r="O1972" s="488"/>
      <c r="P1972" s="494"/>
      <c r="Q1972" s="494"/>
      <c r="R1972" s="494"/>
      <c r="S1972" s="490"/>
      <c r="T1972" s="4" t="s">
        <v>5074</v>
      </c>
      <c r="U1972" s="357" t="s">
        <v>648</v>
      </c>
    </row>
    <row r="1973" spans="1:21" s="244" customFormat="1" x14ac:dyDescent="0.25">
      <c r="A1973" s="5">
        <v>1972</v>
      </c>
      <c r="B1973" s="1" t="s">
        <v>737</v>
      </c>
      <c r="C1973" s="4">
        <v>1958</v>
      </c>
      <c r="D1973" s="4">
        <v>136.69999999999999</v>
      </c>
      <c r="E1973" s="4">
        <v>89.5</v>
      </c>
      <c r="F1973" s="8" t="s">
        <v>247</v>
      </c>
      <c r="G1973" s="4">
        <v>6</v>
      </c>
      <c r="H1973" s="4">
        <v>1</v>
      </c>
      <c r="I1973" s="4"/>
      <c r="J1973" s="4">
        <v>0</v>
      </c>
      <c r="K1973" s="4">
        <v>0</v>
      </c>
      <c r="L1973" s="4">
        <v>17</v>
      </c>
      <c r="M1973" s="286" t="s">
        <v>5043</v>
      </c>
      <c r="N1973" s="188"/>
      <c r="O1973" s="488"/>
      <c r="P1973" s="494"/>
      <c r="Q1973" s="494"/>
      <c r="R1973" s="494"/>
      <c r="S1973" s="490"/>
      <c r="T1973" s="4" t="s">
        <v>5074</v>
      </c>
      <c r="U1973" s="357" t="s">
        <v>648</v>
      </c>
    </row>
    <row r="1974" spans="1:21" s="244" customFormat="1" x14ac:dyDescent="0.25">
      <c r="A1974" s="5">
        <v>1973</v>
      </c>
      <c r="B1974" s="1" t="s">
        <v>738</v>
      </c>
      <c r="C1974" s="5">
        <v>1960</v>
      </c>
      <c r="D1974" s="5">
        <v>143.69999999999999</v>
      </c>
      <c r="E1974" s="5">
        <v>95.2</v>
      </c>
      <c r="F1974" s="8" t="s">
        <v>247</v>
      </c>
      <c r="G1974" s="5">
        <v>4</v>
      </c>
      <c r="H1974" s="5">
        <v>1</v>
      </c>
      <c r="I1974" s="5"/>
      <c r="J1974" s="4">
        <v>0</v>
      </c>
      <c r="K1974" s="4">
        <v>0</v>
      </c>
      <c r="L1974" s="5">
        <v>3</v>
      </c>
      <c r="M1974" s="286" t="s">
        <v>5043</v>
      </c>
      <c r="N1974" s="487"/>
      <c r="O1974" s="488"/>
      <c r="P1974" s="495"/>
      <c r="Q1974" s="495"/>
      <c r="R1974" s="495"/>
      <c r="S1974" s="490"/>
      <c r="T1974" s="4" t="s">
        <v>5074</v>
      </c>
      <c r="U1974" s="221" t="s">
        <v>7635</v>
      </c>
    </row>
    <row r="1975" spans="1:21" s="244" customFormat="1" x14ac:dyDescent="0.25">
      <c r="A1975" s="5">
        <v>1974</v>
      </c>
      <c r="B1975" s="1" t="s">
        <v>739</v>
      </c>
      <c r="C1975" s="4">
        <v>1980</v>
      </c>
      <c r="D1975" s="4">
        <v>3913.1</v>
      </c>
      <c r="E1975" s="4">
        <v>2660.8</v>
      </c>
      <c r="F1975" s="4" t="s">
        <v>5</v>
      </c>
      <c r="G1975" s="4">
        <v>89</v>
      </c>
      <c r="H1975" s="4">
        <v>5</v>
      </c>
      <c r="I1975" s="4">
        <v>6</v>
      </c>
      <c r="J1975" s="8">
        <v>0</v>
      </c>
      <c r="K1975" s="8">
        <v>0</v>
      </c>
      <c r="L1975" s="4">
        <v>194</v>
      </c>
      <c r="M1975" s="286" t="s">
        <v>5055</v>
      </c>
      <c r="N1975" s="487"/>
      <c r="O1975" s="488"/>
      <c r="P1975" s="479" t="s">
        <v>5031</v>
      </c>
      <c r="Q1975" s="496" t="s">
        <v>5032</v>
      </c>
      <c r="R1975" s="497">
        <v>40603</v>
      </c>
      <c r="S1975" s="490" t="s">
        <v>4979</v>
      </c>
      <c r="T1975" s="4" t="s">
        <v>471</v>
      </c>
      <c r="U1975" s="221" t="s">
        <v>7635</v>
      </c>
    </row>
    <row r="1976" spans="1:21" s="244" customFormat="1" x14ac:dyDescent="0.25">
      <c r="A1976" s="5">
        <v>1975</v>
      </c>
      <c r="B1976" s="1" t="s">
        <v>740</v>
      </c>
      <c r="C1976" s="4">
        <v>1962</v>
      </c>
      <c r="D1976" s="4">
        <v>527.6</v>
      </c>
      <c r="E1976" s="4">
        <v>324.7</v>
      </c>
      <c r="F1976" s="8" t="s">
        <v>247</v>
      </c>
      <c r="G1976" s="4">
        <v>16</v>
      </c>
      <c r="H1976" s="4">
        <v>2</v>
      </c>
      <c r="I1976" s="4">
        <v>2</v>
      </c>
      <c r="J1976" s="4">
        <v>0</v>
      </c>
      <c r="K1976" s="4">
        <v>0</v>
      </c>
      <c r="L1976" s="4">
        <v>48</v>
      </c>
      <c r="M1976" s="286" t="s">
        <v>5053</v>
      </c>
      <c r="N1976" s="487"/>
      <c r="O1976" s="488"/>
      <c r="P1976" s="494"/>
      <c r="Q1976" s="494"/>
      <c r="R1976" s="494"/>
      <c r="S1976" s="490"/>
      <c r="T1976" s="4" t="s">
        <v>471</v>
      </c>
      <c r="U1976" s="221" t="s">
        <v>7635</v>
      </c>
    </row>
    <row r="1977" spans="1:21" s="244" customFormat="1" x14ac:dyDescent="0.25">
      <c r="A1977" s="5">
        <v>1976</v>
      </c>
      <c r="B1977" s="1" t="s">
        <v>741</v>
      </c>
      <c r="C1977" s="4">
        <v>1980</v>
      </c>
      <c r="D1977" s="4">
        <v>2644.6</v>
      </c>
      <c r="E1977" s="4">
        <v>1822.3</v>
      </c>
      <c r="F1977" s="4" t="s">
        <v>5</v>
      </c>
      <c r="G1977" s="4">
        <v>60</v>
      </c>
      <c r="H1977" s="4">
        <v>5</v>
      </c>
      <c r="I1977" s="4">
        <v>4</v>
      </c>
      <c r="J1977" s="4">
        <v>0</v>
      </c>
      <c r="K1977" s="4">
        <v>0</v>
      </c>
      <c r="L1977" s="4">
        <v>149</v>
      </c>
      <c r="M1977" s="286" t="s">
        <v>5056</v>
      </c>
      <c r="N1977" s="487"/>
      <c r="O1977" s="488"/>
      <c r="P1977" s="479" t="s">
        <v>5033</v>
      </c>
      <c r="Q1977" s="493" t="s">
        <v>5034</v>
      </c>
      <c r="R1977" s="482">
        <v>40603</v>
      </c>
      <c r="S1977" s="490" t="s">
        <v>4979</v>
      </c>
      <c r="T1977" s="4" t="s">
        <v>471</v>
      </c>
      <c r="U1977" s="221" t="s">
        <v>7635</v>
      </c>
    </row>
    <row r="1978" spans="1:21" s="244" customFormat="1" x14ac:dyDescent="0.25">
      <c r="A1978" s="5">
        <v>1977</v>
      </c>
      <c r="B1978" s="1" t="s">
        <v>742</v>
      </c>
      <c r="C1978" s="4">
        <v>1981</v>
      </c>
      <c r="D1978" s="4">
        <v>3981.4</v>
      </c>
      <c r="E1978" s="4">
        <v>2719.7</v>
      </c>
      <c r="F1978" s="4" t="s">
        <v>5</v>
      </c>
      <c r="G1978" s="4">
        <v>89</v>
      </c>
      <c r="H1978" s="4">
        <v>5</v>
      </c>
      <c r="I1978" s="4">
        <v>6</v>
      </c>
      <c r="J1978" s="8">
        <v>0</v>
      </c>
      <c r="K1978" s="8">
        <v>0</v>
      </c>
      <c r="L1978" s="4">
        <v>205</v>
      </c>
      <c r="M1978" s="286" t="s">
        <v>4996</v>
      </c>
      <c r="N1978" s="487"/>
      <c r="O1978" s="488"/>
      <c r="P1978" s="479" t="s">
        <v>5035</v>
      </c>
      <c r="Q1978" s="496" t="s">
        <v>5036</v>
      </c>
      <c r="R1978" s="497">
        <v>40603</v>
      </c>
      <c r="S1978" s="490" t="s">
        <v>4979</v>
      </c>
      <c r="T1978" s="4" t="s">
        <v>471</v>
      </c>
      <c r="U1978" s="221" t="s">
        <v>7635</v>
      </c>
    </row>
    <row r="1979" spans="1:21" s="244" customFormat="1" x14ac:dyDescent="0.25">
      <c r="A1979" s="5">
        <v>1978</v>
      </c>
      <c r="B1979" s="1" t="s">
        <v>743</v>
      </c>
      <c r="C1979" s="4">
        <v>1988</v>
      </c>
      <c r="D1979" s="4">
        <v>4356.7</v>
      </c>
      <c r="E1979" s="4">
        <v>2573.6999999999998</v>
      </c>
      <c r="F1979" s="4" t="s">
        <v>5</v>
      </c>
      <c r="G1979" s="4">
        <v>90</v>
      </c>
      <c r="H1979" s="4">
        <v>5</v>
      </c>
      <c r="I1979" s="4">
        <v>6</v>
      </c>
      <c r="J1979" s="4">
        <v>0</v>
      </c>
      <c r="K1979" s="4">
        <v>0</v>
      </c>
      <c r="L1979" s="4">
        <v>214</v>
      </c>
      <c r="M1979" s="286" t="s">
        <v>4999</v>
      </c>
      <c r="N1979" s="487"/>
      <c r="O1979" s="488"/>
      <c r="P1979" s="479" t="s">
        <v>5037</v>
      </c>
      <c r="Q1979" s="493" t="s">
        <v>5038</v>
      </c>
      <c r="R1979" s="482">
        <v>40603</v>
      </c>
      <c r="S1979" s="490" t="s">
        <v>4979</v>
      </c>
      <c r="T1979" s="4" t="s">
        <v>471</v>
      </c>
      <c r="U1979" s="221" t="s">
        <v>7635</v>
      </c>
    </row>
    <row r="1980" spans="1:21" s="244" customFormat="1" x14ac:dyDescent="0.25">
      <c r="A1980" s="5">
        <v>1979</v>
      </c>
      <c r="B1980" s="1" t="s">
        <v>744</v>
      </c>
      <c r="C1980" s="4">
        <v>1980</v>
      </c>
      <c r="D1980" s="4">
        <v>1295.9000000000001</v>
      </c>
      <c r="E1980" s="4">
        <v>761.3</v>
      </c>
      <c r="F1980" s="8" t="s">
        <v>247</v>
      </c>
      <c r="G1980" s="4">
        <v>27</v>
      </c>
      <c r="H1980" s="4">
        <v>3</v>
      </c>
      <c r="I1980" s="4">
        <v>3</v>
      </c>
      <c r="J1980" s="4">
        <v>0</v>
      </c>
      <c r="K1980" s="4">
        <v>0</v>
      </c>
      <c r="L1980" s="4">
        <v>66</v>
      </c>
      <c r="M1980" s="286" t="s">
        <v>5047</v>
      </c>
      <c r="N1980" s="487"/>
      <c r="O1980" s="488"/>
      <c r="P1980" s="479" t="s">
        <v>5039</v>
      </c>
      <c r="Q1980" s="496" t="s">
        <v>5040</v>
      </c>
      <c r="R1980" s="497">
        <v>40602</v>
      </c>
      <c r="S1980" s="490" t="s">
        <v>4979</v>
      </c>
      <c r="T1980" s="4" t="s">
        <v>471</v>
      </c>
      <c r="U1980" s="221" t="s">
        <v>7635</v>
      </c>
    </row>
    <row r="1981" spans="1:21" s="244" customFormat="1" x14ac:dyDescent="0.25">
      <c r="A1981" s="5">
        <v>1980</v>
      </c>
      <c r="B1981" s="1" t="s">
        <v>745</v>
      </c>
      <c r="C1981" s="4">
        <v>1979</v>
      </c>
      <c r="D1981" s="4">
        <v>1274.5999999999999</v>
      </c>
      <c r="E1981" s="4">
        <v>748.4</v>
      </c>
      <c r="F1981" s="8" t="s">
        <v>247</v>
      </c>
      <c r="G1981" s="4">
        <v>27</v>
      </c>
      <c r="H1981" s="4">
        <v>3</v>
      </c>
      <c r="I1981" s="4">
        <v>3</v>
      </c>
      <c r="J1981" s="8">
        <v>0</v>
      </c>
      <c r="K1981" s="8">
        <v>0</v>
      </c>
      <c r="L1981" s="4">
        <v>54</v>
      </c>
      <c r="M1981" s="286" t="s">
        <v>4999</v>
      </c>
      <c r="N1981" s="487"/>
      <c r="O1981" s="488"/>
      <c r="P1981" s="479" t="s">
        <v>5041</v>
      </c>
      <c r="Q1981" s="493" t="s">
        <v>5042</v>
      </c>
      <c r="R1981" s="482">
        <v>40605</v>
      </c>
      <c r="S1981" s="490" t="s">
        <v>4979</v>
      </c>
      <c r="T1981" s="4" t="s">
        <v>471</v>
      </c>
      <c r="U1981" s="221" t="s">
        <v>7635</v>
      </c>
    </row>
    <row r="1982" spans="1:21" x14ac:dyDescent="0.25">
      <c r="A1982" s="5">
        <v>1981</v>
      </c>
      <c r="B1982" s="1" t="s">
        <v>746</v>
      </c>
      <c r="C1982" s="4">
        <v>1979</v>
      </c>
      <c r="D1982" s="4">
        <v>1695.1</v>
      </c>
      <c r="E1982" s="4">
        <v>973.9</v>
      </c>
      <c r="F1982" s="4" t="s">
        <v>5</v>
      </c>
      <c r="G1982" s="4">
        <v>36</v>
      </c>
      <c r="H1982" s="4">
        <v>3</v>
      </c>
      <c r="I1982" s="4">
        <v>3</v>
      </c>
      <c r="J1982" s="4">
        <v>0</v>
      </c>
      <c r="K1982" s="4">
        <v>0</v>
      </c>
      <c r="L1982" s="4">
        <v>91</v>
      </c>
      <c r="M1982" s="286" t="s">
        <v>5057</v>
      </c>
      <c r="N1982" s="487"/>
      <c r="O1982" s="488"/>
      <c r="P1982" s="494"/>
      <c r="Q1982" s="494"/>
      <c r="R1982" s="494"/>
      <c r="S1982" s="490"/>
      <c r="T1982" s="4" t="s">
        <v>471</v>
      </c>
      <c r="U1982" s="221" t="s">
        <v>7635</v>
      </c>
    </row>
    <row r="1983" spans="1:21" x14ac:dyDescent="0.25">
      <c r="A1983" s="5">
        <v>1982</v>
      </c>
      <c r="B1983" s="1" t="s">
        <v>747</v>
      </c>
      <c r="C1983" s="4">
        <v>1985</v>
      </c>
      <c r="D1983" s="4">
        <v>2914.6</v>
      </c>
      <c r="E1983" s="4">
        <v>1767.6</v>
      </c>
      <c r="F1983" s="4" t="s">
        <v>5</v>
      </c>
      <c r="G1983" s="4">
        <v>80</v>
      </c>
      <c r="H1983" s="4">
        <v>5</v>
      </c>
      <c r="I1983" s="4">
        <v>4</v>
      </c>
      <c r="J1983" s="4">
        <v>0</v>
      </c>
      <c r="K1983" s="4">
        <v>0</v>
      </c>
      <c r="L1983" s="4">
        <v>153</v>
      </c>
      <c r="M1983" s="286" t="s">
        <v>4999</v>
      </c>
      <c r="N1983" s="487"/>
      <c r="O1983" s="488"/>
      <c r="P1983" s="494"/>
      <c r="Q1983" s="494"/>
      <c r="R1983" s="494"/>
      <c r="S1983" s="490"/>
      <c r="T1983" s="4" t="s">
        <v>471</v>
      </c>
      <c r="U1983" s="221" t="s">
        <v>7635</v>
      </c>
    </row>
    <row r="1984" spans="1:21" x14ac:dyDescent="0.25">
      <c r="A1984" s="5">
        <v>1983</v>
      </c>
      <c r="B1984" s="1" t="s">
        <v>748</v>
      </c>
      <c r="C1984" s="5">
        <v>1957</v>
      </c>
      <c r="D1984" s="4">
        <v>160</v>
      </c>
      <c r="E1984" s="4">
        <v>84</v>
      </c>
      <c r="F1984" s="8" t="s">
        <v>247</v>
      </c>
      <c r="G1984" s="4">
        <v>4</v>
      </c>
      <c r="H1984" s="4">
        <v>1</v>
      </c>
      <c r="I1984" s="5"/>
      <c r="J1984" s="8">
        <v>0</v>
      </c>
      <c r="K1984" s="8">
        <v>0</v>
      </c>
      <c r="L1984" s="5">
        <v>8</v>
      </c>
      <c r="M1984" s="286" t="s">
        <v>5058</v>
      </c>
      <c r="N1984" s="487"/>
      <c r="O1984" s="488"/>
      <c r="P1984" s="494"/>
      <c r="Q1984" s="494"/>
      <c r="R1984" s="494"/>
      <c r="S1984" s="490"/>
      <c r="T1984" s="4" t="s">
        <v>5074</v>
      </c>
      <c r="U1984" s="357" t="s">
        <v>648</v>
      </c>
    </row>
    <row r="1985" spans="1:21" x14ac:dyDescent="0.25">
      <c r="A1985" s="5">
        <v>1984</v>
      </c>
      <c r="B1985" s="1" t="s">
        <v>749</v>
      </c>
      <c r="C1985" s="5">
        <v>1957</v>
      </c>
      <c r="D1985" s="4">
        <v>173.7</v>
      </c>
      <c r="E1985" s="4">
        <v>84</v>
      </c>
      <c r="F1985" s="8" t="s">
        <v>247</v>
      </c>
      <c r="G1985" s="4">
        <v>4</v>
      </c>
      <c r="H1985" s="4">
        <v>1</v>
      </c>
      <c r="I1985" s="5"/>
      <c r="J1985" s="4">
        <v>0</v>
      </c>
      <c r="K1985" s="4">
        <v>0</v>
      </c>
      <c r="L1985" s="5">
        <v>12</v>
      </c>
      <c r="M1985" s="286" t="s">
        <v>5058</v>
      </c>
      <c r="N1985" s="487"/>
      <c r="O1985" s="488"/>
      <c r="P1985" s="494"/>
      <c r="Q1985" s="494"/>
      <c r="R1985" s="494"/>
      <c r="S1985" s="490"/>
      <c r="T1985" s="4" t="s">
        <v>5074</v>
      </c>
      <c r="U1985" s="357" t="s">
        <v>648</v>
      </c>
    </row>
    <row r="1986" spans="1:21" x14ac:dyDescent="0.25">
      <c r="A1986" s="5">
        <v>1985</v>
      </c>
      <c r="B1986" s="241" t="s">
        <v>141</v>
      </c>
      <c r="C1986" s="49">
        <v>1972</v>
      </c>
      <c r="D1986" s="257">
        <v>5584.8</v>
      </c>
      <c r="E1986" s="257">
        <v>4494.5</v>
      </c>
      <c r="F1986" s="49" t="s">
        <v>5</v>
      </c>
      <c r="G1986" s="49">
        <v>98</v>
      </c>
      <c r="H1986" s="49">
        <v>5</v>
      </c>
      <c r="I1986" s="49">
        <v>6</v>
      </c>
      <c r="J1986" s="49">
        <v>0</v>
      </c>
      <c r="K1986" s="49">
        <v>0</v>
      </c>
      <c r="L1986" s="49">
        <v>139</v>
      </c>
      <c r="M1986" s="239" t="s">
        <v>4381</v>
      </c>
      <c r="N1986" s="500"/>
      <c r="O1986" s="501"/>
      <c r="P1986" s="259" t="s">
        <v>4389</v>
      </c>
      <c r="Q1986" s="260">
        <v>1394.1</v>
      </c>
      <c r="R1986" s="260" t="s">
        <v>4408</v>
      </c>
      <c r="S1986" s="261" t="s">
        <v>4414</v>
      </c>
      <c r="T1986" s="244"/>
      <c r="U1986" s="221" t="s">
        <v>7635</v>
      </c>
    </row>
    <row r="1987" spans="1:21" x14ac:dyDescent="0.25">
      <c r="A1987" s="5">
        <v>1986</v>
      </c>
      <c r="B1987" s="241" t="s">
        <v>142</v>
      </c>
      <c r="C1987" s="49">
        <v>1971</v>
      </c>
      <c r="D1987" s="257">
        <v>2983.22</v>
      </c>
      <c r="E1987" s="257">
        <v>2666.82</v>
      </c>
      <c r="F1987" s="49" t="s">
        <v>5</v>
      </c>
      <c r="G1987" s="49">
        <v>56</v>
      </c>
      <c r="H1987" s="49">
        <v>5</v>
      </c>
      <c r="I1987" s="49">
        <v>4</v>
      </c>
      <c r="J1987" s="49">
        <v>0</v>
      </c>
      <c r="K1987" s="49">
        <v>0</v>
      </c>
      <c r="L1987" s="49">
        <v>78</v>
      </c>
      <c r="M1987" s="239" t="s">
        <v>4381</v>
      </c>
      <c r="N1987" s="500"/>
      <c r="O1987" s="501"/>
      <c r="P1987" s="259" t="s">
        <v>4390</v>
      </c>
      <c r="Q1987" s="260">
        <v>782.8</v>
      </c>
      <c r="R1987" s="260" t="s">
        <v>4409</v>
      </c>
      <c r="S1987" s="261" t="s">
        <v>4414</v>
      </c>
      <c r="T1987" s="244"/>
      <c r="U1987" s="221" t="s">
        <v>7635</v>
      </c>
    </row>
    <row r="1988" spans="1:21" x14ac:dyDescent="0.25">
      <c r="A1988" s="5">
        <v>1987</v>
      </c>
      <c r="B1988" s="241" t="s">
        <v>143</v>
      </c>
      <c r="C1988" s="49">
        <v>1971</v>
      </c>
      <c r="D1988" s="257">
        <v>3016.6</v>
      </c>
      <c r="E1988" s="257">
        <v>2639</v>
      </c>
      <c r="F1988" s="49" t="s">
        <v>5</v>
      </c>
      <c r="G1988" s="49">
        <v>56</v>
      </c>
      <c r="H1988" s="49">
        <v>5</v>
      </c>
      <c r="I1988" s="49">
        <v>4</v>
      </c>
      <c r="J1988" s="49">
        <v>0</v>
      </c>
      <c r="K1988" s="49">
        <v>0</v>
      </c>
      <c r="L1988" s="49">
        <v>81</v>
      </c>
      <c r="M1988" s="239" t="s">
        <v>4381</v>
      </c>
      <c r="N1988" s="500"/>
      <c r="O1988" s="501"/>
      <c r="P1988" s="259" t="s">
        <v>4391</v>
      </c>
      <c r="Q1988" s="260">
        <v>784</v>
      </c>
      <c r="R1988" s="260" t="s">
        <v>4410</v>
      </c>
      <c r="S1988" s="261" t="s">
        <v>4414</v>
      </c>
      <c r="T1988" s="244"/>
      <c r="U1988" s="221" t="s">
        <v>7635</v>
      </c>
    </row>
    <row r="1989" spans="1:21" x14ac:dyDescent="0.25">
      <c r="A1989" s="5">
        <v>1988</v>
      </c>
      <c r="B1989" s="241" t="s">
        <v>144</v>
      </c>
      <c r="C1989" s="49">
        <v>1971</v>
      </c>
      <c r="D1989" s="257">
        <v>4921.3</v>
      </c>
      <c r="E1989" s="257">
        <v>4408.6000000000004</v>
      </c>
      <c r="F1989" s="49" t="s">
        <v>5</v>
      </c>
      <c r="G1989" s="49">
        <v>89</v>
      </c>
      <c r="H1989" s="49">
        <v>5</v>
      </c>
      <c r="I1989" s="49">
        <v>6</v>
      </c>
      <c r="J1989" s="49">
        <v>0</v>
      </c>
      <c r="K1989" s="49">
        <v>0</v>
      </c>
      <c r="L1989" s="49">
        <v>126</v>
      </c>
      <c r="M1989" s="239" t="s">
        <v>4381</v>
      </c>
      <c r="N1989" s="500"/>
      <c r="O1989" s="501"/>
      <c r="P1989" s="259" t="s">
        <v>4392</v>
      </c>
      <c r="Q1989" s="260">
        <v>1653.6</v>
      </c>
      <c r="R1989" s="260" t="s">
        <v>4409</v>
      </c>
      <c r="S1989" s="261" t="s">
        <v>4414</v>
      </c>
      <c r="T1989" s="244"/>
      <c r="U1989" s="221" t="s">
        <v>7635</v>
      </c>
    </row>
    <row r="1990" spans="1:21" x14ac:dyDescent="0.25">
      <c r="A1990" s="5">
        <v>1989</v>
      </c>
      <c r="B1990" s="241" t="s">
        <v>145</v>
      </c>
      <c r="C1990" s="49">
        <v>1972</v>
      </c>
      <c r="D1990" s="257">
        <v>4820.3999999999996</v>
      </c>
      <c r="E1990" s="257">
        <v>4397.3</v>
      </c>
      <c r="F1990" s="49" t="s">
        <v>5</v>
      </c>
      <c r="G1990" s="49">
        <v>89</v>
      </c>
      <c r="H1990" s="49">
        <v>5</v>
      </c>
      <c r="I1990" s="49">
        <v>6</v>
      </c>
      <c r="J1990" s="49">
        <v>0</v>
      </c>
      <c r="K1990" s="49">
        <v>0</v>
      </c>
      <c r="L1990" s="49">
        <v>141</v>
      </c>
      <c r="M1990" s="239" t="s">
        <v>4381</v>
      </c>
      <c r="N1990" s="500"/>
      <c r="O1990" s="501"/>
      <c r="P1990" s="259" t="s">
        <v>4393</v>
      </c>
      <c r="Q1990" s="260">
        <v>1229.4000000000001</v>
      </c>
      <c r="R1990" s="260" t="s">
        <v>4411</v>
      </c>
      <c r="S1990" s="261" t="s">
        <v>4414</v>
      </c>
      <c r="T1990" s="244"/>
      <c r="U1990" s="221" t="s">
        <v>7635</v>
      </c>
    </row>
    <row r="1991" spans="1:21" x14ac:dyDescent="0.25">
      <c r="A1991" s="5">
        <v>1990</v>
      </c>
      <c r="B1991" s="241" t="s">
        <v>139</v>
      </c>
      <c r="C1991" s="49">
        <v>1971</v>
      </c>
      <c r="D1991" s="257">
        <v>4947.78</v>
      </c>
      <c r="E1991" s="257">
        <v>4506.08</v>
      </c>
      <c r="F1991" s="49" t="s">
        <v>5</v>
      </c>
      <c r="G1991" s="49">
        <v>99</v>
      </c>
      <c r="H1991" s="49">
        <v>5</v>
      </c>
      <c r="I1991" s="49">
        <v>6</v>
      </c>
      <c r="J1991" s="49">
        <v>0</v>
      </c>
      <c r="K1991" s="49">
        <v>0</v>
      </c>
      <c r="L1991" s="49">
        <v>152</v>
      </c>
      <c r="M1991" s="239" t="s">
        <v>4381</v>
      </c>
      <c r="N1991" s="500"/>
      <c r="O1991" s="502"/>
      <c r="P1991" s="259" t="s">
        <v>4394</v>
      </c>
      <c r="Q1991" s="260">
        <v>1356.9</v>
      </c>
      <c r="R1991" s="260" t="s">
        <v>4409</v>
      </c>
      <c r="S1991" s="261" t="s">
        <v>4414</v>
      </c>
      <c r="T1991" s="241"/>
      <c r="U1991" s="221" t="s">
        <v>7635</v>
      </c>
    </row>
    <row r="1992" spans="1:21" x14ac:dyDescent="0.25">
      <c r="A1992" s="5">
        <v>1991</v>
      </c>
      <c r="B1992" s="241" t="s">
        <v>140</v>
      </c>
      <c r="C1992" s="49">
        <v>1972</v>
      </c>
      <c r="D1992" s="257">
        <v>6459.8</v>
      </c>
      <c r="E1992" s="257">
        <v>5722.6</v>
      </c>
      <c r="F1992" s="49" t="s">
        <v>5</v>
      </c>
      <c r="G1992" s="49">
        <v>139</v>
      </c>
      <c r="H1992" s="49">
        <v>5</v>
      </c>
      <c r="I1992" s="49">
        <v>8</v>
      </c>
      <c r="J1992" s="49">
        <v>0</v>
      </c>
      <c r="K1992" s="49">
        <v>0</v>
      </c>
      <c r="L1992" s="49">
        <v>173</v>
      </c>
      <c r="M1992" s="239" t="s">
        <v>4381</v>
      </c>
      <c r="N1992" s="500"/>
      <c r="O1992" s="501"/>
      <c r="P1992" s="503" t="s">
        <v>4395</v>
      </c>
      <c r="Q1992" s="504">
        <v>1637.8</v>
      </c>
      <c r="R1992" s="503" t="s">
        <v>4420</v>
      </c>
      <c r="S1992" s="261" t="s">
        <v>4414</v>
      </c>
      <c r="T1992" s="244"/>
      <c r="U1992" s="221" t="s">
        <v>7635</v>
      </c>
    </row>
    <row r="1993" spans="1:21" x14ac:dyDescent="0.25">
      <c r="A1993" s="5">
        <v>1992</v>
      </c>
      <c r="B1993" s="241" t="s">
        <v>153</v>
      </c>
      <c r="C1993" s="49">
        <v>1964</v>
      </c>
      <c r="D1993" s="257">
        <v>3967.4</v>
      </c>
      <c r="E1993" s="257">
        <v>2607.6999999999998</v>
      </c>
      <c r="F1993" s="49" t="s">
        <v>5</v>
      </c>
      <c r="G1993" s="49">
        <v>56</v>
      </c>
      <c r="H1993" s="49">
        <v>5</v>
      </c>
      <c r="I1993" s="49">
        <v>4</v>
      </c>
      <c r="J1993" s="49">
        <v>0</v>
      </c>
      <c r="K1993" s="49">
        <v>0</v>
      </c>
      <c r="L1993" s="49">
        <v>96</v>
      </c>
      <c r="M1993" s="449" t="s">
        <v>4416</v>
      </c>
      <c r="N1993" s="500"/>
      <c r="O1993" s="501"/>
      <c r="P1993" s="259" t="s">
        <v>4399</v>
      </c>
      <c r="Q1993" s="260">
        <v>868.7</v>
      </c>
      <c r="R1993" s="260" t="s">
        <v>4411</v>
      </c>
      <c r="S1993" s="261" t="s">
        <v>4414</v>
      </c>
      <c r="T1993" s="244"/>
      <c r="U1993" s="221" t="s">
        <v>7635</v>
      </c>
    </row>
    <row r="1994" spans="1:21" x14ac:dyDescent="0.25">
      <c r="A1994" s="5">
        <v>1993</v>
      </c>
      <c r="B1994" s="241" t="s">
        <v>154</v>
      </c>
      <c r="C1994" s="49">
        <v>1965</v>
      </c>
      <c r="D1994" s="257">
        <v>1829.9</v>
      </c>
      <c r="E1994" s="257">
        <v>1690.3</v>
      </c>
      <c r="F1994" s="49" t="s">
        <v>5</v>
      </c>
      <c r="G1994" s="49">
        <v>40</v>
      </c>
      <c r="H1994" s="49">
        <v>5</v>
      </c>
      <c r="I1994" s="49">
        <v>2</v>
      </c>
      <c r="J1994" s="49">
        <v>0</v>
      </c>
      <c r="K1994" s="49">
        <v>0</v>
      </c>
      <c r="L1994" s="49">
        <v>70</v>
      </c>
      <c r="M1994" s="449" t="s">
        <v>4416</v>
      </c>
      <c r="N1994" s="500"/>
      <c r="O1994" s="501"/>
      <c r="P1994" s="259" t="s">
        <v>4400</v>
      </c>
      <c r="Q1994" s="260">
        <v>477.5</v>
      </c>
      <c r="R1994" s="260" t="s">
        <v>4409</v>
      </c>
      <c r="S1994" s="261" t="s">
        <v>4414</v>
      </c>
      <c r="T1994" s="244"/>
      <c r="U1994" s="221" t="s">
        <v>7635</v>
      </c>
    </row>
    <row r="1995" spans="1:21" x14ac:dyDescent="0.25">
      <c r="A1995" s="5">
        <v>1994</v>
      </c>
      <c r="B1995" s="241" t="s">
        <v>155</v>
      </c>
      <c r="C1995" s="49">
        <v>1965</v>
      </c>
      <c r="D1995" s="257">
        <v>3812.5</v>
      </c>
      <c r="E1995" s="257">
        <v>3535.1</v>
      </c>
      <c r="F1995" s="49" t="s">
        <v>5</v>
      </c>
      <c r="G1995" s="49">
        <v>80</v>
      </c>
      <c r="H1995" s="49">
        <v>5</v>
      </c>
      <c r="I1995" s="49">
        <v>4</v>
      </c>
      <c r="J1995" s="49">
        <v>0</v>
      </c>
      <c r="K1995" s="49">
        <v>0</v>
      </c>
      <c r="L1995" s="49">
        <v>139</v>
      </c>
      <c r="M1995" s="449" t="s">
        <v>4417</v>
      </c>
      <c r="N1995" s="500"/>
      <c r="O1995" s="501"/>
      <c r="P1995" s="259" t="s">
        <v>4401</v>
      </c>
      <c r="Q1995" s="260">
        <v>996</v>
      </c>
      <c r="R1995" s="260" t="s">
        <v>4409</v>
      </c>
      <c r="S1995" s="261" t="s">
        <v>4414</v>
      </c>
      <c r="T1995" s="244"/>
      <c r="U1995" s="221" t="s">
        <v>7635</v>
      </c>
    </row>
    <row r="1996" spans="1:21" x14ac:dyDescent="0.25">
      <c r="A1996" s="5">
        <v>1995</v>
      </c>
      <c r="B1996" s="241" t="s">
        <v>146</v>
      </c>
      <c r="C1996" s="49">
        <v>1965</v>
      </c>
      <c r="D1996" s="257">
        <v>3815.82</v>
      </c>
      <c r="E1996" s="257">
        <v>3540.22</v>
      </c>
      <c r="F1996" s="49" t="s">
        <v>5</v>
      </c>
      <c r="G1996" s="49">
        <v>80</v>
      </c>
      <c r="H1996" s="49">
        <v>5</v>
      </c>
      <c r="I1996" s="49">
        <v>4</v>
      </c>
      <c r="J1996" s="49">
        <v>0</v>
      </c>
      <c r="K1996" s="49">
        <v>0</v>
      </c>
      <c r="L1996" s="49">
        <v>126</v>
      </c>
      <c r="M1996" s="449" t="s">
        <v>4416</v>
      </c>
      <c r="N1996" s="500"/>
      <c r="O1996" s="501"/>
      <c r="P1996" s="259" t="s">
        <v>4402</v>
      </c>
      <c r="Q1996" s="260">
        <v>993.4</v>
      </c>
      <c r="R1996" s="260" t="s">
        <v>4409</v>
      </c>
      <c r="S1996" s="261" t="s">
        <v>4414</v>
      </c>
      <c r="T1996" s="244"/>
      <c r="U1996" s="221" t="s">
        <v>7635</v>
      </c>
    </row>
    <row r="1997" spans="1:21" x14ac:dyDescent="0.25">
      <c r="A1997" s="5">
        <v>1996</v>
      </c>
      <c r="B1997" s="241" t="s">
        <v>147</v>
      </c>
      <c r="C1997" s="49">
        <v>1965</v>
      </c>
      <c r="D1997" s="257">
        <v>4885.3</v>
      </c>
      <c r="E1997" s="257">
        <v>4399.7</v>
      </c>
      <c r="F1997" s="49" t="s">
        <v>5</v>
      </c>
      <c r="G1997" s="49">
        <v>90</v>
      </c>
      <c r="H1997" s="49">
        <v>5</v>
      </c>
      <c r="I1997" s="49">
        <v>6</v>
      </c>
      <c r="J1997" s="49">
        <v>0</v>
      </c>
      <c r="K1997" s="49">
        <v>0</v>
      </c>
      <c r="L1997" s="49">
        <v>162</v>
      </c>
      <c r="M1997" s="449" t="s">
        <v>4416</v>
      </c>
      <c r="N1997" s="500"/>
      <c r="O1997" s="501"/>
      <c r="P1997" s="259" t="s">
        <v>4403</v>
      </c>
      <c r="Q1997" s="260">
        <v>1205</v>
      </c>
      <c r="R1997" s="260" t="s">
        <v>4409</v>
      </c>
      <c r="S1997" s="261" t="s">
        <v>4414</v>
      </c>
      <c r="T1997" s="244"/>
      <c r="U1997" s="221" t="s">
        <v>7635</v>
      </c>
    </row>
    <row r="1998" spans="1:21" x14ac:dyDescent="0.25">
      <c r="A1998" s="5">
        <v>1997</v>
      </c>
      <c r="B1998" s="241" t="s">
        <v>148</v>
      </c>
      <c r="C1998" s="49">
        <v>1966</v>
      </c>
      <c r="D1998" s="257">
        <v>2995.1</v>
      </c>
      <c r="E1998" s="257">
        <v>2603.1</v>
      </c>
      <c r="F1998" s="49" t="s">
        <v>5</v>
      </c>
      <c r="G1998" s="49">
        <v>55</v>
      </c>
      <c r="H1998" s="49">
        <v>5</v>
      </c>
      <c r="I1998" s="49">
        <v>4</v>
      </c>
      <c r="J1998" s="49">
        <v>0</v>
      </c>
      <c r="K1998" s="49">
        <v>0</v>
      </c>
      <c r="L1998" s="49">
        <v>112</v>
      </c>
      <c r="M1998" s="449" t="s">
        <v>4416</v>
      </c>
      <c r="N1998" s="500"/>
      <c r="O1998" s="501"/>
      <c r="P1998" s="259" t="s">
        <v>4404</v>
      </c>
      <c r="Q1998" s="260">
        <v>763</v>
      </c>
      <c r="R1998" s="260" t="s">
        <v>4409</v>
      </c>
      <c r="S1998" s="261" t="s">
        <v>4414</v>
      </c>
      <c r="T1998" s="244"/>
      <c r="U1998" s="221" t="s">
        <v>7635</v>
      </c>
    </row>
    <row r="1999" spans="1:21" x14ac:dyDescent="0.25">
      <c r="A1999" s="5">
        <v>1998</v>
      </c>
      <c r="B1999" s="241" t="s">
        <v>149</v>
      </c>
      <c r="C1999" s="49">
        <v>1967</v>
      </c>
      <c r="D1999" s="257">
        <v>3005.2</v>
      </c>
      <c r="E1999" s="257">
        <v>2239.9</v>
      </c>
      <c r="F1999" s="49" t="s">
        <v>5</v>
      </c>
      <c r="G1999" s="49">
        <v>49</v>
      </c>
      <c r="H1999" s="49">
        <v>5</v>
      </c>
      <c r="I1999" s="49">
        <v>4</v>
      </c>
      <c r="J1999" s="49">
        <v>0</v>
      </c>
      <c r="K1999" s="49">
        <v>0</v>
      </c>
      <c r="L1999" s="49">
        <v>81</v>
      </c>
      <c r="M1999" s="449" t="s">
        <v>4418</v>
      </c>
      <c r="N1999" s="500"/>
      <c r="O1999" s="501"/>
      <c r="P1999" s="259" t="s">
        <v>4405</v>
      </c>
      <c r="Q1999" s="260">
        <v>767</v>
      </c>
      <c r="R1999" s="260" t="s">
        <v>4409</v>
      </c>
      <c r="S1999" s="261" t="s">
        <v>4414</v>
      </c>
      <c r="T1999" s="244"/>
      <c r="U1999" s="221" t="s">
        <v>7635</v>
      </c>
    </row>
    <row r="2000" spans="1:21" x14ac:dyDescent="0.25">
      <c r="A2000" s="5">
        <v>1999</v>
      </c>
      <c r="B2000" s="241" t="s">
        <v>152</v>
      </c>
      <c r="C2000" s="49">
        <v>1969</v>
      </c>
      <c r="D2000" s="257">
        <v>7405.1</v>
      </c>
      <c r="E2000" s="257">
        <v>5447.3</v>
      </c>
      <c r="F2000" s="49" t="s">
        <v>5</v>
      </c>
      <c r="G2000" s="49">
        <v>112</v>
      </c>
      <c r="H2000" s="49">
        <v>5</v>
      </c>
      <c r="I2000" s="49">
        <v>8</v>
      </c>
      <c r="J2000" s="49">
        <v>0</v>
      </c>
      <c r="K2000" s="49">
        <v>0</v>
      </c>
      <c r="L2000" s="49">
        <v>171</v>
      </c>
      <c r="M2000" s="449" t="s">
        <v>4415</v>
      </c>
      <c r="N2000" s="500"/>
      <c r="O2000" s="501"/>
      <c r="P2000" s="259" t="s">
        <v>4407</v>
      </c>
      <c r="Q2000" s="260">
        <v>1922.77</v>
      </c>
      <c r="R2000" s="260" t="s">
        <v>4413</v>
      </c>
      <c r="S2000" s="261" t="s">
        <v>4414</v>
      </c>
      <c r="T2000" s="244"/>
      <c r="U2000" s="221" t="s">
        <v>7635</v>
      </c>
    </row>
    <row r="2001" spans="1:21" x14ac:dyDescent="0.25">
      <c r="A2001" s="5">
        <v>2000</v>
      </c>
      <c r="B2001" s="241" t="s">
        <v>158</v>
      </c>
      <c r="C2001" s="49">
        <v>1992</v>
      </c>
      <c r="D2001" s="257">
        <v>3551.4</v>
      </c>
      <c r="E2001" s="257">
        <v>3287.9</v>
      </c>
      <c r="F2001" s="49" t="s">
        <v>5</v>
      </c>
      <c r="G2001" s="49">
        <v>58</v>
      </c>
      <c r="H2001" s="49">
        <v>5</v>
      </c>
      <c r="I2001" s="49">
        <v>4</v>
      </c>
      <c r="J2001" s="49">
        <v>0</v>
      </c>
      <c r="K2001" s="49">
        <v>0</v>
      </c>
      <c r="L2001" s="49">
        <v>98</v>
      </c>
      <c r="M2001" s="239" t="s">
        <v>4381</v>
      </c>
      <c r="N2001" s="500"/>
      <c r="O2001" s="501"/>
      <c r="P2001" s="260" t="s">
        <v>4427</v>
      </c>
      <c r="Q2001" s="260">
        <v>1171.4000000000001</v>
      </c>
      <c r="R2001" s="260" t="s">
        <v>4411</v>
      </c>
      <c r="S2001" s="261" t="s">
        <v>4414</v>
      </c>
      <c r="T2001" s="244"/>
      <c r="U2001" s="221" t="s">
        <v>7635</v>
      </c>
    </row>
    <row r="2002" spans="1:21" x14ac:dyDescent="0.25">
      <c r="A2002" s="5">
        <v>2001</v>
      </c>
      <c r="B2002" s="241" t="s">
        <v>159</v>
      </c>
      <c r="C2002" s="49">
        <v>1992</v>
      </c>
      <c r="D2002" s="257">
        <v>3514.03</v>
      </c>
      <c r="E2002" s="257">
        <v>3248.93</v>
      </c>
      <c r="F2002" s="49" t="s">
        <v>5</v>
      </c>
      <c r="G2002" s="49">
        <v>60</v>
      </c>
      <c r="H2002" s="49">
        <v>5</v>
      </c>
      <c r="I2002" s="49">
        <v>4</v>
      </c>
      <c r="J2002" s="49">
        <v>0</v>
      </c>
      <c r="K2002" s="49">
        <v>0</v>
      </c>
      <c r="L2002" s="49">
        <v>113</v>
      </c>
      <c r="M2002" s="239" t="s">
        <v>4381</v>
      </c>
      <c r="N2002" s="500"/>
      <c r="O2002" s="501"/>
      <c r="P2002" s="260" t="s">
        <v>4428</v>
      </c>
      <c r="Q2002" s="260">
        <v>1169.3</v>
      </c>
      <c r="R2002" s="260" t="s">
        <v>4411</v>
      </c>
      <c r="S2002" s="261" t="s">
        <v>4414</v>
      </c>
      <c r="T2002" s="244"/>
      <c r="U2002" s="221" t="s">
        <v>7635</v>
      </c>
    </row>
    <row r="2003" spans="1:21" x14ac:dyDescent="0.25">
      <c r="A2003" s="5">
        <v>2002</v>
      </c>
      <c r="B2003" s="241" t="s">
        <v>160</v>
      </c>
      <c r="C2003" s="49">
        <v>1971</v>
      </c>
      <c r="D2003" s="257">
        <v>8175.36</v>
      </c>
      <c r="E2003" s="257">
        <v>5538.9</v>
      </c>
      <c r="F2003" s="49" t="s">
        <v>5</v>
      </c>
      <c r="G2003" s="49">
        <v>117</v>
      </c>
      <c r="H2003" s="49">
        <v>5</v>
      </c>
      <c r="I2003" s="49">
        <v>8</v>
      </c>
      <c r="J2003" s="49">
        <v>0</v>
      </c>
      <c r="K2003" s="49">
        <v>0</v>
      </c>
      <c r="L2003" s="49">
        <v>213</v>
      </c>
      <c r="M2003" s="239" t="s">
        <v>4381</v>
      </c>
      <c r="N2003" s="500"/>
      <c r="O2003" s="501"/>
      <c r="P2003" s="260" t="s">
        <v>4429</v>
      </c>
      <c r="Q2003" s="260">
        <v>2147</v>
      </c>
      <c r="R2003" s="260" t="s">
        <v>4435</v>
      </c>
      <c r="S2003" s="261" t="s">
        <v>4414</v>
      </c>
      <c r="T2003" s="244"/>
      <c r="U2003" s="221" t="s">
        <v>7635</v>
      </c>
    </row>
    <row r="2004" spans="1:21" x14ac:dyDescent="0.25">
      <c r="A2004" s="5">
        <v>2003</v>
      </c>
      <c r="B2004" s="241" t="s">
        <v>163</v>
      </c>
      <c r="C2004" s="49">
        <v>1969</v>
      </c>
      <c r="D2004" s="257">
        <v>5362.3</v>
      </c>
      <c r="E2004" s="257">
        <v>4419.7</v>
      </c>
      <c r="F2004" s="49" t="s">
        <v>5</v>
      </c>
      <c r="G2004" s="49">
        <v>92</v>
      </c>
      <c r="H2004" s="49">
        <v>5</v>
      </c>
      <c r="I2004" s="49">
        <v>6</v>
      </c>
      <c r="J2004" s="49">
        <v>0</v>
      </c>
      <c r="K2004" s="49">
        <v>0</v>
      </c>
      <c r="L2004" s="49">
        <v>135</v>
      </c>
      <c r="M2004" s="239" t="s">
        <v>4382</v>
      </c>
      <c r="N2004" s="501"/>
      <c r="O2004" s="501"/>
      <c r="P2004" s="261" t="s">
        <v>4461</v>
      </c>
      <c r="Q2004" s="261">
        <v>1369.56</v>
      </c>
      <c r="R2004" s="260" t="s">
        <v>4411</v>
      </c>
      <c r="S2004" s="261" t="s">
        <v>4414</v>
      </c>
      <c r="T2004" s="244"/>
      <c r="U2004" s="221" t="s">
        <v>7635</v>
      </c>
    </row>
    <row r="2005" spans="1:21" s="244" customFormat="1" x14ac:dyDescent="0.25">
      <c r="A2005" s="5">
        <v>2004</v>
      </c>
      <c r="B2005" s="241" t="s">
        <v>164</v>
      </c>
      <c r="C2005" s="49">
        <v>1968</v>
      </c>
      <c r="D2005" s="257">
        <v>5123.5</v>
      </c>
      <c r="E2005" s="257">
        <v>3895.5</v>
      </c>
      <c r="F2005" s="49" t="s">
        <v>5</v>
      </c>
      <c r="G2005" s="49">
        <v>79</v>
      </c>
      <c r="H2005" s="49">
        <v>5</v>
      </c>
      <c r="I2005" s="49">
        <v>6</v>
      </c>
      <c r="J2005" s="49">
        <v>0</v>
      </c>
      <c r="K2005" s="49">
        <v>0</v>
      </c>
      <c r="L2005" s="49">
        <v>138</v>
      </c>
      <c r="M2005" s="239" t="s">
        <v>4382</v>
      </c>
      <c r="N2005" s="243"/>
      <c r="O2005" s="501"/>
      <c r="P2005" s="261" t="s">
        <v>4462</v>
      </c>
      <c r="Q2005" s="261">
        <v>1247.0999999999999</v>
      </c>
      <c r="R2005" s="260" t="s">
        <v>4409</v>
      </c>
      <c r="S2005" s="261" t="s">
        <v>4414</v>
      </c>
      <c r="U2005" s="221" t="s">
        <v>7635</v>
      </c>
    </row>
    <row r="2006" spans="1:21" s="244" customFormat="1" x14ac:dyDescent="0.25">
      <c r="A2006" s="5">
        <v>2005</v>
      </c>
      <c r="B2006" s="241" t="s">
        <v>165</v>
      </c>
      <c r="C2006" s="49">
        <v>1970</v>
      </c>
      <c r="D2006" s="257">
        <v>4790.1000000000004</v>
      </c>
      <c r="E2006" s="257">
        <v>3559</v>
      </c>
      <c r="F2006" s="49" t="s">
        <v>5</v>
      </c>
      <c r="G2006" s="49">
        <v>73</v>
      </c>
      <c r="H2006" s="49">
        <v>5</v>
      </c>
      <c r="I2006" s="49">
        <v>6</v>
      </c>
      <c r="J2006" s="49">
        <v>0</v>
      </c>
      <c r="K2006" s="49">
        <v>0</v>
      </c>
      <c r="L2006" s="49">
        <v>134</v>
      </c>
      <c r="M2006" s="239" t="s">
        <v>4382</v>
      </c>
      <c r="N2006" s="243"/>
      <c r="O2006" s="501"/>
      <c r="P2006" s="261" t="s">
        <v>4463</v>
      </c>
      <c r="Q2006" s="261">
        <v>1197.5</v>
      </c>
      <c r="R2006" s="260" t="s">
        <v>4411</v>
      </c>
      <c r="S2006" s="261" t="s">
        <v>4414</v>
      </c>
      <c r="U2006" s="221" t="s">
        <v>7635</v>
      </c>
    </row>
    <row r="2007" spans="1:21" s="244" customFormat="1" x14ac:dyDescent="0.25">
      <c r="A2007" s="5">
        <v>2006</v>
      </c>
      <c r="B2007" s="241" t="s">
        <v>166</v>
      </c>
      <c r="C2007" s="49">
        <v>1968</v>
      </c>
      <c r="D2007" s="257">
        <v>4818.32</v>
      </c>
      <c r="E2007" s="257">
        <v>4405.12</v>
      </c>
      <c r="F2007" s="49" t="s">
        <v>5</v>
      </c>
      <c r="G2007" s="49">
        <v>90</v>
      </c>
      <c r="H2007" s="49">
        <v>5</v>
      </c>
      <c r="I2007" s="49">
        <v>6</v>
      </c>
      <c r="J2007" s="49">
        <v>0</v>
      </c>
      <c r="K2007" s="49">
        <v>0</v>
      </c>
      <c r="L2007" s="49">
        <v>173</v>
      </c>
      <c r="M2007" s="239" t="s">
        <v>4382</v>
      </c>
      <c r="N2007" s="243"/>
      <c r="O2007" s="501"/>
      <c r="P2007" s="261" t="s">
        <v>4464</v>
      </c>
      <c r="Q2007" s="261">
        <v>1280.8</v>
      </c>
      <c r="R2007" s="260" t="s">
        <v>4409</v>
      </c>
      <c r="S2007" s="261" t="s">
        <v>4414</v>
      </c>
      <c r="U2007" s="221" t="s">
        <v>7635</v>
      </c>
    </row>
    <row r="2008" spans="1:21" s="244" customFormat="1" x14ac:dyDescent="0.25">
      <c r="A2008" s="5">
        <v>2007</v>
      </c>
      <c r="B2008" s="241" t="s">
        <v>167</v>
      </c>
      <c r="C2008" s="49">
        <v>1968</v>
      </c>
      <c r="D2008" s="257">
        <v>4894.92</v>
      </c>
      <c r="E2008" s="257">
        <v>4347.32</v>
      </c>
      <c r="F2008" s="49" t="s">
        <v>5</v>
      </c>
      <c r="G2008" s="49">
        <v>89</v>
      </c>
      <c r="H2008" s="49">
        <v>5</v>
      </c>
      <c r="I2008" s="49">
        <v>6</v>
      </c>
      <c r="J2008" s="49">
        <v>0</v>
      </c>
      <c r="K2008" s="49">
        <v>0</v>
      </c>
      <c r="L2008" s="49">
        <v>171</v>
      </c>
      <c r="M2008" s="239" t="s">
        <v>4382</v>
      </c>
      <c r="N2008" s="243"/>
      <c r="O2008" s="501"/>
      <c r="P2008" s="261" t="s">
        <v>4465</v>
      </c>
      <c r="Q2008" s="261">
        <v>1281.7</v>
      </c>
      <c r="R2008" s="260" t="s">
        <v>4409</v>
      </c>
      <c r="S2008" s="261" t="s">
        <v>4414</v>
      </c>
      <c r="U2008" s="221" t="s">
        <v>7635</v>
      </c>
    </row>
    <row r="2009" spans="1:21" s="244" customFormat="1" x14ac:dyDescent="0.25">
      <c r="A2009" s="5">
        <v>2008</v>
      </c>
      <c r="B2009" s="241" t="s">
        <v>168</v>
      </c>
      <c r="C2009" s="49">
        <v>1968</v>
      </c>
      <c r="D2009" s="257">
        <v>3857.4</v>
      </c>
      <c r="E2009" s="257">
        <v>3669.8</v>
      </c>
      <c r="F2009" s="49" t="s">
        <v>5</v>
      </c>
      <c r="G2009" s="49">
        <v>120</v>
      </c>
      <c r="H2009" s="49">
        <v>5</v>
      </c>
      <c r="I2009" s="49">
        <v>3</v>
      </c>
      <c r="J2009" s="49">
        <v>0</v>
      </c>
      <c r="K2009" s="49">
        <v>0</v>
      </c>
      <c r="L2009" s="49">
        <v>151</v>
      </c>
      <c r="M2009" s="239" t="s">
        <v>4384</v>
      </c>
      <c r="N2009" s="243"/>
      <c r="O2009" s="501"/>
      <c r="P2009" s="261" t="s">
        <v>4466</v>
      </c>
      <c r="Q2009" s="261">
        <v>1175.3</v>
      </c>
      <c r="R2009" s="260" t="s">
        <v>4409</v>
      </c>
      <c r="S2009" s="261" t="s">
        <v>4414</v>
      </c>
      <c r="U2009" s="221" t="s">
        <v>7635</v>
      </c>
    </row>
    <row r="2010" spans="1:21" s="244" customFormat="1" x14ac:dyDescent="0.25">
      <c r="A2010" s="5">
        <v>2009</v>
      </c>
      <c r="B2010" s="241" t="s">
        <v>169</v>
      </c>
      <c r="C2010" s="49">
        <v>1969</v>
      </c>
      <c r="D2010" s="257">
        <v>3911.3</v>
      </c>
      <c r="E2010" s="257">
        <v>3548.7</v>
      </c>
      <c r="F2010" s="49" t="s">
        <v>5</v>
      </c>
      <c r="G2010" s="49">
        <v>117</v>
      </c>
      <c r="H2010" s="49">
        <v>5</v>
      </c>
      <c r="I2010" s="49">
        <v>3</v>
      </c>
      <c r="J2010" s="49">
        <v>0</v>
      </c>
      <c r="K2010" s="49">
        <v>0</v>
      </c>
      <c r="L2010" s="49">
        <v>142</v>
      </c>
      <c r="M2010" s="239" t="s">
        <v>4382</v>
      </c>
      <c r="N2010" s="243"/>
      <c r="O2010" s="501"/>
      <c r="P2010" s="261" t="s">
        <v>4467</v>
      </c>
      <c r="Q2010" s="261">
        <v>1198</v>
      </c>
      <c r="R2010" s="260" t="s">
        <v>4409</v>
      </c>
      <c r="S2010" s="261" t="s">
        <v>4414</v>
      </c>
      <c r="U2010" s="221" t="s">
        <v>7635</v>
      </c>
    </row>
    <row r="2011" spans="1:21" s="244" customFormat="1" x14ac:dyDescent="0.25">
      <c r="A2011" s="5">
        <v>2010</v>
      </c>
      <c r="B2011" s="241" t="s">
        <v>171</v>
      </c>
      <c r="C2011" s="49">
        <v>1968</v>
      </c>
      <c r="D2011" s="257">
        <v>5084.6000000000004</v>
      </c>
      <c r="E2011" s="257">
        <v>4609.3</v>
      </c>
      <c r="F2011" s="49" t="s">
        <v>5</v>
      </c>
      <c r="G2011" s="49">
        <v>100</v>
      </c>
      <c r="H2011" s="49">
        <v>5</v>
      </c>
      <c r="I2011" s="49">
        <v>6</v>
      </c>
      <c r="J2011" s="49">
        <v>0</v>
      </c>
      <c r="K2011" s="49">
        <v>0</v>
      </c>
      <c r="L2011" s="49">
        <v>181</v>
      </c>
      <c r="M2011" s="239" t="s">
        <v>4382</v>
      </c>
      <c r="N2011" s="243"/>
      <c r="O2011" s="501"/>
      <c r="P2011" s="264" t="s">
        <v>4469</v>
      </c>
      <c r="Q2011" s="261">
        <v>1284.7</v>
      </c>
      <c r="R2011" s="263" t="s">
        <v>4410</v>
      </c>
      <c r="S2011" s="261" t="s">
        <v>4414</v>
      </c>
      <c r="U2011" s="221" t="s">
        <v>7635</v>
      </c>
    </row>
    <row r="2012" spans="1:21" s="244" customFormat="1" x14ac:dyDescent="0.25">
      <c r="A2012" s="5">
        <v>2011</v>
      </c>
      <c r="B2012" s="241" t="s">
        <v>172</v>
      </c>
      <c r="C2012" s="49">
        <v>1990</v>
      </c>
      <c r="D2012" s="257">
        <v>2417.4</v>
      </c>
      <c r="E2012" s="257">
        <v>1894.6</v>
      </c>
      <c r="F2012" s="49" t="s">
        <v>5</v>
      </c>
      <c r="G2012" s="49">
        <v>41</v>
      </c>
      <c r="H2012" s="49">
        <v>5</v>
      </c>
      <c r="I2012" s="49">
        <v>3</v>
      </c>
      <c r="J2012" s="49">
        <v>0</v>
      </c>
      <c r="K2012" s="49">
        <v>0</v>
      </c>
      <c r="L2012" s="49">
        <v>82</v>
      </c>
      <c r="M2012" s="239" t="s">
        <v>4385</v>
      </c>
      <c r="N2012" s="243"/>
      <c r="O2012" s="501"/>
      <c r="P2012" s="261" t="s">
        <v>4470</v>
      </c>
      <c r="Q2012" s="261">
        <v>670.7</v>
      </c>
      <c r="R2012" s="260" t="s">
        <v>4409</v>
      </c>
      <c r="S2012" s="261" t="s">
        <v>4414</v>
      </c>
      <c r="U2012" s="221" t="s">
        <v>7635</v>
      </c>
    </row>
    <row r="2013" spans="1:21" s="244" customFormat="1" x14ac:dyDescent="0.25">
      <c r="A2013" s="5">
        <v>2012</v>
      </c>
      <c r="B2013" s="241" t="s">
        <v>174</v>
      </c>
      <c r="C2013" s="49">
        <v>1968</v>
      </c>
      <c r="D2013" s="257">
        <v>5265.5</v>
      </c>
      <c r="E2013" s="257">
        <v>4616.6000000000004</v>
      </c>
      <c r="F2013" s="49" t="s">
        <v>5</v>
      </c>
      <c r="G2013" s="49">
        <v>100</v>
      </c>
      <c r="H2013" s="49">
        <v>5</v>
      </c>
      <c r="I2013" s="49">
        <v>6</v>
      </c>
      <c r="J2013" s="49">
        <v>0</v>
      </c>
      <c r="K2013" s="49">
        <v>0</v>
      </c>
      <c r="L2013" s="49">
        <v>182</v>
      </c>
      <c r="M2013" s="239" t="s">
        <v>4382</v>
      </c>
      <c r="N2013" s="243"/>
      <c r="O2013" s="501"/>
      <c r="P2013" s="264" t="s">
        <v>4472</v>
      </c>
      <c r="Q2013" s="261">
        <v>1326.2</v>
      </c>
      <c r="R2013" s="263" t="s">
        <v>4409</v>
      </c>
      <c r="S2013" s="261" t="s">
        <v>4414</v>
      </c>
      <c r="U2013" s="221" t="s">
        <v>7635</v>
      </c>
    </row>
    <row r="2014" spans="1:21" s="244" customFormat="1" x14ac:dyDescent="0.25">
      <c r="A2014" s="5">
        <v>2013</v>
      </c>
      <c r="B2014" s="241" t="s">
        <v>175</v>
      </c>
      <c r="C2014" s="49">
        <v>1968</v>
      </c>
      <c r="D2014" s="257">
        <v>5014.3999999999996</v>
      </c>
      <c r="E2014" s="257">
        <v>4549.5</v>
      </c>
      <c r="F2014" s="49" t="s">
        <v>5</v>
      </c>
      <c r="G2014" s="49">
        <v>96</v>
      </c>
      <c r="H2014" s="49">
        <v>5</v>
      </c>
      <c r="I2014" s="49">
        <v>6</v>
      </c>
      <c r="J2014" s="49">
        <v>0</v>
      </c>
      <c r="K2014" s="49">
        <v>0</v>
      </c>
      <c r="L2014" s="49">
        <v>174</v>
      </c>
      <c r="M2014" s="239" t="s">
        <v>4382</v>
      </c>
      <c r="N2014" s="501"/>
      <c r="O2014" s="501"/>
      <c r="P2014" s="264" t="s">
        <v>4473</v>
      </c>
      <c r="Q2014" s="261" t="s">
        <v>4522</v>
      </c>
      <c r="R2014" s="263" t="s">
        <v>4532</v>
      </c>
      <c r="S2014" s="261" t="s">
        <v>4414</v>
      </c>
      <c r="U2014" s="221" t="s">
        <v>7635</v>
      </c>
    </row>
    <row r="2015" spans="1:21" s="244" customFormat="1" x14ac:dyDescent="0.25">
      <c r="A2015" s="5">
        <v>2014</v>
      </c>
      <c r="B2015" s="241" t="s">
        <v>176</v>
      </c>
      <c r="C2015" s="49">
        <v>1968</v>
      </c>
      <c r="D2015" s="257">
        <v>6906.1</v>
      </c>
      <c r="E2015" s="257">
        <v>5205</v>
      </c>
      <c r="F2015" s="49" t="s">
        <v>5</v>
      </c>
      <c r="G2015" s="49">
        <v>109</v>
      </c>
      <c r="H2015" s="49">
        <v>5</v>
      </c>
      <c r="I2015" s="49">
        <v>8</v>
      </c>
      <c r="J2015" s="49">
        <v>0</v>
      </c>
      <c r="K2015" s="49">
        <v>0</v>
      </c>
      <c r="L2015" s="49">
        <v>206</v>
      </c>
      <c r="M2015" s="239" t="s">
        <v>4382</v>
      </c>
      <c r="N2015" s="501"/>
      <c r="O2015" s="501"/>
      <c r="P2015" s="264" t="s">
        <v>4474</v>
      </c>
      <c r="Q2015" s="261">
        <v>1530.9</v>
      </c>
      <c r="R2015" s="263" t="s">
        <v>4409</v>
      </c>
      <c r="S2015" s="261" t="s">
        <v>4414</v>
      </c>
      <c r="U2015" s="221" t="s">
        <v>7635</v>
      </c>
    </row>
    <row r="2016" spans="1:21" s="244" customFormat="1" x14ac:dyDescent="0.25">
      <c r="A2016" s="5">
        <v>2015</v>
      </c>
      <c r="B2016" s="241" t="s">
        <v>177</v>
      </c>
      <c r="C2016" s="49">
        <v>1968</v>
      </c>
      <c r="D2016" s="257">
        <v>2971</v>
      </c>
      <c r="E2016" s="257">
        <v>2698.2</v>
      </c>
      <c r="F2016" s="49" t="s">
        <v>5</v>
      </c>
      <c r="G2016" s="49">
        <v>60</v>
      </c>
      <c r="H2016" s="49">
        <v>5</v>
      </c>
      <c r="I2016" s="49">
        <v>4</v>
      </c>
      <c r="J2016" s="49">
        <v>0</v>
      </c>
      <c r="K2016" s="49">
        <v>0</v>
      </c>
      <c r="L2016" s="49">
        <v>90</v>
      </c>
      <c r="M2016" s="239" t="s">
        <v>4382</v>
      </c>
      <c r="N2016" s="501"/>
      <c r="O2016" s="501"/>
      <c r="P2016" s="264" t="s">
        <v>4475</v>
      </c>
      <c r="Q2016" s="261">
        <v>772.6</v>
      </c>
      <c r="R2016" s="263" t="s">
        <v>4409</v>
      </c>
      <c r="S2016" s="261" t="s">
        <v>4414</v>
      </c>
      <c r="U2016" s="221" t="s">
        <v>7635</v>
      </c>
    </row>
    <row r="2017" spans="1:21" s="244" customFormat="1" x14ac:dyDescent="0.25">
      <c r="A2017" s="5">
        <v>2016</v>
      </c>
      <c r="B2017" s="241" t="s">
        <v>178</v>
      </c>
      <c r="C2017" s="49">
        <v>1968</v>
      </c>
      <c r="D2017" s="257">
        <v>3037.5</v>
      </c>
      <c r="E2017" s="257">
        <v>2711.3</v>
      </c>
      <c r="F2017" s="49" t="s">
        <v>5</v>
      </c>
      <c r="G2017" s="49">
        <v>60</v>
      </c>
      <c r="H2017" s="49">
        <v>5</v>
      </c>
      <c r="I2017" s="49">
        <v>4</v>
      </c>
      <c r="J2017" s="49">
        <v>0</v>
      </c>
      <c r="K2017" s="49">
        <v>0</v>
      </c>
      <c r="L2017" s="49">
        <v>107</v>
      </c>
      <c r="M2017" s="239" t="s">
        <v>4382</v>
      </c>
      <c r="N2017" s="243"/>
      <c r="O2017" s="501"/>
      <c r="P2017" s="264" t="s">
        <v>4476</v>
      </c>
      <c r="Q2017" s="261">
        <v>772.2</v>
      </c>
      <c r="R2017" s="263" t="s">
        <v>4409</v>
      </c>
      <c r="S2017" s="261" t="s">
        <v>4414</v>
      </c>
      <c r="U2017" s="221" t="s">
        <v>7635</v>
      </c>
    </row>
    <row r="2018" spans="1:21" s="244" customFormat="1" x14ac:dyDescent="0.25">
      <c r="A2018" s="5">
        <v>2017</v>
      </c>
      <c r="B2018" s="241" t="s">
        <v>179</v>
      </c>
      <c r="C2018" s="49">
        <v>1968</v>
      </c>
      <c r="D2018" s="257">
        <v>2975.4</v>
      </c>
      <c r="E2018" s="257">
        <v>2702.3</v>
      </c>
      <c r="F2018" s="49" t="s">
        <v>5</v>
      </c>
      <c r="G2018" s="49">
        <v>60</v>
      </c>
      <c r="H2018" s="49">
        <v>5</v>
      </c>
      <c r="I2018" s="49">
        <v>4</v>
      </c>
      <c r="J2018" s="49">
        <v>0</v>
      </c>
      <c r="K2018" s="49">
        <v>0</v>
      </c>
      <c r="L2018" s="49">
        <v>117</v>
      </c>
      <c r="M2018" s="239" t="s">
        <v>4382</v>
      </c>
      <c r="N2018" s="501"/>
      <c r="O2018" s="501"/>
      <c r="P2018" s="264" t="s">
        <v>4477</v>
      </c>
      <c r="Q2018" s="261">
        <v>774</v>
      </c>
      <c r="R2018" s="263" t="s">
        <v>4408</v>
      </c>
      <c r="S2018" s="261" t="s">
        <v>4414</v>
      </c>
      <c r="U2018" s="221" t="s">
        <v>7635</v>
      </c>
    </row>
    <row r="2019" spans="1:21" s="244" customFormat="1" x14ac:dyDescent="0.25">
      <c r="A2019" s="5">
        <v>2018</v>
      </c>
      <c r="B2019" s="241" t="s">
        <v>180</v>
      </c>
      <c r="C2019" s="49">
        <v>1968</v>
      </c>
      <c r="D2019" s="257">
        <v>2979.1</v>
      </c>
      <c r="E2019" s="257">
        <v>2705.2</v>
      </c>
      <c r="F2019" s="49" t="s">
        <v>5</v>
      </c>
      <c r="G2019" s="49">
        <v>60</v>
      </c>
      <c r="H2019" s="49">
        <v>5</v>
      </c>
      <c r="I2019" s="49">
        <v>4</v>
      </c>
      <c r="J2019" s="49">
        <v>0</v>
      </c>
      <c r="K2019" s="49">
        <v>0</v>
      </c>
      <c r="L2019" s="49">
        <v>93</v>
      </c>
      <c r="M2019" s="239" t="s">
        <v>4382</v>
      </c>
      <c r="N2019" s="501"/>
      <c r="O2019" s="501"/>
      <c r="P2019" s="264" t="s">
        <v>4478</v>
      </c>
      <c r="Q2019" s="261">
        <v>819.8</v>
      </c>
      <c r="R2019" s="263" t="s">
        <v>4409</v>
      </c>
      <c r="S2019" s="261" t="s">
        <v>4414</v>
      </c>
      <c r="U2019" s="221" t="s">
        <v>7635</v>
      </c>
    </row>
    <row r="2020" spans="1:21" s="244" customFormat="1" x14ac:dyDescent="0.25">
      <c r="A2020" s="5">
        <v>2019</v>
      </c>
      <c r="B2020" s="241" t="s">
        <v>181</v>
      </c>
      <c r="C2020" s="49">
        <v>1968</v>
      </c>
      <c r="D2020" s="257">
        <v>4977.2</v>
      </c>
      <c r="E2020" s="257">
        <v>4583.8999999999996</v>
      </c>
      <c r="F2020" s="49" t="s">
        <v>5</v>
      </c>
      <c r="G2020" s="49">
        <v>100</v>
      </c>
      <c r="H2020" s="49">
        <v>5</v>
      </c>
      <c r="I2020" s="49">
        <v>6</v>
      </c>
      <c r="J2020" s="49">
        <v>0</v>
      </c>
      <c r="K2020" s="49">
        <v>0</v>
      </c>
      <c r="L2020" s="49">
        <v>196</v>
      </c>
      <c r="M2020" s="239" t="s">
        <v>4386</v>
      </c>
      <c r="N2020" s="501"/>
      <c r="O2020" s="501"/>
      <c r="P2020" s="264" t="s">
        <v>4479</v>
      </c>
      <c r="Q2020" s="261">
        <v>1351.3</v>
      </c>
      <c r="R2020" s="263" t="s">
        <v>4409</v>
      </c>
      <c r="S2020" s="261" t="s">
        <v>4414</v>
      </c>
      <c r="U2020" s="221" t="s">
        <v>7635</v>
      </c>
    </row>
    <row r="2021" spans="1:21" s="244" customFormat="1" x14ac:dyDescent="0.25">
      <c r="A2021" s="5">
        <v>2020</v>
      </c>
      <c r="B2021" s="241" t="s">
        <v>186</v>
      </c>
      <c r="C2021" s="49">
        <v>1966</v>
      </c>
      <c r="D2021" s="257">
        <v>4971.8</v>
      </c>
      <c r="E2021" s="257">
        <v>3901.1</v>
      </c>
      <c r="F2021" s="49" t="s">
        <v>5</v>
      </c>
      <c r="G2021" s="49">
        <v>80</v>
      </c>
      <c r="H2021" s="49">
        <v>5</v>
      </c>
      <c r="I2021" s="49">
        <v>6</v>
      </c>
      <c r="J2021" s="49">
        <v>0</v>
      </c>
      <c r="K2021" s="49">
        <v>0</v>
      </c>
      <c r="L2021" s="49">
        <v>140</v>
      </c>
      <c r="M2021" s="239" t="s">
        <v>4381</v>
      </c>
      <c r="N2021" s="501"/>
      <c r="O2021" s="501"/>
      <c r="P2021" s="261" t="s">
        <v>4483</v>
      </c>
      <c r="Q2021" s="261">
        <v>1344.6</v>
      </c>
      <c r="R2021" s="260" t="s">
        <v>4408</v>
      </c>
      <c r="S2021" s="261" t="s">
        <v>4414</v>
      </c>
      <c r="U2021" s="221" t="s">
        <v>7635</v>
      </c>
    </row>
    <row r="2022" spans="1:21" s="244" customFormat="1" x14ac:dyDescent="0.25">
      <c r="A2022" s="5">
        <v>2021</v>
      </c>
      <c r="B2022" s="241" t="s">
        <v>187</v>
      </c>
      <c r="C2022" s="49">
        <v>1966</v>
      </c>
      <c r="D2022" s="257">
        <v>4912.18</v>
      </c>
      <c r="E2022" s="257">
        <v>4416.28</v>
      </c>
      <c r="F2022" s="49" t="s">
        <v>5</v>
      </c>
      <c r="G2022" s="49">
        <v>90</v>
      </c>
      <c r="H2022" s="49">
        <v>5</v>
      </c>
      <c r="I2022" s="49">
        <v>6</v>
      </c>
      <c r="J2022" s="49">
        <v>0</v>
      </c>
      <c r="K2022" s="49">
        <v>0</v>
      </c>
      <c r="L2022" s="49">
        <v>164</v>
      </c>
      <c r="M2022" s="239" t="s">
        <v>4382</v>
      </c>
      <c r="N2022" s="501"/>
      <c r="O2022" s="501"/>
      <c r="P2022" s="261" t="s">
        <v>4484</v>
      </c>
      <c r="Q2022" s="261">
        <v>1271.5</v>
      </c>
      <c r="R2022" s="260" t="s">
        <v>4409</v>
      </c>
      <c r="S2022" s="261" t="s">
        <v>4414</v>
      </c>
      <c r="U2022" s="221" t="s">
        <v>7635</v>
      </c>
    </row>
    <row r="2023" spans="1:21" s="244" customFormat="1" x14ac:dyDescent="0.25">
      <c r="A2023" s="5">
        <v>2022</v>
      </c>
      <c r="B2023" s="241" t="s">
        <v>188</v>
      </c>
      <c r="C2023" s="49">
        <v>1966</v>
      </c>
      <c r="D2023" s="257">
        <v>4905.5</v>
      </c>
      <c r="E2023" s="257">
        <v>4414.7</v>
      </c>
      <c r="F2023" s="49" t="s">
        <v>5</v>
      </c>
      <c r="G2023" s="49">
        <v>90</v>
      </c>
      <c r="H2023" s="49">
        <v>5</v>
      </c>
      <c r="I2023" s="49">
        <v>6</v>
      </c>
      <c r="J2023" s="49">
        <v>0</v>
      </c>
      <c r="K2023" s="49">
        <v>0</v>
      </c>
      <c r="L2023" s="49">
        <v>157</v>
      </c>
      <c r="M2023" s="239" t="s">
        <v>4382</v>
      </c>
      <c r="N2023" s="501"/>
      <c r="O2023" s="501"/>
      <c r="P2023" s="261" t="s">
        <v>4485</v>
      </c>
      <c r="Q2023" s="261">
        <v>1269.5999999999999</v>
      </c>
      <c r="R2023" s="260" t="s">
        <v>4409</v>
      </c>
      <c r="S2023" s="261" t="s">
        <v>4414</v>
      </c>
      <c r="U2023" s="221" t="s">
        <v>7635</v>
      </c>
    </row>
    <row r="2024" spans="1:21" s="244" customFormat="1" x14ac:dyDescent="0.25">
      <c r="A2024" s="5">
        <v>2023</v>
      </c>
      <c r="B2024" s="241" t="s">
        <v>197</v>
      </c>
      <c r="C2024" s="49">
        <v>1987</v>
      </c>
      <c r="D2024" s="257">
        <v>5371.83</v>
      </c>
      <c r="E2024" s="257">
        <v>3923.28</v>
      </c>
      <c r="F2024" s="49" t="s">
        <v>5</v>
      </c>
      <c r="G2024" s="49">
        <v>70</v>
      </c>
      <c r="H2024" s="49">
        <v>14</v>
      </c>
      <c r="I2024" s="49">
        <v>1</v>
      </c>
      <c r="J2024" s="49">
        <v>2</v>
      </c>
      <c r="K2024" s="49">
        <v>1</v>
      </c>
      <c r="L2024" s="49">
        <v>144</v>
      </c>
      <c r="M2024" s="239" t="s">
        <v>4381</v>
      </c>
      <c r="N2024" s="501"/>
      <c r="O2024" s="501"/>
      <c r="P2024" s="261" t="s">
        <v>4492</v>
      </c>
      <c r="Q2024" s="261">
        <v>1620.1</v>
      </c>
      <c r="R2024" s="260" t="s">
        <v>4538</v>
      </c>
      <c r="S2024" s="261" t="s">
        <v>4414</v>
      </c>
    </row>
    <row r="2025" spans="1:21" s="244" customFormat="1" x14ac:dyDescent="0.25">
      <c r="A2025" s="5">
        <v>2024</v>
      </c>
      <c r="B2025" s="241" t="s">
        <v>198</v>
      </c>
      <c r="C2025" s="49">
        <v>1966</v>
      </c>
      <c r="D2025" s="257">
        <v>6291.8</v>
      </c>
      <c r="E2025" s="257">
        <v>4668</v>
      </c>
      <c r="F2025" s="49" t="s">
        <v>5</v>
      </c>
      <c r="G2025" s="49">
        <v>97</v>
      </c>
      <c r="H2025" s="49">
        <v>5</v>
      </c>
      <c r="I2025" s="49">
        <v>8</v>
      </c>
      <c r="J2025" s="49">
        <v>0</v>
      </c>
      <c r="K2025" s="49">
        <v>0</v>
      </c>
      <c r="L2025" s="49">
        <v>179</v>
      </c>
      <c r="M2025" s="239" t="s">
        <v>4381</v>
      </c>
      <c r="N2025" s="501"/>
      <c r="O2025" s="501"/>
      <c r="P2025" s="261" t="s">
        <v>4493</v>
      </c>
      <c r="Q2025" s="261">
        <v>1659.2</v>
      </c>
      <c r="R2025" s="260" t="s">
        <v>4409</v>
      </c>
      <c r="S2025" s="261" t="s">
        <v>4414</v>
      </c>
      <c r="U2025" s="221" t="s">
        <v>7635</v>
      </c>
    </row>
    <row r="2026" spans="1:21" s="244" customFormat="1" x14ac:dyDescent="0.25">
      <c r="A2026" s="5">
        <v>2025</v>
      </c>
      <c r="B2026" s="241" t="s">
        <v>201</v>
      </c>
      <c r="C2026" s="49">
        <v>1977</v>
      </c>
      <c r="D2026" s="257">
        <v>5042</v>
      </c>
      <c r="E2026" s="257">
        <v>4211.3</v>
      </c>
      <c r="F2026" s="49" t="s">
        <v>5</v>
      </c>
      <c r="G2026" s="49">
        <v>91</v>
      </c>
      <c r="H2026" s="49">
        <v>5</v>
      </c>
      <c r="I2026" s="49">
        <v>6</v>
      </c>
      <c r="J2026" s="49">
        <v>0</v>
      </c>
      <c r="K2026" s="49">
        <v>0</v>
      </c>
      <c r="L2026" s="49">
        <v>151</v>
      </c>
      <c r="M2026" s="239" t="s">
        <v>4381</v>
      </c>
      <c r="N2026" s="501"/>
      <c r="O2026" s="501"/>
      <c r="P2026" s="261" t="s">
        <v>4496</v>
      </c>
      <c r="Q2026" s="261">
        <v>1324.7</v>
      </c>
      <c r="R2026" s="260" t="s">
        <v>4409</v>
      </c>
      <c r="S2026" s="261" t="s">
        <v>4414</v>
      </c>
      <c r="U2026" s="221" t="s">
        <v>7635</v>
      </c>
    </row>
    <row r="2027" spans="1:21" s="244" customFormat="1" x14ac:dyDescent="0.25">
      <c r="A2027" s="5">
        <v>2026</v>
      </c>
      <c r="B2027" s="241" t="s">
        <v>202</v>
      </c>
      <c r="C2027" s="49">
        <v>1966</v>
      </c>
      <c r="D2027" s="257">
        <v>5085.2</v>
      </c>
      <c r="E2027" s="257">
        <v>4613.7</v>
      </c>
      <c r="F2027" s="49" t="s">
        <v>5</v>
      </c>
      <c r="G2027" s="49">
        <v>100</v>
      </c>
      <c r="H2027" s="49">
        <v>5</v>
      </c>
      <c r="I2027" s="49">
        <v>6</v>
      </c>
      <c r="J2027" s="49">
        <v>0</v>
      </c>
      <c r="K2027" s="49">
        <v>0</v>
      </c>
      <c r="L2027" s="49">
        <v>160</v>
      </c>
      <c r="M2027" s="239" t="s">
        <v>4381</v>
      </c>
      <c r="N2027" s="501"/>
      <c r="O2027" s="501"/>
      <c r="P2027" s="261" t="s">
        <v>4497</v>
      </c>
      <c r="Q2027" s="261">
        <v>1387.2</v>
      </c>
      <c r="R2027" s="260" t="s">
        <v>4409</v>
      </c>
      <c r="S2027" s="261" t="s">
        <v>4414</v>
      </c>
      <c r="U2027" s="221" t="s">
        <v>7635</v>
      </c>
    </row>
    <row r="2028" spans="1:21" s="244" customFormat="1" x14ac:dyDescent="0.25">
      <c r="A2028" s="5">
        <v>2027</v>
      </c>
      <c r="B2028" s="241" t="s">
        <v>205</v>
      </c>
      <c r="C2028" s="49">
        <v>1978</v>
      </c>
      <c r="D2028" s="257">
        <v>4975.8</v>
      </c>
      <c r="E2028" s="257">
        <v>4579.3999999999996</v>
      </c>
      <c r="F2028" s="49" t="s">
        <v>5</v>
      </c>
      <c r="G2028" s="49">
        <v>100</v>
      </c>
      <c r="H2028" s="49">
        <v>5</v>
      </c>
      <c r="I2028" s="49">
        <v>6</v>
      </c>
      <c r="J2028" s="49">
        <v>0</v>
      </c>
      <c r="K2028" s="49">
        <v>0</v>
      </c>
      <c r="L2028" s="49">
        <v>162</v>
      </c>
      <c r="M2028" s="239" t="s">
        <v>4381</v>
      </c>
      <c r="N2028" s="501"/>
      <c r="O2028" s="501"/>
      <c r="P2028" s="261" t="s">
        <v>4499</v>
      </c>
      <c r="Q2028" s="261">
        <v>1326.6</v>
      </c>
      <c r="R2028" s="260" t="s">
        <v>4409</v>
      </c>
      <c r="S2028" s="261" t="s">
        <v>4414</v>
      </c>
      <c r="U2028" s="221" t="s">
        <v>7635</v>
      </c>
    </row>
    <row r="2029" spans="1:21" s="244" customFormat="1" x14ac:dyDescent="0.25">
      <c r="A2029" s="5">
        <v>2028</v>
      </c>
      <c r="B2029" s="241" t="s">
        <v>208</v>
      </c>
      <c r="C2029" s="49">
        <v>1968</v>
      </c>
      <c r="D2029" s="257">
        <v>4846.29</v>
      </c>
      <c r="E2029" s="257">
        <v>3657.39</v>
      </c>
      <c r="F2029" s="49" t="s">
        <v>5</v>
      </c>
      <c r="G2029" s="49">
        <v>75</v>
      </c>
      <c r="H2029" s="49">
        <v>5</v>
      </c>
      <c r="I2029" s="49">
        <v>6</v>
      </c>
      <c r="J2029" s="49">
        <v>0</v>
      </c>
      <c r="K2029" s="49">
        <v>0</v>
      </c>
      <c r="L2029" s="49">
        <v>146</v>
      </c>
      <c r="M2029" s="239" t="s">
        <v>4381</v>
      </c>
      <c r="N2029" s="501"/>
      <c r="O2029" s="501"/>
      <c r="P2029" s="261" t="s">
        <v>4502</v>
      </c>
      <c r="Q2029" s="261">
        <v>1259.5999999999999</v>
      </c>
      <c r="R2029" s="260" t="s">
        <v>4409</v>
      </c>
      <c r="S2029" s="261" t="s">
        <v>4414</v>
      </c>
      <c r="U2029" s="221" t="s">
        <v>7635</v>
      </c>
    </row>
    <row r="2030" spans="1:21" s="244" customFormat="1" x14ac:dyDescent="0.25">
      <c r="A2030" s="5">
        <v>2029</v>
      </c>
      <c r="B2030" s="241" t="s">
        <v>209</v>
      </c>
      <c r="C2030" s="49">
        <v>1967</v>
      </c>
      <c r="D2030" s="257">
        <v>4853</v>
      </c>
      <c r="E2030" s="257">
        <v>4362.8</v>
      </c>
      <c r="F2030" s="49" t="s">
        <v>5</v>
      </c>
      <c r="G2030" s="49">
        <v>90</v>
      </c>
      <c r="H2030" s="49">
        <v>5</v>
      </c>
      <c r="I2030" s="49">
        <v>6</v>
      </c>
      <c r="J2030" s="49">
        <v>0</v>
      </c>
      <c r="K2030" s="49">
        <v>0</v>
      </c>
      <c r="L2030" s="49">
        <v>167</v>
      </c>
      <c r="M2030" s="239" t="s">
        <v>4381</v>
      </c>
      <c r="N2030" s="501"/>
      <c r="O2030" s="501"/>
      <c r="P2030" s="261" t="s">
        <v>4503</v>
      </c>
      <c r="Q2030" s="261">
        <v>1267.2</v>
      </c>
      <c r="R2030" s="260" t="s">
        <v>4409</v>
      </c>
      <c r="S2030" s="261" t="s">
        <v>4414</v>
      </c>
      <c r="U2030" s="221" t="s">
        <v>7635</v>
      </c>
    </row>
    <row r="2031" spans="1:21" s="244" customFormat="1" x14ac:dyDescent="0.25">
      <c r="A2031" s="5">
        <v>2030</v>
      </c>
      <c r="B2031" s="241" t="s">
        <v>210</v>
      </c>
      <c r="C2031" s="49">
        <v>1967</v>
      </c>
      <c r="D2031" s="257">
        <v>4787.7</v>
      </c>
      <c r="E2031" s="257">
        <v>4376.3999999999996</v>
      </c>
      <c r="F2031" s="49" t="s">
        <v>5</v>
      </c>
      <c r="G2031" s="49">
        <v>90</v>
      </c>
      <c r="H2031" s="49">
        <v>5</v>
      </c>
      <c r="I2031" s="49">
        <v>6</v>
      </c>
      <c r="J2031" s="49">
        <v>0</v>
      </c>
      <c r="K2031" s="49">
        <v>0</v>
      </c>
      <c r="L2031" s="49">
        <v>167</v>
      </c>
      <c r="M2031" s="239" t="s">
        <v>4381</v>
      </c>
      <c r="N2031" s="501"/>
      <c r="O2031" s="501"/>
      <c r="P2031" s="261" t="s">
        <v>4504</v>
      </c>
      <c r="Q2031" s="261">
        <v>1259.7</v>
      </c>
      <c r="R2031" s="260" t="s">
        <v>4409</v>
      </c>
      <c r="S2031" s="261" t="s">
        <v>4414</v>
      </c>
      <c r="U2031" s="221" t="s">
        <v>7635</v>
      </c>
    </row>
    <row r="2032" spans="1:21" s="244" customFormat="1" x14ac:dyDescent="0.25">
      <c r="A2032" s="5">
        <v>2031</v>
      </c>
      <c r="B2032" s="241" t="s">
        <v>214</v>
      </c>
      <c r="C2032" s="49">
        <v>1966</v>
      </c>
      <c r="D2032" s="257">
        <v>6344.6</v>
      </c>
      <c r="E2032" s="257">
        <v>4836.3999999999996</v>
      </c>
      <c r="F2032" s="49" t="s">
        <v>5</v>
      </c>
      <c r="G2032" s="49">
        <v>101</v>
      </c>
      <c r="H2032" s="49">
        <v>5</v>
      </c>
      <c r="I2032" s="49">
        <v>8</v>
      </c>
      <c r="J2032" s="49">
        <v>0</v>
      </c>
      <c r="K2032" s="49">
        <v>0</v>
      </c>
      <c r="L2032" s="49">
        <v>149</v>
      </c>
      <c r="M2032" s="239" t="s">
        <v>4381</v>
      </c>
      <c r="N2032" s="501"/>
      <c r="O2032" s="501"/>
      <c r="P2032" s="261" t="s">
        <v>4507</v>
      </c>
      <c r="Q2032" s="261">
        <v>1697.73</v>
      </c>
      <c r="R2032" s="260" t="s">
        <v>4540</v>
      </c>
      <c r="S2032" s="261" t="s">
        <v>4414</v>
      </c>
      <c r="U2032" s="221" t="s">
        <v>7635</v>
      </c>
    </row>
    <row r="2033" spans="1:21" s="244" customFormat="1" x14ac:dyDescent="0.25">
      <c r="A2033" s="5">
        <v>2032</v>
      </c>
      <c r="B2033" s="241" t="s">
        <v>215</v>
      </c>
      <c r="C2033" s="49">
        <v>1966</v>
      </c>
      <c r="D2033" s="257">
        <v>4989.8999999999996</v>
      </c>
      <c r="E2033" s="257">
        <v>4598.3</v>
      </c>
      <c r="F2033" s="49" t="s">
        <v>5</v>
      </c>
      <c r="G2033" s="49">
        <v>99</v>
      </c>
      <c r="H2033" s="49">
        <v>5</v>
      </c>
      <c r="I2033" s="49">
        <v>6</v>
      </c>
      <c r="J2033" s="49">
        <v>0</v>
      </c>
      <c r="K2033" s="49">
        <v>0</v>
      </c>
      <c r="L2033" s="49">
        <v>129</v>
      </c>
      <c r="M2033" s="239" t="s">
        <v>4382</v>
      </c>
      <c r="N2033" s="501"/>
      <c r="O2033" s="501"/>
      <c r="P2033" s="261" t="s">
        <v>4508</v>
      </c>
      <c r="Q2033" s="261">
        <v>1321.7</v>
      </c>
      <c r="R2033" s="260" t="s">
        <v>4409</v>
      </c>
      <c r="S2033" s="261" t="s">
        <v>4414</v>
      </c>
      <c r="U2033" s="221" t="s">
        <v>7635</v>
      </c>
    </row>
    <row r="2034" spans="1:21" s="244" customFormat="1" x14ac:dyDescent="0.25">
      <c r="A2034" s="5">
        <v>2033</v>
      </c>
      <c r="B2034" s="241" t="s">
        <v>218</v>
      </c>
      <c r="C2034" s="49">
        <v>1970</v>
      </c>
      <c r="D2034" s="257">
        <v>6317.3</v>
      </c>
      <c r="E2034" s="257">
        <v>5637.3</v>
      </c>
      <c r="F2034" s="49" t="s">
        <v>5</v>
      </c>
      <c r="G2034" s="49">
        <v>114</v>
      </c>
      <c r="H2034" s="49">
        <v>5</v>
      </c>
      <c r="I2034" s="49">
        <v>8</v>
      </c>
      <c r="J2034" s="49">
        <v>0</v>
      </c>
      <c r="K2034" s="49">
        <v>0</v>
      </c>
      <c r="L2034" s="49">
        <v>143</v>
      </c>
      <c r="M2034" s="239" t="s">
        <v>4381</v>
      </c>
      <c r="N2034" s="501"/>
      <c r="O2034" s="501"/>
      <c r="P2034" s="261" t="s">
        <v>4511</v>
      </c>
      <c r="Q2034" s="261">
        <v>1653.7</v>
      </c>
      <c r="R2034" s="260" t="s">
        <v>4409</v>
      </c>
      <c r="S2034" s="261" t="s">
        <v>4414</v>
      </c>
      <c r="U2034" s="221" t="s">
        <v>7635</v>
      </c>
    </row>
    <row r="2035" spans="1:21" s="244" customFormat="1" x14ac:dyDescent="0.25">
      <c r="A2035" s="5">
        <v>2034</v>
      </c>
      <c r="B2035" s="241" t="s">
        <v>220</v>
      </c>
      <c r="C2035" s="49">
        <v>1970</v>
      </c>
      <c r="D2035" s="257">
        <v>6418.4</v>
      </c>
      <c r="E2035" s="257">
        <v>5650</v>
      </c>
      <c r="F2035" s="49" t="s">
        <v>5</v>
      </c>
      <c r="G2035" s="49">
        <v>114</v>
      </c>
      <c r="H2035" s="49">
        <v>5</v>
      </c>
      <c r="I2035" s="49">
        <v>8</v>
      </c>
      <c r="J2035" s="49">
        <v>0</v>
      </c>
      <c r="K2035" s="49">
        <v>0</v>
      </c>
      <c r="L2035" s="49">
        <v>137</v>
      </c>
      <c r="M2035" s="239" t="s">
        <v>4382</v>
      </c>
      <c r="N2035" s="501"/>
      <c r="O2035" s="501"/>
      <c r="P2035" s="261" t="s">
        <v>4513</v>
      </c>
      <c r="Q2035" s="261">
        <v>1631.2</v>
      </c>
      <c r="R2035" s="260" t="s">
        <v>4409</v>
      </c>
      <c r="S2035" s="261" t="s">
        <v>4414</v>
      </c>
      <c r="U2035" s="221" t="s">
        <v>7635</v>
      </c>
    </row>
    <row r="2036" spans="1:21" s="244" customFormat="1" x14ac:dyDescent="0.25">
      <c r="A2036" s="5">
        <v>2035</v>
      </c>
      <c r="B2036" s="241" t="s">
        <v>221</v>
      </c>
      <c r="C2036" s="49">
        <v>1970</v>
      </c>
      <c r="D2036" s="257">
        <v>3036.54</v>
      </c>
      <c r="E2036" s="257">
        <v>2664.24</v>
      </c>
      <c r="F2036" s="49" t="s">
        <v>5</v>
      </c>
      <c r="G2036" s="49">
        <v>55</v>
      </c>
      <c r="H2036" s="49">
        <v>5</v>
      </c>
      <c r="I2036" s="49">
        <v>4</v>
      </c>
      <c r="J2036" s="49">
        <v>0</v>
      </c>
      <c r="K2036" s="49">
        <v>0</v>
      </c>
      <c r="L2036" s="49">
        <v>78</v>
      </c>
      <c r="M2036" s="239" t="s">
        <v>4381</v>
      </c>
      <c r="N2036" s="501"/>
      <c r="O2036" s="501"/>
      <c r="P2036" s="261" t="s">
        <v>4514</v>
      </c>
      <c r="Q2036" s="261">
        <v>783.1</v>
      </c>
      <c r="R2036" s="260" t="s">
        <v>4409</v>
      </c>
      <c r="S2036" s="261" t="s">
        <v>4414</v>
      </c>
      <c r="U2036" s="221" t="s">
        <v>7635</v>
      </c>
    </row>
    <row r="2037" spans="1:21" s="244" customFormat="1" x14ac:dyDescent="0.25">
      <c r="A2037" s="5">
        <v>2036</v>
      </c>
      <c r="B2037" s="241" t="s">
        <v>222</v>
      </c>
      <c r="C2037" s="49">
        <v>1970</v>
      </c>
      <c r="D2037" s="257">
        <v>4885.4399999999996</v>
      </c>
      <c r="E2037" s="257">
        <v>4393.34</v>
      </c>
      <c r="F2037" s="49" t="s">
        <v>5</v>
      </c>
      <c r="G2037" s="49">
        <v>90</v>
      </c>
      <c r="H2037" s="49">
        <v>5</v>
      </c>
      <c r="I2037" s="49">
        <v>6</v>
      </c>
      <c r="J2037" s="49">
        <v>0</v>
      </c>
      <c r="K2037" s="49">
        <v>0</v>
      </c>
      <c r="L2037" s="49">
        <v>147</v>
      </c>
      <c r="M2037" s="239" t="s">
        <v>4381</v>
      </c>
      <c r="N2037" s="501"/>
      <c r="O2037" s="501"/>
      <c r="P2037" s="261" t="s">
        <v>4515</v>
      </c>
      <c r="Q2037" s="261">
        <v>1256.8</v>
      </c>
      <c r="R2037" s="260" t="s">
        <v>4409</v>
      </c>
      <c r="S2037" s="261" t="s">
        <v>4414</v>
      </c>
      <c r="U2037" s="221" t="s">
        <v>7635</v>
      </c>
    </row>
    <row r="2038" spans="1:21" s="244" customFormat="1" x14ac:dyDescent="0.25">
      <c r="A2038" s="5">
        <v>2037</v>
      </c>
      <c r="B2038" s="241" t="s">
        <v>223</v>
      </c>
      <c r="C2038" s="49">
        <v>1970</v>
      </c>
      <c r="D2038" s="257">
        <v>4874.08</v>
      </c>
      <c r="E2038" s="257">
        <v>4381.9799999999996</v>
      </c>
      <c r="F2038" s="49" t="s">
        <v>5</v>
      </c>
      <c r="G2038" s="49">
        <v>90</v>
      </c>
      <c r="H2038" s="49">
        <v>5</v>
      </c>
      <c r="I2038" s="49">
        <v>6</v>
      </c>
      <c r="J2038" s="49">
        <v>0</v>
      </c>
      <c r="K2038" s="49">
        <v>0</v>
      </c>
      <c r="L2038" s="49">
        <v>139</v>
      </c>
      <c r="M2038" s="239" t="s">
        <v>4381</v>
      </c>
      <c r="N2038" s="501"/>
      <c r="O2038" s="501"/>
      <c r="P2038" s="261" t="s">
        <v>4516</v>
      </c>
      <c r="Q2038" s="261">
        <v>1265.5</v>
      </c>
      <c r="R2038" s="260" t="s">
        <v>4409</v>
      </c>
      <c r="S2038" s="261" t="s">
        <v>4414</v>
      </c>
      <c r="U2038" s="221" t="s">
        <v>7635</v>
      </c>
    </row>
    <row r="2039" spans="1:21" s="244" customFormat="1" x14ac:dyDescent="0.25">
      <c r="A2039" s="5">
        <v>2038</v>
      </c>
      <c r="B2039" s="241" t="s">
        <v>225</v>
      </c>
      <c r="C2039" s="49">
        <v>1971</v>
      </c>
      <c r="D2039" s="257">
        <v>5103.1000000000004</v>
      </c>
      <c r="E2039" s="257">
        <v>4316.3999999999996</v>
      </c>
      <c r="F2039" s="49" t="s">
        <v>5</v>
      </c>
      <c r="G2039" s="49">
        <v>86</v>
      </c>
      <c r="H2039" s="49">
        <v>5</v>
      </c>
      <c r="I2039" s="49">
        <v>6</v>
      </c>
      <c r="J2039" s="49">
        <v>0</v>
      </c>
      <c r="K2039" s="49">
        <v>0</v>
      </c>
      <c r="L2039" s="49">
        <v>146</v>
      </c>
      <c r="M2039" s="239" t="s">
        <v>4381</v>
      </c>
      <c r="N2039" s="501"/>
      <c r="O2039" s="501"/>
      <c r="P2039" s="261" t="s">
        <v>4518</v>
      </c>
      <c r="Q2039" s="261">
        <v>1208.0999999999999</v>
      </c>
      <c r="R2039" s="260" t="s">
        <v>4409</v>
      </c>
      <c r="S2039" s="261" t="s">
        <v>4414</v>
      </c>
      <c r="U2039" s="221" t="s">
        <v>7635</v>
      </c>
    </row>
    <row r="2040" spans="1:21" s="244" customFormat="1" x14ac:dyDescent="0.25">
      <c r="A2040" s="5">
        <v>2039</v>
      </c>
      <c r="B2040" s="241" t="s">
        <v>226</v>
      </c>
      <c r="C2040" s="49">
        <v>1971</v>
      </c>
      <c r="D2040" s="257">
        <v>4792.29</v>
      </c>
      <c r="E2040" s="257">
        <v>4319.8900000000003</v>
      </c>
      <c r="F2040" s="49" t="s">
        <v>5</v>
      </c>
      <c r="G2040" s="49">
        <v>86</v>
      </c>
      <c r="H2040" s="49">
        <v>5</v>
      </c>
      <c r="I2040" s="49">
        <v>6</v>
      </c>
      <c r="J2040" s="49">
        <v>0</v>
      </c>
      <c r="K2040" s="49">
        <v>0</v>
      </c>
      <c r="L2040" s="49">
        <v>109</v>
      </c>
      <c r="M2040" s="239" t="s">
        <v>4381</v>
      </c>
      <c r="N2040" s="501"/>
      <c r="O2040" s="501"/>
      <c r="P2040" s="261" t="s">
        <v>4519</v>
      </c>
      <c r="Q2040" s="261">
        <v>1256.8</v>
      </c>
      <c r="R2040" s="260" t="s">
        <v>4409</v>
      </c>
      <c r="S2040" s="261" t="s">
        <v>4414</v>
      </c>
      <c r="U2040" s="221" t="s">
        <v>7635</v>
      </c>
    </row>
    <row r="2041" spans="1:21" s="244" customFormat="1" x14ac:dyDescent="0.25">
      <c r="A2041" s="5">
        <v>2040</v>
      </c>
      <c r="B2041" s="241" t="s">
        <v>243</v>
      </c>
      <c r="C2041" s="450">
        <v>1970</v>
      </c>
      <c r="D2041" s="257">
        <v>3735.1</v>
      </c>
      <c r="E2041" s="257">
        <v>3409.6</v>
      </c>
      <c r="F2041" s="49" t="s">
        <v>5</v>
      </c>
      <c r="G2041" s="49">
        <v>69</v>
      </c>
      <c r="H2041" s="49">
        <v>5</v>
      </c>
      <c r="I2041" s="49">
        <v>4</v>
      </c>
      <c r="J2041" s="49">
        <v>0</v>
      </c>
      <c r="K2041" s="49">
        <v>0</v>
      </c>
      <c r="L2041" s="49">
        <v>116</v>
      </c>
      <c r="M2041" s="239" t="s">
        <v>4382</v>
      </c>
      <c r="N2041" s="500"/>
      <c r="O2041" s="260"/>
      <c r="P2041" s="260" t="s">
        <v>4543</v>
      </c>
      <c r="Q2041" s="260">
        <v>1000.1</v>
      </c>
      <c r="R2041" s="260" t="s">
        <v>4409</v>
      </c>
      <c r="S2041" s="261" t="s">
        <v>4414</v>
      </c>
      <c r="U2041" s="221" t="s">
        <v>7635</v>
      </c>
    </row>
    <row r="2042" spans="1:21" s="244" customFormat="1" ht="31.5" x14ac:dyDescent="0.25">
      <c r="A2042" s="5">
        <v>2041</v>
      </c>
      <c r="B2042" s="168" t="s">
        <v>4709</v>
      </c>
      <c r="C2042" s="505"/>
      <c r="D2042" s="266"/>
      <c r="E2042" s="266"/>
      <c r="F2042" s="170" t="s">
        <v>5</v>
      </c>
      <c r="G2042" s="170"/>
      <c r="H2042" s="170">
        <v>5</v>
      </c>
      <c r="I2042" s="170">
        <v>4</v>
      </c>
      <c r="J2042" s="170">
        <v>0</v>
      </c>
      <c r="K2042" s="170">
        <v>0</v>
      </c>
      <c r="L2042" s="170"/>
      <c r="M2042" s="252" t="s">
        <v>4683</v>
      </c>
      <c r="N2042" s="506"/>
      <c r="O2042" s="255"/>
      <c r="P2042" s="255"/>
      <c r="Q2042" s="255"/>
      <c r="R2042" s="255"/>
      <c r="S2042" s="267" t="s">
        <v>4414</v>
      </c>
      <c r="T2042" s="205"/>
      <c r="U2042" s="205"/>
    </row>
    <row r="2043" spans="1:21" s="244" customFormat="1" x14ac:dyDescent="0.25">
      <c r="A2043" s="5">
        <v>2042</v>
      </c>
      <c r="B2043" s="241" t="s">
        <v>244</v>
      </c>
      <c r="C2043" s="49">
        <v>1998</v>
      </c>
      <c r="D2043" s="257">
        <v>3000.7</v>
      </c>
      <c r="E2043" s="257">
        <v>2029.5</v>
      </c>
      <c r="F2043" s="49" t="s">
        <v>5</v>
      </c>
      <c r="G2043" s="49">
        <v>54</v>
      </c>
      <c r="H2043" s="49">
        <v>5</v>
      </c>
      <c r="I2043" s="49">
        <v>1</v>
      </c>
      <c r="J2043" s="49">
        <v>0</v>
      </c>
      <c r="K2043" s="49">
        <v>0</v>
      </c>
      <c r="L2043" s="49">
        <v>80</v>
      </c>
      <c r="M2043" s="239" t="s">
        <v>4382</v>
      </c>
      <c r="N2043" s="500"/>
      <c r="O2043" s="260"/>
      <c r="P2043" s="260" t="s">
        <v>4544</v>
      </c>
      <c r="Q2043" s="260" t="s">
        <v>4545</v>
      </c>
      <c r="R2043" s="260" t="s">
        <v>4546</v>
      </c>
      <c r="S2043" s="261" t="s">
        <v>4414</v>
      </c>
      <c r="U2043" s="221" t="s">
        <v>7635</v>
      </c>
    </row>
    <row r="2044" spans="1:21" s="244" customFormat="1" x14ac:dyDescent="0.25">
      <c r="A2044" s="5">
        <v>2043</v>
      </c>
      <c r="B2044" s="241" t="s">
        <v>245</v>
      </c>
      <c r="C2044" s="49">
        <v>1998</v>
      </c>
      <c r="D2044" s="257">
        <v>2498.3000000000002</v>
      </c>
      <c r="E2044" s="257">
        <v>2027.2</v>
      </c>
      <c r="F2044" s="49" t="s">
        <v>5</v>
      </c>
      <c r="G2044" s="49">
        <v>54</v>
      </c>
      <c r="H2044" s="49">
        <v>5</v>
      </c>
      <c r="I2044" s="49">
        <v>1</v>
      </c>
      <c r="J2044" s="49">
        <v>0</v>
      </c>
      <c r="K2044" s="49">
        <v>0</v>
      </c>
      <c r="L2044" s="49">
        <v>62</v>
      </c>
      <c r="M2044" s="239" t="s">
        <v>4382</v>
      </c>
      <c r="N2044" s="500"/>
      <c r="O2044" s="260"/>
      <c r="P2044" s="260" t="s">
        <v>4547</v>
      </c>
      <c r="Q2044" s="260" t="s">
        <v>4548</v>
      </c>
      <c r="R2044" s="260" t="s">
        <v>4546</v>
      </c>
      <c r="S2044" s="261" t="s">
        <v>4414</v>
      </c>
      <c r="U2044" s="221" t="s">
        <v>7635</v>
      </c>
    </row>
    <row r="2045" spans="1:21" s="244" customFormat="1" x14ac:dyDescent="0.25">
      <c r="A2045" s="5">
        <v>2044</v>
      </c>
      <c r="B2045" s="241" t="s">
        <v>228</v>
      </c>
      <c r="C2045" s="49">
        <v>1969</v>
      </c>
      <c r="D2045" s="257">
        <v>3735.3</v>
      </c>
      <c r="E2045" s="257">
        <v>3463.3</v>
      </c>
      <c r="F2045" s="49" t="s">
        <v>5</v>
      </c>
      <c r="G2045" s="49">
        <v>70</v>
      </c>
      <c r="H2045" s="49">
        <v>5</v>
      </c>
      <c r="I2045" s="49">
        <v>4</v>
      </c>
      <c r="J2045" s="49">
        <v>0</v>
      </c>
      <c r="K2045" s="49">
        <v>0</v>
      </c>
      <c r="L2045" s="49">
        <v>174</v>
      </c>
      <c r="M2045" s="239" t="s">
        <v>4382</v>
      </c>
      <c r="N2045" s="500"/>
      <c r="O2045" s="260"/>
      <c r="P2045" s="260" t="s">
        <v>4549</v>
      </c>
      <c r="Q2045" s="260">
        <v>993.5</v>
      </c>
      <c r="R2045" s="260" t="s">
        <v>4409</v>
      </c>
      <c r="S2045" s="261" t="s">
        <v>4414</v>
      </c>
      <c r="U2045" s="221" t="s">
        <v>7635</v>
      </c>
    </row>
    <row r="2046" spans="1:21" s="244" customFormat="1" x14ac:dyDescent="0.25">
      <c r="A2046" s="5">
        <v>2045</v>
      </c>
      <c r="B2046" s="241" t="s">
        <v>229</v>
      </c>
      <c r="C2046" s="49">
        <v>1969</v>
      </c>
      <c r="D2046" s="257">
        <v>3692.3</v>
      </c>
      <c r="E2046" s="257">
        <v>3420.3</v>
      </c>
      <c r="F2046" s="49" t="s">
        <v>5</v>
      </c>
      <c r="G2046" s="49">
        <v>70</v>
      </c>
      <c r="H2046" s="49">
        <v>5</v>
      </c>
      <c r="I2046" s="49">
        <v>4</v>
      </c>
      <c r="J2046" s="49">
        <v>0</v>
      </c>
      <c r="K2046" s="49">
        <v>0</v>
      </c>
      <c r="L2046" s="49">
        <v>122</v>
      </c>
      <c r="M2046" s="239" t="s">
        <v>4382</v>
      </c>
      <c r="N2046" s="500"/>
      <c r="O2046" s="260"/>
      <c r="P2046" s="260" t="s">
        <v>4550</v>
      </c>
      <c r="Q2046" s="260">
        <v>997.2</v>
      </c>
      <c r="R2046" s="260" t="s">
        <v>4409</v>
      </c>
      <c r="S2046" s="261" t="s">
        <v>4414</v>
      </c>
      <c r="U2046" s="221" t="s">
        <v>7635</v>
      </c>
    </row>
    <row r="2047" spans="1:21" s="244" customFormat="1" x14ac:dyDescent="0.25">
      <c r="A2047" s="5">
        <v>2046</v>
      </c>
      <c r="B2047" s="241" t="s">
        <v>230</v>
      </c>
      <c r="C2047" s="450">
        <v>1968</v>
      </c>
      <c r="D2047" s="257">
        <v>4473.8999999999996</v>
      </c>
      <c r="E2047" s="257">
        <v>2758.9</v>
      </c>
      <c r="F2047" s="49" t="s">
        <v>5</v>
      </c>
      <c r="G2047" s="49">
        <v>56</v>
      </c>
      <c r="H2047" s="49">
        <v>5</v>
      </c>
      <c r="I2047" s="49">
        <v>4</v>
      </c>
      <c r="J2047" s="49">
        <v>0</v>
      </c>
      <c r="K2047" s="49">
        <v>0</v>
      </c>
      <c r="L2047" s="49">
        <v>81</v>
      </c>
      <c r="M2047" s="239" t="s">
        <v>4382</v>
      </c>
      <c r="N2047" s="500"/>
      <c r="O2047" s="260"/>
      <c r="P2047" s="260" t="s">
        <v>4551</v>
      </c>
      <c r="Q2047" s="260">
        <v>854.3</v>
      </c>
      <c r="R2047" s="260" t="s">
        <v>4409</v>
      </c>
      <c r="S2047" s="261" t="s">
        <v>4414</v>
      </c>
      <c r="U2047" s="221" t="s">
        <v>7635</v>
      </c>
    </row>
    <row r="2048" spans="1:21" s="244" customFormat="1" x14ac:dyDescent="0.25">
      <c r="A2048" s="5">
        <v>2047</v>
      </c>
      <c r="B2048" s="241" t="s">
        <v>231</v>
      </c>
      <c r="C2048" s="49">
        <v>1969</v>
      </c>
      <c r="D2048" s="257">
        <v>4183.68</v>
      </c>
      <c r="E2048" s="257">
        <v>3190.88</v>
      </c>
      <c r="F2048" s="49" t="s">
        <v>5</v>
      </c>
      <c r="G2048" s="49">
        <v>119</v>
      </c>
      <c r="H2048" s="49">
        <v>5</v>
      </c>
      <c r="I2048" s="49">
        <v>2</v>
      </c>
      <c r="J2048" s="49">
        <v>0</v>
      </c>
      <c r="K2048" s="49">
        <v>0</v>
      </c>
      <c r="L2048" s="49">
        <v>138</v>
      </c>
      <c r="M2048" s="239" t="s">
        <v>4382</v>
      </c>
      <c r="N2048" s="500"/>
      <c r="O2048" s="260"/>
      <c r="P2048" s="260" t="s">
        <v>4552</v>
      </c>
      <c r="Q2048" s="260">
        <v>1045.1300000000001</v>
      </c>
      <c r="R2048" s="260" t="s">
        <v>4537</v>
      </c>
      <c r="S2048" s="261" t="s">
        <v>4414</v>
      </c>
      <c r="U2048" s="221" t="s">
        <v>7635</v>
      </c>
    </row>
    <row r="2049" spans="1:21" s="244" customFormat="1" x14ac:dyDescent="0.25">
      <c r="A2049" s="5">
        <v>2048</v>
      </c>
      <c r="B2049" s="241" t="s">
        <v>232</v>
      </c>
      <c r="C2049" s="450">
        <v>1992</v>
      </c>
      <c r="D2049" s="257">
        <v>1726.2</v>
      </c>
      <c r="E2049" s="257">
        <v>1601.8</v>
      </c>
      <c r="F2049" s="49" t="s">
        <v>5</v>
      </c>
      <c r="G2049" s="49">
        <v>30</v>
      </c>
      <c r="H2049" s="49">
        <v>5</v>
      </c>
      <c r="I2049" s="49">
        <v>2</v>
      </c>
      <c r="J2049" s="49">
        <v>0</v>
      </c>
      <c r="K2049" s="49">
        <v>0</v>
      </c>
      <c r="L2049" s="49">
        <v>60</v>
      </c>
      <c r="M2049" s="239" t="s">
        <v>4382</v>
      </c>
      <c r="N2049" s="500"/>
      <c r="O2049" s="260"/>
      <c r="P2049" s="260" t="s">
        <v>4553</v>
      </c>
      <c r="Q2049" s="260">
        <v>488.8</v>
      </c>
      <c r="R2049" s="260" t="s">
        <v>4409</v>
      </c>
      <c r="S2049" s="261" t="s">
        <v>4414</v>
      </c>
      <c r="U2049" s="221" t="s">
        <v>7635</v>
      </c>
    </row>
    <row r="2050" spans="1:21" s="244" customFormat="1" x14ac:dyDescent="0.25">
      <c r="A2050" s="5">
        <v>2049</v>
      </c>
      <c r="B2050" s="241" t="s">
        <v>233</v>
      </c>
      <c r="C2050" s="49">
        <v>1969</v>
      </c>
      <c r="D2050" s="257">
        <v>2241.4</v>
      </c>
      <c r="E2050" s="257">
        <v>1599.3</v>
      </c>
      <c r="F2050" s="49" t="s">
        <v>5</v>
      </c>
      <c r="G2050" s="49">
        <v>60</v>
      </c>
      <c r="H2050" s="49">
        <v>5</v>
      </c>
      <c r="I2050" s="49">
        <v>1</v>
      </c>
      <c r="J2050" s="49">
        <v>0</v>
      </c>
      <c r="K2050" s="49">
        <v>0</v>
      </c>
      <c r="L2050" s="49">
        <v>62</v>
      </c>
      <c r="M2050" s="239" t="s">
        <v>4382</v>
      </c>
      <c r="N2050" s="500"/>
      <c r="O2050" s="260"/>
      <c r="P2050" s="260" t="s">
        <v>4554</v>
      </c>
      <c r="Q2050" s="260">
        <v>542.88</v>
      </c>
      <c r="R2050" s="260" t="s">
        <v>4537</v>
      </c>
      <c r="S2050" s="261" t="s">
        <v>4414</v>
      </c>
      <c r="U2050" s="221" t="s">
        <v>7635</v>
      </c>
    </row>
    <row r="2051" spans="1:21" s="244" customFormat="1" x14ac:dyDescent="0.25">
      <c r="A2051" s="5">
        <v>2050</v>
      </c>
      <c r="B2051" s="241" t="s">
        <v>239</v>
      </c>
      <c r="C2051" s="49">
        <v>1978</v>
      </c>
      <c r="D2051" s="257">
        <v>5058.6000000000004</v>
      </c>
      <c r="E2051" s="257">
        <v>4656.6000000000004</v>
      </c>
      <c r="F2051" s="49" t="s">
        <v>5</v>
      </c>
      <c r="G2051" s="49">
        <v>99</v>
      </c>
      <c r="H2051" s="49">
        <v>5</v>
      </c>
      <c r="I2051" s="49">
        <v>6</v>
      </c>
      <c r="J2051" s="49">
        <v>6</v>
      </c>
      <c r="K2051" s="49">
        <v>6</v>
      </c>
      <c r="L2051" s="49">
        <v>195</v>
      </c>
      <c r="M2051" s="239" t="s">
        <v>4381</v>
      </c>
      <c r="N2051" s="500"/>
      <c r="O2051" s="260"/>
      <c r="P2051" s="260" t="s">
        <v>4567</v>
      </c>
      <c r="Q2051" s="260">
        <v>1386.1</v>
      </c>
      <c r="R2051" s="260" t="s">
        <v>4409</v>
      </c>
      <c r="S2051" s="261" t="s">
        <v>4414</v>
      </c>
      <c r="U2051" s="221" t="s">
        <v>7635</v>
      </c>
    </row>
    <row r="2052" spans="1:21" s="244" customFormat="1" x14ac:dyDescent="0.25">
      <c r="A2052" s="5">
        <v>2051</v>
      </c>
      <c r="B2052" s="241" t="s">
        <v>246</v>
      </c>
      <c r="C2052" s="49">
        <v>1970</v>
      </c>
      <c r="D2052" s="257">
        <v>529</v>
      </c>
      <c r="E2052" s="257">
        <v>482.5</v>
      </c>
      <c r="F2052" s="49" t="s">
        <v>247</v>
      </c>
      <c r="G2052" s="49">
        <v>12</v>
      </c>
      <c r="H2052" s="49">
        <v>2</v>
      </c>
      <c r="I2052" s="49">
        <v>2</v>
      </c>
      <c r="J2052" s="49">
        <v>0</v>
      </c>
      <c r="K2052" s="49">
        <v>0</v>
      </c>
      <c r="L2052" s="49">
        <v>20</v>
      </c>
      <c r="M2052" s="239" t="s">
        <v>4381</v>
      </c>
      <c r="N2052" s="262"/>
      <c r="O2052" s="260"/>
      <c r="P2052" s="260" t="s">
        <v>4573</v>
      </c>
      <c r="Q2052" s="260" t="s">
        <v>4574</v>
      </c>
      <c r="R2052" s="260" t="s">
        <v>4575</v>
      </c>
      <c r="S2052" s="261" t="s">
        <v>4414</v>
      </c>
      <c r="U2052" s="221" t="s">
        <v>7635</v>
      </c>
    </row>
    <row r="2053" spans="1:21" s="244" customFormat="1" x14ac:dyDescent="0.25">
      <c r="A2053" s="5">
        <v>2052</v>
      </c>
      <c r="B2053" s="241" t="s">
        <v>248</v>
      </c>
      <c r="C2053" s="49">
        <v>1993</v>
      </c>
      <c r="D2053" s="257">
        <v>2045.95</v>
      </c>
      <c r="E2053" s="257">
        <v>1951.85</v>
      </c>
      <c r="F2053" s="49" t="s">
        <v>5</v>
      </c>
      <c r="G2053" s="49">
        <v>39</v>
      </c>
      <c r="H2053" s="49">
        <v>3</v>
      </c>
      <c r="I2053" s="49">
        <v>3</v>
      </c>
      <c r="J2053" s="49">
        <v>0</v>
      </c>
      <c r="K2053" s="49">
        <v>0</v>
      </c>
      <c r="L2053" s="49">
        <v>96</v>
      </c>
      <c r="M2053" s="239" t="s">
        <v>4381</v>
      </c>
      <c r="N2053" s="262"/>
      <c r="O2053" s="260"/>
      <c r="P2053" s="260" t="s">
        <v>4576</v>
      </c>
      <c r="Q2053" s="260" t="s">
        <v>4524</v>
      </c>
      <c r="R2053" s="260" t="s">
        <v>4577</v>
      </c>
      <c r="S2053" s="261" t="s">
        <v>4414</v>
      </c>
      <c r="U2053" s="221" t="s">
        <v>7635</v>
      </c>
    </row>
    <row r="2054" spans="1:21" s="244" customFormat="1" x14ac:dyDescent="0.25">
      <c r="A2054" s="5">
        <v>2053</v>
      </c>
      <c r="B2054" s="241" t="s">
        <v>249</v>
      </c>
      <c r="C2054" s="49">
        <v>1963</v>
      </c>
      <c r="D2054" s="257">
        <v>3785.2</v>
      </c>
      <c r="E2054" s="257">
        <v>3512.6</v>
      </c>
      <c r="F2054" s="49" t="s">
        <v>5</v>
      </c>
      <c r="G2054" s="49">
        <v>80</v>
      </c>
      <c r="H2054" s="49">
        <v>5</v>
      </c>
      <c r="I2054" s="49">
        <v>4</v>
      </c>
      <c r="J2054" s="49">
        <v>0</v>
      </c>
      <c r="K2054" s="49">
        <v>0</v>
      </c>
      <c r="L2054" s="49">
        <v>108</v>
      </c>
      <c r="M2054" s="239" t="s">
        <v>4381</v>
      </c>
      <c r="N2054" s="262"/>
      <c r="O2054" s="260"/>
      <c r="P2054" s="260" t="s">
        <v>4594</v>
      </c>
      <c r="Q2054" s="260" t="s">
        <v>4595</v>
      </c>
      <c r="R2054" s="260" t="s">
        <v>4535</v>
      </c>
      <c r="S2054" s="261" t="s">
        <v>4414</v>
      </c>
      <c r="U2054" s="221" t="s">
        <v>7635</v>
      </c>
    </row>
    <row r="2055" spans="1:21" x14ac:dyDescent="0.25">
      <c r="A2055" s="5">
        <v>2054</v>
      </c>
      <c r="B2055" s="241" t="s">
        <v>250</v>
      </c>
      <c r="C2055" s="49">
        <v>1963</v>
      </c>
      <c r="D2055" s="257">
        <v>3494.7</v>
      </c>
      <c r="E2055" s="257">
        <v>3062.6</v>
      </c>
      <c r="F2055" s="49" t="s">
        <v>5</v>
      </c>
      <c r="G2055" s="49">
        <v>74</v>
      </c>
      <c r="H2055" s="49">
        <v>5</v>
      </c>
      <c r="I2055" s="49">
        <v>4</v>
      </c>
      <c r="J2055" s="49">
        <v>0</v>
      </c>
      <c r="K2055" s="49">
        <v>0</v>
      </c>
      <c r="L2055" s="49">
        <v>110</v>
      </c>
      <c r="M2055" s="507" t="s">
        <v>4381</v>
      </c>
      <c r="N2055" s="262"/>
      <c r="O2055" s="260"/>
      <c r="P2055" s="260" t="s">
        <v>4596</v>
      </c>
      <c r="Q2055" s="260" t="s">
        <v>4597</v>
      </c>
      <c r="R2055" s="260" t="s">
        <v>4598</v>
      </c>
      <c r="S2055" s="261" t="s">
        <v>4414</v>
      </c>
      <c r="T2055" s="244"/>
      <c r="U2055" s="221" t="s">
        <v>7635</v>
      </c>
    </row>
    <row r="2056" spans="1:21" x14ac:dyDescent="0.25">
      <c r="A2056" s="5">
        <v>2055</v>
      </c>
      <c r="B2056" s="241" t="s">
        <v>251</v>
      </c>
      <c r="C2056" s="49">
        <v>1964</v>
      </c>
      <c r="D2056" s="257">
        <v>2761.2</v>
      </c>
      <c r="E2056" s="257">
        <v>2564.6999999999998</v>
      </c>
      <c r="F2056" s="49" t="s">
        <v>5</v>
      </c>
      <c r="G2056" s="49">
        <v>60</v>
      </c>
      <c r="H2056" s="49">
        <v>5</v>
      </c>
      <c r="I2056" s="49">
        <v>3</v>
      </c>
      <c r="J2056" s="49">
        <v>0</v>
      </c>
      <c r="K2056" s="49">
        <v>0</v>
      </c>
      <c r="L2056" s="49">
        <v>98</v>
      </c>
      <c r="M2056" s="507" t="s">
        <v>4381</v>
      </c>
      <c r="N2056" s="262"/>
      <c r="O2056" s="260"/>
      <c r="P2056" s="260" t="s">
        <v>4599</v>
      </c>
      <c r="Q2056" s="260" t="s">
        <v>4600</v>
      </c>
      <c r="R2056" s="260" t="s">
        <v>4535</v>
      </c>
      <c r="S2056" s="261" t="s">
        <v>4414</v>
      </c>
      <c r="T2056" s="244"/>
      <c r="U2056" s="221" t="s">
        <v>7635</v>
      </c>
    </row>
    <row r="2057" spans="1:21" x14ac:dyDescent="0.25">
      <c r="A2057" s="5">
        <v>2056</v>
      </c>
      <c r="B2057" s="14" t="s">
        <v>253</v>
      </c>
      <c r="C2057" s="5">
        <v>1964</v>
      </c>
      <c r="D2057" s="55">
        <v>5551.4</v>
      </c>
      <c r="E2057" s="55">
        <v>4470</v>
      </c>
      <c r="F2057" s="5" t="s">
        <v>5</v>
      </c>
      <c r="G2057" s="5">
        <v>105</v>
      </c>
      <c r="H2057" s="5">
        <v>5</v>
      </c>
      <c r="I2057" s="5">
        <v>6</v>
      </c>
      <c r="J2057" s="5">
        <v>0</v>
      </c>
      <c r="K2057" s="5">
        <v>0</v>
      </c>
      <c r="L2057" s="5">
        <v>163</v>
      </c>
      <c r="M2057" s="508" t="s">
        <v>4381</v>
      </c>
      <c r="N2057" s="253"/>
      <c r="O2057" s="254"/>
      <c r="P2057" s="254" t="s">
        <v>4685</v>
      </c>
      <c r="Q2057" s="254">
        <v>1448.83</v>
      </c>
      <c r="R2057" s="254" t="s">
        <v>4410</v>
      </c>
      <c r="S2057" s="256" t="s">
        <v>4414</v>
      </c>
      <c r="U2057" s="221" t="s">
        <v>7635</v>
      </c>
    </row>
    <row r="2058" spans="1:21" x14ac:dyDescent="0.25">
      <c r="A2058" s="5">
        <v>2057</v>
      </c>
      <c r="B2058" s="14" t="s">
        <v>254</v>
      </c>
      <c r="C2058" s="5">
        <v>1960</v>
      </c>
      <c r="D2058" s="55">
        <v>3760.57</v>
      </c>
      <c r="E2058" s="55">
        <v>2636.37</v>
      </c>
      <c r="F2058" s="5" t="s">
        <v>5</v>
      </c>
      <c r="G2058" s="5">
        <v>64</v>
      </c>
      <c r="H2058" s="5">
        <v>5</v>
      </c>
      <c r="I2058" s="5">
        <v>4</v>
      </c>
      <c r="J2058" s="5">
        <v>0</v>
      </c>
      <c r="K2058" s="5">
        <v>0</v>
      </c>
      <c r="L2058" s="5">
        <v>105</v>
      </c>
      <c r="M2058" s="508" t="s">
        <v>4381</v>
      </c>
      <c r="N2058" s="253"/>
      <c r="O2058" s="254"/>
      <c r="P2058" s="254" t="s">
        <v>4686</v>
      </c>
      <c r="Q2058" s="254">
        <v>902.5</v>
      </c>
      <c r="R2058" s="254" t="s">
        <v>4410</v>
      </c>
      <c r="S2058" s="256" t="s">
        <v>4414</v>
      </c>
      <c r="U2058" s="221" t="s">
        <v>7635</v>
      </c>
    </row>
    <row r="2059" spans="1:21" x14ac:dyDescent="0.25">
      <c r="A2059" s="5">
        <v>2058</v>
      </c>
      <c r="B2059" s="14" t="s">
        <v>255</v>
      </c>
      <c r="C2059" s="5">
        <v>1965</v>
      </c>
      <c r="D2059" s="55">
        <v>3792.5</v>
      </c>
      <c r="E2059" s="55">
        <v>3517.2</v>
      </c>
      <c r="F2059" s="5" t="s">
        <v>5</v>
      </c>
      <c r="G2059" s="5">
        <v>80</v>
      </c>
      <c r="H2059" s="5">
        <v>5</v>
      </c>
      <c r="I2059" s="5">
        <v>4</v>
      </c>
      <c r="J2059" s="5">
        <v>0</v>
      </c>
      <c r="K2059" s="5">
        <v>0</v>
      </c>
      <c r="L2059" s="5">
        <v>141</v>
      </c>
      <c r="M2059" s="508" t="s">
        <v>4381</v>
      </c>
      <c r="N2059" s="253"/>
      <c r="O2059" s="254"/>
      <c r="P2059" s="254" t="s">
        <v>4687</v>
      </c>
      <c r="Q2059" s="254">
        <v>967.3</v>
      </c>
      <c r="R2059" s="254" t="s">
        <v>4410</v>
      </c>
      <c r="S2059" s="256" t="s">
        <v>4414</v>
      </c>
      <c r="U2059" s="221" t="s">
        <v>7635</v>
      </c>
    </row>
    <row r="2060" spans="1:21" x14ac:dyDescent="0.25">
      <c r="A2060" s="5">
        <v>2059</v>
      </c>
      <c r="B2060" s="14" t="s">
        <v>256</v>
      </c>
      <c r="C2060" s="5">
        <v>1964</v>
      </c>
      <c r="D2060" s="55">
        <v>3812.6</v>
      </c>
      <c r="E2060" s="55">
        <v>3536</v>
      </c>
      <c r="F2060" s="5" t="s">
        <v>5</v>
      </c>
      <c r="G2060" s="5">
        <v>80</v>
      </c>
      <c r="H2060" s="5">
        <v>5</v>
      </c>
      <c r="I2060" s="5">
        <v>4</v>
      </c>
      <c r="J2060" s="5">
        <v>0</v>
      </c>
      <c r="K2060" s="5">
        <v>0</v>
      </c>
      <c r="L2060" s="5">
        <v>147</v>
      </c>
      <c r="M2060" s="508" t="s">
        <v>4381</v>
      </c>
      <c r="N2060" s="253"/>
      <c r="O2060" s="254"/>
      <c r="P2060" s="254" t="s">
        <v>4688</v>
      </c>
      <c r="Q2060" s="254">
        <v>957.3</v>
      </c>
      <c r="R2060" s="254" t="s">
        <v>4410</v>
      </c>
      <c r="S2060" s="256" t="s">
        <v>4414</v>
      </c>
      <c r="U2060" s="221" t="s">
        <v>7635</v>
      </c>
    </row>
    <row r="2061" spans="1:21" x14ac:dyDescent="0.25">
      <c r="A2061" s="5">
        <v>2060</v>
      </c>
      <c r="B2061" s="14" t="s">
        <v>257</v>
      </c>
      <c r="C2061" s="5">
        <v>1964</v>
      </c>
      <c r="D2061" s="55">
        <v>5596.5</v>
      </c>
      <c r="E2061" s="55">
        <v>5165.5</v>
      </c>
      <c r="F2061" s="5" t="s">
        <v>5</v>
      </c>
      <c r="G2061" s="5">
        <v>120</v>
      </c>
      <c r="H2061" s="5">
        <v>5</v>
      </c>
      <c r="I2061" s="5">
        <v>6</v>
      </c>
      <c r="J2061" s="5">
        <v>0</v>
      </c>
      <c r="K2061" s="5">
        <v>0</v>
      </c>
      <c r="L2061" s="5">
        <v>224</v>
      </c>
      <c r="M2061" s="508" t="s">
        <v>4381</v>
      </c>
      <c r="N2061" s="253"/>
      <c r="O2061" s="254"/>
      <c r="P2061" s="254" t="s">
        <v>4689</v>
      </c>
      <c r="Q2061" s="254">
        <v>1413.1</v>
      </c>
      <c r="R2061" s="254" t="s">
        <v>4410</v>
      </c>
      <c r="S2061" s="256" t="s">
        <v>4414</v>
      </c>
      <c r="U2061" s="221" t="s">
        <v>7635</v>
      </c>
    </row>
    <row r="2062" spans="1:21" x14ac:dyDescent="0.25">
      <c r="A2062" s="5">
        <v>2061</v>
      </c>
      <c r="B2062" s="14" t="s">
        <v>258</v>
      </c>
      <c r="C2062" s="5">
        <v>1964</v>
      </c>
      <c r="D2062" s="55">
        <v>5559</v>
      </c>
      <c r="E2062" s="55">
        <v>5129.6000000000004</v>
      </c>
      <c r="F2062" s="5" t="s">
        <v>5</v>
      </c>
      <c r="G2062" s="5">
        <v>120</v>
      </c>
      <c r="H2062" s="5">
        <v>5</v>
      </c>
      <c r="I2062" s="5">
        <v>6</v>
      </c>
      <c r="J2062" s="5">
        <v>0</v>
      </c>
      <c r="K2062" s="5">
        <v>0</v>
      </c>
      <c r="L2062" s="5">
        <v>202</v>
      </c>
      <c r="M2062" s="508" t="s">
        <v>4381</v>
      </c>
      <c r="N2062" s="253"/>
      <c r="O2062" s="254"/>
      <c r="P2062" s="254" t="s">
        <v>4690</v>
      </c>
      <c r="Q2062" s="254">
        <v>1413.8</v>
      </c>
      <c r="R2062" s="254" t="s">
        <v>4409</v>
      </c>
      <c r="S2062" s="256" t="s">
        <v>4414</v>
      </c>
      <c r="U2062" s="221" t="s">
        <v>7635</v>
      </c>
    </row>
    <row r="2063" spans="1:21" x14ac:dyDescent="0.25">
      <c r="A2063" s="5">
        <v>2062</v>
      </c>
      <c r="B2063" s="14" t="s">
        <v>259</v>
      </c>
      <c r="C2063" s="5">
        <v>1964</v>
      </c>
      <c r="D2063" s="55">
        <v>5558</v>
      </c>
      <c r="E2063" s="55">
        <v>5127.3</v>
      </c>
      <c r="F2063" s="5" t="s">
        <v>5</v>
      </c>
      <c r="G2063" s="5">
        <v>120</v>
      </c>
      <c r="H2063" s="5">
        <v>5</v>
      </c>
      <c r="I2063" s="5">
        <v>6</v>
      </c>
      <c r="J2063" s="5">
        <v>0</v>
      </c>
      <c r="K2063" s="5">
        <v>0</v>
      </c>
      <c r="L2063" s="5">
        <v>203</v>
      </c>
      <c r="M2063" s="508" t="s">
        <v>4381</v>
      </c>
      <c r="N2063" s="253"/>
      <c r="O2063" s="254"/>
      <c r="P2063" s="254" t="s">
        <v>4691</v>
      </c>
      <c r="Q2063" s="254">
        <v>1419.1</v>
      </c>
      <c r="R2063" s="254" t="s">
        <v>4409</v>
      </c>
      <c r="S2063" s="256" t="s">
        <v>4414</v>
      </c>
      <c r="U2063" s="221" t="s">
        <v>7635</v>
      </c>
    </row>
    <row r="2064" spans="1:21" x14ac:dyDescent="0.25">
      <c r="A2064" s="5">
        <v>2063</v>
      </c>
      <c r="B2064" s="14" t="s">
        <v>260</v>
      </c>
      <c r="C2064" s="5">
        <v>1965</v>
      </c>
      <c r="D2064" s="55">
        <v>4873.2</v>
      </c>
      <c r="E2064" s="55">
        <v>4383.3999999999996</v>
      </c>
      <c r="F2064" s="5" t="s">
        <v>5</v>
      </c>
      <c r="G2064" s="5">
        <v>90</v>
      </c>
      <c r="H2064" s="5">
        <v>5</v>
      </c>
      <c r="I2064" s="5">
        <v>6</v>
      </c>
      <c r="J2064" s="5">
        <v>0</v>
      </c>
      <c r="K2064" s="5">
        <v>0</v>
      </c>
      <c r="L2064" s="5">
        <v>187</v>
      </c>
      <c r="M2064" s="508" t="s">
        <v>4381</v>
      </c>
      <c r="N2064" s="253"/>
      <c r="O2064" s="254"/>
      <c r="P2064" s="254" t="s">
        <v>4692</v>
      </c>
      <c r="Q2064" s="254">
        <v>1226.5</v>
      </c>
      <c r="R2064" s="254" t="s">
        <v>4409</v>
      </c>
      <c r="S2064" s="256" t="s">
        <v>4414</v>
      </c>
      <c r="U2064" s="221" t="s">
        <v>7635</v>
      </c>
    </row>
    <row r="2065" spans="1:21" x14ac:dyDescent="0.25">
      <c r="A2065" s="5">
        <v>2064</v>
      </c>
      <c r="B2065" s="14" t="s">
        <v>261</v>
      </c>
      <c r="C2065" s="5">
        <v>1965</v>
      </c>
      <c r="D2065" s="55">
        <v>2959.25</v>
      </c>
      <c r="E2065" s="55">
        <v>2411.1999999999998</v>
      </c>
      <c r="F2065" s="5" t="s">
        <v>5</v>
      </c>
      <c r="G2065" s="5">
        <v>56</v>
      </c>
      <c r="H2065" s="5">
        <v>5</v>
      </c>
      <c r="I2065" s="5">
        <v>3</v>
      </c>
      <c r="J2065" s="5">
        <v>0</v>
      </c>
      <c r="K2065" s="5">
        <v>0</v>
      </c>
      <c r="L2065" s="5">
        <v>68</v>
      </c>
      <c r="M2065" s="508" t="s">
        <v>4381</v>
      </c>
      <c r="N2065" s="253"/>
      <c r="O2065" s="254"/>
      <c r="P2065" s="254" t="s">
        <v>4693</v>
      </c>
      <c r="Q2065" s="254">
        <v>740.2</v>
      </c>
      <c r="R2065" s="254" t="s">
        <v>4409</v>
      </c>
      <c r="S2065" s="256" t="s">
        <v>4414</v>
      </c>
      <c r="U2065" s="221" t="s">
        <v>7635</v>
      </c>
    </row>
    <row r="2066" spans="1:21" x14ac:dyDescent="0.25">
      <c r="A2066" s="5">
        <v>2065</v>
      </c>
      <c r="B2066" s="14" t="s">
        <v>262</v>
      </c>
      <c r="C2066" s="5">
        <v>1965</v>
      </c>
      <c r="D2066" s="55">
        <v>4872.7</v>
      </c>
      <c r="E2066" s="55">
        <v>4385.8999999999996</v>
      </c>
      <c r="F2066" s="5" t="s">
        <v>5</v>
      </c>
      <c r="G2066" s="5">
        <v>90</v>
      </c>
      <c r="H2066" s="5">
        <v>5</v>
      </c>
      <c r="I2066" s="5">
        <v>6</v>
      </c>
      <c r="J2066" s="5">
        <v>0</v>
      </c>
      <c r="K2066" s="5">
        <v>0</v>
      </c>
      <c r="L2066" s="5">
        <v>193</v>
      </c>
      <c r="M2066" s="508" t="s">
        <v>4381</v>
      </c>
      <c r="N2066" s="253"/>
      <c r="O2066" s="254"/>
      <c r="P2066" s="254" t="s">
        <v>4694</v>
      </c>
      <c r="Q2066" s="254">
        <v>1238.8</v>
      </c>
      <c r="R2066" s="254" t="s">
        <v>4409</v>
      </c>
      <c r="S2066" s="256" t="s">
        <v>4414</v>
      </c>
      <c r="U2066" s="221" t="s">
        <v>7635</v>
      </c>
    </row>
    <row r="2067" spans="1:21" x14ac:dyDescent="0.25">
      <c r="A2067" s="5">
        <v>2066</v>
      </c>
      <c r="B2067" s="14" t="s">
        <v>263</v>
      </c>
      <c r="C2067" s="5">
        <v>1965</v>
      </c>
      <c r="D2067" s="55">
        <v>4793.32</v>
      </c>
      <c r="E2067" s="55">
        <v>4382.0200000000004</v>
      </c>
      <c r="F2067" s="5" t="s">
        <v>5</v>
      </c>
      <c r="G2067" s="5">
        <v>90</v>
      </c>
      <c r="H2067" s="5">
        <v>5</v>
      </c>
      <c r="I2067" s="5">
        <v>6</v>
      </c>
      <c r="J2067" s="5">
        <v>0</v>
      </c>
      <c r="K2067" s="5">
        <v>0</v>
      </c>
      <c r="L2067" s="5">
        <v>171</v>
      </c>
      <c r="M2067" s="508" t="s">
        <v>4381</v>
      </c>
      <c r="N2067" s="253"/>
      <c r="O2067" s="254"/>
      <c r="P2067" s="254" t="s">
        <v>4695</v>
      </c>
      <c r="Q2067" s="254">
        <v>1229.7</v>
      </c>
      <c r="R2067" s="254" t="s">
        <v>4409</v>
      </c>
      <c r="S2067" s="256" t="s">
        <v>4414</v>
      </c>
      <c r="U2067" s="221" t="s">
        <v>7635</v>
      </c>
    </row>
    <row r="2068" spans="1:21" x14ac:dyDescent="0.25">
      <c r="A2068" s="5">
        <v>2067</v>
      </c>
      <c r="B2068" s="14" t="s">
        <v>264</v>
      </c>
      <c r="C2068" s="5">
        <v>1966</v>
      </c>
      <c r="D2068" s="55">
        <v>4833.8999999999996</v>
      </c>
      <c r="E2068" s="55">
        <v>4412.6000000000004</v>
      </c>
      <c r="F2068" s="5" t="s">
        <v>5</v>
      </c>
      <c r="G2068" s="5">
        <v>90</v>
      </c>
      <c r="H2068" s="5">
        <v>5</v>
      </c>
      <c r="I2068" s="5">
        <v>6</v>
      </c>
      <c r="J2068" s="5">
        <v>0</v>
      </c>
      <c r="K2068" s="5">
        <v>0</v>
      </c>
      <c r="L2068" s="5">
        <v>176</v>
      </c>
      <c r="M2068" s="508" t="s">
        <v>4381</v>
      </c>
      <c r="N2068" s="253"/>
      <c r="O2068" s="254"/>
      <c r="P2068" s="254" t="s">
        <v>4696</v>
      </c>
      <c r="Q2068" s="254">
        <v>1223.5</v>
      </c>
      <c r="R2068" s="254" t="s">
        <v>4409</v>
      </c>
      <c r="S2068" s="256" t="s">
        <v>4414</v>
      </c>
      <c r="U2068" s="221" t="s">
        <v>7635</v>
      </c>
    </row>
    <row r="2069" spans="1:21" x14ac:dyDescent="0.25">
      <c r="A2069" s="5">
        <v>2068</v>
      </c>
      <c r="B2069" s="14" t="s">
        <v>265</v>
      </c>
      <c r="C2069" s="5">
        <v>1966</v>
      </c>
      <c r="D2069" s="55">
        <v>6354.21</v>
      </c>
      <c r="E2069" s="55">
        <v>5650.61</v>
      </c>
      <c r="F2069" s="5" t="s">
        <v>5</v>
      </c>
      <c r="G2069" s="5">
        <v>116</v>
      </c>
      <c r="H2069" s="5">
        <v>5</v>
      </c>
      <c r="I2069" s="5">
        <v>8</v>
      </c>
      <c r="J2069" s="5">
        <v>0</v>
      </c>
      <c r="K2069" s="5">
        <v>0</v>
      </c>
      <c r="L2069" s="5">
        <v>185</v>
      </c>
      <c r="M2069" s="508" t="s">
        <v>4381</v>
      </c>
      <c r="N2069" s="253"/>
      <c r="O2069" s="254"/>
      <c r="P2069" s="254" t="s">
        <v>4697</v>
      </c>
      <c r="Q2069" s="254">
        <v>1588.9</v>
      </c>
      <c r="R2069" s="254" t="s">
        <v>4409</v>
      </c>
      <c r="S2069" s="256" t="s">
        <v>4414</v>
      </c>
      <c r="U2069" s="221" t="s">
        <v>7635</v>
      </c>
    </row>
    <row r="2070" spans="1:21" x14ac:dyDescent="0.25">
      <c r="A2070" s="5">
        <v>2069</v>
      </c>
      <c r="B2070" s="14" t="s">
        <v>266</v>
      </c>
      <c r="C2070" s="5">
        <v>1967</v>
      </c>
      <c r="D2070" s="55">
        <v>6365.4</v>
      </c>
      <c r="E2070" s="55">
        <v>5524.1</v>
      </c>
      <c r="F2070" s="5" t="s">
        <v>5</v>
      </c>
      <c r="G2070" s="5">
        <v>115</v>
      </c>
      <c r="H2070" s="5">
        <v>5</v>
      </c>
      <c r="I2070" s="5">
        <v>8</v>
      </c>
      <c r="J2070" s="5">
        <v>0</v>
      </c>
      <c r="K2070" s="5">
        <v>0</v>
      </c>
      <c r="L2070" s="5">
        <v>220</v>
      </c>
      <c r="M2070" s="508" t="s">
        <v>4383</v>
      </c>
      <c r="N2070" s="253"/>
      <c r="O2070" s="254"/>
      <c r="P2070" s="254" t="s">
        <v>4698</v>
      </c>
      <c r="Q2070" s="254">
        <v>1645.8</v>
      </c>
      <c r="R2070" s="254" t="s">
        <v>4411</v>
      </c>
      <c r="S2070" s="256" t="s">
        <v>4414</v>
      </c>
      <c r="U2070" s="221" t="s">
        <v>7635</v>
      </c>
    </row>
    <row r="2071" spans="1:21" x14ac:dyDescent="0.25">
      <c r="A2071" s="5">
        <v>2070</v>
      </c>
      <c r="B2071" s="14" t="s">
        <v>267</v>
      </c>
      <c r="C2071" s="5">
        <v>1968</v>
      </c>
      <c r="D2071" s="55">
        <v>5057.8</v>
      </c>
      <c r="E2071" s="55">
        <v>4524.2</v>
      </c>
      <c r="F2071" s="5" t="s">
        <v>5</v>
      </c>
      <c r="G2071" s="5">
        <v>99</v>
      </c>
      <c r="H2071" s="5">
        <v>5</v>
      </c>
      <c r="I2071" s="5">
        <v>6</v>
      </c>
      <c r="J2071" s="5">
        <v>0</v>
      </c>
      <c r="K2071" s="5">
        <v>0</v>
      </c>
      <c r="L2071" s="5">
        <v>146</v>
      </c>
      <c r="M2071" s="508" t="s">
        <v>4388</v>
      </c>
      <c r="N2071" s="253"/>
      <c r="O2071" s="254"/>
      <c r="P2071" s="254" t="s">
        <v>4699</v>
      </c>
      <c r="Q2071" s="254">
        <v>1337.2</v>
      </c>
      <c r="R2071" s="254" t="s">
        <v>4409</v>
      </c>
      <c r="S2071" s="256" t="s">
        <v>4414</v>
      </c>
      <c r="U2071" s="221" t="s">
        <v>7635</v>
      </c>
    </row>
    <row r="2072" spans="1:21" x14ac:dyDescent="0.25">
      <c r="A2072" s="5">
        <v>2071</v>
      </c>
      <c r="B2072" s="14" t="s">
        <v>268</v>
      </c>
      <c r="C2072" s="5">
        <v>1968</v>
      </c>
      <c r="D2072" s="55">
        <v>5080.2</v>
      </c>
      <c r="E2072" s="55">
        <v>4563.2</v>
      </c>
      <c r="F2072" s="5" t="s">
        <v>5</v>
      </c>
      <c r="G2072" s="5">
        <v>100</v>
      </c>
      <c r="H2072" s="5">
        <v>5</v>
      </c>
      <c r="I2072" s="5">
        <v>6</v>
      </c>
      <c r="J2072" s="5">
        <v>0</v>
      </c>
      <c r="K2072" s="5">
        <v>0</v>
      </c>
      <c r="L2072" s="5">
        <v>192</v>
      </c>
      <c r="M2072" s="508" t="s">
        <v>4381</v>
      </c>
      <c r="N2072" s="253"/>
      <c r="O2072" s="254"/>
      <c r="P2072" s="254" t="s">
        <v>4700</v>
      </c>
      <c r="Q2072" s="254">
        <v>1348.1</v>
      </c>
      <c r="R2072" s="254" t="s">
        <v>4409</v>
      </c>
      <c r="S2072" s="256" t="s">
        <v>4414</v>
      </c>
      <c r="U2072" s="221" t="s">
        <v>7635</v>
      </c>
    </row>
    <row r="2073" spans="1:21" x14ac:dyDescent="0.25">
      <c r="A2073" s="5">
        <v>2072</v>
      </c>
      <c r="B2073" s="14" t="s">
        <v>269</v>
      </c>
      <c r="C2073" s="5">
        <v>1968</v>
      </c>
      <c r="D2073" s="55">
        <v>4942.8</v>
      </c>
      <c r="E2073" s="55">
        <v>4549</v>
      </c>
      <c r="F2073" s="5" t="s">
        <v>5</v>
      </c>
      <c r="G2073" s="5">
        <v>100</v>
      </c>
      <c r="H2073" s="5">
        <v>5</v>
      </c>
      <c r="I2073" s="5">
        <v>6</v>
      </c>
      <c r="J2073" s="5">
        <v>0</v>
      </c>
      <c r="K2073" s="5">
        <v>0</v>
      </c>
      <c r="L2073" s="5">
        <v>171</v>
      </c>
      <c r="M2073" s="508" t="s">
        <v>4383</v>
      </c>
      <c r="N2073" s="253"/>
      <c r="O2073" s="254"/>
      <c r="P2073" s="254" t="s">
        <v>4701</v>
      </c>
      <c r="Q2073" s="254">
        <v>1379.5</v>
      </c>
      <c r="R2073" s="254" t="s">
        <v>4702</v>
      </c>
      <c r="S2073" s="256" t="s">
        <v>4414</v>
      </c>
      <c r="U2073" s="221" t="s">
        <v>7635</v>
      </c>
    </row>
    <row r="2074" spans="1:21" x14ac:dyDescent="0.25">
      <c r="A2074" s="5">
        <v>2073</v>
      </c>
      <c r="B2074" s="14" t="s">
        <v>270</v>
      </c>
      <c r="C2074" s="5">
        <v>1972</v>
      </c>
      <c r="D2074" s="55">
        <v>5079.6000000000004</v>
      </c>
      <c r="E2074" s="55">
        <v>4437.3999999999996</v>
      </c>
      <c r="F2074" s="5" t="s">
        <v>5</v>
      </c>
      <c r="G2074" s="5">
        <v>90</v>
      </c>
      <c r="H2074" s="5">
        <v>5</v>
      </c>
      <c r="I2074" s="5">
        <v>6</v>
      </c>
      <c r="J2074" s="5">
        <v>0</v>
      </c>
      <c r="K2074" s="5">
        <v>0</v>
      </c>
      <c r="L2074" s="5">
        <v>156</v>
      </c>
      <c r="M2074" s="508" t="s">
        <v>4383</v>
      </c>
      <c r="N2074" s="253"/>
      <c r="O2074" s="254"/>
      <c r="P2074" s="254" t="s">
        <v>4703</v>
      </c>
      <c r="Q2074" s="254">
        <v>1223</v>
      </c>
      <c r="R2074" s="254" t="s">
        <v>4409</v>
      </c>
      <c r="S2074" s="256" t="s">
        <v>4414</v>
      </c>
      <c r="U2074" s="221" t="s">
        <v>7635</v>
      </c>
    </row>
    <row r="2075" spans="1:21" x14ac:dyDescent="0.25">
      <c r="A2075" s="5">
        <v>2074</v>
      </c>
      <c r="B2075" s="14" t="s">
        <v>272</v>
      </c>
      <c r="C2075" s="5">
        <v>1968</v>
      </c>
      <c r="D2075" s="55">
        <v>4969.54</v>
      </c>
      <c r="E2075" s="55">
        <v>4372.3999999999996</v>
      </c>
      <c r="F2075" s="5" t="s">
        <v>5</v>
      </c>
      <c r="G2075" s="5">
        <v>95</v>
      </c>
      <c r="H2075" s="5">
        <v>5</v>
      </c>
      <c r="I2075" s="5">
        <v>6</v>
      </c>
      <c r="J2075" s="5">
        <v>0</v>
      </c>
      <c r="K2075" s="5">
        <v>0</v>
      </c>
      <c r="L2075" s="5">
        <v>175</v>
      </c>
      <c r="M2075" s="508" t="s">
        <v>4382</v>
      </c>
      <c r="N2075" s="253"/>
      <c r="O2075" s="254"/>
      <c r="P2075" s="254" t="s">
        <v>4706</v>
      </c>
      <c r="Q2075" s="254">
        <v>1337.9</v>
      </c>
      <c r="R2075" s="254" t="s">
        <v>4409</v>
      </c>
      <c r="S2075" s="256" t="s">
        <v>4414</v>
      </c>
      <c r="U2075" s="221" t="s">
        <v>7635</v>
      </c>
    </row>
    <row r="2076" spans="1:21" x14ac:dyDescent="0.25">
      <c r="A2076" s="5">
        <v>2075</v>
      </c>
      <c r="B2076" s="14" t="s">
        <v>273</v>
      </c>
      <c r="C2076" s="5">
        <v>1967</v>
      </c>
      <c r="D2076" s="55">
        <v>6689.72</v>
      </c>
      <c r="E2076" s="55">
        <v>6163.42</v>
      </c>
      <c r="F2076" s="5" t="s">
        <v>5</v>
      </c>
      <c r="G2076" s="5">
        <v>129</v>
      </c>
      <c r="H2076" s="5">
        <v>5</v>
      </c>
      <c r="I2076" s="5">
        <v>8</v>
      </c>
      <c r="J2076" s="5">
        <v>0</v>
      </c>
      <c r="K2076" s="5">
        <v>0</v>
      </c>
      <c r="L2076" s="5">
        <v>228</v>
      </c>
      <c r="M2076" s="508" t="s">
        <v>4388</v>
      </c>
      <c r="N2076" s="253"/>
      <c r="O2076" s="254"/>
      <c r="P2076" s="254" t="s">
        <v>4707</v>
      </c>
      <c r="Q2076" s="254">
        <v>1855.5</v>
      </c>
      <c r="R2076" s="254" t="s">
        <v>4409</v>
      </c>
      <c r="S2076" s="256" t="s">
        <v>4414</v>
      </c>
      <c r="U2076" s="221" t="s">
        <v>7635</v>
      </c>
    </row>
    <row r="2077" spans="1:21" x14ac:dyDescent="0.25">
      <c r="A2077" s="5">
        <v>2076</v>
      </c>
      <c r="B2077" s="14" t="s">
        <v>274</v>
      </c>
      <c r="C2077" s="5">
        <v>1972</v>
      </c>
      <c r="D2077" s="55">
        <v>4822.2</v>
      </c>
      <c r="E2077" s="55">
        <v>4409.8</v>
      </c>
      <c r="F2077" s="5" t="s">
        <v>5</v>
      </c>
      <c r="G2077" s="5">
        <v>90</v>
      </c>
      <c r="H2077" s="5">
        <v>5</v>
      </c>
      <c r="I2077" s="5">
        <v>6</v>
      </c>
      <c r="J2077" s="5">
        <v>0</v>
      </c>
      <c r="K2077" s="5">
        <v>0</v>
      </c>
      <c r="L2077" s="5">
        <v>186</v>
      </c>
      <c r="M2077" s="508" t="s">
        <v>4388</v>
      </c>
      <c r="N2077" s="253"/>
      <c r="O2077" s="254"/>
      <c r="P2077" s="254" t="s">
        <v>4708</v>
      </c>
      <c r="Q2077" s="254">
        <v>1266.0999999999999</v>
      </c>
      <c r="R2077" s="254" t="s">
        <v>4409</v>
      </c>
      <c r="S2077" s="256" t="s">
        <v>4414</v>
      </c>
      <c r="U2077" s="221" t="s">
        <v>7635</v>
      </c>
    </row>
    <row r="2078" spans="1:21" x14ac:dyDescent="0.25">
      <c r="A2078" s="5">
        <v>2077</v>
      </c>
      <c r="B2078" s="241" t="s">
        <v>280</v>
      </c>
      <c r="C2078" s="265">
        <v>1967</v>
      </c>
      <c r="D2078" s="257">
        <v>4809.1000000000004</v>
      </c>
      <c r="E2078" s="257">
        <v>4183.1000000000004</v>
      </c>
      <c r="F2078" s="49" t="s">
        <v>5</v>
      </c>
      <c r="G2078" s="49">
        <v>86</v>
      </c>
      <c r="H2078" s="49">
        <v>5</v>
      </c>
      <c r="I2078" s="49">
        <v>6</v>
      </c>
      <c r="J2078" s="49">
        <v>0</v>
      </c>
      <c r="K2078" s="49">
        <v>0</v>
      </c>
      <c r="L2078" s="49">
        <v>156</v>
      </c>
      <c r="M2078" s="507" t="s">
        <v>4382</v>
      </c>
      <c r="N2078" s="500"/>
      <c r="O2078" s="260"/>
      <c r="P2078" s="260" t="s">
        <v>4578</v>
      </c>
      <c r="Q2078" s="260">
        <v>1221</v>
      </c>
      <c r="R2078" s="260" t="s">
        <v>4408</v>
      </c>
      <c r="S2078" s="261" t="s">
        <v>4414</v>
      </c>
      <c r="T2078" s="244"/>
      <c r="U2078" s="221" t="s">
        <v>7635</v>
      </c>
    </row>
    <row r="2079" spans="1:21" x14ac:dyDescent="0.25">
      <c r="A2079" s="5">
        <v>2078</v>
      </c>
      <c r="B2079" s="241" t="s">
        <v>281</v>
      </c>
      <c r="C2079" s="265">
        <v>1966</v>
      </c>
      <c r="D2079" s="257">
        <v>3077.1</v>
      </c>
      <c r="E2079" s="257">
        <v>2751.2</v>
      </c>
      <c r="F2079" s="49" t="s">
        <v>5</v>
      </c>
      <c r="G2079" s="49">
        <v>60</v>
      </c>
      <c r="H2079" s="49">
        <v>5</v>
      </c>
      <c r="I2079" s="49">
        <v>4</v>
      </c>
      <c r="J2079" s="49">
        <v>0</v>
      </c>
      <c r="K2079" s="49">
        <v>0</v>
      </c>
      <c r="L2079" s="49">
        <v>103</v>
      </c>
      <c r="M2079" s="507" t="s">
        <v>4381</v>
      </c>
      <c r="N2079" s="500"/>
      <c r="O2079" s="260"/>
      <c r="P2079" s="260" t="s">
        <v>4579</v>
      </c>
      <c r="Q2079" s="260">
        <v>778.1</v>
      </c>
      <c r="R2079" s="260" t="s">
        <v>4410</v>
      </c>
      <c r="S2079" s="261" t="s">
        <v>4414</v>
      </c>
      <c r="T2079" s="244"/>
      <c r="U2079" s="221" t="s">
        <v>7635</v>
      </c>
    </row>
    <row r="2080" spans="1:21" x14ac:dyDescent="0.25">
      <c r="A2080" s="5">
        <v>2079</v>
      </c>
      <c r="B2080" s="241" t="s">
        <v>282</v>
      </c>
      <c r="C2080" s="265">
        <v>1967</v>
      </c>
      <c r="D2080" s="257">
        <v>4822.8999999999996</v>
      </c>
      <c r="E2080" s="257">
        <v>4409.8999999999996</v>
      </c>
      <c r="F2080" s="49" t="s">
        <v>5</v>
      </c>
      <c r="G2080" s="49">
        <v>90</v>
      </c>
      <c r="H2080" s="49">
        <v>5</v>
      </c>
      <c r="I2080" s="49">
        <v>6</v>
      </c>
      <c r="J2080" s="49">
        <v>0</v>
      </c>
      <c r="K2080" s="49">
        <v>0</v>
      </c>
      <c r="L2080" s="49">
        <v>167</v>
      </c>
      <c r="M2080" s="507" t="s">
        <v>4382</v>
      </c>
      <c r="N2080" s="500"/>
      <c r="O2080" s="260"/>
      <c r="P2080" s="260" t="s">
        <v>4580</v>
      </c>
      <c r="Q2080" s="260">
        <v>1226.7</v>
      </c>
      <c r="R2080" s="260" t="s">
        <v>4410</v>
      </c>
      <c r="S2080" s="261" t="s">
        <v>4414</v>
      </c>
      <c r="T2080" s="244"/>
      <c r="U2080" s="221" t="s">
        <v>7635</v>
      </c>
    </row>
    <row r="2081" spans="1:21" x14ac:dyDescent="0.25">
      <c r="A2081" s="5">
        <v>2080</v>
      </c>
      <c r="B2081" s="241" t="s">
        <v>283</v>
      </c>
      <c r="C2081" s="265">
        <v>1967</v>
      </c>
      <c r="D2081" s="257">
        <v>3690.67</v>
      </c>
      <c r="E2081" s="257">
        <v>3256.67</v>
      </c>
      <c r="F2081" s="49" t="s">
        <v>5</v>
      </c>
      <c r="G2081" s="49">
        <v>70</v>
      </c>
      <c r="H2081" s="49">
        <v>5</v>
      </c>
      <c r="I2081" s="49">
        <v>4</v>
      </c>
      <c r="J2081" s="49">
        <v>0</v>
      </c>
      <c r="K2081" s="49">
        <v>0</v>
      </c>
      <c r="L2081" s="49">
        <v>112</v>
      </c>
      <c r="M2081" s="507" t="s">
        <v>4381</v>
      </c>
      <c r="N2081" s="500"/>
      <c r="O2081" s="260"/>
      <c r="P2081" s="260" t="s">
        <v>4581</v>
      </c>
      <c r="Q2081" s="260">
        <v>959.6</v>
      </c>
      <c r="R2081" s="260" t="s">
        <v>4410</v>
      </c>
      <c r="S2081" s="261" t="s">
        <v>4414</v>
      </c>
      <c r="T2081" s="244"/>
      <c r="U2081" s="221" t="s">
        <v>7635</v>
      </c>
    </row>
    <row r="2082" spans="1:21" x14ac:dyDescent="0.25">
      <c r="A2082" s="5">
        <v>2081</v>
      </c>
      <c r="B2082" s="241" t="s">
        <v>284</v>
      </c>
      <c r="C2082" s="265">
        <v>1968</v>
      </c>
      <c r="D2082" s="257">
        <v>4877.3999999999996</v>
      </c>
      <c r="E2082" s="257">
        <v>4391.3</v>
      </c>
      <c r="F2082" s="49" t="s">
        <v>5</v>
      </c>
      <c r="G2082" s="49">
        <v>90</v>
      </c>
      <c r="H2082" s="49">
        <v>5</v>
      </c>
      <c r="I2082" s="49">
        <v>6</v>
      </c>
      <c r="J2082" s="49">
        <v>0</v>
      </c>
      <c r="K2082" s="49">
        <v>0</v>
      </c>
      <c r="L2082" s="49">
        <v>147</v>
      </c>
      <c r="M2082" s="507" t="s">
        <v>4383</v>
      </c>
      <c r="N2082" s="500"/>
      <c r="O2082" s="260"/>
      <c r="P2082" s="260" t="s">
        <v>4582</v>
      </c>
      <c r="Q2082" s="260">
        <v>1256</v>
      </c>
      <c r="R2082" s="260" t="s">
        <v>4410</v>
      </c>
      <c r="S2082" s="261" t="s">
        <v>4414</v>
      </c>
      <c r="T2082" s="244"/>
      <c r="U2082" s="221" t="s">
        <v>7635</v>
      </c>
    </row>
    <row r="2083" spans="1:21" x14ac:dyDescent="0.25">
      <c r="A2083" s="5">
        <v>2082</v>
      </c>
      <c r="B2083" s="241" t="s">
        <v>285</v>
      </c>
      <c r="C2083" s="265">
        <v>1966</v>
      </c>
      <c r="D2083" s="257">
        <v>3039.3</v>
      </c>
      <c r="E2083" s="257">
        <v>2711.7</v>
      </c>
      <c r="F2083" s="49" t="s">
        <v>5</v>
      </c>
      <c r="G2083" s="49">
        <v>60</v>
      </c>
      <c r="H2083" s="49">
        <v>5</v>
      </c>
      <c r="I2083" s="49">
        <v>4</v>
      </c>
      <c r="J2083" s="49">
        <v>0</v>
      </c>
      <c r="K2083" s="49">
        <v>0</v>
      </c>
      <c r="L2083" s="49">
        <v>122</v>
      </c>
      <c r="M2083" s="507" t="s">
        <v>4381</v>
      </c>
      <c r="N2083" s="500"/>
      <c r="O2083" s="260"/>
      <c r="P2083" s="260" t="s">
        <v>4583</v>
      </c>
      <c r="Q2083" s="260">
        <v>774.8</v>
      </c>
      <c r="R2083" s="260" t="s">
        <v>4410</v>
      </c>
      <c r="S2083" s="261" t="s">
        <v>4414</v>
      </c>
      <c r="T2083" s="244"/>
      <c r="U2083" s="221" t="s">
        <v>7635</v>
      </c>
    </row>
    <row r="2084" spans="1:21" x14ac:dyDescent="0.25">
      <c r="A2084" s="5">
        <v>2083</v>
      </c>
      <c r="B2084" s="241" t="s">
        <v>286</v>
      </c>
      <c r="C2084" s="265">
        <v>1968</v>
      </c>
      <c r="D2084" s="257">
        <v>4768.84</v>
      </c>
      <c r="E2084" s="257">
        <v>4362.84</v>
      </c>
      <c r="F2084" s="49" t="s">
        <v>5</v>
      </c>
      <c r="G2084" s="49">
        <v>90</v>
      </c>
      <c r="H2084" s="49">
        <v>5</v>
      </c>
      <c r="I2084" s="49">
        <v>6</v>
      </c>
      <c r="J2084" s="49">
        <v>0</v>
      </c>
      <c r="K2084" s="49">
        <v>0</v>
      </c>
      <c r="L2084" s="49">
        <v>185</v>
      </c>
      <c r="M2084" s="507" t="s">
        <v>4383</v>
      </c>
      <c r="N2084" s="500"/>
      <c r="O2084" s="260"/>
      <c r="P2084" s="260" t="s">
        <v>4584</v>
      </c>
      <c r="Q2084" s="260">
        <v>1219.3</v>
      </c>
      <c r="R2084" s="260" t="s">
        <v>4585</v>
      </c>
      <c r="S2084" s="261" t="s">
        <v>4414</v>
      </c>
      <c r="T2084" s="244"/>
      <c r="U2084" s="221" t="s">
        <v>7635</v>
      </c>
    </row>
    <row r="2085" spans="1:21" x14ac:dyDescent="0.25">
      <c r="A2085" s="5">
        <v>2084</v>
      </c>
      <c r="B2085" s="241" t="s">
        <v>287</v>
      </c>
      <c r="C2085" s="265">
        <v>1966</v>
      </c>
      <c r="D2085" s="257">
        <v>4917.6000000000004</v>
      </c>
      <c r="E2085" s="257">
        <v>4427.7</v>
      </c>
      <c r="F2085" s="49" t="s">
        <v>5</v>
      </c>
      <c r="G2085" s="49">
        <v>90</v>
      </c>
      <c r="H2085" s="49">
        <v>5</v>
      </c>
      <c r="I2085" s="49">
        <v>6</v>
      </c>
      <c r="J2085" s="49">
        <v>0</v>
      </c>
      <c r="K2085" s="49">
        <v>0</v>
      </c>
      <c r="L2085" s="49">
        <v>168</v>
      </c>
      <c r="M2085" s="507" t="s">
        <v>4381</v>
      </c>
      <c r="N2085" s="500"/>
      <c r="O2085" s="260"/>
      <c r="P2085" s="260" t="s">
        <v>4586</v>
      </c>
      <c r="Q2085" s="260">
        <v>1228.4000000000001</v>
      </c>
      <c r="R2085" s="260" t="s">
        <v>4408</v>
      </c>
      <c r="S2085" s="261" t="s">
        <v>4414</v>
      </c>
      <c r="T2085" s="244"/>
      <c r="U2085" s="221" t="s">
        <v>7635</v>
      </c>
    </row>
    <row r="2086" spans="1:21" x14ac:dyDescent="0.25">
      <c r="A2086" s="5">
        <v>2085</v>
      </c>
      <c r="B2086" s="241" t="s">
        <v>275</v>
      </c>
      <c r="C2086" s="265">
        <v>1968</v>
      </c>
      <c r="D2086" s="257">
        <v>4826.6000000000004</v>
      </c>
      <c r="E2086" s="257">
        <v>4412.1000000000004</v>
      </c>
      <c r="F2086" s="49" t="s">
        <v>5</v>
      </c>
      <c r="G2086" s="49">
        <v>90</v>
      </c>
      <c r="H2086" s="49">
        <v>5</v>
      </c>
      <c r="I2086" s="49">
        <v>6</v>
      </c>
      <c r="J2086" s="49">
        <v>0</v>
      </c>
      <c r="K2086" s="49">
        <v>0</v>
      </c>
      <c r="L2086" s="49">
        <v>207</v>
      </c>
      <c r="M2086" s="507" t="s">
        <v>4383</v>
      </c>
      <c r="N2086" s="500"/>
      <c r="O2086" s="260"/>
      <c r="P2086" s="260" t="s">
        <v>4587</v>
      </c>
      <c r="Q2086" s="260">
        <v>1224.5</v>
      </c>
      <c r="R2086" s="260" t="s">
        <v>4408</v>
      </c>
      <c r="S2086" s="261" t="s">
        <v>4414</v>
      </c>
      <c r="T2086" s="244"/>
      <c r="U2086" s="221" t="s">
        <v>7635</v>
      </c>
    </row>
    <row r="2087" spans="1:21" x14ac:dyDescent="0.25">
      <c r="A2087" s="5">
        <v>2086</v>
      </c>
      <c r="B2087" s="241" t="s">
        <v>279</v>
      </c>
      <c r="C2087" s="265">
        <v>1988</v>
      </c>
      <c r="D2087" s="257">
        <v>3049.4</v>
      </c>
      <c r="E2087" s="257">
        <v>2701.6</v>
      </c>
      <c r="F2087" s="49" t="s">
        <v>5</v>
      </c>
      <c r="G2087" s="49">
        <v>56</v>
      </c>
      <c r="H2087" s="49">
        <v>5</v>
      </c>
      <c r="I2087" s="49">
        <v>4</v>
      </c>
      <c r="J2087" s="49">
        <v>0</v>
      </c>
      <c r="K2087" s="49">
        <v>0</v>
      </c>
      <c r="L2087" s="49">
        <v>95</v>
      </c>
      <c r="M2087" s="507" t="s">
        <v>4383</v>
      </c>
      <c r="N2087" s="500"/>
      <c r="O2087" s="260"/>
      <c r="P2087" s="260" t="s">
        <v>4593</v>
      </c>
      <c r="Q2087" s="260">
        <v>865</v>
      </c>
      <c r="R2087" s="260" t="s">
        <v>4410</v>
      </c>
      <c r="S2087" s="261" t="s">
        <v>4414</v>
      </c>
      <c r="T2087" s="244"/>
      <c r="U2087" s="221" t="s">
        <v>7635</v>
      </c>
    </row>
    <row r="2088" spans="1:21" x14ac:dyDescent="0.25">
      <c r="A2088" s="5">
        <v>2087</v>
      </c>
      <c r="B2088" s="241" t="s">
        <v>288</v>
      </c>
      <c r="C2088" s="49">
        <v>1967</v>
      </c>
      <c r="D2088" s="257">
        <v>6386.3</v>
      </c>
      <c r="E2088" s="257">
        <v>5726.8</v>
      </c>
      <c r="F2088" s="49" t="s">
        <v>5</v>
      </c>
      <c r="G2088" s="49">
        <v>119</v>
      </c>
      <c r="H2088" s="49">
        <v>5</v>
      </c>
      <c r="I2088" s="49">
        <v>8</v>
      </c>
      <c r="J2088" s="49">
        <v>0</v>
      </c>
      <c r="K2088" s="49">
        <v>0</v>
      </c>
      <c r="L2088" s="49">
        <v>231</v>
      </c>
      <c r="M2088" s="507" t="s">
        <v>4381</v>
      </c>
      <c r="N2088" s="260"/>
      <c r="O2088" s="260"/>
      <c r="P2088" s="260" t="s">
        <v>4601</v>
      </c>
      <c r="Q2088" s="260">
        <v>1631</v>
      </c>
      <c r="R2088" s="260" t="s">
        <v>4410</v>
      </c>
      <c r="S2088" s="261" t="s">
        <v>4414</v>
      </c>
      <c r="T2088" s="244"/>
      <c r="U2088" s="221" t="s">
        <v>7635</v>
      </c>
    </row>
    <row r="2089" spans="1:21" x14ac:dyDescent="0.25">
      <c r="A2089" s="5">
        <v>2088</v>
      </c>
      <c r="B2089" s="241" t="s">
        <v>293</v>
      </c>
      <c r="C2089" s="49">
        <v>1968</v>
      </c>
      <c r="D2089" s="257">
        <v>4816.01</v>
      </c>
      <c r="E2089" s="257">
        <v>4405.6099999999997</v>
      </c>
      <c r="F2089" s="49" t="s">
        <v>5</v>
      </c>
      <c r="G2089" s="49">
        <v>90</v>
      </c>
      <c r="H2089" s="49">
        <v>5</v>
      </c>
      <c r="I2089" s="49">
        <v>6</v>
      </c>
      <c r="J2089" s="49">
        <v>0</v>
      </c>
      <c r="K2089" s="49">
        <v>0</v>
      </c>
      <c r="L2089" s="49">
        <v>182</v>
      </c>
      <c r="M2089" s="507" t="s">
        <v>4383</v>
      </c>
      <c r="N2089" s="260"/>
      <c r="O2089" s="260"/>
      <c r="P2089" s="260" t="s">
        <v>4602</v>
      </c>
      <c r="Q2089" s="260">
        <v>1234.9000000000001</v>
      </c>
      <c r="R2089" s="260" t="s">
        <v>4408</v>
      </c>
      <c r="S2089" s="261" t="s">
        <v>4414</v>
      </c>
      <c r="T2089" s="244"/>
      <c r="U2089" s="221" t="s">
        <v>7635</v>
      </c>
    </row>
    <row r="2090" spans="1:21" s="85" customFormat="1" ht="18.75" x14ac:dyDescent="0.25">
      <c r="A2090" s="5">
        <v>2089</v>
      </c>
      <c r="B2090" s="241" t="s">
        <v>294</v>
      </c>
      <c r="C2090" s="49">
        <v>1967</v>
      </c>
      <c r="D2090" s="257">
        <v>4785.2</v>
      </c>
      <c r="E2090" s="257">
        <v>4377</v>
      </c>
      <c r="F2090" s="49" t="s">
        <v>5</v>
      </c>
      <c r="G2090" s="49">
        <v>90</v>
      </c>
      <c r="H2090" s="49">
        <v>5</v>
      </c>
      <c r="I2090" s="49">
        <v>6</v>
      </c>
      <c r="J2090" s="49">
        <v>0</v>
      </c>
      <c r="K2090" s="49">
        <v>0</v>
      </c>
      <c r="L2090" s="116">
        <v>174</v>
      </c>
      <c r="M2090" s="239" t="s">
        <v>4383</v>
      </c>
      <c r="N2090" s="449"/>
      <c r="O2090" s="449"/>
      <c r="P2090" s="509" t="s">
        <v>4603</v>
      </c>
      <c r="Q2090" s="509">
        <v>1246.2</v>
      </c>
      <c r="R2090" s="509" t="s">
        <v>4408</v>
      </c>
      <c r="S2090" s="510" t="s">
        <v>4414</v>
      </c>
      <c r="T2090" s="244"/>
      <c r="U2090" s="221" t="s">
        <v>7635</v>
      </c>
    </row>
    <row r="2091" spans="1:21" s="176" customFormat="1" ht="18.75" x14ac:dyDescent="0.25">
      <c r="A2091" s="5">
        <v>2090</v>
      </c>
      <c r="B2091" s="241" t="s">
        <v>304</v>
      </c>
      <c r="C2091" s="49">
        <v>1967</v>
      </c>
      <c r="D2091" s="257">
        <v>4902.8</v>
      </c>
      <c r="E2091" s="257">
        <v>4412.8</v>
      </c>
      <c r="F2091" s="49" t="s">
        <v>5</v>
      </c>
      <c r="G2091" s="49">
        <v>90</v>
      </c>
      <c r="H2091" s="49">
        <v>5</v>
      </c>
      <c r="I2091" s="49">
        <v>6</v>
      </c>
      <c r="J2091" s="49">
        <v>0</v>
      </c>
      <c r="K2091" s="49">
        <v>0</v>
      </c>
      <c r="L2091" s="116">
        <v>162</v>
      </c>
      <c r="M2091" s="239" t="s">
        <v>4382</v>
      </c>
      <c r="N2091" s="449"/>
      <c r="O2091" s="449"/>
      <c r="P2091" s="509" t="s">
        <v>4604</v>
      </c>
      <c r="Q2091" s="509">
        <v>1249.9000000000001</v>
      </c>
      <c r="R2091" s="509" t="s">
        <v>4410</v>
      </c>
      <c r="S2091" s="510" t="s">
        <v>4414</v>
      </c>
      <c r="T2091" s="244"/>
      <c r="U2091" s="221" t="s">
        <v>7635</v>
      </c>
    </row>
    <row r="2092" spans="1:21" s="85" customFormat="1" ht="18.75" x14ac:dyDescent="0.25">
      <c r="A2092" s="5">
        <v>2091</v>
      </c>
      <c r="B2092" s="241" t="s">
        <v>307</v>
      </c>
      <c r="C2092" s="49">
        <v>1967</v>
      </c>
      <c r="D2092" s="257">
        <v>4817.5</v>
      </c>
      <c r="E2092" s="257">
        <v>4406.7</v>
      </c>
      <c r="F2092" s="49" t="s">
        <v>5</v>
      </c>
      <c r="G2092" s="49">
        <v>89</v>
      </c>
      <c r="H2092" s="49">
        <v>5</v>
      </c>
      <c r="I2092" s="49">
        <v>6</v>
      </c>
      <c r="J2092" s="49">
        <v>0</v>
      </c>
      <c r="K2092" s="49">
        <v>0</v>
      </c>
      <c r="L2092" s="116">
        <v>159</v>
      </c>
      <c r="M2092" s="239" t="s">
        <v>4382</v>
      </c>
      <c r="N2092" s="449"/>
      <c r="O2092" s="449"/>
      <c r="P2092" s="509" t="s">
        <v>4605</v>
      </c>
      <c r="Q2092" s="509">
        <v>1249.7</v>
      </c>
      <c r="R2092" s="509" t="s">
        <v>4408</v>
      </c>
      <c r="S2092" s="510" t="s">
        <v>4414</v>
      </c>
      <c r="T2092" s="244"/>
      <c r="U2092" s="221" t="s">
        <v>7635</v>
      </c>
    </row>
    <row r="2093" spans="1:21" s="85" customFormat="1" ht="18.75" x14ac:dyDescent="0.25">
      <c r="A2093" s="5">
        <v>2092</v>
      </c>
      <c r="B2093" s="241" t="s">
        <v>308</v>
      </c>
      <c r="C2093" s="49">
        <v>1967</v>
      </c>
      <c r="D2093" s="257">
        <v>6223.8</v>
      </c>
      <c r="E2093" s="257">
        <v>5674.4</v>
      </c>
      <c r="F2093" s="49" t="s">
        <v>5</v>
      </c>
      <c r="G2093" s="49">
        <v>118</v>
      </c>
      <c r="H2093" s="49">
        <v>5</v>
      </c>
      <c r="I2093" s="49">
        <v>8</v>
      </c>
      <c r="J2093" s="49">
        <v>0</v>
      </c>
      <c r="K2093" s="49">
        <v>0</v>
      </c>
      <c r="L2093" s="116">
        <v>192</v>
      </c>
      <c r="M2093" s="239" t="s">
        <v>4382</v>
      </c>
      <c r="N2093" s="449"/>
      <c r="O2093" s="449"/>
      <c r="P2093" s="509" t="s">
        <v>4606</v>
      </c>
      <c r="Q2093" s="509">
        <v>1660.9</v>
      </c>
      <c r="R2093" s="509" t="s">
        <v>4408</v>
      </c>
      <c r="S2093" s="510" t="s">
        <v>4414</v>
      </c>
      <c r="T2093" s="244"/>
      <c r="U2093" s="221" t="s">
        <v>7635</v>
      </c>
    </row>
    <row r="2094" spans="1:21" s="85" customFormat="1" ht="18.75" x14ac:dyDescent="0.25">
      <c r="A2094" s="5">
        <v>2093</v>
      </c>
      <c r="B2094" s="241" t="s">
        <v>289</v>
      </c>
      <c r="C2094" s="49">
        <v>1966</v>
      </c>
      <c r="D2094" s="257">
        <v>4885</v>
      </c>
      <c r="E2094" s="257">
        <v>4341.5</v>
      </c>
      <c r="F2094" s="49" t="s">
        <v>5</v>
      </c>
      <c r="G2094" s="49">
        <v>89</v>
      </c>
      <c r="H2094" s="49">
        <v>5</v>
      </c>
      <c r="I2094" s="49">
        <v>6</v>
      </c>
      <c r="J2094" s="49">
        <v>0</v>
      </c>
      <c r="K2094" s="49">
        <v>0</v>
      </c>
      <c r="L2094" s="116">
        <v>155</v>
      </c>
      <c r="M2094" s="239" t="s">
        <v>4382</v>
      </c>
      <c r="N2094" s="449"/>
      <c r="O2094" s="449"/>
      <c r="P2094" s="509" t="s">
        <v>4607</v>
      </c>
      <c r="Q2094" s="509">
        <v>1191.5999999999999</v>
      </c>
      <c r="R2094" s="509" t="s">
        <v>4410</v>
      </c>
      <c r="S2094" s="510" t="s">
        <v>4414</v>
      </c>
      <c r="T2094" s="244"/>
      <c r="U2094" s="221" t="s">
        <v>7635</v>
      </c>
    </row>
    <row r="2095" spans="1:21" s="85" customFormat="1" ht="18.75" x14ac:dyDescent="0.25">
      <c r="A2095" s="5">
        <v>2094</v>
      </c>
      <c r="B2095" s="241" t="s">
        <v>290</v>
      </c>
      <c r="C2095" s="49">
        <v>1967</v>
      </c>
      <c r="D2095" s="257">
        <v>4691.5600000000004</v>
      </c>
      <c r="E2095" s="257">
        <v>4401.8</v>
      </c>
      <c r="F2095" s="49" t="s">
        <v>5</v>
      </c>
      <c r="G2095" s="49">
        <v>90</v>
      </c>
      <c r="H2095" s="49">
        <v>5</v>
      </c>
      <c r="I2095" s="49">
        <v>6</v>
      </c>
      <c r="J2095" s="49">
        <v>0</v>
      </c>
      <c r="K2095" s="49">
        <v>0</v>
      </c>
      <c r="L2095" s="116">
        <v>150</v>
      </c>
      <c r="M2095" s="239" t="s">
        <v>4382</v>
      </c>
      <c r="N2095" s="449"/>
      <c r="O2095" s="449"/>
      <c r="P2095" s="509" t="s">
        <v>4608</v>
      </c>
      <c r="Q2095" s="509">
        <v>1256.3</v>
      </c>
      <c r="R2095" s="509" t="s">
        <v>4410</v>
      </c>
      <c r="S2095" s="510" t="s">
        <v>4414</v>
      </c>
      <c r="T2095" s="244"/>
      <c r="U2095" s="221" t="s">
        <v>7635</v>
      </c>
    </row>
    <row r="2096" spans="1:21" s="85" customFormat="1" ht="18.75" x14ac:dyDescent="0.25">
      <c r="A2096" s="5">
        <v>2095</v>
      </c>
      <c r="B2096" s="241" t="s">
        <v>291</v>
      </c>
      <c r="C2096" s="49">
        <v>1971</v>
      </c>
      <c r="D2096" s="257">
        <v>4874</v>
      </c>
      <c r="E2096" s="257">
        <v>3756.3</v>
      </c>
      <c r="F2096" s="49" t="s">
        <v>5</v>
      </c>
      <c r="G2096" s="49">
        <v>77</v>
      </c>
      <c r="H2096" s="49">
        <v>5</v>
      </c>
      <c r="I2096" s="49">
        <v>6</v>
      </c>
      <c r="J2096" s="49">
        <v>0</v>
      </c>
      <c r="K2096" s="49">
        <v>0</v>
      </c>
      <c r="L2096" s="116">
        <v>133</v>
      </c>
      <c r="M2096" s="239" t="s">
        <v>4383</v>
      </c>
      <c r="N2096" s="449"/>
      <c r="O2096" s="456"/>
      <c r="P2096" s="509" t="s">
        <v>4609</v>
      </c>
      <c r="Q2096" s="509">
        <v>1206.8</v>
      </c>
      <c r="R2096" s="509" t="s">
        <v>4410</v>
      </c>
      <c r="S2096" s="510" t="s">
        <v>4414</v>
      </c>
      <c r="T2096" s="244"/>
      <c r="U2096" s="221" t="s">
        <v>7635</v>
      </c>
    </row>
    <row r="2097" spans="1:21" s="85" customFormat="1" ht="18.75" x14ac:dyDescent="0.25">
      <c r="A2097" s="5">
        <v>2096</v>
      </c>
      <c r="B2097" s="241" t="s">
        <v>292</v>
      </c>
      <c r="C2097" s="49">
        <v>1969</v>
      </c>
      <c r="D2097" s="257">
        <v>4916.1899999999996</v>
      </c>
      <c r="E2097" s="257">
        <v>4203.3900000000003</v>
      </c>
      <c r="F2097" s="49" t="s">
        <v>5</v>
      </c>
      <c r="G2097" s="49">
        <v>86</v>
      </c>
      <c r="H2097" s="49">
        <v>5</v>
      </c>
      <c r="I2097" s="49">
        <v>6</v>
      </c>
      <c r="J2097" s="49">
        <v>0</v>
      </c>
      <c r="K2097" s="49">
        <v>0</v>
      </c>
      <c r="L2097" s="116">
        <v>173</v>
      </c>
      <c r="M2097" s="239" t="s">
        <v>4382</v>
      </c>
      <c r="N2097" s="449"/>
      <c r="O2097" s="456"/>
      <c r="P2097" s="509" t="s">
        <v>4610</v>
      </c>
      <c r="Q2097" s="509">
        <v>1192.9000000000001</v>
      </c>
      <c r="R2097" s="509" t="s">
        <v>4410</v>
      </c>
      <c r="S2097" s="510" t="s">
        <v>4414</v>
      </c>
      <c r="T2097" s="244"/>
      <c r="U2097" s="221" t="s">
        <v>7635</v>
      </c>
    </row>
    <row r="2098" spans="1:21" s="85" customFormat="1" ht="18.75" x14ac:dyDescent="0.25">
      <c r="A2098" s="5">
        <v>2097</v>
      </c>
      <c r="B2098" s="241" t="s">
        <v>295</v>
      </c>
      <c r="C2098" s="49">
        <v>1969</v>
      </c>
      <c r="D2098" s="257">
        <v>3710</v>
      </c>
      <c r="E2098" s="257">
        <v>3373.7</v>
      </c>
      <c r="F2098" s="49" t="s">
        <v>5</v>
      </c>
      <c r="G2098" s="49">
        <v>69</v>
      </c>
      <c r="H2098" s="49">
        <v>5</v>
      </c>
      <c r="I2098" s="49">
        <v>4</v>
      </c>
      <c r="J2098" s="49">
        <v>0</v>
      </c>
      <c r="K2098" s="49">
        <v>0</v>
      </c>
      <c r="L2098" s="116">
        <v>125</v>
      </c>
      <c r="M2098" s="239" t="s">
        <v>4383</v>
      </c>
      <c r="N2098" s="449"/>
      <c r="O2098" s="456"/>
      <c r="P2098" s="509" t="s">
        <v>4611</v>
      </c>
      <c r="Q2098" s="509">
        <v>990.6</v>
      </c>
      <c r="R2098" s="509" t="s">
        <v>4410</v>
      </c>
      <c r="S2098" s="510" t="s">
        <v>4414</v>
      </c>
      <c r="T2098" s="244"/>
      <c r="U2098" s="221" t="s">
        <v>7635</v>
      </c>
    </row>
    <row r="2099" spans="1:21" s="85" customFormat="1" ht="18.75" x14ac:dyDescent="0.25">
      <c r="A2099" s="5">
        <v>2098</v>
      </c>
      <c r="B2099" s="241" t="s">
        <v>296</v>
      </c>
      <c r="C2099" s="49">
        <v>1969</v>
      </c>
      <c r="D2099" s="257">
        <v>3727.8</v>
      </c>
      <c r="E2099" s="257">
        <v>3451.2</v>
      </c>
      <c r="F2099" s="49" t="s">
        <v>5</v>
      </c>
      <c r="G2099" s="49">
        <v>70</v>
      </c>
      <c r="H2099" s="49">
        <v>5</v>
      </c>
      <c r="I2099" s="49">
        <v>4</v>
      </c>
      <c r="J2099" s="49">
        <v>0</v>
      </c>
      <c r="K2099" s="49">
        <v>0</v>
      </c>
      <c r="L2099" s="116">
        <v>137</v>
      </c>
      <c r="M2099" s="239" t="s">
        <v>4381</v>
      </c>
      <c r="N2099" s="449"/>
      <c r="O2099" s="456"/>
      <c r="P2099" s="509" t="s">
        <v>4612</v>
      </c>
      <c r="Q2099" s="509">
        <v>992.9</v>
      </c>
      <c r="R2099" s="509" t="s">
        <v>4410</v>
      </c>
      <c r="S2099" s="510" t="s">
        <v>4414</v>
      </c>
      <c r="T2099" s="244"/>
      <c r="U2099" s="221" t="s">
        <v>7635</v>
      </c>
    </row>
    <row r="2100" spans="1:21" s="85" customFormat="1" ht="18.75" x14ac:dyDescent="0.25">
      <c r="A2100" s="5">
        <v>2099</v>
      </c>
      <c r="B2100" s="241" t="s">
        <v>297</v>
      </c>
      <c r="C2100" s="49">
        <v>1968</v>
      </c>
      <c r="D2100" s="257">
        <v>3753.1</v>
      </c>
      <c r="E2100" s="257">
        <v>3478.3</v>
      </c>
      <c r="F2100" s="49" t="s">
        <v>5</v>
      </c>
      <c r="G2100" s="49">
        <v>70</v>
      </c>
      <c r="H2100" s="49">
        <v>5</v>
      </c>
      <c r="I2100" s="49">
        <v>4</v>
      </c>
      <c r="J2100" s="49">
        <v>0</v>
      </c>
      <c r="K2100" s="49">
        <v>0</v>
      </c>
      <c r="L2100" s="116">
        <v>130</v>
      </c>
      <c r="M2100" s="239" t="s">
        <v>4381</v>
      </c>
      <c r="N2100" s="449"/>
      <c r="O2100" s="456"/>
      <c r="P2100" s="509" t="s">
        <v>4613</v>
      </c>
      <c r="Q2100" s="509">
        <v>1003.7</v>
      </c>
      <c r="R2100" s="509" t="s">
        <v>4410</v>
      </c>
      <c r="S2100" s="510" t="s">
        <v>4414</v>
      </c>
      <c r="T2100" s="244"/>
      <c r="U2100" s="221" t="s">
        <v>7635</v>
      </c>
    </row>
    <row r="2101" spans="1:21" s="85" customFormat="1" ht="18.75" x14ac:dyDescent="0.25">
      <c r="A2101" s="5">
        <v>2100</v>
      </c>
      <c r="B2101" s="241" t="s">
        <v>298</v>
      </c>
      <c r="C2101" s="49">
        <v>1969</v>
      </c>
      <c r="D2101" s="257">
        <v>6285.7</v>
      </c>
      <c r="E2101" s="257">
        <v>5532.7</v>
      </c>
      <c r="F2101" s="49" t="s">
        <v>5</v>
      </c>
      <c r="G2101" s="49">
        <v>115</v>
      </c>
      <c r="H2101" s="49">
        <v>5</v>
      </c>
      <c r="I2101" s="49">
        <v>8</v>
      </c>
      <c r="J2101" s="49">
        <v>0</v>
      </c>
      <c r="K2101" s="49">
        <v>0</v>
      </c>
      <c r="L2101" s="116">
        <v>160</v>
      </c>
      <c r="M2101" s="239" t="s">
        <v>4382</v>
      </c>
      <c r="N2101" s="449"/>
      <c r="O2101" s="456"/>
      <c r="P2101" s="509" t="s">
        <v>4614</v>
      </c>
      <c r="Q2101" s="509" t="s">
        <v>4615</v>
      </c>
      <c r="R2101" s="509" t="s">
        <v>4410</v>
      </c>
      <c r="S2101" s="510" t="s">
        <v>4414</v>
      </c>
      <c r="T2101" s="244"/>
      <c r="U2101" s="221" t="s">
        <v>7635</v>
      </c>
    </row>
    <row r="2102" spans="1:21" s="85" customFormat="1" ht="18.75" x14ac:dyDescent="0.25">
      <c r="A2102" s="5">
        <v>2101</v>
      </c>
      <c r="B2102" s="241" t="s">
        <v>299</v>
      </c>
      <c r="C2102" s="49">
        <v>1969</v>
      </c>
      <c r="D2102" s="257">
        <v>2974.9</v>
      </c>
      <c r="E2102" s="257">
        <v>2703.3</v>
      </c>
      <c r="F2102" s="49" t="s">
        <v>5</v>
      </c>
      <c r="G2102" s="49">
        <v>60</v>
      </c>
      <c r="H2102" s="49">
        <v>5</v>
      </c>
      <c r="I2102" s="49">
        <v>4</v>
      </c>
      <c r="J2102" s="49">
        <v>0</v>
      </c>
      <c r="K2102" s="49">
        <v>0</v>
      </c>
      <c r="L2102" s="116">
        <v>83</v>
      </c>
      <c r="M2102" s="239" t="s">
        <v>4382</v>
      </c>
      <c r="N2102" s="449"/>
      <c r="O2102" s="456"/>
      <c r="P2102" s="509" t="s">
        <v>4614</v>
      </c>
      <c r="Q2102" s="509" t="s">
        <v>4615</v>
      </c>
      <c r="R2102" s="509" t="s">
        <v>4410</v>
      </c>
      <c r="S2102" s="510" t="s">
        <v>4414</v>
      </c>
      <c r="T2102" s="244"/>
      <c r="U2102" s="221" t="s">
        <v>7635</v>
      </c>
    </row>
    <row r="2103" spans="1:21" s="85" customFormat="1" ht="18.75" x14ac:dyDescent="0.25">
      <c r="A2103" s="5">
        <v>2102</v>
      </c>
      <c r="B2103" s="241" t="s">
        <v>300</v>
      </c>
      <c r="C2103" s="49">
        <v>1969</v>
      </c>
      <c r="D2103" s="257">
        <v>3312.9</v>
      </c>
      <c r="E2103" s="257">
        <v>2827.6</v>
      </c>
      <c r="F2103" s="49" t="s">
        <v>5</v>
      </c>
      <c r="G2103" s="49">
        <v>64</v>
      </c>
      <c r="H2103" s="49">
        <v>5</v>
      </c>
      <c r="I2103" s="49">
        <v>4</v>
      </c>
      <c r="J2103" s="49">
        <v>0</v>
      </c>
      <c r="K2103" s="49">
        <v>0</v>
      </c>
      <c r="L2103" s="116">
        <v>114</v>
      </c>
      <c r="M2103" s="239" t="s">
        <v>4382</v>
      </c>
      <c r="N2103" s="449"/>
      <c r="O2103" s="456"/>
      <c r="P2103" s="509" t="s">
        <v>4616</v>
      </c>
      <c r="Q2103" s="509">
        <v>768.8</v>
      </c>
      <c r="R2103" s="509" t="s">
        <v>4410</v>
      </c>
      <c r="S2103" s="510" t="s">
        <v>4414</v>
      </c>
      <c r="T2103" s="244"/>
      <c r="U2103" s="221" t="s">
        <v>7635</v>
      </c>
    </row>
    <row r="2104" spans="1:21" s="85" customFormat="1" ht="18.75" x14ac:dyDescent="0.25">
      <c r="A2104" s="5">
        <v>2103</v>
      </c>
      <c r="B2104" s="241" t="s">
        <v>301</v>
      </c>
      <c r="C2104" s="49">
        <v>1992</v>
      </c>
      <c r="D2104" s="257">
        <v>2775.1</v>
      </c>
      <c r="E2104" s="257">
        <v>2568</v>
      </c>
      <c r="F2104" s="49" t="s">
        <v>5</v>
      </c>
      <c r="G2104" s="49">
        <v>45</v>
      </c>
      <c r="H2104" s="49">
        <v>5</v>
      </c>
      <c r="I2104" s="49">
        <v>3</v>
      </c>
      <c r="J2104" s="49">
        <v>0</v>
      </c>
      <c r="K2104" s="49">
        <v>0</v>
      </c>
      <c r="L2104" s="116">
        <v>110</v>
      </c>
      <c r="M2104" s="239" t="s">
        <v>4382</v>
      </c>
      <c r="N2104" s="449"/>
      <c r="O2104" s="449"/>
      <c r="P2104" s="509" t="s">
        <v>4617</v>
      </c>
      <c r="Q2104" s="509">
        <v>764.4</v>
      </c>
      <c r="R2104" s="509" t="s">
        <v>4410</v>
      </c>
      <c r="S2104" s="510" t="s">
        <v>4414</v>
      </c>
      <c r="T2104" s="244"/>
      <c r="U2104" s="221" t="s">
        <v>7635</v>
      </c>
    </row>
    <row r="2105" spans="1:21" s="85" customFormat="1" ht="18.75" x14ac:dyDescent="0.25">
      <c r="A2105" s="5">
        <v>2104</v>
      </c>
      <c r="B2105" s="241" t="s">
        <v>302</v>
      </c>
      <c r="C2105" s="49">
        <v>1969</v>
      </c>
      <c r="D2105" s="257">
        <v>4872.8999999999996</v>
      </c>
      <c r="E2105" s="257">
        <v>4305.8</v>
      </c>
      <c r="F2105" s="49" t="s">
        <v>5</v>
      </c>
      <c r="G2105" s="49">
        <v>88</v>
      </c>
      <c r="H2105" s="49">
        <v>5</v>
      </c>
      <c r="I2105" s="49">
        <v>6</v>
      </c>
      <c r="J2105" s="49">
        <v>0</v>
      </c>
      <c r="K2105" s="49">
        <v>0</v>
      </c>
      <c r="L2105" s="116">
        <v>145</v>
      </c>
      <c r="M2105" s="239" t="s">
        <v>4382</v>
      </c>
      <c r="N2105" s="449"/>
      <c r="O2105" s="449"/>
      <c r="P2105" s="509" t="s">
        <v>4618</v>
      </c>
      <c r="Q2105" s="509">
        <v>1232.3</v>
      </c>
      <c r="R2105" s="509" t="s">
        <v>4410</v>
      </c>
      <c r="S2105" s="510" t="s">
        <v>4414</v>
      </c>
      <c r="T2105" s="244"/>
      <c r="U2105" s="221" t="s">
        <v>7635</v>
      </c>
    </row>
    <row r="2106" spans="1:21" s="85" customFormat="1" ht="18.75" x14ac:dyDescent="0.25">
      <c r="A2106" s="5">
        <v>2105</v>
      </c>
      <c r="B2106" s="241" t="s">
        <v>303</v>
      </c>
      <c r="C2106" s="49">
        <v>1969</v>
      </c>
      <c r="D2106" s="257">
        <v>3878.1</v>
      </c>
      <c r="E2106" s="257">
        <v>3085.6</v>
      </c>
      <c r="F2106" s="49" t="s">
        <v>5</v>
      </c>
      <c r="G2106" s="49">
        <v>67</v>
      </c>
      <c r="H2106" s="49">
        <v>5</v>
      </c>
      <c r="I2106" s="49">
        <v>4</v>
      </c>
      <c r="J2106" s="49">
        <v>0</v>
      </c>
      <c r="K2106" s="49">
        <v>0</v>
      </c>
      <c r="L2106" s="116">
        <v>102</v>
      </c>
      <c r="M2106" s="239" t="s">
        <v>4382</v>
      </c>
      <c r="N2106" s="449"/>
      <c r="O2106" s="449"/>
      <c r="P2106" s="509" t="s">
        <v>4619</v>
      </c>
      <c r="Q2106" s="509">
        <v>1024.92</v>
      </c>
      <c r="R2106" s="509" t="s">
        <v>4620</v>
      </c>
      <c r="S2106" s="510" t="s">
        <v>4414</v>
      </c>
      <c r="T2106" s="244"/>
      <c r="U2106" s="221" t="s">
        <v>7635</v>
      </c>
    </row>
    <row r="2107" spans="1:21" s="85" customFormat="1" ht="18.75" x14ac:dyDescent="0.25">
      <c r="A2107" s="5">
        <v>2106</v>
      </c>
      <c r="B2107" s="241" t="s">
        <v>322</v>
      </c>
      <c r="C2107" s="49">
        <v>1971</v>
      </c>
      <c r="D2107" s="257">
        <v>4774.2</v>
      </c>
      <c r="E2107" s="257">
        <v>4104.2</v>
      </c>
      <c r="F2107" s="49" t="s">
        <v>5</v>
      </c>
      <c r="G2107" s="49">
        <v>83</v>
      </c>
      <c r="H2107" s="49">
        <v>5</v>
      </c>
      <c r="I2107" s="49">
        <v>6</v>
      </c>
      <c r="J2107" s="49">
        <v>0</v>
      </c>
      <c r="K2107" s="49">
        <v>0</v>
      </c>
      <c r="L2107" s="116">
        <v>142</v>
      </c>
      <c r="M2107" s="239" t="s">
        <v>4381</v>
      </c>
      <c r="N2107" s="449"/>
      <c r="O2107" s="449"/>
      <c r="P2107" s="509" t="s">
        <v>4623</v>
      </c>
      <c r="Q2107" s="509" t="s">
        <v>4624</v>
      </c>
      <c r="R2107" s="509" t="s">
        <v>4410</v>
      </c>
      <c r="S2107" s="510" t="s">
        <v>4414</v>
      </c>
      <c r="T2107" s="244"/>
      <c r="U2107" s="221" t="s">
        <v>7635</v>
      </c>
    </row>
    <row r="2108" spans="1:21" s="85" customFormat="1" ht="18.75" x14ac:dyDescent="0.25">
      <c r="A2108" s="5">
        <v>2107</v>
      </c>
      <c r="B2108" s="241" t="s">
        <v>323</v>
      </c>
      <c r="C2108" s="49">
        <v>1971</v>
      </c>
      <c r="D2108" s="257">
        <v>4783.6000000000004</v>
      </c>
      <c r="E2108" s="257">
        <v>4292.3</v>
      </c>
      <c r="F2108" s="49" t="s">
        <v>5</v>
      </c>
      <c r="G2108" s="49">
        <v>86</v>
      </c>
      <c r="H2108" s="49">
        <v>5</v>
      </c>
      <c r="I2108" s="49">
        <v>6</v>
      </c>
      <c r="J2108" s="49">
        <v>0</v>
      </c>
      <c r="K2108" s="49">
        <v>0</v>
      </c>
      <c r="L2108" s="116">
        <v>116</v>
      </c>
      <c r="M2108" s="239" t="s">
        <v>4381</v>
      </c>
      <c r="N2108" s="449"/>
      <c r="O2108" s="449"/>
      <c r="P2108" s="509" t="s">
        <v>4623</v>
      </c>
      <c r="Q2108" s="509" t="s">
        <v>4624</v>
      </c>
      <c r="R2108" s="509" t="s">
        <v>4410</v>
      </c>
      <c r="S2108" s="510" t="s">
        <v>4414</v>
      </c>
      <c r="T2108" s="244"/>
      <c r="U2108" s="221" t="s">
        <v>7635</v>
      </c>
    </row>
    <row r="2109" spans="1:21" s="85" customFormat="1" ht="18.75" x14ac:dyDescent="0.25">
      <c r="A2109" s="5">
        <v>2108</v>
      </c>
      <c r="B2109" s="241" t="s">
        <v>309</v>
      </c>
      <c r="C2109" s="49">
        <v>1970</v>
      </c>
      <c r="D2109" s="257">
        <v>6281.1</v>
      </c>
      <c r="E2109" s="257">
        <v>5605.4</v>
      </c>
      <c r="F2109" s="49" t="s">
        <v>5</v>
      </c>
      <c r="G2109" s="49">
        <v>113</v>
      </c>
      <c r="H2109" s="49">
        <v>5</v>
      </c>
      <c r="I2109" s="49">
        <v>8</v>
      </c>
      <c r="J2109" s="49">
        <v>0</v>
      </c>
      <c r="K2109" s="49">
        <v>0</v>
      </c>
      <c r="L2109" s="116">
        <v>140</v>
      </c>
      <c r="M2109" s="239" t="s">
        <v>4382</v>
      </c>
      <c r="N2109" s="449"/>
      <c r="O2109" s="449"/>
      <c r="P2109" s="509" t="s">
        <v>4626</v>
      </c>
      <c r="Q2109" s="509">
        <v>1664.3</v>
      </c>
      <c r="R2109" s="509" t="s">
        <v>4410</v>
      </c>
      <c r="S2109" s="510" t="s">
        <v>4414</v>
      </c>
      <c r="T2109" s="244"/>
      <c r="U2109" s="221" t="s">
        <v>7635</v>
      </c>
    </row>
    <row r="2110" spans="1:21" s="85" customFormat="1" ht="18.75" x14ac:dyDescent="0.25">
      <c r="A2110" s="5">
        <v>2109</v>
      </c>
      <c r="B2110" s="241" t="s">
        <v>310</v>
      </c>
      <c r="C2110" s="49">
        <v>1970</v>
      </c>
      <c r="D2110" s="257">
        <v>4827.12</v>
      </c>
      <c r="E2110" s="257">
        <v>4412.22</v>
      </c>
      <c r="F2110" s="49" t="s">
        <v>5</v>
      </c>
      <c r="G2110" s="49">
        <v>90</v>
      </c>
      <c r="H2110" s="49">
        <v>5</v>
      </c>
      <c r="I2110" s="49">
        <v>6</v>
      </c>
      <c r="J2110" s="49">
        <v>0</v>
      </c>
      <c r="K2110" s="49">
        <v>0</v>
      </c>
      <c r="L2110" s="116">
        <v>160</v>
      </c>
      <c r="M2110" s="239" t="s">
        <v>4382</v>
      </c>
      <c r="N2110" s="449"/>
      <c r="O2110" s="449"/>
      <c r="P2110" s="509" t="s">
        <v>4627</v>
      </c>
      <c r="Q2110" s="509">
        <v>1271.7</v>
      </c>
      <c r="R2110" s="509" t="s">
        <v>4410</v>
      </c>
      <c r="S2110" s="510" t="s">
        <v>4414</v>
      </c>
      <c r="T2110" s="244"/>
      <c r="U2110" s="221" t="s">
        <v>7635</v>
      </c>
    </row>
    <row r="2111" spans="1:21" s="85" customFormat="1" ht="18.75" x14ac:dyDescent="0.25">
      <c r="A2111" s="5">
        <v>2110</v>
      </c>
      <c r="B2111" s="241" t="s">
        <v>311</v>
      </c>
      <c r="C2111" s="49">
        <v>1970</v>
      </c>
      <c r="D2111" s="257">
        <v>4817.3</v>
      </c>
      <c r="E2111" s="257">
        <v>4405</v>
      </c>
      <c r="F2111" s="49" t="s">
        <v>5</v>
      </c>
      <c r="G2111" s="49">
        <v>90</v>
      </c>
      <c r="H2111" s="49">
        <v>5</v>
      </c>
      <c r="I2111" s="49">
        <v>6</v>
      </c>
      <c r="J2111" s="49">
        <v>0</v>
      </c>
      <c r="K2111" s="49">
        <v>0</v>
      </c>
      <c r="L2111" s="116">
        <v>124</v>
      </c>
      <c r="M2111" s="239" t="s">
        <v>4381</v>
      </c>
      <c r="N2111" s="449"/>
      <c r="O2111" s="449"/>
      <c r="P2111" s="509" t="s">
        <v>4628</v>
      </c>
      <c r="Q2111" s="509">
        <v>1271.5999999999999</v>
      </c>
      <c r="R2111" s="509" t="s">
        <v>4410</v>
      </c>
      <c r="S2111" s="510" t="s">
        <v>4414</v>
      </c>
      <c r="T2111" s="244"/>
      <c r="U2111" s="221" t="s">
        <v>7635</v>
      </c>
    </row>
    <row r="2112" spans="1:21" s="85" customFormat="1" ht="18.75" x14ac:dyDescent="0.25">
      <c r="A2112" s="5">
        <v>2111</v>
      </c>
      <c r="B2112" s="241" t="s">
        <v>312</v>
      </c>
      <c r="C2112" s="49">
        <v>1970</v>
      </c>
      <c r="D2112" s="257">
        <v>2982.8</v>
      </c>
      <c r="E2112" s="257">
        <v>2410.6</v>
      </c>
      <c r="F2112" s="49" t="s">
        <v>5</v>
      </c>
      <c r="G2112" s="49">
        <v>52</v>
      </c>
      <c r="H2112" s="49">
        <v>5</v>
      </c>
      <c r="I2112" s="49">
        <v>4</v>
      </c>
      <c r="J2112" s="49">
        <v>0</v>
      </c>
      <c r="K2112" s="49">
        <v>0</v>
      </c>
      <c r="L2112" s="116">
        <v>45</v>
      </c>
      <c r="M2112" s="239" t="s">
        <v>4381</v>
      </c>
      <c r="N2112" s="449"/>
      <c r="O2112" s="449"/>
      <c r="P2112" s="509" t="s">
        <v>4629</v>
      </c>
      <c r="Q2112" s="509">
        <v>816.52</v>
      </c>
      <c r="R2112" s="509" t="s">
        <v>4630</v>
      </c>
      <c r="S2112" s="510" t="s">
        <v>4414</v>
      </c>
      <c r="T2112" s="244"/>
      <c r="U2112" s="221" t="s">
        <v>7635</v>
      </c>
    </row>
    <row r="2113" spans="1:21" s="85" customFormat="1" ht="18.75" x14ac:dyDescent="0.25">
      <c r="A2113" s="5">
        <v>2112</v>
      </c>
      <c r="B2113" s="241" t="s">
        <v>313</v>
      </c>
      <c r="C2113" s="49">
        <v>1981</v>
      </c>
      <c r="D2113" s="257">
        <v>8256.1</v>
      </c>
      <c r="E2113" s="257">
        <v>7285.3</v>
      </c>
      <c r="F2113" s="49" t="s">
        <v>5</v>
      </c>
      <c r="G2113" s="49">
        <v>159</v>
      </c>
      <c r="H2113" s="49">
        <v>9</v>
      </c>
      <c r="I2113" s="49">
        <v>3</v>
      </c>
      <c r="J2113" s="49">
        <v>3</v>
      </c>
      <c r="K2113" s="49">
        <v>3</v>
      </c>
      <c r="L2113" s="116">
        <v>265</v>
      </c>
      <c r="M2113" s="239" t="s">
        <v>4381</v>
      </c>
      <c r="N2113" s="449"/>
      <c r="O2113" s="449"/>
      <c r="P2113" s="509" t="s">
        <v>4631</v>
      </c>
      <c r="Q2113" s="509">
        <v>1283.2</v>
      </c>
      <c r="R2113" s="509" t="s">
        <v>4410</v>
      </c>
      <c r="S2113" s="510" t="s">
        <v>4414</v>
      </c>
      <c r="T2113" s="244"/>
      <c r="U2113" s="221" t="s">
        <v>7635</v>
      </c>
    </row>
    <row r="2114" spans="1:21" s="85" customFormat="1" ht="18.75" x14ac:dyDescent="0.25">
      <c r="A2114" s="5">
        <v>2113</v>
      </c>
      <c r="B2114" s="241" t="s">
        <v>316</v>
      </c>
      <c r="C2114" s="49">
        <v>1976</v>
      </c>
      <c r="D2114" s="257">
        <v>3701.5</v>
      </c>
      <c r="E2114" s="257">
        <v>3425.8</v>
      </c>
      <c r="F2114" s="49" t="s">
        <v>5</v>
      </c>
      <c r="G2114" s="49">
        <v>70</v>
      </c>
      <c r="H2114" s="49">
        <v>5</v>
      </c>
      <c r="I2114" s="49">
        <v>4</v>
      </c>
      <c r="J2114" s="49">
        <v>0</v>
      </c>
      <c r="K2114" s="49">
        <v>0</v>
      </c>
      <c r="L2114" s="116">
        <v>124</v>
      </c>
      <c r="M2114" s="239" t="s">
        <v>4381</v>
      </c>
      <c r="N2114" s="449"/>
      <c r="O2114" s="449"/>
      <c r="P2114" s="509" t="s">
        <v>4635</v>
      </c>
      <c r="Q2114" s="509">
        <v>1041.4000000000001</v>
      </c>
      <c r="R2114" s="509" t="s">
        <v>4410</v>
      </c>
      <c r="S2114" s="510" t="s">
        <v>4414</v>
      </c>
      <c r="T2114" s="244"/>
      <c r="U2114" s="221" t="s">
        <v>7635</v>
      </c>
    </row>
    <row r="2115" spans="1:21" s="85" customFormat="1" ht="18.75" x14ac:dyDescent="0.25">
      <c r="A2115" s="5">
        <v>2114</v>
      </c>
      <c r="B2115" s="241" t="s">
        <v>318</v>
      </c>
      <c r="C2115" s="49">
        <v>1975</v>
      </c>
      <c r="D2115" s="257">
        <v>6246.5</v>
      </c>
      <c r="E2115" s="257">
        <v>5415</v>
      </c>
      <c r="F2115" s="49" t="s">
        <v>5</v>
      </c>
      <c r="G2115" s="49">
        <v>110</v>
      </c>
      <c r="H2115" s="49">
        <v>5</v>
      </c>
      <c r="I2115" s="49">
        <v>8</v>
      </c>
      <c r="J2115" s="49">
        <v>0</v>
      </c>
      <c r="K2115" s="49">
        <v>0</v>
      </c>
      <c r="L2115" s="116">
        <v>174</v>
      </c>
      <c r="M2115" s="239" t="s">
        <v>4381</v>
      </c>
      <c r="N2115" s="449"/>
      <c r="O2115" s="449"/>
      <c r="P2115" s="509" t="s">
        <v>4638</v>
      </c>
      <c r="Q2115" s="509">
        <v>1582.7</v>
      </c>
      <c r="R2115" s="509" t="s">
        <v>4410</v>
      </c>
      <c r="S2115" s="510" t="s">
        <v>4414</v>
      </c>
      <c r="T2115" s="244"/>
      <c r="U2115" s="221" t="s">
        <v>7635</v>
      </c>
    </row>
    <row r="2116" spans="1:21" s="85" customFormat="1" ht="18.75" x14ac:dyDescent="0.25">
      <c r="A2116" s="5">
        <v>2115</v>
      </c>
      <c r="B2116" s="241" t="s">
        <v>319</v>
      </c>
      <c r="C2116" s="49">
        <v>1975</v>
      </c>
      <c r="D2116" s="257">
        <v>4812.1000000000004</v>
      </c>
      <c r="E2116" s="257">
        <v>4387.3999999999996</v>
      </c>
      <c r="F2116" s="49" t="s">
        <v>5</v>
      </c>
      <c r="G2116" s="49">
        <v>89</v>
      </c>
      <c r="H2116" s="49">
        <v>5</v>
      </c>
      <c r="I2116" s="49">
        <v>6</v>
      </c>
      <c r="J2116" s="49">
        <v>0</v>
      </c>
      <c r="K2116" s="49">
        <v>0</v>
      </c>
      <c r="L2116" s="116">
        <v>147</v>
      </c>
      <c r="M2116" s="239" t="s">
        <v>4381</v>
      </c>
      <c r="N2116" s="449"/>
      <c r="O2116" s="449"/>
      <c r="P2116" s="509" t="s">
        <v>4639</v>
      </c>
      <c r="Q2116" s="509">
        <v>1205.7</v>
      </c>
      <c r="R2116" s="509" t="s">
        <v>4410</v>
      </c>
      <c r="S2116" s="510" t="s">
        <v>4414</v>
      </c>
      <c r="T2116" s="244"/>
      <c r="U2116" s="221" t="s">
        <v>7635</v>
      </c>
    </row>
    <row r="2117" spans="1:21" s="85" customFormat="1" ht="18.75" x14ac:dyDescent="0.25">
      <c r="A2117" s="5">
        <v>2116</v>
      </c>
      <c r="B2117" s="14" t="s">
        <v>326</v>
      </c>
      <c r="C2117" s="5">
        <v>1987</v>
      </c>
      <c r="D2117" s="55">
        <v>2970.11</v>
      </c>
      <c r="E2117" s="55">
        <v>2618.91</v>
      </c>
      <c r="F2117" s="5" t="s">
        <v>5</v>
      </c>
      <c r="G2117" s="5">
        <v>55</v>
      </c>
      <c r="H2117" s="5">
        <v>5</v>
      </c>
      <c r="I2117" s="5">
        <v>4</v>
      </c>
      <c r="J2117" s="5">
        <v>0</v>
      </c>
      <c r="K2117" s="5">
        <v>0</v>
      </c>
      <c r="L2117" s="108">
        <v>108</v>
      </c>
      <c r="M2117" s="464" t="s">
        <v>4417</v>
      </c>
      <c r="N2117" s="464"/>
      <c r="O2117" s="464"/>
      <c r="P2117" s="511" t="s">
        <v>4645</v>
      </c>
      <c r="Q2117" s="511">
        <v>842.9</v>
      </c>
      <c r="R2117" s="511" t="s">
        <v>4410</v>
      </c>
      <c r="S2117" s="512" t="s">
        <v>4414</v>
      </c>
      <c r="T2117" s="197"/>
      <c r="U2117" s="221" t="s">
        <v>7635</v>
      </c>
    </row>
    <row r="2118" spans="1:21" s="85" customFormat="1" ht="18.75" x14ac:dyDescent="0.25">
      <c r="A2118" s="5">
        <v>2117</v>
      </c>
      <c r="B2118" s="14" t="s">
        <v>327</v>
      </c>
      <c r="C2118" s="5">
        <v>1987</v>
      </c>
      <c r="D2118" s="55">
        <v>3060.9</v>
      </c>
      <c r="E2118" s="55">
        <v>2711</v>
      </c>
      <c r="F2118" s="5" t="s">
        <v>5</v>
      </c>
      <c r="G2118" s="5">
        <v>56</v>
      </c>
      <c r="H2118" s="5">
        <v>5</v>
      </c>
      <c r="I2118" s="5">
        <v>4</v>
      </c>
      <c r="J2118" s="5">
        <v>0</v>
      </c>
      <c r="K2118" s="5">
        <v>0</v>
      </c>
      <c r="L2118" s="108">
        <v>77</v>
      </c>
      <c r="M2118" s="464" t="s">
        <v>4415</v>
      </c>
      <c r="N2118" s="464"/>
      <c r="O2118" s="464"/>
      <c r="P2118" s="511" t="s">
        <v>4646</v>
      </c>
      <c r="Q2118" s="511">
        <v>862.6</v>
      </c>
      <c r="R2118" s="511" t="s">
        <v>4410</v>
      </c>
      <c r="S2118" s="512" t="s">
        <v>4414</v>
      </c>
      <c r="T2118" s="197"/>
      <c r="U2118" s="221" t="s">
        <v>7635</v>
      </c>
    </row>
    <row r="2119" spans="1:21" s="85" customFormat="1" ht="18.75" x14ac:dyDescent="0.25">
      <c r="A2119" s="5">
        <v>2118</v>
      </c>
      <c r="B2119" s="14" t="s">
        <v>328</v>
      </c>
      <c r="C2119" s="8">
        <v>1966</v>
      </c>
      <c r="D2119" s="24">
        <v>9726.9</v>
      </c>
      <c r="E2119" s="24">
        <v>8678.5</v>
      </c>
      <c r="F2119" s="8" t="s">
        <v>5</v>
      </c>
      <c r="G2119" s="8">
        <v>177</v>
      </c>
      <c r="H2119" s="8">
        <v>5</v>
      </c>
      <c r="I2119" s="8">
        <v>12</v>
      </c>
      <c r="J2119" s="8">
        <v>0</v>
      </c>
      <c r="K2119" s="8">
        <v>0</v>
      </c>
      <c r="L2119" s="108">
        <v>324</v>
      </c>
      <c r="M2119" s="464" t="s">
        <v>4416</v>
      </c>
      <c r="N2119" s="464"/>
      <c r="O2119" s="464"/>
      <c r="P2119" s="511" t="s">
        <v>4647</v>
      </c>
      <c r="Q2119" s="511" t="s">
        <v>4648</v>
      </c>
      <c r="R2119" s="511" t="s">
        <v>4649</v>
      </c>
      <c r="S2119" s="512" t="s">
        <v>4414</v>
      </c>
      <c r="T2119" s="197"/>
      <c r="U2119" s="221" t="s">
        <v>7635</v>
      </c>
    </row>
    <row r="2120" spans="1:21" s="85" customFormat="1" ht="18.75" x14ac:dyDescent="0.25">
      <c r="A2120" s="5">
        <v>2119</v>
      </c>
      <c r="B2120" s="14" t="s">
        <v>329</v>
      </c>
      <c r="C2120" s="8">
        <v>1966</v>
      </c>
      <c r="D2120" s="24">
        <v>4917.7</v>
      </c>
      <c r="E2120" s="24">
        <v>4427.8999999999996</v>
      </c>
      <c r="F2120" s="8" t="s">
        <v>5</v>
      </c>
      <c r="G2120" s="8">
        <v>90</v>
      </c>
      <c r="H2120" s="8">
        <v>5</v>
      </c>
      <c r="I2120" s="8">
        <v>6</v>
      </c>
      <c r="J2120" s="8">
        <v>0</v>
      </c>
      <c r="K2120" s="8">
        <v>0</v>
      </c>
      <c r="L2120" s="108">
        <v>170</v>
      </c>
      <c r="M2120" s="464" t="s">
        <v>4416</v>
      </c>
      <c r="N2120" s="464"/>
      <c r="O2120" s="464"/>
      <c r="P2120" s="511" t="s">
        <v>4650</v>
      </c>
      <c r="Q2120" s="511">
        <v>1239.5999999999999</v>
      </c>
      <c r="R2120" s="511" t="s">
        <v>4410</v>
      </c>
      <c r="S2120" s="512" t="s">
        <v>4414</v>
      </c>
      <c r="T2120" s="197"/>
      <c r="U2120" s="221" t="s">
        <v>7635</v>
      </c>
    </row>
    <row r="2121" spans="1:21" s="85" customFormat="1" ht="18.75" x14ac:dyDescent="0.25">
      <c r="A2121" s="5">
        <v>2120</v>
      </c>
      <c r="B2121" s="14" t="s">
        <v>330</v>
      </c>
      <c r="C2121" s="8">
        <v>1966</v>
      </c>
      <c r="D2121" s="24">
        <v>6442.07</v>
      </c>
      <c r="E2121" s="24">
        <v>5762.57</v>
      </c>
      <c r="F2121" s="8" t="s">
        <v>5</v>
      </c>
      <c r="G2121" s="8">
        <v>119</v>
      </c>
      <c r="H2121" s="8">
        <v>5</v>
      </c>
      <c r="I2121" s="8">
        <v>8</v>
      </c>
      <c r="J2121" s="8">
        <v>0</v>
      </c>
      <c r="K2121" s="8">
        <v>0</v>
      </c>
      <c r="L2121" s="108">
        <v>198</v>
      </c>
      <c r="M2121" s="464" t="s">
        <v>4415</v>
      </c>
      <c r="N2121" s="464"/>
      <c r="O2121" s="464"/>
      <c r="P2121" s="511" t="s">
        <v>4651</v>
      </c>
      <c r="Q2121" s="511">
        <v>1690.1</v>
      </c>
      <c r="R2121" s="511" t="s">
        <v>4410</v>
      </c>
      <c r="S2121" s="512" t="s">
        <v>4414</v>
      </c>
      <c r="T2121" s="197"/>
      <c r="U2121" s="221" t="s">
        <v>7635</v>
      </c>
    </row>
    <row r="2122" spans="1:21" s="14" customFormat="1" x14ac:dyDescent="0.25">
      <c r="A2122" s="5">
        <v>2121</v>
      </c>
      <c r="B2122" s="52" t="s">
        <v>332</v>
      </c>
      <c r="C2122" s="40">
        <v>1969</v>
      </c>
      <c r="D2122" s="513">
        <v>3170.8</v>
      </c>
      <c r="E2122" s="513">
        <v>2796.6</v>
      </c>
      <c r="F2122" s="40" t="s">
        <v>5</v>
      </c>
      <c r="G2122" s="40">
        <v>60</v>
      </c>
      <c r="H2122" s="40">
        <v>5</v>
      </c>
      <c r="I2122" s="40">
        <v>4</v>
      </c>
      <c r="J2122" s="8">
        <v>0</v>
      </c>
      <c r="K2122" s="40">
        <v>0</v>
      </c>
      <c r="L2122" s="109">
        <v>80</v>
      </c>
      <c r="M2122" s="464" t="s">
        <v>4416</v>
      </c>
      <c r="N2122" s="514"/>
      <c r="O2122" s="514"/>
      <c r="P2122" s="464" t="s">
        <v>4654</v>
      </c>
      <c r="Q2122" s="464">
        <v>820.4</v>
      </c>
      <c r="R2122" s="464" t="s">
        <v>4410</v>
      </c>
      <c r="S2122" s="463" t="s">
        <v>4414</v>
      </c>
      <c r="T2122" s="197"/>
      <c r="U2122" s="221" t="s">
        <v>7635</v>
      </c>
    </row>
    <row r="2123" spans="1:21" s="14" customFormat="1" x14ac:dyDescent="0.25">
      <c r="A2123" s="5">
        <v>2122</v>
      </c>
      <c r="B2123" s="14" t="s">
        <v>333</v>
      </c>
      <c r="C2123" s="8">
        <v>1966</v>
      </c>
      <c r="D2123" s="24">
        <v>2986.2</v>
      </c>
      <c r="E2123" s="24">
        <v>2710.7</v>
      </c>
      <c r="F2123" s="8" t="s">
        <v>5</v>
      </c>
      <c r="G2123" s="8">
        <v>60</v>
      </c>
      <c r="H2123" s="8">
        <v>5</v>
      </c>
      <c r="I2123" s="8">
        <v>4</v>
      </c>
      <c r="J2123" s="8">
        <v>0</v>
      </c>
      <c r="K2123" s="8">
        <v>0</v>
      </c>
      <c r="L2123" s="108">
        <v>94</v>
      </c>
      <c r="M2123" s="464" t="s">
        <v>4415</v>
      </c>
      <c r="N2123" s="514"/>
      <c r="O2123" s="514"/>
      <c r="P2123" s="464" t="s">
        <v>4655</v>
      </c>
      <c r="Q2123" s="464">
        <v>790.1</v>
      </c>
      <c r="R2123" s="464" t="s">
        <v>4410</v>
      </c>
      <c r="S2123" s="463" t="s">
        <v>4414</v>
      </c>
      <c r="T2123" s="197"/>
      <c r="U2123" s="221" t="s">
        <v>7635</v>
      </c>
    </row>
    <row r="2124" spans="1:21" s="14" customFormat="1" x14ac:dyDescent="0.25">
      <c r="A2124" s="5">
        <v>2123</v>
      </c>
      <c r="B2124" s="14" t="s">
        <v>334</v>
      </c>
      <c r="C2124" s="8">
        <v>1967</v>
      </c>
      <c r="D2124" s="24">
        <v>4848.92</v>
      </c>
      <c r="E2124" s="24">
        <v>4331.92</v>
      </c>
      <c r="F2124" s="8" t="s">
        <v>5</v>
      </c>
      <c r="G2124" s="8">
        <v>89</v>
      </c>
      <c r="H2124" s="8">
        <v>5</v>
      </c>
      <c r="I2124" s="8">
        <v>6</v>
      </c>
      <c r="J2124" s="8">
        <v>0</v>
      </c>
      <c r="K2124" s="8">
        <v>0</v>
      </c>
      <c r="L2124" s="108">
        <v>172</v>
      </c>
      <c r="M2124" s="464" t="s">
        <v>4416</v>
      </c>
      <c r="N2124" s="514"/>
      <c r="O2124" s="514"/>
      <c r="P2124" s="464" t="s">
        <v>4656</v>
      </c>
      <c r="Q2124" s="464">
        <v>1227.8</v>
      </c>
      <c r="R2124" s="464" t="s">
        <v>4410</v>
      </c>
      <c r="S2124" s="463" t="s">
        <v>4414</v>
      </c>
      <c r="T2124" s="197"/>
      <c r="U2124" s="221" t="s">
        <v>7635</v>
      </c>
    </row>
    <row r="2125" spans="1:21" s="14" customFormat="1" x14ac:dyDescent="0.25">
      <c r="A2125" s="5">
        <v>2124</v>
      </c>
      <c r="B2125" s="14" t="s">
        <v>335</v>
      </c>
      <c r="C2125" s="8">
        <v>1965</v>
      </c>
      <c r="D2125" s="24">
        <v>5023.7</v>
      </c>
      <c r="E2125" s="24">
        <v>4580</v>
      </c>
      <c r="F2125" s="8" t="s">
        <v>5</v>
      </c>
      <c r="G2125" s="8">
        <v>100</v>
      </c>
      <c r="H2125" s="8">
        <v>5</v>
      </c>
      <c r="I2125" s="8">
        <v>6</v>
      </c>
      <c r="J2125" s="8">
        <v>0</v>
      </c>
      <c r="K2125" s="8">
        <v>0</v>
      </c>
      <c r="L2125" s="108">
        <v>173</v>
      </c>
      <c r="M2125" s="464" t="s">
        <v>4681</v>
      </c>
      <c r="N2125" s="514"/>
      <c r="O2125" s="514"/>
      <c r="P2125" s="464" t="s">
        <v>4657</v>
      </c>
      <c r="Q2125" s="464">
        <v>1342.6</v>
      </c>
      <c r="R2125" s="464" t="s">
        <v>4411</v>
      </c>
      <c r="S2125" s="463" t="s">
        <v>4414</v>
      </c>
      <c r="T2125" s="197"/>
      <c r="U2125" s="221" t="s">
        <v>7635</v>
      </c>
    </row>
    <row r="2126" spans="1:21" s="14" customFormat="1" x14ac:dyDescent="0.25">
      <c r="A2126" s="5">
        <v>2125</v>
      </c>
      <c r="B2126" s="14" t="s">
        <v>336</v>
      </c>
      <c r="C2126" s="8">
        <v>1967</v>
      </c>
      <c r="D2126" s="24">
        <v>3047.02</v>
      </c>
      <c r="E2126" s="24">
        <v>2736.62</v>
      </c>
      <c r="F2126" s="8" t="s">
        <v>5</v>
      </c>
      <c r="G2126" s="8">
        <v>60</v>
      </c>
      <c r="H2126" s="8">
        <v>5</v>
      </c>
      <c r="I2126" s="8">
        <v>4</v>
      </c>
      <c r="J2126" s="8">
        <v>0</v>
      </c>
      <c r="K2126" s="8">
        <v>0</v>
      </c>
      <c r="L2126" s="108">
        <v>116</v>
      </c>
      <c r="M2126" s="464" t="s">
        <v>4417</v>
      </c>
      <c r="N2126" s="514"/>
      <c r="O2126" s="514"/>
      <c r="P2126" s="464" t="s">
        <v>4658</v>
      </c>
      <c r="Q2126" s="464">
        <v>771.8</v>
      </c>
      <c r="R2126" s="464" t="s">
        <v>4410</v>
      </c>
      <c r="S2126" s="463" t="s">
        <v>4414</v>
      </c>
      <c r="T2126" s="197"/>
      <c r="U2126" s="221" t="s">
        <v>7635</v>
      </c>
    </row>
    <row r="2127" spans="1:21" s="14" customFormat="1" x14ac:dyDescent="0.25">
      <c r="A2127" s="5">
        <v>2126</v>
      </c>
      <c r="B2127" s="14" t="s">
        <v>337</v>
      </c>
      <c r="C2127" s="8">
        <v>1967</v>
      </c>
      <c r="D2127" s="24">
        <v>6663.5</v>
      </c>
      <c r="E2127" s="24">
        <v>6155.1</v>
      </c>
      <c r="F2127" s="8" t="s">
        <v>5</v>
      </c>
      <c r="G2127" s="8">
        <v>129</v>
      </c>
      <c r="H2127" s="8">
        <v>5</v>
      </c>
      <c r="I2127" s="8">
        <v>8</v>
      </c>
      <c r="J2127" s="8">
        <v>0</v>
      </c>
      <c r="K2127" s="8">
        <v>0</v>
      </c>
      <c r="L2127" s="108">
        <v>233</v>
      </c>
      <c r="M2127" s="464" t="s">
        <v>4416</v>
      </c>
      <c r="N2127" s="514"/>
      <c r="O2127" s="514"/>
      <c r="P2127" s="464" t="s">
        <v>4659</v>
      </c>
      <c r="Q2127" s="464">
        <v>1783.3</v>
      </c>
      <c r="R2127" s="464" t="s">
        <v>4410</v>
      </c>
      <c r="S2127" s="463" t="s">
        <v>4414</v>
      </c>
      <c r="T2127" s="197"/>
      <c r="U2127" s="221" t="s">
        <v>7635</v>
      </c>
    </row>
    <row r="2128" spans="1:21" s="14" customFormat="1" x14ac:dyDescent="0.25">
      <c r="A2128" s="5">
        <v>2127</v>
      </c>
      <c r="B2128" s="14" t="s">
        <v>340</v>
      </c>
      <c r="C2128" s="8">
        <v>1966</v>
      </c>
      <c r="D2128" s="24">
        <v>4981.1499999999996</v>
      </c>
      <c r="E2128" s="24">
        <v>4595.05</v>
      </c>
      <c r="F2128" s="8" t="s">
        <v>5</v>
      </c>
      <c r="G2128" s="8">
        <v>100</v>
      </c>
      <c r="H2128" s="8">
        <v>5</v>
      </c>
      <c r="I2128" s="8">
        <v>6</v>
      </c>
      <c r="J2128" s="8">
        <v>0</v>
      </c>
      <c r="K2128" s="8">
        <v>0</v>
      </c>
      <c r="L2128" s="108">
        <v>190</v>
      </c>
      <c r="M2128" s="464" t="s">
        <v>4415</v>
      </c>
      <c r="N2128" s="514"/>
      <c r="O2128" s="514"/>
      <c r="P2128" s="464" t="s">
        <v>4664</v>
      </c>
      <c r="Q2128" s="464">
        <v>1330.6</v>
      </c>
      <c r="R2128" s="464" t="s">
        <v>4585</v>
      </c>
      <c r="S2128" s="463" t="s">
        <v>4414</v>
      </c>
      <c r="T2128" s="197"/>
      <c r="U2128" s="221" t="s">
        <v>7635</v>
      </c>
    </row>
    <row r="2129" spans="1:21" s="14" customFormat="1" x14ac:dyDescent="0.25">
      <c r="A2129" s="5">
        <v>2128</v>
      </c>
      <c r="B2129" s="14" t="s">
        <v>341</v>
      </c>
      <c r="C2129" s="8">
        <v>1965</v>
      </c>
      <c r="D2129" s="24">
        <v>4951.7</v>
      </c>
      <c r="E2129" s="24">
        <v>4592.5</v>
      </c>
      <c r="F2129" s="8" t="s">
        <v>5</v>
      </c>
      <c r="G2129" s="8">
        <v>100</v>
      </c>
      <c r="H2129" s="8">
        <v>5</v>
      </c>
      <c r="I2129" s="8">
        <v>6</v>
      </c>
      <c r="J2129" s="8">
        <v>0</v>
      </c>
      <c r="K2129" s="8">
        <v>0</v>
      </c>
      <c r="L2129" s="108">
        <v>148</v>
      </c>
      <c r="M2129" s="464" t="s">
        <v>4417</v>
      </c>
      <c r="N2129" s="514"/>
      <c r="O2129" s="514"/>
      <c r="P2129" s="464" t="s">
        <v>4665</v>
      </c>
      <c r="Q2129" s="464">
        <v>1323.6</v>
      </c>
      <c r="R2129" s="464" t="s">
        <v>4410</v>
      </c>
      <c r="S2129" s="463" t="s">
        <v>4414</v>
      </c>
      <c r="T2129" s="197"/>
      <c r="U2129" s="221" t="s">
        <v>7635</v>
      </c>
    </row>
    <row r="2130" spans="1:21" s="14" customFormat="1" x14ac:dyDescent="0.25">
      <c r="A2130" s="5">
        <v>2129</v>
      </c>
      <c r="B2130" s="14" t="s">
        <v>342</v>
      </c>
      <c r="C2130" s="8">
        <v>1966</v>
      </c>
      <c r="D2130" s="24">
        <v>5099.7</v>
      </c>
      <c r="E2130" s="24">
        <v>4636.7</v>
      </c>
      <c r="F2130" s="8" t="s">
        <v>5</v>
      </c>
      <c r="G2130" s="8">
        <v>100</v>
      </c>
      <c r="H2130" s="8">
        <v>5</v>
      </c>
      <c r="I2130" s="8">
        <v>6</v>
      </c>
      <c r="J2130" s="8">
        <v>0</v>
      </c>
      <c r="K2130" s="8">
        <v>0</v>
      </c>
      <c r="L2130" s="108">
        <v>145</v>
      </c>
      <c r="M2130" s="464" t="s">
        <v>4415</v>
      </c>
      <c r="N2130" s="514"/>
      <c r="O2130" s="514"/>
      <c r="P2130" s="464" t="s">
        <v>4666</v>
      </c>
      <c r="Q2130" s="464">
        <v>1374.6</v>
      </c>
      <c r="R2130" s="464" t="s">
        <v>4410</v>
      </c>
      <c r="S2130" s="463" t="s">
        <v>4414</v>
      </c>
      <c r="T2130" s="197"/>
      <c r="U2130" s="221" t="s">
        <v>7635</v>
      </c>
    </row>
    <row r="2131" spans="1:21" s="14" customFormat="1" x14ac:dyDescent="0.25">
      <c r="A2131" s="5">
        <v>2130</v>
      </c>
      <c r="B2131" s="14" t="s">
        <v>343</v>
      </c>
      <c r="C2131" s="8">
        <v>1975</v>
      </c>
      <c r="D2131" s="24">
        <v>3026.1</v>
      </c>
      <c r="E2131" s="24">
        <v>2701.7</v>
      </c>
      <c r="F2131" s="8" t="s">
        <v>5</v>
      </c>
      <c r="G2131" s="8">
        <v>60</v>
      </c>
      <c r="H2131" s="8">
        <v>5</v>
      </c>
      <c r="I2131" s="8">
        <v>4</v>
      </c>
      <c r="J2131" s="8">
        <v>0</v>
      </c>
      <c r="K2131" s="8">
        <v>0</v>
      </c>
      <c r="L2131" s="108">
        <v>86</v>
      </c>
      <c r="M2131" s="464" t="s">
        <v>4417</v>
      </c>
      <c r="N2131" s="514"/>
      <c r="O2131" s="514"/>
      <c r="P2131" s="464" t="s">
        <v>4667</v>
      </c>
      <c r="Q2131" s="464">
        <v>788.2</v>
      </c>
      <c r="R2131" s="464" t="s">
        <v>4585</v>
      </c>
      <c r="S2131" s="463" t="s">
        <v>4414</v>
      </c>
      <c r="T2131" s="197"/>
      <c r="U2131" s="221" t="s">
        <v>7635</v>
      </c>
    </row>
    <row r="2132" spans="1:21" s="14" customFormat="1" x14ac:dyDescent="0.25">
      <c r="A2132" s="5">
        <v>2131</v>
      </c>
      <c r="B2132" s="14" t="s">
        <v>344</v>
      </c>
      <c r="C2132" s="8">
        <v>1975</v>
      </c>
      <c r="D2132" s="24">
        <v>3029.6</v>
      </c>
      <c r="E2132" s="24">
        <v>2702.9</v>
      </c>
      <c r="F2132" s="8" t="s">
        <v>5</v>
      </c>
      <c r="G2132" s="8">
        <v>60</v>
      </c>
      <c r="H2132" s="8">
        <v>5</v>
      </c>
      <c r="I2132" s="8">
        <v>4</v>
      </c>
      <c r="J2132" s="8">
        <v>0</v>
      </c>
      <c r="K2132" s="8">
        <v>0</v>
      </c>
      <c r="L2132" s="108">
        <v>62</v>
      </c>
      <c r="M2132" s="464" t="s">
        <v>4417</v>
      </c>
      <c r="N2132" s="514"/>
      <c r="O2132" s="514"/>
      <c r="P2132" s="464" t="s">
        <v>4668</v>
      </c>
      <c r="Q2132" s="464">
        <v>795.2</v>
      </c>
      <c r="R2132" s="464" t="s">
        <v>4410</v>
      </c>
      <c r="S2132" s="463" t="s">
        <v>4414</v>
      </c>
      <c r="T2132" s="197"/>
      <c r="U2132" s="221" t="s">
        <v>7635</v>
      </c>
    </row>
    <row r="2133" spans="1:21" s="14" customFormat="1" x14ac:dyDescent="0.25">
      <c r="A2133" s="5">
        <v>2132</v>
      </c>
      <c r="B2133" s="14" t="s">
        <v>345</v>
      </c>
      <c r="C2133" s="8">
        <v>1986</v>
      </c>
      <c r="D2133" s="24">
        <v>4588.2</v>
      </c>
      <c r="E2133" s="24">
        <v>4053.7</v>
      </c>
      <c r="F2133" s="8" t="s">
        <v>5</v>
      </c>
      <c r="G2133" s="8">
        <v>84</v>
      </c>
      <c r="H2133" s="8">
        <v>5</v>
      </c>
      <c r="I2133" s="8">
        <v>6</v>
      </c>
      <c r="J2133" s="8">
        <v>0</v>
      </c>
      <c r="K2133" s="8">
        <v>0</v>
      </c>
      <c r="L2133" s="108">
        <v>129</v>
      </c>
      <c r="M2133" s="464" t="s">
        <v>4415</v>
      </c>
      <c r="N2133" s="514"/>
      <c r="O2133" s="514"/>
      <c r="P2133" s="464" t="s">
        <v>4669</v>
      </c>
      <c r="Q2133" s="464">
        <v>2128.1</v>
      </c>
      <c r="R2133" s="464" t="s">
        <v>4411</v>
      </c>
      <c r="S2133" s="463" t="s">
        <v>4414</v>
      </c>
      <c r="T2133" s="197"/>
      <c r="U2133" s="221" t="s">
        <v>7635</v>
      </c>
    </row>
    <row r="2134" spans="1:21" s="14" customFormat="1" x14ac:dyDescent="0.25">
      <c r="A2134" s="5">
        <v>2133</v>
      </c>
      <c r="B2134" s="14" t="s">
        <v>346</v>
      </c>
      <c r="C2134" s="8">
        <v>1987</v>
      </c>
      <c r="D2134" s="24">
        <v>3061.5</v>
      </c>
      <c r="E2134" s="24">
        <v>2748.9</v>
      </c>
      <c r="F2134" s="8" t="s">
        <v>5</v>
      </c>
      <c r="G2134" s="8">
        <v>55</v>
      </c>
      <c r="H2134" s="8">
        <v>5</v>
      </c>
      <c r="I2134" s="8">
        <v>4</v>
      </c>
      <c r="J2134" s="8">
        <v>0</v>
      </c>
      <c r="K2134" s="8">
        <v>0</v>
      </c>
      <c r="L2134" s="108">
        <v>120</v>
      </c>
      <c r="M2134" s="464" t="s">
        <v>4417</v>
      </c>
      <c r="N2134" s="514"/>
      <c r="O2134" s="514"/>
      <c r="P2134" s="464" t="s">
        <v>4669</v>
      </c>
      <c r="Q2134" s="464">
        <v>2128.1</v>
      </c>
      <c r="R2134" s="464" t="s">
        <v>4411</v>
      </c>
      <c r="S2134" s="463" t="s">
        <v>4414</v>
      </c>
      <c r="T2134" s="197"/>
      <c r="U2134" s="221" t="s">
        <v>7635</v>
      </c>
    </row>
    <row r="2135" spans="1:21" s="14" customFormat="1" x14ac:dyDescent="0.25">
      <c r="A2135" s="5">
        <v>2134</v>
      </c>
      <c r="B2135" s="14" t="s">
        <v>348</v>
      </c>
      <c r="C2135" s="8">
        <v>1974</v>
      </c>
      <c r="D2135" s="24">
        <v>2963</v>
      </c>
      <c r="E2135" s="24">
        <v>2653.6</v>
      </c>
      <c r="F2135" s="8" t="s">
        <v>5</v>
      </c>
      <c r="G2135" s="8">
        <v>56</v>
      </c>
      <c r="H2135" s="8">
        <v>5</v>
      </c>
      <c r="I2135" s="8">
        <v>4</v>
      </c>
      <c r="J2135" s="8">
        <v>0</v>
      </c>
      <c r="K2135" s="8">
        <v>0</v>
      </c>
      <c r="L2135" s="108">
        <v>103</v>
      </c>
      <c r="M2135" s="464" t="s">
        <v>4415</v>
      </c>
      <c r="N2135" s="514"/>
      <c r="O2135" s="514"/>
      <c r="P2135" s="464" t="s">
        <v>4671</v>
      </c>
      <c r="Q2135" s="464">
        <v>2326.8000000000002</v>
      </c>
      <c r="R2135" s="464" t="s">
        <v>4411</v>
      </c>
      <c r="S2135" s="463" t="s">
        <v>4414</v>
      </c>
      <c r="T2135" s="197"/>
      <c r="U2135" s="221" t="s">
        <v>7635</v>
      </c>
    </row>
    <row r="2136" spans="1:21" s="14" customFormat="1" x14ac:dyDescent="0.25">
      <c r="A2136" s="5">
        <v>2135</v>
      </c>
      <c r="B2136" s="14" t="s">
        <v>349</v>
      </c>
      <c r="C2136" s="8">
        <v>1973</v>
      </c>
      <c r="D2136" s="24">
        <v>2969.32</v>
      </c>
      <c r="E2136" s="24">
        <v>2659.92</v>
      </c>
      <c r="F2136" s="8" t="s">
        <v>5</v>
      </c>
      <c r="G2136" s="8">
        <v>56</v>
      </c>
      <c r="H2136" s="8">
        <v>5</v>
      </c>
      <c r="I2136" s="8">
        <v>4</v>
      </c>
      <c r="J2136" s="8">
        <v>0</v>
      </c>
      <c r="K2136" s="8">
        <v>0</v>
      </c>
      <c r="L2136" s="108">
        <v>111</v>
      </c>
      <c r="M2136" s="464" t="s">
        <v>4415</v>
      </c>
      <c r="N2136" s="514"/>
      <c r="O2136" s="514"/>
      <c r="P2136" s="464" t="s">
        <v>4671</v>
      </c>
      <c r="Q2136" s="464">
        <v>2326.8000000000002</v>
      </c>
      <c r="R2136" s="464" t="s">
        <v>4411</v>
      </c>
      <c r="S2136" s="463" t="s">
        <v>4414</v>
      </c>
      <c r="T2136" s="197"/>
      <c r="U2136" s="221" t="s">
        <v>7635</v>
      </c>
    </row>
    <row r="2137" spans="1:21" s="14" customFormat="1" x14ac:dyDescent="0.25">
      <c r="A2137" s="5">
        <v>2136</v>
      </c>
      <c r="B2137" s="14" t="s">
        <v>350</v>
      </c>
      <c r="C2137" s="8">
        <v>1973</v>
      </c>
      <c r="D2137" s="24">
        <v>2957.9</v>
      </c>
      <c r="E2137" s="24">
        <v>2645.8</v>
      </c>
      <c r="F2137" s="8" t="s">
        <v>5</v>
      </c>
      <c r="G2137" s="8">
        <v>56</v>
      </c>
      <c r="H2137" s="8">
        <v>5</v>
      </c>
      <c r="I2137" s="8">
        <v>4</v>
      </c>
      <c r="J2137" s="8">
        <v>0</v>
      </c>
      <c r="K2137" s="8">
        <v>0</v>
      </c>
      <c r="L2137" s="108">
        <v>89</v>
      </c>
      <c r="M2137" s="464" t="s">
        <v>4417</v>
      </c>
      <c r="N2137" s="514"/>
      <c r="O2137" s="514"/>
      <c r="P2137" s="464" t="s">
        <v>4671</v>
      </c>
      <c r="Q2137" s="464">
        <v>2326.8000000000002</v>
      </c>
      <c r="R2137" s="464" t="s">
        <v>4411</v>
      </c>
      <c r="S2137" s="463" t="s">
        <v>4414</v>
      </c>
      <c r="T2137" s="197"/>
      <c r="U2137" s="221" t="s">
        <v>7635</v>
      </c>
    </row>
    <row r="2138" spans="1:21" s="14" customFormat="1" x14ac:dyDescent="0.25">
      <c r="A2138" s="5">
        <v>2137</v>
      </c>
      <c r="B2138" s="14" t="s">
        <v>351</v>
      </c>
      <c r="C2138" s="8">
        <v>1966</v>
      </c>
      <c r="D2138" s="24">
        <v>3695.6</v>
      </c>
      <c r="E2138" s="24">
        <v>3424.9</v>
      </c>
      <c r="F2138" s="8" t="s">
        <v>5</v>
      </c>
      <c r="G2138" s="8">
        <v>70</v>
      </c>
      <c r="H2138" s="8">
        <v>5</v>
      </c>
      <c r="I2138" s="8">
        <v>4</v>
      </c>
      <c r="J2138" s="8">
        <v>0</v>
      </c>
      <c r="K2138" s="8">
        <v>0</v>
      </c>
      <c r="L2138" s="108">
        <v>129</v>
      </c>
      <c r="M2138" s="464" t="s">
        <v>4417</v>
      </c>
      <c r="N2138" s="514"/>
      <c r="O2138" s="514"/>
      <c r="P2138" s="464" t="s">
        <v>4672</v>
      </c>
      <c r="Q2138" s="464">
        <v>1016.1</v>
      </c>
      <c r="R2138" s="464" t="s">
        <v>4410</v>
      </c>
      <c r="S2138" s="463" t="s">
        <v>4414</v>
      </c>
      <c r="T2138" s="197"/>
      <c r="U2138" s="221" t="s">
        <v>7635</v>
      </c>
    </row>
    <row r="2139" spans="1:21" s="14" customFormat="1" x14ac:dyDescent="0.25">
      <c r="A2139" s="5">
        <v>2138</v>
      </c>
      <c r="B2139" s="14" t="s">
        <v>352</v>
      </c>
      <c r="C2139" s="8">
        <v>1967</v>
      </c>
      <c r="D2139" s="24">
        <v>4964.3100000000004</v>
      </c>
      <c r="E2139" s="24">
        <v>4569.71</v>
      </c>
      <c r="F2139" s="8" t="s">
        <v>5</v>
      </c>
      <c r="G2139" s="8">
        <v>100</v>
      </c>
      <c r="H2139" s="8">
        <v>5</v>
      </c>
      <c r="I2139" s="8">
        <v>6</v>
      </c>
      <c r="J2139" s="8">
        <v>0</v>
      </c>
      <c r="K2139" s="8">
        <v>0</v>
      </c>
      <c r="L2139" s="108">
        <v>160</v>
      </c>
      <c r="M2139" s="464" t="s">
        <v>4416</v>
      </c>
      <c r="N2139" s="514"/>
      <c r="O2139" s="514"/>
      <c r="P2139" s="464" t="s">
        <v>4673</v>
      </c>
      <c r="Q2139" s="464">
        <v>1388.8</v>
      </c>
      <c r="R2139" s="464" t="s">
        <v>4585</v>
      </c>
      <c r="S2139" s="463" t="s">
        <v>4414</v>
      </c>
      <c r="T2139" s="197"/>
      <c r="U2139" s="221" t="s">
        <v>7635</v>
      </c>
    </row>
    <row r="2140" spans="1:21" s="14" customFormat="1" x14ac:dyDescent="0.25">
      <c r="A2140" s="5">
        <v>2139</v>
      </c>
      <c r="B2140" s="14" t="s">
        <v>353</v>
      </c>
      <c r="C2140" s="8">
        <v>1973</v>
      </c>
      <c r="D2140" s="24">
        <v>5195.1000000000004</v>
      </c>
      <c r="E2140" s="24">
        <v>4397.8</v>
      </c>
      <c r="F2140" s="8" t="s">
        <v>5</v>
      </c>
      <c r="G2140" s="8">
        <v>90</v>
      </c>
      <c r="H2140" s="8">
        <v>5</v>
      </c>
      <c r="I2140" s="8">
        <v>6</v>
      </c>
      <c r="J2140" s="8">
        <v>0</v>
      </c>
      <c r="K2140" s="8">
        <v>0</v>
      </c>
      <c r="L2140" s="108">
        <v>175</v>
      </c>
      <c r="M2140" s="464" t="s">
        <v>4415</v>
      </c>
      <c r="N2140" s="514"/>
      <c r="O2140" s="514"/>
      <c r="P2140" s="464" t="s">
        <v>4674</v>
      </c>
      <c r="Q2140" s="464">
        <v>1195.3</v>
      </c>
      <c r="R2140" s="464" t="s">
        <v>4410</v>
      </c>
      <c r="S2140" s="463" t="s">
        <v>4414</v>
      </c>
      <c r="T2140" s="197"/>
      <c r="U2140" s="221" t="s">
        <v>7635</v>
      </c>
    </row>
    <row r="2141" spans="1:21" s="14" customFormat="1" x14ac:dyDescent="0.25">
      <c r="A2141" s="5">
        <v>2140</v>
      </c>
      <c r="B2141" s="14" t="s">
        <v>354</v>
      </c>
      <c r="C2141" s="8">
        <v>1973</v>
      </c>
      <c r="D2141" s="24">
        <v>4888.2</v>
      </c>
      <c r="E2141" s="24">
        <v>4391.1000000000004</v>
      </c>
      <c r="F2141" s="8" t="s">
        <v>5</v>
      </c>
      <c r="G2141" s="8">
        <v>90</v>
      </c>
      <c r="H2141" s="8">
        <v>5</v>
      </c>
      <c r="I2141" s="8">
        <v>6</v>
      </c>
      <c r="J2141" s="8">
        <v>0</v>
      </c>
      <c r="K2141" s="8">
        <v>0</v>
      </c>
      <c r="L2141" s="108">
        <v>160</v>
      </c>
      <c r="M2141" s="464" t="s">
        <v>4417</v>
      </c>
      <c r="N2141" s="514"/>
      <c r="O2141" s="514"/>
      <c r="P2141" s="464" t="s">
        <v>4675</v>
      </c>
      <c r="Q2141" s="464">
        <v>1236.4000000000001</v>
      </c>
      <c r="R2141" s="464" t="s">
        <v>4410</v>
      </c>
      <c r="S2141" s="463" t="s">
        <v>4414</v>
      </c>
      <c r="T2141" s="197"/>
      <c r="U2141" s="221" t="s">
        <v>7635</v>
      </c>
    </row>
    <row r="2142" spans="1:21" s="14" customFormat="1" x14ac:dyDescent="0.25">
      <c r="A2142" s="5">
        <v>2141</v>
      </c>
      <c r="B2142" s="14" t="s">
        <v>355</v>
      </c>
      <c r="C2142" s="8">
        <v>1966</v>
      </c>
      <c r="D2142" s="24">
        <v>6799.3</v>
      </c>
      <c r="E2142" s="24">
        <v>6268.3</v>
      </c>
      <c r="F2142" s="8" t="s">
        <v>5</v>
      </c>
      <c r="G2142" s="8">
        <v>129</v>
      </c>
      <c r="H2142" s="8">
        <v>5</v>
      </c>
      <c r="I2142" s="8">
        <v>8</v>
      </c>
      <c r="J2142" s="8">
        <v>0</v>
      </c>
      <c r="K2142" s="8">
        <v>0</v>
      </c>
      <c r="L2142" s="108">
        <v>218</v>
      </c>
      <c r="M2142" s="464" t="s">
        <v>4417</v>
      </c>
      <c r="N2142" s="514"/>
      <c r="O2142" s="514"/>
      <c r="P2142" s="464" t="s">
        <v>4676</v>
      </c>
      <c r="Q2142" s="464">
        <v>1784.5</v>
      </c>
      <c r="R2142" s="464" t="s">
        <v>4410</v>
      </c>
      <c r="S2142" s="463" t="s">
        <v>4414</v>
      </c>
      <c r="T2142" s="197"/>
      <c r="U2142" s="221" t="s">
        <v>7635</v>
      </c>
    </row>
    <row r="2143" spans="1:21" s="14" customFormat="1" x14ac:dyDescent="0.25">
      <c r="A2143" s="5">
        <v>2142</v>
      </c>
      <c r="B2143" s="14" t="s">
        <v>356</v>
      </c>
      <c r="C2143" s="8">
        <v>1967</v>
      </c>
      <c r="D2143" s="24">
        <v>4944.3999999999996</v>
      </c>
      <c r="E2143" s="24">
        <v>4552.2</v>
      </c>
      <c r="F2143" s="8" t="s">
        <v>5</v>
      </c>
      <c r="G2143" s="8">
        <v>100</v>
      </c>
      <c r="H2143" s="8">
        <v>5</v>
      </c>
      <c r="I2143" s="8">
        <v>6</v>
      </c>
      <c r="J2143" s="8">
        <v>0</v>
      </c>
      <c r="K2143" s="8">
        <v>0</v>
      </c>
      <c r="L2143" s="108">
        <v>146</v>
      </c>
      <c r="M2143" s="464" t="s">
        <v>4415</v>
      </c>
      <c r="N2143" s="514"/>
      <c r="O2143" s="514"/>
      <c r="P2143" s="464" t="s">
        <v>4677</v>
      </c>
      <c r="Q2143" s="464">
        <v>1326.4</v>
      </c>
      <c r="R2143" s="464" t="s">
        <v>4585</v>
      </c>
      <c r="S2143" s="463" t="s">
        <v>4414</v>
      </c>
      <c r="T2143" s="197"/>
      <c r="U2143" s="221" t="s">
        <v>7635</v>
      </c>
    </row>
    <row r="2144" spans="1:21" s="14" customFormat="1" x14ac:dyDescent="0.25">
      <c r="A2144" s="5">
        <v>2143</v>
      </c>
      <c r="B2144" s="14" t="s">
        <v>357</v>
      </c>
      <c r="C2144" s="8">
        <v>1968</v>
      </c>
      <c r="D2144" s="24">
        <v>4992.2</v>
      </c>
      <c r="E2144" s="24">
        <v>4594.8</v>
      </c>
      <c r="F2144" s="8" t="s">
        <v>5</v>
      </c>
      <c r="G2144" s="8">
        <v>100</v>
      </c>
      <c r="H2144" s="8">
        <v>5</v>
      </c>
      <c r="I2144" s="8">
        <v>6</v>
      </c>
      <c r="J2144" s="8">
        <v>0</v>
      </c>
      <c r="K2144" s="8">
        <v>0</v>
      </c>
      <c r="L2144" s="108">
        <v>173</v>
      </c>
      <c r="M2144" s="464" t="s">
        <v>4417</v>
      </c>
      <c r="N2144" s="514"/>
      <c r="O2144" s="514"/>
      <c r="P2144" s="464" t="s">
        <v>4678</v>
      </c>
      <c r="Q2144" s="464">
        <v>1349.4</v>
      </c>
      <c r="R2144" s="464" t="s">
        <v>4410</v>
      </c>
      <c r="S2144" s="463" t="s">
        <v>4414</v>
      </c>
      <c r="T2144" s="197"/>
      <c r="U2144" s="221" t="s">
        <v>7635</v>
      </c>
    </row>
    <row r="2145" spans="1:21" s="14" customFormat="1" x14ac:dyDescent="0.25">
      <c r="A2145" s="5">
        <v>2144</v>
      </c>
      <c r="B2145" s="14" t="s">
        <v>358</v>
      </c>
      <c r="C2145" s="8">
        <v>1967</v>
      </c>
      <c r="D2145" s="24">
        <v>4992.8</v>
      </c>
      <c r="E2145" s="24">
        <v>4600.3999999999996</v>
      </c>
      <c r="F2145" s="8" t="s">
        <v>5</v>
      </c>
      <c r="G2145" s="8">
        <v>100</v>
      </c>
      <c r="H2145" s="8">
        <v>5</v>
      </c>
      <c r="I2145" s="8">
        <v>6</v>
      </c>
      <c r="J2145" s="8">
        <v>0</v>
      </c>
      <c r="K2145" s="8">
        <v>0</v>
      </c>
      <c r="L2145" s="108">
        <v>189</v>
      </c>
      <c r="M2145" s="464" t="s">
        <v>4415</v>
      </c>
      <c r="N2145" s="514"/>
      <c r="O2145" s="514"/>
      <c r="P2145" s="464" t="s">
        <v>4679</v>
      </c>
      <c r="Q2145" s="464">
        <v>1367.4</v>
      </c>
      <c r="R2145" s="464" t="s">
        <v>4585</v>
      </c>
      <c r="S2145" s="463" t="s">
        <v>4414</v>
      </c>
      <c r="T2145" s="197"/>
      <c r="U2145" s="221" t="s">
        <v>7635</v>
      </c>
    </row>
    <row r="2146" spans="1:21" s="14" customFormat="1" x14ac:dyDescent="0.25">
      <c r="A2146" s="5">
        <v>2145</v>
      </c>
      <c r="B2146" s="14" t="s">
        <v>359</v>
      </c>
      <c r="C2146" s="8">
        <v>1967</v>
      </c>
      <c r="D2146" s="24">
        <v>6680.4</v>
      </c>
      <c r="E2146" s="24">
        <v>6163</v>
      </c>
      <c r="F2146" s="8" t="s">
        <v>5</v>
      </c>
      <c r="G2146" s="8">
        <v>129</v>
      </c>
      <c r="H2146" s="8">
        <v>5</v>
      </c>
      <c r="I2146" s="8">
        <v>8</v>
      </c>
      <c r="J2146" s="8">
        <v>0</v>
      </c>
      <c r="K2146" s="8">
        <v>0</v>
      </c>
      <c r="L2146" s="108">
        <v>215</v>
      </c>
      <c r="M2146" s="464" t="s">
        <v>4416</v>
      </c>
      <c r="N2146" s="514"/>
      <c r="O2146" s="514"/>
      <c r="P2146" s="464" t="s">
        <v>4680</v>
      </c>
      <c r="Q2146" s="464">
        <v>1836</v>
      </c>
      <c r="R2146" s="464" t="s">
        <v>4410</v>
      </c>
      <c r="S2146" s="463" t="s">
        <v>4414</v>
      </c>
      <c r="T2146" s="197"/>
      <c r="U2146" s="221" t="s">
        <v>7635</v>
      </c>
    </row>
    <row r="2147" spans="1:21" s="14" customFormat="1" x14ac:dyDescent="0.25">
      <c r="A2147" s="5">
        <v>2146</v>
      </c>
      <c r="B2147" s="388" t="s">
        <v>18</v>
      </c>
      <c r="C2147" s="5">
        <v>1940</v>
      </c>
      <c r="D2147" s="5">
        <v>127.5</v>
      </c>
      <c r="E2147" s="5">
        <v>127.5</v>
      </c>
      <c r="F2147" s="5" t="s">
        <v>5</v>
      </c>
      <c r="G2147" s="5">
        <v>2</v>
      </c>
      <c r="H2147" s="5">
        <v>1</v>
      </c>
      <c r="I2147" s="5"/>
      <c r="J2147" s="124"/>
      <c r="K2147" s="5"/>
      <c r="L2147" s="113">
        <v>5</v>
      </c>
      <c r="M2147" s="96">
        <v>38882</v>
      </c>
      <c r="N2147" s="184"/>
      <c r="O2147" s="47"/>
    </row>
    <row r="2148" spans="1:21" s="14" customFormat="1" x14ac:dyDescent="0.25">
      <c r="A2148" s="5">
        <v>2147</v>
      </c>
      <c r="B2148" s="388" t="s">
        <v>19</v>
      </c>
      <c r="C2148" s="5">
        <v>1958</v>
      </c>
      <c r="D2148" s="5">
        <v>141.5</v>
      </c>
      <c r="E2148" s="5">
        <v>129.69999999999999</v>
      </c>
      <c r="F2148" s="5" t="s">
        <v>5</v>
      </c>
      <c r="G2148" s="5">
        <v>3</v>
      </c>
      <c r="H2148" s="5">
        <v>1</v>
      </c>
      <c r="I2148" s="5"/>
      <c r="J2148" s="124"/>
      <c r="K2148" s="5"/>
      <c r="L2148" s="113">
        <v>10</v>
      </c>
      <c r="M2148" s="96">
        <v>38760</v>
      </c>
      <c r="N2148" s="184"/>
      <c r="O2148" s="47"/>
    </row>
    <row r="2149" spans="1:21" s="14" customFormat="1" x14ac:dyDescent="0.25">
      <c r="A2149" s="5">
        <v>2148</v>
      </c>
      <c r="B2149" s="388" t="s">
        <v>20</v>
      </c>
      <c r="C2149" s="5">
        <v>1944</v>
      </c>
      <c r="D2149" s="5">
        <v>202.4</v>
      </c>
      <c r="E2149" s="5">
        <v>202.4</v>
      </c>
      <c r="F2149" s="5" t="s">
        <v>5</v>
      </c>
      <c r="G2149" s="5">
        <v>4</v>
      </c>
      <c r="H2149" s="5">
        <v>1</v>
      </c>
      <c r="I2149" s="5"/>
      <c r="J2149" s="124"/>
      <c r="K2149" s="5"/>
      <c r="L2149" s="113">
        <v>20</v>
      </c>
      <c r="M2149" s="96">
        <v>38812</v>
      </c>
      <c r="N2149" s="184"/>
      <c r="O2149" s="47"/>
    </row>
    <row r="2150" spans="1:21" s="14" customFormat="1" x14ac:dyDescent="0.25">
      <c r="A2150" s="5">
        <v>2149</v>
      </c>
      <c r="B2150" s="388" t="s">
        <v>21</v>
      </c>
      <c r="C2150" s="5">
        <v>1944</v>
      </c>
      <c r="D2150" s="5">
        <v>272.8</v>
      </c>
      <c r="E2150" s="5">
        <v>202.8</v>
      </c>
      <c r="F2150" s="5" t="s">
        <v>5</v>
      </c>
      <c r="G2150" s="5">
        <v>4</v>
      </c>
      <c r="H2150" s="5">
        <v>1</v>
      </c>
      <c r="I2150" s="5"/>
      <c r="J2150" s="124"/>
      <c r="K2150" s="5"/>
      <c r="L2150" s="113">
        <v>10</v>
      </c>
      <c r="M2150" s="96">
        <v>38813</v>
      </c>
      <c r="N2150" s="184"/>
      <c r="O2150" s="47"/>
    </row>
    <row r="2151" spans="1:21" s="14" customFormat="1" x14ac:dyDescent="0.25">
      <c r="A2151" s="5">
        <v>2150</v>
      </c>
      <c r="B2151" s="388" t="s">
        <v>22</v>
      </c>
      <c r="C2151" s="5">
        <v>1944</v>
      </c>
      <c r="D2151" s="5">
        <v>198.6</v>
      </c>
      <c r="E2151" s="5">
        <v>198.6</v>
      </c>
      <c r="F2151" s="5" t="s">
        <v>5</v>
      </c>
      <c r="G2151" s="5">
        <v>4</v>
      </c>
      <c r="H2151" s="5">
        <v>1</v>
      </c>
      <c r="I2151" s="5"/>
      <c r="J2151" s="124"/>
      <c r="K2151" s="5"/>
      <c r="L2151" s="113">
        <v>15</v>
      </c>
      <c r="M2151" s="96">
        <v>38812</v>
      </c>
      <c r="N2151" s="184"/>
      <c r="O2151" s="47"/>
    </row>
    <row r="2152" spans="1:21" s="14" customFormat="1" x14ac:dyDescent="0.25">
      <c r="A2152" s="5">
        <v>2151</v>
      </c>
      <c r="B2152" s="388" t="s">
        <v>23</v>
      </c>
      <c r="C2152" s="5">
        <v>1944</v>
      </c>
      <c r="D2152" s="5">
        <v>201.3</v>
      </c>
      <c r="E2152" s="5">
        <v>201.3</v>
      </c>
      <c r="F2152" s="5" t="s">
        <v>5</v>
      </c>
      <c r="G2152" s="5">
        <v>4</v>
      </c>
      <c r="H2152" s="5">
        <v>1</v>
      </c>
      <c r="I2152" s="5"/>
      <c r="J2152" s="124"/>
      <c r="K2152" s="5"/>
      <c r="L2152" s="113">
        <v>18</v>
      </c>
      <c r="M2152" s="96">
        <v>38812</v>
      </c>
      <c r="N2152" s="184"/>
      <c r="O2152" s="47"/>
    </row>
    <row r="2153" spans="1:21" s="14" customFormat="1" x14ac:dyDescent="0.25">
      <c r="A2153" s="5">
        <v>2152</v>
      </c>
      <c r="B2153" s="388" t="s">
        <v>24</v>
      </c>
      <c r="C2153" s="5">
        <v>1959</v>
      </c>
      <c r="D2153" s="5">
        <v>124.7</v>
      </c>
      <c r="E2153" s="5">
        <v>133.4</v>
      </c>
      <c r="F2153" s="5" t="s">
        <v>5</v>
      </c>
      <c r="G2153" s="5">
        <v>2</v>
      </c>
      <c r="H2153" s="5">
        <v>1</v>
      </c>
      <c r="I2153" s="5"/>
      <c r="J2153" s="124"/>
      <c r="K2153" s="5"/>
      <c r="L2153" s="113">
        <v>5</v>
      </c>
      <c r="M2153" s="15"/>
      <c r="N2153" s="185"/>
      <c r="O2153" s="47"/>
    </row>
    <row r="2154" spans="1:21" s="14" customFormat="1" x14ac:dyDescent="0.25">
      <c r="A2154" s="5">
        <v>2153</v>
      </c>
      <c r="B2154" s="388" t="s">
        <v>25</v>
      </c>
      <c r="C2154" s="5">
        <v>1959</v>
      </c>
      <c r="D2154" s="5">
        <v>73.099999999999994</v>
      </c>
      <c r="E2154" s="5">
        <v>60.8</v>
      </c>
      <c r="F2154" s="5" t="s">
        <v>5</v>
      </c>
      <c r="G2154" s="5">
        <v>1</v>
      </c>
      <c r="H2154" s="5">
        <v>1</v>
      </c>
      <c r="I2154" s="5"/>
      <c r="J2154" s="124"/>
      <c r="K2154" s="5"/>
      <c r="L2154" s="113">
        <v>8</v>
      </c>
      <c r="M2154" s="15"/>
      <c r="N2154" s="185"/>
      <c r="O2154" s="47"/>
    </row>
    <row r="2155" spans="1:21" s="14" customFormat="1" x14ac:dyDescent="0.25">
      <c r="A2155" s="5">
        <v>2154</v>
      </c>
      <c r="B2155" s="388" t="s">
        <v>26</v>
      </c>
      <c r="C2155" s="5">
        <v>1959</v>
      </c>
      <c r="D2155" s="5">
        <v>98.1</v>
      </c>
      <c r="E2155" s="5">
        <v>128.69999999999999</v>
      </c>
      <c r="F2155" s="5" t="s">
        <v>5</v>
      </c>
      <c r="G2155" s="5">
        <v>2</v>
      </c>
      <c r="H2155" s="5">
        <v>1</v>
      </c>
      <c r="I2155" s="5"/>
      <c r="J2155" s="124"/>
      <c r="K2155" s="5"/>
      <c r="L2155" s="113">
        <v>3</v>
      </c>
      <c r="M2155" s="96">
        <v>39033</v>
      </c>
      <c r="N2155" s="184"/>
      <c r="O2155" s="47"/>
    </row>
    <row r="2156" spans="1:21" s="14" customFormat="1" x14ac:dyDescent="0.25">
      <c r="A2156" s="5">
        <v>2155</v>
      </c>
      <c r="B2156" s="388" t="s">
        <v>27</v>
      </c>
      <c r="C2156" s="5">
        <v>1936</v>
      </c>
      <c r="D2156" s="5">
        <v>65.2</v>
      </c>
      <c r="E2156" s="5">
        <v>65.2</v>
      </c>
      <c r="F2156" s="5" t="s">
        <v>5</v>
      </c>
      <c r="G2156" s="5">
        <v>1</v>
      </c>
      <c r="H2156" s="5">
        <v>1</v>
      </c>
      <c r="I2156" s="5"/>
      <c r="J2156" s="124"/>
      <c r="K2156" s="5"/>
      <c r="L2156" s="113">
        <v>1</v>
      </c>
      <c r="M2156" s="96">
        <v>39038</v>
      </c>
      <c r="N2156" s="184"/>
      <c r="O2156" s="47"/>
    </row>
    <row r="2157" spans="1:21" s="14" customFormat="1" x14ac:dyDescent="0.25">
      <c r="A2157" s="5">
        <v>2156</v>
      </c>
      <c r="B2157" s="388" t="s">
        <v>28</v>
      </c>
      <c r="C2157" s="5">
        <v>1936</v>
      </c>
      <c r="D2157" s="5">
        <v>87.7</v>
      </c>
      <c r="E2157" s="5">
        <v>82.9</v>
      </c>
      <c r="F2157" s="5" t="s">
        <v>5</v>
      </c>
      <c r="G2157" s="5">
        <v>2</v>
      </c>
      <c r="H2157" s="5">
        <v>1</v>
      </c>
      <c r="I2157" s="5"/>
      <c r="J2157" s="124"/>
      <c r="K2157" s="5"/>
      <c r="L2157" s="113">
        <v>4</v>
      </c>
      <c r="M2157" s="96">
        <v>39032</v>
      </c>
      <c r="N2157" s="184"/>
      <c r="O2157" s="47"/>
    </row>
    <row r="2158" spans="1:21" s="14" customFormat="1" x14ac:dyDescent="0.25">
      <c r="A2158" s="5">
        <v>2157</v>
      </c>
      <c r="B2158" s="388" t="s">
        <v>29</v>
      </c>
      <c r="C2158" s="5">
        <v>1932</v>
      </c>
      <c r="D2158" s="5">
        <v>185.01</v>
      </c>
      <c r="E2158" s="5">
        <v>185.6</v>
      </c>
      <c r="F2158" s="5" t="s">
        <v>5</v>
      </c>
      <c r="G2158" s="5">
        <v>2</v>
      </c>
      <c r="H2158" s="5">
        <v>1</v>
      </c>
      <c r="I2158" s="5"/>
      <c r="J2158" s="124"/>
      <c r="K2158" s="5"/>
      <c r="L2158" s="113">
        <v>12</v>
      </c>
      <c r="M2158" s="96">
        <v>38793</v>
      </c>
      <c r="N2158" s="184"/>
      <c r="O2158" s="47"/>
    </row>
    <row r="2159" spans="1:21" s="14" customFormat="1" x14ac:dyDescent="0.25">
      <c r="A2159" s="5">
        <v>2158</v>
      </c>
      <c r="B2159" s="388" t="s">
        <v>7727</v>
      </c>
      <c r="C2159" s="5">
        <v>1932</v>
      </c>
      <c r="D2159" s="5">
        <v>164.02</v>
      </c>
      <c r="E2159" s="5">
        <v>162.80000000000001</v>
      </c>
      <c r="F2159" s="5" t="s">
        <v>5</v>
      </c>
      <c r="G2159" s="5">
        <v>2</v>
      </c>
      <c r="H2159" s="5">
        <v>1</v>
      </c>
      <c r="I2159" s="5"/>
      <c r="J2159" s="124"/>
      <c r="K2159" s="5"/>
      <c r="L2159" s="113">
        <v>13</v>
      </c>
      <c r="M2159" s="96">
        <v>38798</v>
      </c>
      <c r="N2159" s="184"/>
      <c r="O2159" s="47"/>
    </row>
    <row r="2160" spans="1:21" s="14" customFormat="1" x14ac:dyDescent="0.25">
      <c r="A2160" s="5">
        <v>2159</v>
      </c>
      <c r="B2160" s="388" t="s">
        <v>30</v>
      </c>
      <c r="C2160" s="5">
        <v>1939</v>
      </c>
      <c r="D2160" s="5">
        <v>191</v>
      </c>
      <c r="E2160" s="5">
        <v>190.7</v>
      </c>
      <c r="F2160" s="5" t="s">
        <v>5</v>
      </c>
      <c r="G2160" s="5">
        <v>2</v>
      </c>
      <c r="H2160" s="5">
        <v>1</v>
      </c>
      <c r="I2160" s="5"/>
      <c r="J2160" s="124"/>
      <c r="K2160" s="5"/>
      <c r="L2160" s="113">
        <v>14</v>
      </c>
      <c r="M2160" s="96">
        <v>39046</v>
      </c>
      <c r="N2160" s="184"/>
      <c r="O2160" s="47"/>
    </row>
    <row r="2161" spans="1:21" s="14" customFormat="1" x14ac:dyDescent="0.25">
      <c r="A2161" s="5">
        <v>2160</v>
      </c>
      <c r="B2161" s="388" t="s">
        <v>31</v>
      </c>
      <c r="C2161" s="5">
        <v>1939</v>
      </c>
      <c r="D2161" s="5">
        <v>201.36</v>
      </c>
      <c r="E2161" s="5">
        <v>190.4</v>
      </c>
      <c r="F2161" s="5" t="s">
        <v>5</v>
      </c>
      <c r="G2161" s="5">
        <v>2</v>
      </c>
      <c r="H2161" s="5">
        <v>1</v>
      </c>
      <c r="I2161" s="5"/>
      <c r="J2161" s="124"/>
      <c r="K2161" s="5"/>
      <c r="L2161" s="113">
        <v>9</v>
      </c>
      <c r="M2161" s="96">
        <v>38900</v>
      </c>
      <c r="N2161" s="184"/>
      <c r="O2161" s="47"/>
    </row>
    <row r="2162" spans="1:21" s="14" customFormat="1" x14ac:dyDescent="0.25">
      <c r="A2162" s="5">
        <v>2161</v>
      </c>
      <c r="B2162" s="388" t="s">
        <v>32</v>
      </c>
      <c r="C2162" s="5">
        <v>1930</v>
      </c>
      <c r="D2162" s="5">
        <v>95.2</v>
      </c>
      <c r="E2162" s="5">
        <v>95.2</v>
      </c>
      <c r="F2162" s="5" t="s">
        <v>5</v>
      </c>
      <c r="G2162" s="5">
        <v>1</v>
      </c>
      <c r="H2162" s="5">
        <v>1</v>
      </c>
      <c r="I2162" s="5"/>
      <c r="J2162" s="124"/>
      <c r="K2162" s="5"/>
      <c r="L2162" s="113">
        <v>4</v>
      </c>
      <c r="M2162" s="15"/>
      <c r="N2162" s="185"/>
      <c r="O2162" s="47"/>
    </row>
    <row r="2163" spans="1:21" s="14" customFormat="1" x14ac:dyDescent="0.25">
      <c r="A2163" s="5">
        <v>2162</v>
      </c>
      <c r="B2163" s="388" t="s">
        <v>33</v>
      </c>
      <c r="C2163" s="5">
        <v>1932</v>
      </c>
      <c r="D2163" s="5">
        <v>192.6</v>
      </c>
      <c r="E2163" s="5">
        <v>192.9</v>
      </c>
      <c r="F2163" s="5" t="s">
        <v>5</v>
      </c>
      <c r="G2163" s="5">
        <v>2</v>
      </c>
      <c r="H2163" s="5">
        <v>1</v>
      </c>
      <c r="I2163" s="5"/>
      <c r="J2163" s="124"/>
      <c r="K2163" s="5"/>
      <c r="L2163" s="113">
        <v>7</v>
      </c>
      <c r="M2163" s="15"/>
      <c r="N2163" s="185"/>
      <c r="O2163" s="47"/>
    </row>
    <row r="2164" spans="1:21" s="14" customFormat="1" x14ac:dyDescent="0.25">
      <c r="A2164" s="5">
        <v>2163</v>
      </c>
      <c r="B2164" s="391" t="s">
        <v>34</v>
      </c>
      <c r="C2164" s="417">
        <v>1959</v>
      </c>
      <c r="D2164" s="417">
        <v>458.9</v>
      </c>
      <c r="E2164" s="417">
        <v>372.1</v>
      </c>
      <c r="F2164" s="38" t="s">
        <v>5</v>
      </c>
      <c r="G2164" s="417">
        <v>12</v>
      </c>
      <c r="H2164" s="417">
        <v>2</v>
      </c>
      <c r="I2164" s="417">
        <v>1</v>
      </c>
      <c r="J2164" s="124"/>
      <c r="K2164" s="38"/>
      <c r="L2164" s="114">
        <v>19</v>
      </c>
      <c r="M2164" s="15"/>
      <c r="N2164" s="185"/>
      <c r="O2164" s="47"/>
    </row>
    <row r="2165" spans="1:21" x14ac:dyDescent="0.25">
      <c r="A2165" s="5">
        <v>2164</v>
      </c>
      <c r="B2165" s="515" t="s">
        <v>35</v>
      </c>
      <c r="C2165" s="418">
        <v>1959</v>
      </c>
      <c r="D2165" s="418">
        <v>92.1</v>
      </c>
      <c r="E2165" s="418">
        <v>91.9</v>
      </c>
      <c r="F2165" s="39" t="s">
        <v>5</v>
      </c>
      <c r="G2165" s="418">
        <v>2</v>
      </c>
      <c r="H2165" s="418">
        <v>1</v>
      </c>
      <c r="I2165" s="39"/>
      <c r="J2165" s="516"/>
      <c r="K2165" s="39"/>
      <c r="L2165" s="112">
        <v>10</v>
      </c>
      <c r="M2165" s="96">
        <v>39050</v>
      </c>
      <c r="N2165" s="96"/>
      <c r="O2165" s="14"/>
      <c r="P2165" s="14"/>
      <c r="Q2165" s="14"/>
      <c r="R2165" s="14"/>
      <c r="S2165" s="14"/>
      <c r="T2165" s="14"/>
      <c r="U2165" s="14"/>
    </row>
    <row r="2166" spans="1:21" x14ac:dyDescent="0.25">
      <c r="A2166" s="5">
        <v>2165</v>
      </c>
      <c r="B2166" s="389" t="s">
        <v>36</v>
      </c>
      <c r="C2166" s="4">
        <v>1934</v>
      </c>
      <c r="D2166" s="4">
        <v>414.7</v>
      </c>
      <c r="E2166" s="4">
        <v>338.2</v>
      </c>
      <c r="F2166" s="5" t="s">
        <v>5</v>
      </c>
      <c r="G2166" s="4">
        <v>3</v>
      </c>
      <c r="H2166" s="4">
        <v>1</v>
      </c>
      <c r="I2166" s="5"/>
      <c r="J2166" s="124"/>
      <c r="K2166" s="5"/>
      <c r="L2166" s="113">
        <v>27</v>
      </c>
      <c r="M2166" s="96">
        <v>39051</v>
      </c>
      <c r="N2166" s="184"/>
      <c r="O2166" s="47"/>
      <c r="P2166" s="14"/>
      <c r="Q2166" s="14"/>
      <c r="R2166" s="14"/>
      <c r="S2166" s="14"/>
      <c r="T2166" s="14"/>
      <c r="U2166" s="14"/>
    </row>
    <row r="2167" spans="1:21" x14ac:dyDescent="0.25">
      <c r="A2167" s="5">
        <v>2166</v>
      </c>
      <c r="B2167" s="389" t="s">
        <v>37</v>
      </c>
      <c r="C2167" s="4">
        <v>1959</v>
      </c>
      <c r="D2167" s="4">
        <v>64.400000000000006</v>
      </c>
      <c r="E2167" s="4">
        <v>64.400000000000006</v>
      </c>
      <c r="F2167" s="5" t="s">
        <v>5</v>
      </c>
      <c r="G2167" s="4">
        <v>1</v>
      </c>
      <c r="H2167" s="4">
        <v>1</v>
      </c>
      <c r="I2167" s="5"/>
      <c r="J2167" s="124"/>
      <c r="K2167" s="5"/>
      <c r="L2167" s="113">
        <v>5</v>
      </c>
      <c r="M2167" s="96">
        <v>39051</v>
      </c>
      <c r="N2167" s="96"/>
      <c r="O2167" s="14"/>
      <c r="P2167" s="14"/>
      <c r="Q2167" s="14"/>
      <c r="R2167" s="14"/>
      <c r="S2167" s="14"/>
      <c r="T2167" s="14"/>
      <c r="U2167" s="14"/>
    </row>
    <row r="2168" spans="1:21" x14ac:dyDescent="0.25">
      <c r="A2168" s="5">
        <v>2167</v>
      </c>
      <c r="B2168" s="389" t="s">
        <v>38</v>
      </c>
      <c r="C2168" s="5">
        <v>1990</v>
      </c>
      <c r="D2168" s="5">
        <v>142</v>
      </c>
      <c r="E2168" s="5">
        <v>142</v>
      </c>
      <c r="F2168" s="5" t="s">
        <v>5</v>
      </c>
      <c r="G2168" s="5">
        <v>2</v>
      </c>
      <c r="H2168" s="5">
        <v>1</v>
      </c>
      <c r="I2168" s="5"/>
      <c r="J2168" s="124"/>
      <c r="K2168" s="5"/>
      <c r="L2168" s="113">
        <v>7</v>
      </c>
      <c r="M2168" s="96">
        <v>39067</v>
      </c>
      <c r="N2168" s="96"/>
      <c r="O2168" s="14"/>
      <c r="P2168" s="14"/>
      <c r="Q2168" s="14"/>
      <c r="R2168" s="14"/>
      <c r="S2168" s="14"/>
      <c r="T2168" s="14"/>
      <c r="U2168" s="14"/>
    </row>
    <row r="2169" spans="1:21" x14ac:dyDescent="0.25">
      <c r="A2169" s="5">
        <v>2168</v>
      </c>
      <c r="B2169" s="389" t="s">
        <v>39</v>
      </c>
      <c r="C2169" s="5">
        <v>1961</v>
      </c>
      <c r="D2169" s="5">
        <v>166.6</v>
      </c>
      <c r="E2169" s="5">
        <v>166.6</v>
      </c>
      <c r="F2169" s="5" t="s">
        <v>5</v>
      </c>
      <c r="G2169" s="5">
        <v>4</v>
      </c>
      <c r="H2169" s="5">
        <v>1</v>
      </c>
      <c r="I2169" s="5"/>
      <c r="J2169" s="124"/>
      <c r="K2169" s="5"/>
      <c r="L2169" s="113">
        <v>9</v>
      </c>
      <c r="M2169" s="96">
        <v>39067</v>
      </c>
      <c r="N2169" s="96"/>
      <c r="O2169" s="14"/>
      <c r="P2169" s="14"/>
      <c r="Q2169" s="14"/>
      <c r="R2169" s="14"/>
      <c r="S2169" s="14"/>
      <c r="T2169" s="14"/>
      <c r="U2169" s="14"/>
    </row>
    <row r="2170" spans="1:21" x14ac:dyDescent="0.25">
      <c r="A2170" s="5">
        <v>2169</v>
      </c>
      <c r="B2170" s="389" t="s">
        <v>40</v>
      </c>
      <c r="C2170" s="5">
        <v>1989</v>
      </c>
      <c r="D2170" s="5">
        <v>162.4</v>
      </c>
      <c r="E2170" s="5">
        <v>162.4</v>
      </c>
      <c r="F2170" s="5" t="s">
        <v>5</v>
      </c>
      <c r="G2170" s="5">
        <v>2</v>
      </c>
      <c r="H2170" s="5">
        <v>1</v>
      </c>
      <c r="I2170" s="5"/>
      <c r="J2170" s="124"/>
      <c r="K2170" s="5"/>
      <c r="L2170" s="113">
        <v>10</v>
      </c>
      <c r="M2170" s="96">
        <v>39067</v>
      </c>
      <c r="N2170" s="96"/>
      <c r="O2170" s="14"/>
      <c r="P2170" s="14"/>
      <c r="Q2170" s="14"/>
      <c r="R2170" s="14"/>
      <c r="S2170" s="14"/>
      <c r="T2170" s="14"/>
      <c r="U2170" s="14"/>
    </row>
    <row r="2171" spans="1:21" x14ac:dyDescent="0.25">
      <c r="A2171" s="5">
        <v>2170</v>
      </c>
      <c r="B2171" s="389" t="s">
        <v>41</v>
      </c>
      <c r="C2171" s="5">
        <v>1989</v>
      </c>
      <c r="D2171" s="5">
        <v>143.1</v>
      </c>
      <c r="E2171" s="5">
        <v>143.1</v>
      </c>
      <c r="F2171" s="5" t="s">
        <v>5</v>
      </c>
      <c r="G2171" s="5">
        <v>2</v>
      </c>
      <c r="H2171" s="5">
        <v>1</v>
      </c>
      <c r="I2171" s="5"/>
      <c r="J2171" s="124"/>
      <c r="K2171" s="5"/>
      <c r="L2171" s="113">
        <v>7</v>
      </c>
      <c r="M2171" s="96">
        <v>39067</v>
      </c>
      <c r="N2171" s="184"/>
      <c r="O2171" s="47"/>
      <c r="P2171" s="14"/>
      <c r="Q2171" s="14"/>
      <c r="R2171" s="14"/>
      <c r="S2171" s="14"/>
      <c r="T2171" s="14"/>
      <c r="U2171" s="14"/>
    </row>
    <row r="2172" spans="1:21" x14ac:dyDescent="0.25">
      <c r="A2172" s="5">
        <v>2171</v>
      </c>
      <c r="B2172" s="391" t="s">
        <v>42</v>
      </c>
      <c r="C2172" s="38">
        <v>1990</v>
      </c>
      <c r="D2172" s="38">
        <v>143.69999999999999</v>
      </c>
      <c r="E2172" s="38">
        <v>143.69999999999999</v>
      </c>
      <c r="F2172" s="38" t="s">
        <v>5</v>
      </c>
      <c r="G2172" s="38">
        <v>2</v>
      </c>
      <c r="H2172" s="38">
        <v>1</v>
      </c>
      <c r="I2172" s="38"/>
      <c r="J2172" s="517"/>
      <c r="K2172" s="38"/>
      <c r="L2172" s="114">
        <v>11</v>
      </c>
      <c r="M2172" s="96">
        <v>39067</v>
      </c>
      <c r="N2172" s="96"/>
      <c r="O2172" s="14"/>
      <c r="P2172" s="14"/>
      <c r="Q2172" s="14"/>
      <c r="R2172" s="14"/>
      <c r="S2172" s="14"/>
      <c r="T2172" s="14"/>
      <c r="U2172" s="14"/>
    </row>
    <row r="2173" spans="1:21" x14ac:dyDescent="0.25">
      <c r="A2173" s="5">
        <v>2172</v>
      </c>
      <c r="B2173" s="515" t="s">
        <v>43</v>
      </c>
      <c r="C2173" s="418">
        <v>1958</v>
      </c>
      <c r="D2173" s="418">
        <v>158.80000000000001</v>
      </c>
      <c r="E2173" s="418">
        <v>158.80000000000001</v>
      </c>
      <c r="F2173" s="39" t="s">
        <v>5</v>
      </c>
      <c r="G2173" s="418">
        <v>4</v>
      </c>
      <c r="H2173" s="418">
        <v>1</v>
      </c>
      <c r="I2173" s="39"/>
      <c r="J2173" s="516"/>
      <c r="K2173" s="39"/>
      <c r="L2173" s="112">
        <v>18</v>
      </c>
      <c r="M2173" s="96">
        <v>38802</v>
      </c>
      <c r="N2173" s="96"/>
      <c r="O2173" s="14"/>
      <c r="P2173" s="14"/>
      <c r="Q2173" s="14"/>
      <c r="R2173" s="14"/>
      <c r="S2173" s="14"/>
      <c r="T2173" s="14"/>
      <c r="U2173" s="14"/>
    </row>
    <row r="2174" spans="1:21" x14ac:dyDescent="0.25">
      <c r="A2174" s="5">
        <v>2173</v>
      </c>
      <c r="B2174" s="389" t="s">
        <v>44</v>
      </c>
      <c r="C2174" s="4">
        <v>1957</v>
      </c>
      <c r="D2174" s="4">
        <v>170</v>
      </c>
      <c r="E2174" s="4">
        <v>170</v>
      </c>
      <c r="F2174" s="5" t="s">
        <v>5</v>
      </c>
      <c r="G2174" s="4">
        <v>4</v>
      </c>
      <c r="H2174" s="4">
        <v>1</v>
      </c>
      <c r="I2174" s="5"/>
      <c r="J2174" s="124"/>
      <c r="K2174" s="5"/>
      <c r="L2174" s="113">
        <v>13</v>
      </c>
      <c r="M2174" s="96">
        <v>39068</v>
      </c>
      <c r="N2174" s="96"/>
      <c r="O2174" s="14"/>
      <c r="P2174" s="14"/>
      <c r="Q2174" s="14"/>
      <c r="R2174" s="14"/>
      <c r="S2174" s="14"/>
      <c r="T2174" s="14"/>
      <c r="U2174" s="14"/>
    </row>
    <row r="2175" spans="1:21" x14ac:dyDescent="0.25">
      <c r="A2175" s="5">
        <v>2174</v>
      </c>
      <c r="B2175" s="389" t="s">
        <v>45</v>
      </c>
      <c r="C2175" s="4">
        <v>1958</v>
      </c>
      <c r="D2175" s="4">
        <v>145</v>
      </c>
      <c r="E2175" s="4">
        <v>143.80000000000001</v>
      </c>
      <c r="F2175" s="5" t="s">
        <v>5</v>
      </c>
      <c r="G2175" s="4">
        <v>6</v>
      </c>
      <c r="H2175" s="4">
        <v>1</v>
      </c>
      <c r="I2175" s="5"/>
      <c r="J2175" s="124"/>
      <c r="K2175" s="5"/>
      <c r="L2175" s="113">
        <v>21</v>
      </c>
      <c r="M2175" s="96">
        <v>39068</v>
      </c>
      <c r="N2175" s="96"/>
      <c r="O2175" s="14"/>
      <c r="P2175" s="14"/>
      <c r="Q2175" s="14"/>
      <c r="R2175" s="14"/>
      <c r="S2175" s="14"/>
      <c r="T2175" s="14"/>
      <c r="U2175" s="14"/>
    </row>
    <row r="2176" spans="1:21" x14ac:dyDescent="0.25">
      <c r="A2176" s="5">
        <v>2175</v>
      </c>
      <c r="B2176" s="390" t="s">
        <v>46</v>
      </c>
      <c r="C2176" s="4">
        <v>1957</v>
      </c>
      <c r="D2176" s="4">
        <v>174</v>
      </c>
      <c r="E2176" s="4">
        <v>112</v>
      </c>
      <c r="F2176" s="5" t="s">
        <v>5</v>
      </c>
      <c r="G2176" s="4">
        <v>4</v>
      </c>
      <c r="H2176" s="4">
        <v>1</v>
      </c>
      <c r="I2176" s="5"/>
      <c r="J2176" s="124"/>
      <c r="K2176" s="5"/>
      <c r="L2176" s="113">
        <v>12</v>
      </c>
      <c r="M2176" s="96">
        <v>39068</v>
      </c>
      <c r="N2176" s="96"/>
      <c r="O2176" s="14"/>
      <c r="P2176" s="14"/>
      <c r="Q2176" s="14"/>
      <c r="R2176" s="14"/>
      <c r="S2176" s="14"/>
      <c r="T2176" s="14"/>
      <c r="U2176" s="14"/>
    </row>
    <row r="2177" spans="1:23" x14ac:dyDescent="0.25">
      <c r="A2177" s="5">
        <v>2176</v>
      </c>
      <c r="B2177" s="518" t="s">
        <v>47</v>
      </c>
      <c r="C2177" s="38">
        <v>1957</v>
      </c>
      <c r="D2177" s="38" t="s">
        <v>48</v>
      </c>
      <c r="E2177" s="38">
        <v>207.1</v>
      </c>
      <c r="F2177" s="38" t="s">
        <v>5</v>
      </c>
      <c r="G2177" s="38">
        <v>4</v>
      </c>
      <c r="H2177" s="38">
        <v>1</v>
      </c>
      <c r="I2177" s="38"/>
      <c r="J2177" s="517"/>
      <c r="K2177" s="38"/>
      <c r="L2177" s="114">
        <v>12</v>
      </c>
      <c r="M2177" s="96">
        <v>39068</v>
      </c>
      <c r="N2177" s="96"/>
      <c r="O2177" s="14"/>
      <c r="P2177" s="14"/>
      <c r="Q2177" s="14"/>
      <c r="R2177" s="14"/>
      <c r="S2177" s="14"/>
      <c r="T2177" s="14"/>
      <c r="U2177" s="14"/>
    </row>
    <row r="2178" spans="1:23" s="14" customFormat="1" x14ac:dyDescent="0.25">
      <c r="A2178" s="5">
        <v>2177</v>
      </c>
      <c r="B2178" s="515" t="s">
        <v>49</v>
      </c>
      <c r="C2178" s="39">
        <v>1991</v>
      </c>
      <c r="D2178" s="418">
        <v>84.6</v>
      </c>
      <c r="E2178" s="418">
        <v>84.6</v>
      </c>
      <c r="F2178" s="39" t="s">
        <v>5</v>
      </c>
      <c r="G2178" s="418">
        <v>1</v>
      </c>
      <c r="H2178" s="418">
        <v>1</v>
      </c>
      <c r="I2178" s="39"/>
      <c r="J2178" s="516"/>
      <c r="K2178" s="39"/>
      <c r="L2178" s="112">
        <v>4</v>
      </c>
      <c r="M2178" s="519">
        <v>39068</v>
      </c>
      <c r="N2178" s="96"/>
      <c r="O2178" s="47"/>
      <c r="P2178" s="47"/>
      <c r="S2178" s="119"/>
    </row>
    <row r="2179" spans="1:23" s="14" customFormat="1" x14ac:dyDescent="0.25">
      <c r="A2179" s="5">
        <v>2178</v>
      </c>
      <c r="B2179" s="389" t="s">
        <v>50</v>
      </c>
      <c r="C2179" s="5">
        <v>1992</v>
      </c>
      <c r="D2179" s="4">
        <v>155.19999999999999</v>
      </c>
      <c r="E2179" s="4">
        <v>84.4</v>
      </c>
      <c r="F2179" s="5" t="s">
        <v>5</v>
      </c>
      <c r="G2179" s="4">
        <v>2</v>
      </c>
      <c r="H2179" s="4">
        <v>1</v>
      </c>
      <c r="I2179" s="5"/>
      <c r="J2179" s="124"/>
      <c r="K2179" s="5"/>
      <c r="L2179" s="113">
        <v>4</v>
      </c>
      <c r="M2179" s="519">
        <v>39068</v>
      </c>
      <c r="N2179" s="96"/>
      <c r="O2179" s="47"/>
      <c r="P2179" s="47"/>
      <c r="S2179" s="119"/>
    </row>
    <row r="2180" spans="1:23" s="14" customFormat="1" x14ac:dyDescent="0.25">
      <c r="A2180" s="5">
        <v>2179</v>
      </c>
      <c r="B2180" s="389" t="s">
        <v>51</v>
      </c>
      <c r="C2180" s="4">
        <v>1953</v>
      </c>
      <c r="D2180" s="4">
        <v>105</v>
      </c>
      <c r="E2180" s="4">
        <v>101</v>
      </c>
      <c r="F2180" s="5" t="s">
        <v>5</v>
      </c>
      <c r="G2180" s="4">
        <v>2</v>
      </c>
      <c r="H2180" s="4">
        <v>1</v>
      </c>
      <c r="I2180" s="5"/>
      <c r="J2180" s="124"/>
      <c r="K2180" s="5"/>
      <c r="L2180" s="113">
        <v>4</v>
      </c>
      <c r="M2180" s="520"/>
      <c r="N2180" s="15"/>
      <c r="O2180" s="47"/>
      <c r="P2180" s="47"/>
      <c r="S2180" s="119"/>
    </row>
    <row r="2181" spans="1:23" s="14" customFormat="1" x14ac:dyDescent="0.25">
      <c r="A2181" s="5">
        <v>2180</v>
      </c>
      <c r="B2181" s="389" t="s">
        <v>52</v>
      </c>
      <c r="C2181" s="4">
        <v>1952</v>
      </c>
      <c r="D2181" s="4">
        <v>113.7</v>
      </c>
      <c r="E2181" s="4">
        <v>113.7</v>
      </c>
      <c r="F2181" s="5" t="s">
        <v>5</v>
      </c>
      <c r="G2181" s="4">
        <v>2</v>
      </c>
      <c r="H2181" s="4">
        <v>1</v>
      </c>
      <c r="I2181" s="5"/>
      <c r="J2181" s="124"/>
      <c r="K2181" s="5"/>
      <c r="L2181" s="113">
        <v>5</v>
      </c>
      <c r="M2181" s="519">
        <v>38975</v>
      </c>
      <c r="N2181" s="96"/>
      <c r="O2181" s="47"/>
      <c r="P2181" s="47"/>
      <c r="S2181" s="119"/>
    </row>
    <row r="2182" spans="1:23" s="14" customFormat="1" x14ac:dyDescent="0.25">
      <c r="A2182" s="5">
        <v>2181</v>
      </c>
      <c r="B2182" s="389" t="s">
        <v>53</v>
      </c>
      <c r="C2182" s="4">
        <v>1958</v>
      </c>
      <c r="D2182" s="4">
        <v>148.6</v>
      </c>
      <c r="E2182" s="4">
        <v>148.6</v>
      </c>
      <c r="F2182" s="5" t="s">
        <v>5</v>
      </c>
      <c r="G2182" s="4">
        <v>2</v>
      </c>
      <c r="H2182" s="4">
        <v>1</v>
      </c>
      <c r="I2182" s="5"/>
      <c r="J2182" s="124"/>
      <c r="K2182" s="5"/>
      <c r="L2182" s="113">
        <v>6</v>
      </c>
      <c r="M2182" s="520"/>
      <c r="N2182" s="15"/>
      <c r="O2182" s="47"/>
      <c r="P2182" s="47"/>
      <c r="S2182" s="119"/>
    </row>
    <row r="2183" spans="1:23" s="14" customFormat="1" ht="31.5" x14ac:dyDescent="0.25">
      <c r="A2183" s="5">
        <v>2182</v>
      </c>
      <c r="B2183" s="389" t="s">
        <v>54</v>
      </c>
      <c r="C2183" s="5">
        <v>1992</v>
      </c>
      <c r="D2183" s="4">
        <v>130.30000000000001</v>
      </c>
      <c r="E2183" s="4">
        <v>72.099999999999994</v>
      </c>
      <c r="F2183" s="5" t="s">
        <v>5</v>
      </c>
      <c r="G2183" s="4">
        <v>2</v>
      </c>
      <c r="H2183" s="4">
        <v>1</v>
      </c>
      <c r="I2183" s="5"/>
      <c r="J2183" s="124"/>
      <c r="K2183" s="5"/>
      <c r="L2183" s="113">
        <v>6</v>
      </c>
      <c r="M2183" s="520"/>
      <c r="N2183" s="15"/>
      <c r="O2183" s="47"/>
      <c r="P2183" s="47"/>
      <c r="S2183" s="119"/>
    </row>
    <row r="2184" spans="1:23" s="14" customFormat="1" ht="31.5" x14ac:dyDescent="0.25">
      <c r="A2184" s="5">
        <v>2183</v>
      </c>
      <c r="B2184" s="389" t="s">
        <v>55</v>
      </c>
      <c r="C2184" s="5">
        <v>1993</v>
      </c>
      <c r="D2184" s="4">
        <v>151.4</v>
      </c>
      <c r="E2184" s="4">
        <v>161.1</v>
      </c>
      <c r="F2184" s="5" t="s">
        <v>5</v>
      </c>
      <c r="G2184" s="4">
        <v>2</v>
      </c>
      <c r="H2184" s="4">
        <v>1</v>
      </c>
      <c r="I2184" s="5"/>
      <c r="J2184" s="124"/>
      <c r="K2184" s="5"/>
      <c r="L2184" s="113">
        <v>5</v>
      </c>
      <c r="M2184" s="520"/>
      <c r="N2184" s="15"/>
      <c r="O2184" s="47"/>
      <c r="P2184" s="47"/>
      <c r="S2184" s="119"/>
    </row>
    <row r="2185" spans="1:23" s="14" customFormat="1" x14ac:dyDescent="0.25">
      <c r="A2185" s="5">
        <v>2184</v>
      </c>
      <c r="B2185" s="389" t="s">
        <v>56</v>
      </c>
      <c r="C2185" s="5">
        <v>1991</v>
      </c>
      <c r="D2185" s="4">
        <v>154</v>
      </c>
      <c r="E2185" s="4">
        <v>84.2</v>
      </c>
      <c r="F2185" s="5" t="s">
        <v>5</v>
      </c>
      <c r="G2185" s="4">
        <v>2</v>
      </c>
      <c r="H2185" s="4">
        <v>1</v>
      </c>
      <c r="I2185" s="5"/>
      <c r="J2185" s="124"/>
      <c r="K2185" s="5"/>
      <c r="L2185" s="113">
        <v>4</v>
      </c>
      <c r="M2185" s="520"/>
      <c r="N2185" s="15"/>
      <c r="O2185" s="47"/>
      <c r="P2185" s="47"/>
      <c r="S2185" s="119"/>
    </row>
    <row r="2186" spans="1:23" s="14" customFormat="1" x14ac:dyDescent="0.25">
      <c r="A2186" s="5">
        <v>2185</v>
      </c>
      <c r="B2186" s="389" t="s">
        <v>57</v>
      </c>
      <c r="C2186" s="5">
        <v>1992</v>
      </c>
      <c r="D2186" s="4">
        <v>71.599999999999994</v>
      </c>
      <c r="E2186" s="4">
        <v>71.599999999999994</v>
      </c>
      <c r="F2186" s="5" t="s">
        <v>5</v>
      </c>
      <c r="G2186" s="4">
        <v>1</v>
      </c>
      <c r="H2186" s="4">
        <v>1</v>
      </c>
      <c r="I2186" s="5"/>
      <c r="J2186" s="124"/>
      <c r="K2186" s="5"/>
      <c r="L2186" s="113">
        <v>4</v>
      </c>
      <c r="M2186" s="519">
        <v>39068</v>
      </c>
      <c r="N2186" s="96"/>
      <c r="O2186" s="47"/>
      <c r="P2186" s="47"/>
      <c r="S2186" s="119"/>
    </row>
    <row r="2187" spans="1:23" s="14" customFormat="1" x14ac:dyDescent="0.25">
      <c r="A2187" s="5">
        <v>2186</v>
      </c>
      <c r="B2187" s="389" t="s">
        <v>58</v>
      </c>
      <c r="C2187" s="5">
        <v>1957</v>
      </c>
      <c r="D2187" s="4">
        <v>109.1</v>
      </c>
      <c r="E2187" s="4">
        <v>109.1</v>
      </c>
      <c r="F2187" s="5" t="s">
        <v>5</v>
      </c>
      <c r="G2187" s="4">
        <v>2</v>
      </c>
      <c r="H2187" s="4">
        <v>1</v>
      </c>
      <c r="I2187" s="5"/>
      <c r="J2187" s="124"/>
      <c r="K2187" s="5"/>
      <c r="L2187" s="113">
        <v>4</v>
      </c>
      <c r="M2187" s="519">
        <v>39068</v>
      </c>
      <c r="N2187" s="96"/>
      <c r="O2187" s="47"/>
      <c r="P2187" s="47"/>
      <c r="S2187" s="119"/>
    </row>
    <row r="2188" spans="1:23" s="14" customFormat="1" x14ac:dyDescent="0.25">
      <c r="A2188" s="5">
        <v>2187</v>
      </c>
      <c r="B2188" s="389" t="s">
        <v>59</v>
      </c>
      <c r="C2188" s="5">
        <v>1956</v>
      </c>
      <c r="D2188" s="4">
        <v>752.4</v>
      </c>
      <c r="E2188" s="4">
        <v>499.4</v>
      </c>
      <c r="F2188" s="5" t="s">
        <v>5</v>
      </c>
      <c r="G2188" s="4">
        <v>23</v>
      </c>
      <c r="H2188" s="4">
        <v>2</v>
      </c>
      <c r="I2188" s="4">
        <v>1</v>
      </c>
      <c r="J2188" s="124"/>
      <c r="K2188" s="5"/>
      <c r="L2188" s="113">
        <v>51</v>
      </c>
      <c r="M2188" s="520"/>
      <c r="N2188" s="15"/>
      <c r="O2188" s="47"/>
      <c r="P2188" s="47"/>
      <c r="S2188" s="119"/>
    </row>
    <row r="2189" spans="1:23" s="14" customFormat="1" x14ac:dyDescent="0.25">
      <c r="A2189" s="5">
        <v>2188</v>
      </c>
      <c r="B2189" s="391" t="s">
        <v>60</v>
      </c>
      <c r="C2189" s="202">
        <v>1990</v>
      </c>
      <c r="D2189" s="417">
        <v>99</v>
      </c>
      <c r="E2189" s="417">
        <v>99</v>
      </c>
      <c r="F2189" s="38" t="s">
        <v>5</v>
      </c>
      <c r="G2189" s="417">
        <v>1</v>
      </c>
      <c r="H2189" s="417">
        <v>2</v>
      </c>
      <c r="I2189" s="38"/>
      <c r="J2189" s="517"/>
      <c r="K2189" s="38"/>
      <c r="L2189" s="114">
        <v>5</v>
      </c>
      <c r="M2189" s="520"/>
      <c r="N2189" s="15"/>
      <c r="O2189" s="47"/>
      <c r="P2189" s="47"/>
      <c r="S2189" s="119"/>
    </row>
    <row r="2190" spans="1:23" s="14" customFormat="1" ht="31.5" x14ac:dyDescent="0.25">
      <c r="A2190" s="5">
        <v>2189</v>
      </c>
      <c r="B2190" s="14" t="s">
        <v>6</v>
      </c>
      <c r="C2190" s="8">
        <v>1998</v>
      </c>
      <c r="D2190" s="8">
        <v>4422</v>
      </c>
      <c r="E2190" s="8">
        <v>3261</v>
      </c>
      <c r="F2190" s="8" t="s">
        <v>5</v>
      </c>
      <c r="G2190" s="8">
        <v>36</v>
      </c>
      <c r="H2190" s="8">
        <v>7</v>
      </c>
      <c r="I2190" s="8">
        <v>2</v>
      </c>
      <c r="J2190" s="8">
        <v>0</v>
      </c>
      <c r="K2190" s="8">
        <v>0</v>
      </c>
      <c r="L2190" s="108">
        <v>85</v>
      </c>
      <c r="M2190" s="521" t="s">
        <v>4203</v>
      </c>
      <c r="N2190" s="124"/>
      <c r="O2190" s="198"/>
      <c r="P2190" s="198"/>
      <c r="Q2190" s="197"/>
      <c r="R2190" s="197"/>
      <c r="S2190" s="206"/>
      <c r="T2190" s="197"/>
      <c r="U2190" s="8" t="s">
        <v>7635</v>
      </c>
    </row>
    <row r="2191" spans="1:23" s="14" customFormat="1" ht="31.5" x14ac:dyDescent="0.25">
      <c r="A2191" s="5">
        <v>2190</v>
      </c>
      <c r="B2191" s="14" t="s">
        <v>4208</v>
      </c>
      <c r="C2191" s="8">
        <v>2006</v>
      </c>
      <c r="D2191" s="8">
        <v>1857</v>
      </c>
      <c r="E2191" s="8">
        <v>1857</v>
      </c>
      <c r="F2191" s="8" t="s">
        <v>5</v>
      </c>
      <c r="G2191" s="8">
        <v>6</v>
      </c>
      <c r="H2191" s="8" t="s">
        <v>4209</v>
      </c>
      <c r="I2191" s="8">
        <v>6</v>
      </c>
      <c r="J2191" s="8">
        <v>0</v>
      </c>
      <c r="K2191" s="8">
        <v>0</v>
      </c>
      <c r="L2191" s="8">
        <v>10</v>
      </c>
      <c r="M2191" s="522" t="s">
        <v>4210</v>
      </c>
      <c r="N2191" s="124"/>
      <c r="O2191" s="198"/>
      <c r="P2191" s="198"/>
      <c r="Q2191" s="197"/>
      <c r="R2191" s="197"/>
      <c r="S2191" s="206"/>
      <c r="T2191" s="197"/>
      <c r="U2191" s="8" t="s">
        <v>7635</v>
      </c>
    </row>
    <row r="2192" spans="1:23" s="14" customFormat="1" x14ac:dyDescent="0.25">
      <c r="A2192" s="5">
        <v>2191</v>
      </c>
      <c r="B2192" s="66" t="s">
        <v>129</v>
      </c>
      <c r="C2192" s="46">
        <v>1994</v>
      </c>
      <c r="D2192" s="46">
        <v>7950.3</v>
      </c>
      <c r="E2192" s="46">
        <v>5628.56</v>
      </c>
      <c r="F2192" s="46" t="s">
        <v>5</v>
      </c>
      <c r="G2192" s="46">
        <v>95</v>
      </c>
      <c r="H2192" s="46">
        <v>16</v>
      </c>
      <c r="I2192" s="46">
        <v>1</v>
      </c>
      <c r="J2192" s="46">
        <v>2</v>
      </c>
      <c r="K2192" s="46">
        <v>1</v>
      </c>
      <c r="L2192" s="115">
        <v>246</v>
      </c>
      <c r="M2192" s="247" t="s">
        <v>4352</v>
      </c>
      <c r="N2192" s="242" t="s">
        <v>4350</v>
      </c>
      <c r="O2192" s="242" t="s">
        <v>4211</v>
      </c>
      <c r="P2192" s="248" t="s">
        <v>4362</v>
      </c>
      <c r="Q2192" s="230">
        <v>662.3</v>
      </c>
      <c r="R2192" s="230" t="s">
        <v>4373</v>
      </c>
      <c r="S2192" s="249" t="s">
        <v>4378</v>
      </c>
      <c r="T2192" s="233" t="s">
        <v>4303</v>
      </c>
      <c r="U2192" s="8" t="s">
        <v>648</v>
      </c>
      <c r="V2192" s="8"/>
      <c r="W2192" s="8"/>
    </row>
    <row r="2193" spans="1:23" s="14" customFormat="1" ht="45" x14ac:dyDescent="0.25">
      <c r="A2193" s="5">
        <v>2192</v>
      </c>
      <c r="B2193" s="48" t="s">
        <v>130</v>
      </c>
      <c r="C2193" s="49">
        <v>1993</v>
      </c>
      <c r="D2193" s="49">
        <v>13382.9</v>
      </c>
      <c r="E2193" s="49">
        <v>9085</v>
      </c>
      <c r="F2193" s="49" t="s">
        <v>5</v>
      </c>
      <c r="G2193" s="49">
        <v>176</v>
      </c>
      <c r="H2193" s="49">
        <v>9</v>
      </c>
      <c r="I2193" s="49">
        <v>5</v>
      </c>
      <c r="J2193" s="49">
        <v>5</v>
      </c>
      <c r="K2193" s="49">
        <v>5</v>
      </c>
      <c r="L2193" s="116">
        <v>489</v>
      </c>
      <c r="M2193" s="247" t="s">
        <v>4352</v>
      </c>
      <c r="N2193" s="246" t="s">
        <v>4351</v>
      </c>
      <c r="O2193" s="242" t="s">
        <v>4211</v>
      </c>
      <c r="P2193" s="230" t="s">
        <v>4363</v>
      </c>
      <c r="Q2193" s="230">
        <v>1595.6</v>
      </c>
      <c r="R2193" s="230" t="s">
        <v>4374</v>
      </c>
      <c r="S2193" s="249" t="s">
        <v>4378</v>
      </c>
      <c r="T2193" s="233" t="s">
        <v>4303</v>
      </c>
      <c r="U2193" s="8" t="s">
        <v>7635</v>
      </c>
      <c r="V2193" s="8"/>
      <c r="W2193" s="8"/>
    </row>
    <row r="2194" spans="1:23" s="14" customFormat="1" ht="30" x14ac:dyDescent="0.25">
      <c r="A2194" s="5">
        <v>2193</v>
      </c>
      <c r="B2194" s="48" t="s">
        <v>131</v>
      </c>
      <c r="C2194" s="49">
        <v>1995</v>
      </c>
      <c r="D2194" s="49">
        <v>5298.8</v>
      </c>
      <c r="E2194" s="49">
        <v>3196.46</v>
      </c>
      <c r="F2194" s="49" t="s">
        <v>5</v>
      </c>
      <c r="G2194" s="49">
        <v>69</v>
      </c>
      <c r="H2194" s="49">
        <v>6</v>
      </c>
      <c r="I2194" s="49">
        <v>4</v>
      </c>
      <c r="J2194" s="49">
        <v>0</v>
      </c>
      <c r="K2194" s="49">
        <v>4</v>
      </c>
      <c r="L2194" s="116">
        <v>137</v>
      </c>
      <c r="M2194" s="242" t="s">
        <v>4354</v>
      </c>
      <c r="N2194" s="242" t="s">
        <v>648</v>
      </c>
      <c r="O2194" s="242"/>
      <c r="P2194" s="230" t="s">
        <v>4365</v>
      </c>
      <c r="Q2194" s="250">
        <v>1057</v>
      </c>
      <c r="R2194" s="250" t="s">
        <v>4375</v>
      </c>
      <c r="S2194" s="249" t="s">
        <v>4378</v>
      </c>
      <c r="T2194" s="233" t="s">
        <v>4339</v>
      </c>
      <c r="U2194" s="8" t="s">
        <v>7635</v>
      </c>
      <c r="V2194" s="8"/>
      <c r="W2194" s="8"/>
    </row>
    <row r="2195" spans="1:23" s="14" customFormat="1" ht="30" x14ac:dyDescent="0.25">
      <c r="A2195" s="5">
        <v>2194</v>
      </c>
      <c r="B2195" s="48" t="s">
        <v>132</v>
      </c>
      <c r="C2195" s="49">
        <v>1993</v>
      </c>
      <c r="D2195" s="49">
        <v>8401.6</v>
      </c>
      <c r="E2195" s="49">
        <v>5470.04</v>
      </c>
      <c r="F2195" s="49" t="s">
        <v>5</v>
      </c>
      <c r="G2195" s="49">
        <v>99</v>
      </c>
      <c r="H2195" s="49">
        <v>9</v>
      </c>
      <c r="I2195" s="49">
        <v>3</v>
      </c>
      <c r="J2195" s="49">
        <v>3</v>
      </c>
      <c r="K2195" s="49">
        <v>3</v>
      </c>
      <c r="L2195" s="116">
        <v>264</v>
      </c>
      <c r="M2195" s="246" t="s">
        <v>4353</v>
      </c>
      <c r="N2195" s="246" t="s">
        <v>4356</v>
      </c>
      <c r="O2195" s="246" t="s">
        <v>4211</v>
      </c>
      <c r="P2195" s="230" t="s">
        <v>4366</v>
      </c>
      <c r="Q2195" s="230">
        <v>1080.5</v>
      </c>
      <c r="R2195" s="230" t="s">
        <v>4374</v>
      </c>
      <c r="S2195" s="249" t="s">
        <v>4378</v>
      </c>
      <c r="T2195" s="233" t="s">
        <v>4303</v>
      </c>
      <c r="U2195" s="8" t="s">
        <v>7635</v>
      </c>
      <c r="V2195" s="8"/>
      <c r="W2195" s="8"/>
    </row>
    <row r="2196" spans="1:23" s="14" customFormat="1" ht="30" x14ac:dyDescent="0.25">
      <c r="A2196" s="5">
        <v>2195</v>
      </c>
      <c r="B2196" s="48" t="s">
        <v>133</v>
      </c>
      <c r="C2196" s="49">
        <v>1993</v>
      </c>
      <c r="D2196" s="49">
        <v>5509.8</v>
      </c>
      <c r="E2196" s="49">
        <v>3702.98</v>
      </c>
      <c r="F2196" s="49" t="s">
        <v>5</v>
      </c>
      <c r="G2196" s="49">
        <v>69</v>
      </c>
      <c r="H2196" s="49">
        <v>9</v>
      </c>
      <c r="I2196" s="49">
        <v>2</v>
      </c>
      <c r="J2196" s="49">
        <v>2</v>
      </c>
      <c r="K2196" s="49">
        <v>0</v>
      </c>
      <c r="L2196" s="116">
        <v>185</v>
      </c>
      <c r="M2196" s="246" t="s">
        <v>4353</v>
      </c>
      <c r="N2196" s="242" t="s">
        <v>4357</v>
      </c>
      <c r="O2196" s="246" t="s">
        <v>4211</v>
      </c>
      <c r="P2196" s="230" t="s">
        <v>4367</v>
      </c>
      <c r="Q2196" s="230">
        <v>697.9</v>
      </c>
      <c r="R2196" s="230" t="s">
        <v>4374</v>
      </c>
      <c r="S2196" s="249" t="s">
        <v>4378</v>
      </c>
      <c r="T2196" s="233" t="s">
        <v>4303</v>
      </c>
      <c r="U2196" s="8" t="s">
        <v>7635</v>
      </c>
      <c r="V2196" s="8"/>
      <c r="W2196" s="8"/>
    </row>
    <row r="2197" spans="1:23" s="14" customFormat="1" x14ac:dyDescent="0.25">
      <c r="A2197" s="5">
        <v>2196</v>
      </c>
      <c r="B2197" s="48" t="s">
        <v>134</v>
      </c>
      <c r="C2197" s="49">
        <v>1994</v>
      </c>
      <c r="D2197" s="49">
        <v>6918.2</v>
      </c>
      <c r="E2197" s="49">
        <v>4678.3999999999996</v>
      </c>
      <c r="F2197" s="49" t="s">
        <v>5</v>
      </c>
      <c r="G2197" s="49">
        <v>69</v>
      </c>
      <c r="H2197" s="49">
        <v>14</v>
      </c>
      <c r="I2197" s="49">
        <v>1</v>
      </c>
      <c r="J2197" s="49">
        <v>2</v>
      </c>
      <c r="K2197" s="49">
        <v>1</v>
      </c>
      <c r="L2197" s="116">
        <v>191</v>
      </c>
      <c r="M2197" s="246" t="s">
        <v>4353</v>
      </c>
      <c r="N2197" s="246" t="s">
        <v>4358</v>
      </c>
      <c r="O2197" s="246" t="s">
        <v>4211</v>
      </c>
      <c r="P2197" s="230" t="s">
        <v>4368</v>
      </c>
      <c r="Q2197" s="230">
        <v>657.3</v>
      </c>
      <c r="R2197" s="230" t="s">
        <v>4374</v>
      </c>
      <c r="S2197" s="249" t="s">
        <v>4378</v>
      </c>
      <c r="T2197" s="233" t="s">
        <v>4380</v>
      </c>
      <c r="U2197" s="8" t="s">
        <v>648</v>
      </c>
      <c r="V2197" s="8"/>
      <c r="W2197" s="8"/>
    </row>
    <row r="2198" spans="1:23" s="14" customFormat="1" ht="30" x14ac:dyDescent="0.25">
      <c r="A2198" s="5">
        <v>2197</v>
      </c>
      <c r="B2198" s="48" t="s">
        <v>135</v>
      </c>
      <c r="C2198" s="49">
        <v>1996</v>
      </c>
      <c r="D2198" s="49">
        <v>8285.4</v>
      </c>
      <c r="E2198" s="49">
        <v>5712.56</v>
      </c>
      <c r="F2198" s="49" t="s">
        <v>5</v>
      </c>
      <c r="G2198" s="49">
        <v>106</v>
      </c>
      <c r="H2198" s="49">
        <v>9</v>
      </c>
      <c r="I2198" s="49">
        <v>3</v>
      </c>
      <c r="J2198" s="49">
        <v>3</v>
      </c>
      <c r="K2198" s="49">
        <v>3</v>
      </c>
      <c r="L2198" s="116">
        <v>277</v>
      </c>
      <c r="M2198" s="246" t="s">
        <v>4353</v>
      </c>
      <c r="N2198" s="246" t="s">
        <v>4359</v>
      </c>
      <c r="O2198" s="246" t="s">
        <v>4211</v>
      </c>
      <c r="P2198" s="230" t="s">
        <v>4369</v>
      </c>
      <c r="Q2198" s="230">
        <v>964.4</v>
      </c>
      <c r="R2198" s="230" t="s">
        <v>4374</v>
      </c>
      <c r="S2198" s="249" t="s">
        <v>4378</v>
      </c>
      <c r="T2198" s="233" t="s">
        <v>4303</v>
      </c>
      <c r="U2198" s="8" t="s">
        <v>648</v>
      </c>
      <c r="V2198" s="8"/>
      <c r="W2198" s="8"/>
    </row>
    <row r="2199" spans="1:23" s="14" customFormat="1" ht="45" x14ac:dyDescent="0.25">
      <c r="A2199" s="5">
        <v>2198</v>
      </c>
      <c r="B2199" s="48" t="s">
        <v>136</v>
      </c>
      <c r="C2199" s="49">
        <v>2000</v>
      </c>
      <c r="D2199" s="49">
        <v>7877.71</v>
      </c>
      <c r="E2199" s="49">
        <v>4866.09</v>
      </c>
      <c r="F2199" s="49" t="s">
        <v>5</v>
      </c>
      <c r="G2199" s="49">
        <v>52</v>
      </c>
      <c r="H2199" s="49">
        <v>14</v>
      </c>
      <c r="I2199" s="49">
        <v>1</v>
      </c>
      <c r="J2199" s="49">
        <v>2</v>
      </c>
      <c r="K2199" s="49">
        <v>1</v>
      </c>
      <c r="L2199" s="116">
        <v>194</v>
      </c>
      <c r="M2199" s="246" t="s">
        <v>4353</v>
      </c>
      <c r="N2199" s="246" t="s">
        <v>4360</v>
      </c>
      <c r="O2199" s="246" t="s">
        <v>4364</v>
      </c>
      <c r="P2199" s="230" t="s">
        <v>4370</v>
      </c>
      <c r="Q2199" s="230">
        <v>2887</v>
      </c>
      <c r="R2199" s="230" t="s">
        <v>4376</v>
      </c>
      <c r="S2199" s="249" t="s">
        <v>4378</v>
      </c>
      <c r="T2199" s="233" t="s">
        <v>4379</v>
      </c>
      <c r="U2199" s="8" t="s">
        <v>7635</v>
      </c>
      <c r="V2199" s="8"/>
      <c r="W2199" s="8"/>
    </row>
    <row r="2200" spans="1:23" s="14" customFormat="1" ht="45" x14ac:dyDescent="0.25">
      <c r="A2200" s="5">
        <v>2199</v>
      </c>
      <c r="B2200" s="48" t="s">
        <v>137</v>
      </c>
      <c r="C2200" s="49">
        <v>1995</v>
      </c>
      <c r="D2200" s="49">
        <v>8904</v>
      </c>
      <c r="E2200" s="49">
        <v>5468.7</v>
      </c>
      <c r="F2200" s="49" t="s">
        <v>5</v>
      </c>
      <c r="G2200" s="49">
        <v>100</v>
      </c>
      <c r="H2200" s="49">
        <v>9</v>
      </c>
      <c r="I2200" s="49">
        <v>3</v>
      </c>
      <c r="J2200" s="49">
        <v>3</v>
      </c>
      <c r="K2200" s="49">
        <v>3</v>
      </c>
      <c r="L2200" s="116">
        <v>281</v>
      </c>
      <c r="M2200" s="246" t="s">
        <v>4353</v>
      </c>
      <c r="N2200" s="242" t="s">
        <v>4361</v>
      </c>
      <c r="O2200" s="246" t="s">
        <v>4211</v>
      </c>
      <c r="P2200" s="230" t="s">
        <v>4371</v>
      </c>
      <c r="Q2200" s="230">
        <v>969</v>
      </c>
      <c r="R2200" s="230" t="s">
        <v>4374</v>
      </c>
      <c r="S2200" s="249" t="s">
        <v>4378</v>
      </c>
      <c r="T2200" s="233" t="s">
        <v>4303</v>
      </c>
      <c r="U2200" s="8" t="s">
        <v>7635</v>
      </c>
      <c r="V2200" s="8"/>
      <c r="W2200" s="8"/>
    </row>
    <row r="2201" spans="1:23" s="14" customFormat="1" ht="45" x14ac:dyDescent="0.25">
      <c r="A2201" s="5">
        <v>2200</v>
      </c>
      <c r="B2201" s="50" t="s">
        <v>138</v>
      </c>
      <c r="C2201" s="51">
        <v>1996</v>
      </c>
      <c r="D2201" s="51">
        <v>11804.41</v>
      </c>
      <c r="E2201" s="51">
        <v>7778.73</v>
      </c>
      <c r="F2201" s="51" t="s">
        <v>5</v>
      </c>
      <c r="G2201" s="51">
        <v>144</v>
      </c>
      <c r="H2201" s="51">
        <v>5.9</v>
      </c>
      <c r="I2201" s="51">
        <v>5</v>
      </c>
      <c r="J2201" s="51">
        <v>3</v>
      </c>
      <c r="K2201" s="51">
        <v>0</v>
      </c>
      <c r="L2201" s="117">
        <v>373</v>
      </c>
      <c r="M2201" s="239" t="s">
        <v>4355</v>
      </c>
      <c r="N2201" s="242" t="s">
        <v>4361</v>
      </c>
      <c r="O2201" s="246" t="s">
        <v>4364</v>
      </c>
      <c r="P2201" s="230" t="s">
        <v>4372</v>
      </c>
      <c r="Q2201" s="230">
        <v>1799</v>
      </c>
      <c r="R2201" s="230" t="s">
        <v>4377</v>
      </c>
      <c r="S2201" s="249" t="s">
        <v>4378</v>
      </c>
      <c r="T2201" s="233" t="s">
        <v>4303</v>
      </c>
      <c r="U2201" s="8" t="s">
        <v>7635</v>
      </c>
      <c r="V2201" s="8"/>
      <c r="W2201" s="8"/>
    </row>
    <row r="2202" spans="1:23" ht="25.5" x14ac:dyDescent="0.25">
      <c r="A2202" s="5">
        <v>2201</v>
      </c>
      <c r="B2202" s="14" t="s">
        <v>360</v>
      </c>
      <c r="C2202" s="5">
        <v>1947</v>
      </c>
      <c r="D2202" s="5">
        <v>346.8</v>
      </c>
      <c r="E2202" s="5">
        <v>221.2</v>
      </c>
      <c r="F2202" s="5" t="s">
        <v>247</v>
      </c>
      <c r="G2202" s="5">
        <v>4</v>
      </c>
      <c r="H2202" s="5">
        <v>2</v>
      </c>
      <c r="I2202" s="5">
        <v>1</v>
      </c>
      <c r="J2202" s="5">
        <v>0</v>
      </c>
      <c r="K2202" s="5">
        <v>0</v>
      </c>
      <c r="L2202" s="5">
        <v>9</v>
      </c>
      <c r="M2202" s="272" t="s">
        <v>4852</v>
      </c>
      <c r="N2202" s="187"/>
      <c r="P2202" s="275" t="s">
        <v>4801</v>
      </c>
      <c r="Q2202" s="275" t="s">
        <v>4802</v>
      </c>
      <c r="R2202" s="276">
        <v>39616</v>
      </c>
      <c r="S2202" s="273" t="s">
        <v>4803</v>
      </c>
      <c r="T2202" s="273" t="s">
        <v>4302</v>
      </c>
      <c r="U2202" s="8" t="s">
        <v>7635</v>
      </c>
    </row>
    <row r="2203" spans="1:23" ht="25.5" x14ac:dyDescent="0.25">
      <c r="A2203" s="5">
        <v>2202</v>
      </c>
      <c r="B2203" s="14" t="s">
        <v>361</v>
      </c>
      <c r="C2203" s="5">
        <v>1948</v>
      </c>
      <c r="D2203" s="5">
        <v>2352.44</v>
      </c>
      <c r="E2203" s="5">
        <v>1421.6</v>
      </c>
      <c r="F2203" s="5" t="s">
        <v>5</v>
      </c>
      <c r="G2203" s="5">
        <v>36</v>
      </c>
      <c r="H2203" s="5">
        <v>3</v>
      </c>
      <c r="I2203" s="5">
        <v>3</v>
      </c>
      <c r="J2203" s="5">
        <v>0</v>
      </c>
      <c r="K2203" s="5">
        <v>0</v>
      </c>
      <c r="L2203" s="5">
        <v>96</v>
      </c>
      <c r="M2203" s="272" t="s">
        <v>4853</v>
      </c>
      <c r="N2203" s="187"/>
      <c r="P2203" s="273" t="s">
        <v>4804</v>
      </c>
      <c r="Q2203" s="273" t="s">
        <v>4805</v>
      </c>
      <c r="R2203" s="305">
        <v>36746</v>
      </c>
      <c r="S2203" s="273" t="s">
        <v>4803</v>
      </c>
      <c r="T2203" s="273" t="s">
        <v>4302</v>
      </c>
      <c r="U2203" s="8" t="s">
        <v>7635</v>
      </c>
    </row>
    <row r="2204" spans="1:23" x14ac:dyDescent="0.25">
      <c r="A2204" s="5">
        <v>2203</v>
      </c>
      <c r="B2204" s="14" t="s">
        <v>362</v>
      </c>
      <c r="C2204" s="5">
        <v>1996</v>
      </c>
      <c r="D2204" s="5">
        <v>1891.7</v>
      </c>
      <c r="E2204" s="56">
        <v>851.9</v>
      </c>
      <c r="F2204" s="5" t="s">
        <v>5</v>
      </c>
      <c r="G2204" s="5">
        <v>27</v>
      </c>
      <c r="H2204" s="5">
        <v>3</v>
      </c>
      <c r="I2204" s="5">
        <v>3</v>
      </c>
      <c r="J2204" s="5">
        <v>0</v>
      </c>
      <c r="K2204" s="5">
        <v>0</v>
      </c>
      <c r="L2204" s="5">
        <v>66</v>
      </c>
      <c r="M2204" s="272" t="s">
        <v>4854</v>
      </c>
      <c r="N2204" s="187"/>
      <c r="P2204" s="273" t="s">
        <v>471</v>
      </c>
      <c r="Q2204" s="273" t="s">
        <v>471</v>
      </c>
      <c r="R2204" s="273" t="s">
        <v>471</v>
      </c>
      <c r="S2204" s="273" t="s">
        <v>471</v>
      </c>
      <c r="T2204" s="273" t="s">
        <v>471</v>
      </c>
      <c r="U2204" s="8" t="s">
        <v>7635</v>
      </c>
    </row>
    <row r="2205" spans="1:23" x14ac:dyDescent="0.25">
      <c r="A2205" s="5">
        <v>2204</v>
      </c>
      <c r="B2205" s="14" t="s">
        <v>363</v>
      </c>
      <c r="C2205" s="5">
        <v>1971</v>
      </c>
      <c r="D2205" s="56">
        <v>708.74</v>
      </c>
      <c r="E2205" s="56">
        <v>378.8</v>
      </c>
      <c r="F2205" s="5" t="s">
        <v>5</v>
      </c>
      <c r="G2205" s="5">
        <v>12</v>
      </c>
      <c r="H2205" s="5">
        <v>3</v>
      </c>
      <c r="I2205" s="5">
        <v>2</v>
      </c>
      <c r="J2205" s="5">
        <v>0</v>
      </c>
      <c r="K2205" s="5">
        <v>0</v>
      </c>
      <c r="L2205" s="5">
        <v>37</v>
      </c>
      <c r="M2205" s="272" t="s">
        <v>4854</v>
      </c>
      <c r="N2205" s="187"/>
      <c r="P2205" s="273" t="s">
        <v>471</v>
      </c>
      <c r="Q2205" s="273" t="s">
        <v>471</v>
      </c>
      <c r="R2205" s="273" t="s">
        <v>471</v>
      </c>
      <c r="S2205" s="273" t="s">
        <v>471</v>
      </c>
      <c r="T2205" s="273" t="s">
        <v>471</v>
      </c>
      <c r="U2205" s="8" t="s">
        <v>7635</v>
      </c>
    </row>
    <row r="2206" spans="1:23" x14ac:dyDescent="0.25">
      <c r="A2206" s="5">
        <v>2205</v>
      </c>
      <c r="B2206" s="14" t="s">
        <v>364</v>
      </c>
      <c r="C2206" s="5">
        <v>1994</v>
      </c>
      <c r="D2206" s="56">
        <v>1994.3</v>
      </c>
      <c r="E2206" s="56">
        <v>880.5</v>
      </c>
      <c r="F2206" s="5" t="s">
        <v>5</v>
      </c>
      <c r="G2206" s="5">
        <v>27</v>
      </c>
      <c r="H2206" s="5">
        <v>3</v>
      </c>
      <c r="I2206" s="5">
        <v>3</v>
      </c>
      <c r="J2206" s="5">
        <v>0</v>
      </c>
      <c r="K2206" s="5">
        <v>0</v>
      </c>
      <c r="L2206" s="5">
        <v>55</v>
      </c>
      <c r="M2206" s="272" t="s">
        <v>4854</v>
      </c>
      <c r="N2206" s="187"/>
      <c r="P2206" s="273" t="s">
        <v>471</v>
      </c>
      <c r="Q2206" s="273" t="s">
        <v>471</v>
      </c>
      <c r="R2206" s="273" t="s">
        <v>471</v>
      </c>
      <c r="S2206" s="273" t="s">
        <v>471</v>
      </c>
      <c r="T2206" s="273" t="s">
        <v>471</v>
      </c>
      <c r="U2206" s="8" t="s">
        <v>7635</v>
      </c>
    </row>
    <row r="2207" spans="1:23" x14ac:dyDescent="0.25">
      <c r="A2207" s="5">
        <v>2206</v>
      </c>
      <c r="B2207" s="14" t="s">
        <v>365</v>
      </c>
      <c r="C2207" s="5">
        <v>1997</v>
      </c>
      <c r="D2207" s="56">
        <v>1868.04</v>
      </c>
      <c r="E2207" s="56">
        <v>829.8</v>
      </c>
      <c r="F2207" s="5" t="s">
        <v>5</v>
      </c>
      <c r="G2207" s="5">
        <v>27</v>
      </c>
      <c r="H2207" s="5">
        <v>3</v>
      </c>
      <c r="I2207" s="5">
        <v>3</v>
      </c>
      <c r="J2207" s="5">
        <v>0</v>
      </c>
      <c r="K2207" s="5">
        <v>0</v>
      </c>
      <c r="L2207" s="5">
        <v>74</v>
      </c>
      <c r="M2207" s="272" t="s">
        <v>4854</v>
      </c>
      <c r="N2207" s="187"/>
      <c r="P2207" s="273" t="s">
        <v>471</v>
      </c>
      <c r="Q2207" s="273" t="s">
        <v>471</v>
      </c>
      <c r="R2207" s="273" t="s">
        <v>471</v>
      </c>
      <c r="S2207" s="273" t="s">
        <v>471</v>
      </c>
      <c r="T2207" s="273" t="s">
        <v>471</v>
      </c>
      <c r="U2207" s="8" t="s">
        <v>7635</v>
      </c>
    </row>
    <row r="2208" spans="1:23" ht="25.5" x14ac:dyDescent="0.25">
      <c r="A2208" s="5">
        <v>2207</v>
      </c>
      <c r="B2208" s="14" t="s">
        <v>366</v>
      </c>
      <c r="C2208" s="5">
        <v>1971</v>
      </c>
      <c r="D2208" s="5">
        <v>1009.7</v>
      </c>
      <c r="E2208" s="5">
        <v>584.6</v>
      </c>
      <c r="F2208" s="5" t="s">
        <v>5</v>
      </c>
      <c r="G2208" s="5">
        <v>22</v>
      </c>
      <c r="H2208" s="5">
        <v>2</v>
      </c>
      <c r="I2208" s="5">
        <v>3</v>
      </c>
      <c r="J2208" s="5">
        <v>0</v>
      </c>
      <c r="K2208" s="5">
        <v>0</v>
      </c>
      <c r="L2208" s="5">
        <v>92</v>
      </c>
      <c r="M2208" s="272" t="s">
        <v>4855</v>
      </c>
      <c r="N2208" s="187"/>
      <c r="P2208" s="273" t="s">
        <v>4806</v>
      </c>
      <c r="Q2208" s="273" t="s">
        <v>4807</v>
      </c>
      <c r="R2208" s="276">
        <v>40602</v>
      </c>
      <c r="S2208" s="273" t="s">
        <v>4803</v>
      </c>
      <c r="T2208" s="273" t="s">
        <v>4302</v>
      </c>
      <c r="U2208" s="8" t="s">
        <v>7635</v>
      </c>
    </row>
    <row r="2209" spans="1:21" ht="25.5" x14ac:dyDescent="0.25">
      <c r="A2209" s="5">
        <v>2208</v>
      </c>
      <c r="B2209" s="14" t="s">
        <v>373</v>
      </c>
      <c r="C2209" s="5">
        <v>1971</v>
      </c>
      <c r="D2209" s="57">
        <v>801</v>
      </c>
      <c r="E2209" s="56">
        <v>488.5</v>
      </c>
      <c r="F2209" s="5" t="s">
        <v>5</v>
      </c>
      <c r="G2209" s="5">
        <v>16</v>
      </c>
      <c r="H2209" s="5">
        <v>2</v>
      </c>
      <c r="I2209" s="5">
        <v>2</v>
      </c>
      <c r="J2209" s="5">
        <v>0</v>
      </c>
      <c r="K2209" s="5">
        <v>0</v>
      </c>
      <c r="L2209" s="5">
        <v>45</v>
      </c>
      <c r="M2209" s="272" t="s">
        <v>4856</v>
      </c>
      <c r="N2209" s="187"/>
      <c r="P2209" s="273" t="s">
        <v>4808</v>
      </c>
      <c r="Q2209" s="273" t="s">
        <v>4809</v>
      </c>
      <c r="R2209" s="276">
        <v>40602</v>
      </c>
      <c r="S2209" s="273" t="s">
        <v>4803</v>
      </c>
      <c r="T2209" s="273" t="s">
        <v>4302</v>
      </c>
      <c r="U2209" s="8" t="s">
        <v>7635</v>
      </c>
    </row>
    <row r="2210" spans="1:21" ht="25.5" x14ac:dyDescent="0.25">
      <c r="A2210" s="5">
        <v>2209</v>
      </c>
      <c r="B2210" s="14" t="s">
        <v>374</v>
      </c>
      <c r="C2210" s="5">
        <v>1969</v>
      </c>
      <c r="D2210" s="57">
        <v>798.7</v>
      </c>
      <c r="E2210" s="56">
        <v>484.2</v>
      </c>
      <c r="F2210" s="5" t="s">
        <v>5</v>
      </c>
      <c r="G2210" s="5">
        <v>16</v>
      </c>
      <c r="H2210" s="5">
        <v>2</v>
      </c>
      <c r="I2210" s="5">
        <v>2</v>
      </c>
      <c r="J2210" s="5">
        <v>0</v>
      </c>
      <c r="K2210" s="5">
        <v>0</v>
      </c>
      <c r="L2210" s="5">
        <v>45</v>
      </c>
      <c r="M2210" s="272" t="s">
        <v>4856</v>
      </c>
      <c r="N2210" s="187"/>
      <c r="P2210" s="273" t="s">
        <v>4810</v>
      </c>
      <c r="Q2210" s="273" t="s">
        <v>4811</v>
      </c>
      <c r="R2210" s="276">
        <v>40602</v>
      </c>
      <c r="S2210" s="273" t="s">
        <v>4803</v>
      </c>
      <c r="T2210" s="273" t="s">
        <v>4302</v>
      </c>
      <c r="U2210" s="8" t="s">
        <v>7635</v>
      </c>
    </row>
    <row r="2211" spans="1:21" ht="25.5" x14ac:dyDescent="0.25">
      <c r="A2211" s="5">
        <v>2210</v>
      </c>
      <c r="B2211" s="14" t="s">
        <v>375</v>
      </c>
      <c r="C2211" s="5">
        <v>1969</v>
      </c>
      <c r="D2211" s="57">
        <v>785.1</v>
      </c>
      <c r="E2211" s="56">
        <v>469.8</v>
      </c>
      <c r="F2211" s="5" t="s">
        <v>5</v>
      </c>
      <c r="G2211" s="5">
        <v>16</v>
      </c>
      <c r="H2211" s="5">
        <v>2</v>
      </c>
      <c r="I2211" s="5">
        <v>2</v>
      </c>
      <c r="J2211" s="5">
        <v>0</v>
      </c>
      <c r="K2211" s="5">
        <v>0</v>
      </c>
      <c r="L2211" s="5">
        <v>53</v>
      </c>
      <c r="M2211" s="272" t="s">
        <v>4856</v>
      </c>
      <c r="N2211" s="187"/>
      <c r="P2211" s="273" t="s">
        <v>4812</v>
      </c>
      <c r="Q2211" s="273" t="s">
        <v>4813</v>
      </c>
      <c r="R2211" s="276">
        <v>40602</v>
      </c>
      <c r="S2211" s="273" t="s">
        <v>4803</v>
      </c>
      <c r="T2211" s="273" t="s">
        <v>4302</v>
      </c>
      <c r="U2211" s="8" t="s">
        <v>7635</v>
      </c>
    </row>
    <row r="2212" spans="1:21" ht="25.5" x14ac:dyDescent="0.25">
      <c r="A2212" s="5">
        <v>2211</v>
      </c>
      <c r="B2212" s="14" t="s">
        <v>376</v>
      </c>
      <c r="C2212" s="5">
        <v>1968</v>
      </c>
      <c r="D2212" s="57">
        <v>897.7</v>
      </c>
      <c r="E2212" s="56">
        <v>473.8</v>
      </c>
      <c r="F2212" s="5" t="s">
        <v>5</v>
      </c>
      <c r="G2212" s="5">
        <v>24</v>
      </c>
      <c r="H2212" s="5">
        <v>2</v>
      </c>
      <c r="I2212" s="5">
        <v>1</v>
      </c>
      <c r="J2212" s="5">
        <v>0</v>
      </c>
      <c r="K2212" s="5">
        <v>0</v>
      </c>
      <c r="L2212" s="5">
        <v>69</v>
      </c>
      <c r="M2212" s="272" t="s">
        <v>4857</v>
      </c>
      <c r="N2212" s="187"/>
      <c r="P2212" s="273" t="s">
        <v>4814</v>
      </c>
      <c r="Q2212" s="273" t="s">
        <v>4815</v>
      </c>
      <c r="R2212" s="276">
        <v>40600</v>
      </c>
      <c r="S2212" s="273" t="s">
        <v>4803</v>
      </c>
      <c r="T2212" s="273" t="s">
        <v>4302</v>
      </c>
      <c r="U2212" s="8" t="s">
        <v>7635</v>
      </c>
    </row>
    <row r="2213" spans="1:21" ht="25.5" x14ac:dyDescent="0.25">
      <c r="A2213" s="5">
        <v>2212</v>
      </c>
      <c r="B2213" s="14" t="s">
        <v>367</v>
      </c>
      <c r="C2213" s="5">
        <v>1969</v>
      </c>
      <c r="D2213" s="57">
        <v>1014.5</v>
      </c>
      <c r="E2213" s="56">
        <v>604</v>
      </c>
      <c r="F2213" s="5" t="s">
        <v>5</v>
      </c>
      <c r="G2213" s="5">
        <v>22</v>
      </c>
      <c r="H2213" s="5">
        <v>2</v>
      </c>
      <c r="I2213" s="5">
        <v>3</v>
      </c>
      <c r="J2213" s="5">
        <v>0</v>
      </c>
      <c r="K2213" s="5">
        <v>0</v>
      </c>
      <c r="L2213" s="5">
        <v>69</v>
      </c>
      <c r="M2213" s="272" t="s">
        <v>4858</v>
      </c>
      <c r="N2213" s="187"/>
      <c r="P2213" s="273" t="s">
        <v>4816</v>
      </c>
      <c r="Q2213" s="273" t="s">
        <v>4817</v>
      </c>
      <c r="R2213" s="276">
        <v>40600</v>
      </c>
      <c r="S2213" s="273" t="s">
        <v>4803</v>
      </c>
      <c r="T2213" s="273" t="s">
        <v>4302</v>
      </c>
      <c r="U2213" s="8" t="s">
        <v>7635</v>
      </c>
    </row>
    <row r="2214" spans="1:21" ht="25.5" x14ac:dyDescent="0.25">
      <c r="A2214" s="5">
        <v>2213</v>
      </c>
      <c r="B2214" s="14" t="s">
        <v>368</v>
      </c>
      <c r="C2214" s="5">
        <v>1975</v>
      </c>
      <c r="D2214" s="57">
        <v>1010.4</v>
      </c>
      <c r="E2214" s="56">
        <v>580.70000000000005</v>
      </c>
      <c r="F2214" s="5" t="s">
        <v>5</v>
      </c>
      <c r="G2214" s="5">
        <v>22</v>
      </c>
      <c r="H2214" s="5">
        <v>2</v>
      </c>
      <c r="I2214" s="5">
        <v>3</v>
      </c>
      <c r="J2214" s="5">
        <v>0</v>
      </c>
      <c r="K2214" s="5">
        <v>0</v>
      </c>
      <c r="L2214" s="5">
        <v>76</v>
      </c>
      <c r="M2214" s="272" t="s">
        <v>4858</v>
      </c>
      <c r="N2214" s="187"/>
      <c r="P2214" s="273" t="s">
        <v>4818</v>
      </c>
      <c r="Q2214" s="273" t="s">
        <v>4819</v>
      </c>
      <c r="R2214" s="276">
        <v>40600</v>
      </c>
      <c r="S2214" s="273" t="s">
        <v>4803</v>
      </c>
      <c r="T2214" s="273" t="s">
        <v>4302</v>
      </c>
      <c r="U2214" s="8" t="s">
        <v>7635</v>
      </c>
    </row>
    <row r="2215" spans="1:21" ht="25.5" x14ac:dyDescent="0.25">
      <c r="A2215" s="5">
        <v>2214</v>
      </c>
      <c r="B2215" s="14" t="s">
        <v>369</v>
      </c>
      <c r="C2215" s="5">
        <v>1977</v>
      </c>
      <c r="D2215" s="57">
        <v>4877.8999999999996</v>
      </c>
      <c r="E2215" s="57">
        <v>3065</v>
      </c>
      <c r="F2215" s="5" t="s">
        <v>5</v>
      </c>
      <c r="G2215" s="5">
        <v>90</v>
      </c>
      <c r="H2215" s="5">
        <v>5</v>
      </c>
      <c r="I2215" s="5">
        <v>6</v>
      </c>
      <c r="J2215" s="5">
        <v>0</v>
      </c>
      <c r="K2215" s="5">
        <v>0</v>
      </c>
      <c r="L2215" s="5">
        <v>290</v>
      </c>
      <c r="M2215" s="272" t="s">
        <v>4859</v>
      </c>
      <c r="N2215" s="187"/>
      <c r="P2215" s="273" t="s">
        <v>4820</v>
      </c>
      <c r="Q2215" s="273" t="s">
        <v>4821</v>
      </c>
      <c r="R2215" s="276">
        <v>40600</v>
      </c>
      <c r="S2215" s="273" t="s">
        <v>4803</v>
      </c>
      <c r="T2215" s="273" t="s">
        <v>4302</v>
      </c>
      <c r="U2215" s="8" t="s">
        <v>7635</v>
      </c>
    </row>
    <row r="2216" spans="1:21" ht="25.5" x14ac:dyDescent="0.25">
      <c r="A2216" s="5">
        <v>2215</v>
      </c>
      <c r="B2216" s="14" t="s">
        <v>370</v>
      </c>
      <c r="C2216" s="5">
        <v>1980</v>
      </c>
      <c r="D2216" s="57">
        <v>5003.6000000000004</v>
      </c>
      <c r="E2216" s="57">
        <v>3027.8</v>
      </c>
      <c r="F2216" s="5" t="s">
        <v>5</v>
      </c>
      <c r="G2216" s="5">
        <v>100</v>
      </c>
      <c r="H2216" s="5">
        <v>5</v>
      </c>
      <c r="I2216" s="5">
        <v>6</v>
      </c>
      <c r="J2216" s="5">
        <v>0</v>
      </c>
      <c r="K2216" s="5">
        <v>0</v>
      </c>
      <c r="L2216" s="5">
        <v>247</v>
      </c>
      <c r="M2216" s="272" t="s">
        <v>4855</v>
      </c>
      <c r="N2216" s="187"/>
      <c r="P2216" s="273" t="s">
        <v>4822</v>
      </c>
      <c r="Q2216" s="273" t="s">
        <v>4823</v>
      </c>
      <c r="R2216" s="276">
        <v>40600</v>
      </c>
      <c r="S2216" s="273" t="s">
        <v>4803</v>
      </c>
      <c r="T2216" s="273" t="s">
        <v>4302</v>
      </c>
      <c r="U2216" s="8" t="s">
        <v>7635</v>
      </c>
    </row>
    <row r="2217" spans="1:21" ht="25.5" x14ac:dyDescent="0.25">
      <c r="A2217" s="5">
        <v>2216</v>
      </c>
      <c r="B2217" s="14" t="s">
        <v>371</v>
      </c>
      <c r="C2217" s="5">
        <v>1980</v>
      </c>
      <c r="D2217" s="57">
        <v>5371.9</v>
      </c>
      <c r="E2217" s="57">
        <v>3004.5</v>
      </c>
      <c r="F2217" s="5" t="s">
        <v>5</v>
      </c>
      <c r="G2217" s="5">
        <v>100</v>
      </c>
      <c r="H2217" s="5">
        <v>5</v>
      </c>
      <c r="I2217" s="5">
        <v>6</v>
      </c>
      <c r="J2217" s="5">
        <v>0</v>
      </c>
      <c r="K2217" s="5">
        <v>0</v>
      </c>
      <c r="L2217" s="5">
        <v>266</v>
      </c>
      <c r="M2217" s="272" t="s">
        <v>4860</v>
      </c>
      <c r="N2217" s="187"/>
      <c r="P2217" s="273" t="s">
        <v>4824</v>
      </c>
      <c r="Q2217" s="273" t="s">
        <v>4825</v>
      </c>
      <c r="R2217" s="276">
        <v>40602</v>
      </c>
      <c r="S2217" s="273" t="s">
        <v>4803</v>
      </c>
      <c r="T2217" s="273" t="s">
        <v>4302</v>
      </c>
      <c r="U2217" s="8" t="s">
        <v>7635</v>
      </c>
    </row>
    <row r="2218" spans="1:21" ht="25.5" x14ac:dyDescent="0.25">
      <c r="A2218" s="5">
        <v>2217</v>
      </c>
      <c r="B2218" s="14" t="s">
        <v>372</v>
      </c>
      <c r="C2218" s="5">
        <v>2002</v>
      </c>
      <c r="D2218" s="57">
        <v>5800.7</v>
      </c>
      <c r="E2218" s="57">
        <v>2926.9</v>
      </c>
      <c r="F2218" s="5" t="s">
        <v>5</v>
      </c>
      <c r="G2218" s="5">
        <v>80</v>
      </c>
      <c r="H2218" s="5">
        <v>5</v>
      </c>
      <c r="I2218" s="5">
        <v>4</v>
      </c>
      <c r="J2218" s="5">
        <v>0</v>
      </c>
      <c r="K2218" s="5">
        <v>0</v>
      </c>
      <c r="L2218" s="5">
        <v>237</v>
      </c>
      <c r="M2218" s="272" t="s">
        <v>4856</v>
      </c>
      <c r="N2218" s="187"/>
      <c r="P2218" s="273" t="s">
        <v>4826</v>
      </c>
      <c r="Q2218" s="273" t="s">
        <v>4827</v>
      </c>
      <c r="R2218" s="276">
        <v>40603</v>
      </c>
      <c r="S2218" s="273" t="s">
        <v>4803</v>
      </c>
      <c r="T2218" s="273" t="s">
        <v>4302</v>
      </c>
      <c r="U2218" s="8" t="s">
        <v>7635</v>
      </c>
    </row>
    <row r="2219" spans="1:21" ht="25.5" x14ac:dyDescent="0.25">
      <c r="A2219" s="5">
        <v>2218</v>
      </c>
      <c r="B2219" s="14" t="s">
        <v>377</v>
      </c>
      <c r="C2219" s="5">
        <v>1984</v>
      </c>
      <c r="D2219" s="57">
        <v>1001.9</v>
      </c>
      <c r="E2219" s="56">
        <v>493</v>
      </c>
      <c r="F2219" s="5" t="s">
        <v>5</v>
      </c>
      <c r="G2219" s="5">
        <v>18</v>
      </c>
      <c r="H2219" s="5">
        <v>2</v>
      </c>
      <c r="I2219" s="5">
        <v>3</v>
      </c>
      <c r="J2219" s="5">
        <v>0</v>
      </c>
      <c r="K2219" s="5">
        <v>0</v>
      </c>
      <c r="L2219" s="5">
        <v>46</v>
      </c>
      <c r="M2219" s="272" t="s">
        <v>4861</v>
      </c>
      <c r="N2219" s="187"/>
      <c r="P2219" s="273" t="s">
        <v>4828</v>
      </c>
      <c r="Q2219" s="273" t="s">
        <v>4829</v>
      </c>
      <c r="R2219" s="276">
        <v>40602</v>
      </c>
      <c r="S2219" s="273" t="s">
        <v>4803</v>
      </c>
      <c r="T2219" s="273" t="s">
        <v>4302</v>
      </c>
      <c r="U2219" s="8" t="s">
        <v>7635</v>
      </c>
    </row>
    <row r="2220" spans="1:21" ht="25.5" x14ac:dyDescent="0.25">
      <c r="A2220" s="5">
        <v>2219</v>
      </c>
      <c r="B2220" s="14" t="s">
        <v>378</v>
      </c>
      <c r="C2220" s="5">
        <v>1988</v>
      </c>
      <c r="D2220" s="57">
        <v>995.4</v>
      </c>
      <c r="E2220" s="56">
        <v>496.5</v>
      </c>
      <c r="F2220" s="5" t="s">
        <v>5</v>
      </c>
      <c r="G2220" s="5">
        <v>18</v>
      </c>
      <c r="H2220" s="5">
        <v>2</v>
      </c>
      <c r="I2220" s="5">
        <v>3</v>
      </c>
      <c r="J2220" s="5">
        <v>0</v>
      </c>
      <c r="K2220" s="5">
        <v>0</v>
      </c>
      <c r="L2220" s="5">
        <v>56</v>
      </c>
      <c r="M2220" s="272" t="s">
        <v>4862</v>
      </c>
      <c r="N2220" s="187"/>
      <c r="P2220" s="273" t="s">
        <v>4830</v>
      </c>
      <c r="Q2220" s="273" t="s">
        <v>4831</v>
      </c>
      <c r="R2220" s="276">
        <v>40602</v>
      </c>
      <c r="S2220" s="273" t="s">
        <v>4803</v>
      </c>
      <c r="T2220" s="273" t="s">
        <v>4302</v>
      </c>
      <c r="U2220" s="8" t="s">
        <v>7635</v>
      </c>
    </row>
    <row r="2221" spans="1:21" x14ac:dyDescent="0.25">
      <c r="A2221" s="5">
        <v>2220</v>
      </c>
      <c r="B2221" s="14" t="s">
        <v>379</v>
      </c>
      <c r="C2221" s="5">
        <v>2007</v>
      </c>
      <c r="D2221" s="56">
        <v>976</v>
      </c>
      <c r="E2221" s="56">
        <v>567.29999999999995</v>
      </c>
      <c r="F2221" s="5" t="s">
        <v>5</v>
      </c>
      <c r="G2221" s="5">
        <v>18</v>
      </c>
      <c r="H2221" s="5">
        <v>2</v>
      </c>
      <c r="I2221" s="5">
        <v>3</v>
      </c>
      <c r="J2221" s="5">
        <v>0</v>
      </c>
      <c r="K2221" s="5">
        <v>0</v>
      </c>
      <c r="L2221" s="5">
        <v>47</v>
      </c>
      <c r="M2221" s="272" t="s">
        <v>4863</v>
      </c>
      <c r="N2221" s="187"/>
      <c r="P2221" s="273" t="s">
        <v>471</v>
      </c>
      <c r="Q2221" s="273" t="s">
        <v>471</v>
      </c>
      <c r="R2221" s="273" t="s">
        <v>471</v>
      </c>
      <c r="S2221" s="273" t="s">
        <v>471</v>
      </c>
      <c r="T2221" s="273" t="s">
        <v>471</v>
      </c>
      <c r="U2221" s="8" t="s">
        <v>7635</v>
      </c>
    </row>
    <row r="2222" spans="1:21" x14ac:dyDescent="0.25">
      <c r="A2222" s="5">
        <v>2221</v>
      </c>
      <c r="B2222" s="14" t="s">
        <v>380</v>
      </c>
      <c r="C2222" s="5">
        <v>2001</v>
      </c>
      <c r="D2222" s="56">
        <v>1865.9</v>
      </c>
      <c r="E2222" s="56">
        <v>831.6</v>
      </c>
      <c r="F2222" s="5" t="s">
        <v>5</v>
      </c>
      <c r="G2222" s="5">
        <v>27</v>
      </c>
      <c r="H2222" s="5">
        <v>3</v>
      </c>
      <c r="I2222" s="5">
        <v>3</v>
      </c>
      <c r="J2222" s="5">
        <v>0</v>
      </c>
      <c r="K2222" s="5">
        <v>0</v>
      </c>
      <c r="L2222" s="5">
        <v>81</v>
      </c>
      <c r="M2222" s="272" t="s">
        <v>4854</v>
      </c>
      <c r="N2222" s="187"/>
      <c r="P2222" s="273" t="s">
        <v>471</v>
      </c>
      <c r="Q2222" s="273" t="s">
        <v>471</v>
      </c>
      <c r="R2222" s="273" t="s">
        <v>471</v>
      </c>
      <c r="S2222" s="273" t="s">
        <v>471</v>
      </c>
      <c r="T2222" s="273" t="s">
        <v>471</v>
      </c>
      <c r="U2222" s="8" t="s">
        <v>7635</v>
      </c>
    </row>
    <row r="2223" spans="1:21" x14ac:dyDescent="0.25">
      <c r="A2223" s="5">
        <v>2222</v>
      </c>
      <c r="B2223" s="14" t="s">
        <v>381</v>
      </c>
      <c r="C2223" s="5">
        <v>2003</v>
      </c>
      <c r="D2223" s="56">
        <v>1847.1</v>
      </c>
      <c r="E2223" s="56">
        <v>833.6</v>
      </c>
      <c r="F2223" s="5" t="s">
        <v>5</v>
      </c>
      <c r="G2223" s="5">
        <v>27</v>
      </c>
      <c r="H2223" s="5">
        <v>3</v>
      </c>
      <c r="I2223" s="5">
        <v>3</v>
      </c>
      <c r="J2223" s="5">
        <v>0</v>
      </c>
      <c r="K2223" s="5">
        <v>0</v>
      </c>
      <c r="L2223" s="5">
        <v>82</v>
      </c>
      <c r="M2223" s="272" t="s">
        <v>4854</v>
      </c>
      <c r="N2223" s="187"/>
      <c r="P2223" s="273" t="s">
        <v>471</v>
      </c>
      <c r="Q2223" s="273" t="s">
        <v>471</v>
      </c>
      <c r="R2223" s="273" t="s">
        <v>471</v>
      </c>
      <c r="S2223" s="273" t="s">
        <v>471</v>
      </c>
      <c r="T2223" s="273" t="s">
        <v>471</v>
      </c>
      <c r="U2223" s="8" t="s">
        <v>7635</v>
      </c>
    </row>
    <row r="2224" spans="1:21" x14ac:dyDescent="0.25">
      <c r="A2224" s="5">
        <v>2223</v>
      </c>
      <c r="B2224" s="14" t="s">
        <v>382</v>
      </c>
      <c r="C2224" s="5">
        <v>1992</v>
      </c>
      <c r="D2224" s="56">
        <v>1613.2</v>
      </c>
      <c r="E2224" s="56">
        <v>734.9</v>
      </c>
      <c r="F2224" s="5" t="s">
        <v>5</v>
      </c>
      <c r="G2224" s="5">
        <v>27</v>
      </c>
      <c r="H2224" s="5">
        <v>3</v>
      </c>
      <c r="I2224" s="5">
        <v>3</v>
      </c>
      <c r="J2224" s="5">
        <v>0</v>
      </c>
      <c r="K2224" s="5">
        <v>0</v>
      </c>
      <c r="L2224" s="5">
        <v>62</v>
      </c>
      <c r="M2224" s="272" t="s">
        <v>4854</v>
      </c>
      <c r="N2224" s="187"/>
      <c r="P2224" s="273" t="s">
        <v>471</v>
      </c>
      <c r="Q2224" s="273" t="s">
        <v>471</v>
      </c>
      <c r="R2224" s="273" t="s">
        <v>471</v>
      </c>
      <c r="S2224" s="273" t="s">
        <v>471</v>
      </c>
      <c r="T2224" s="273" t="s">
        <v>471</v>
      </c>
      <c r="U2224" s="8" t="s">
        <v>7635</v>
      </c>
    </row>
    <row r="2225" spans="1:21" x14ac:dyDescent="0.25">
      <c r="A2225" s="5">
        <v>2224</v>
      </c>
      <c r="B2225" s="14" t="s">
        <v>383</v>
      </c>
      <c r="C2225" s="5">
        <v>1999</v>
      </c>
      <c r="D2225" s="56">
        <v>1875.3</v>
      </c>
      <c r="E2225" s="56">
        <v>829.6</v>
      </c>
      <c r="F2225" s="5" t="s">
        <v>5</v>
      </c>
      <c r="G2225" s="5">
        <v>27</v>
      </c>
      <c r="H2225" s="5">
        <v>3</v>
      </c>
      <c r="I2225" s="5">
        <v>3</v>
      </c>
      <c r="J2225" s="5">
        <v>0</v>
      </c>
      <c r="K2225" s="5">
        <v>0</v>
      </c>
      <c r="L2225" s="5">
        <v>66</v>
      </c>
      <c r="M2225" s="272" t="s">
        <v>4854</v>
      </c>
      <c r="N2225" s="187"/>
      <c r="P2225" s="273" t="s">
        <v>471</v>
      </c>
      <c r="Q2225" s="273" t="s">
        <v>471</v>
      </c>
      <c r="R2225" s="273" t="s">
        <v>471</v>
      </c>
      <c r="S2225" s="273" t="s">
        <v>471</v>
      </c>
      <c r="T2225" s="273" t="s">
        <v>471</v>
      </c>
      <c r="U2225" s="8" t="s">
        <v>7635</v>
      </c>
    </row>
    <row r="2226" spans="1:21" ht="25.5" x14ac:dyDescent="0.25">
      <c r="A2226" s="5">
        <v>2225</v>
      </c>
      <c r="B2226" s="14" t="s">
        <v>384</v>
      </c>
      <c r="C2226" s="5">
        <v>1946</v>
      </c>
      <c r="D2226" s="56">
        <v>316.8</v>
      </c>
      <c r="E2226" s="56">
        <v>166.6</v>
      </c>
      <c r="F2226" s="5" t="s">
        <v>5</v>
      </c>
      <c r="G2226" s="5">
        <v>8</v>
      </c>
      <c r="H2226" s="5">
        <v>2</v>
      </c>
      <c r="I2226" s="5">
        <v>1</v>
      </c>
      <c r="J2226" s="5">
        <v>0</v>
      </c>
      <c r="K2226" s="5">
        <v>0</v>
      </c>
      <c r="L2226" s="5">
        <v>17</v>
      </c>
      <c r="M2226" s="274" t="s">
        <v>4864</v>
      </c>
      <c r="N2226" s="187"/>
      <c r="P2226" s="273" t="s">
        <v>4832</v>
      </c>
      <c r="Q2226" s="273" t="s">
        <v>4833</v>
      </c>
      <c r="R2226" s="276">
        <v>40877</v>
      </c>
      <c r="S2226" s="273" t="s">
        <v>4803</v>
      </c>
      <c r="T2226" s="273" t="s">
        <v>4302</v>
      </c>
      <c r="U2226" s="8" t="s">
        <v>7635</v>
      </c>
    </row>
    <row r="2227" spans="1:21" ht="25.5" x14ac:dyDescent="0.25">
      <c r="A2227" s="5">
        <v>2226</v>
      </c>
      <c r="B2227" s="14" t="s">
        <v>385</v>
      </c>
      <c r="C2227" s="5">
        <v>1945</v>
      </c>
      <c r="D2227" s="56">
        <v>579.79999999999995</v>
      </c>
      <c r="E2227" s="56">
        <v>288.2</v>
      </c>
      <c r="F2227" s="5" t="s">
        <v>247</v>
      </c>
      <c r="G2227" s="5">
        <v>16</v>
      </c>
      <c r="H2227" s="5">
        <v>2</v>
      </c>
      <c r="I2227" s="5">
        <v>2</v>
      </c>
      <c r="J2227" s="5">
        <v>0</v>
      </c>
      <c r="K2227" s="5">
        <v>0</v>
      </c>
      <c r="L2227" s="5">
        <v>28</v>
      </c>
      <c r="M2227" s="274" t="s">
        <v>4865</v>
      </c>
      <c r="N2227" s="187"/>
      <c r="P2227" s="273" t="s">
        <v>4834</v>
      </c>
      <c r="Q2227" s="273" t="s">
        <v>4835</v>
      </c>
      <c r="R2227" s="276">
        <v>36706</v>
      </c>
      <c r="S2227" s="273" t="s">
        <v>4803</v>
      </c>
      <c r="T2227" s="273" t="s">
        <v>4302</v>
      </c>
      <c r="U2227" s="8" t="s">
        <v>7635</v>
      </c>
    </row>
    <row r="2228" spans="1:21" ht="25.5" x14ac:dyDescent="0.25">
      <c r="A2228" s="5">
        <v>2227</v>
      </c>
      <c r="B2228" s="14" t="s">
        <v>386</v>
      </c>
      <c r="C2228" s="5">
        <v>1946</v>
      </c>
      <c r="D2228" s="56">
        <v>597.5</v>
      </c>
      <c r="E2228" s="56">
        <v>292.8</v>
      </c>
      <c r="F2228" s="5" t="s">
        <v>5</v>
      </c>
      <c r="G2228" s="5">
        <v>16</v>
      </c>
      <c r="H2228" s="5">
        <v>2</v>
      </c>
      <c r="I2228" s="5">
        <v>2</v>
      </c>
      <c r="J2228" s="5">
        <v>0</v>
      </c>
      <c r="K2228" s="5">
        <v>0</v>
      </c>
      <c r="L2228" s="5">
        <v>19</v>
      </c>
      <c r="M2228" s="274" t="s">
        <v>4852</v>
      </c>
      <c r="N2228" s="187"/>
      <c r="P2228" s="273" t="s">
        <v>4836</v>
      </c>
      <c r="Q2228" s="273" t="s">
        <v>4837</v>
      </c>
      <c r="R2228" s="276">
        <v>39616</v>
      </c>
      <c r="S2228" s="273" t="s">
        <v>4803</v>
      </c>
      <c r="T2228" s="273" t="s">
        <v>4302</v>
      </c>
      <c r="U2228" s="8" t="s">
        <v>7635</v>
      </c>
    </row>
    <row r="2229" spans="1:21" ht="25.5" x14ac:dyDescent="0.25">
      <c r="A2229" s="5">
        <v>2228</v>
      </c>
      <c r="B2229" s="14" t="s">
        <v>387</v>
      </c>
      <c r="C2229" s="5">
        <v>1948</v>
      </c>
      <c r="D2229" s="56">
        <v>340.5</v>
      </c>
      <c r="E2229" s="56">
        <v>187.1</v>
      </c>
      <c r="F2229" s="5" t="s">
        <v>247</v>
      </c>
      <c r="G2229" s="5">
        <v>6</v>
      </c>
      <c r="H2229" s="5">
        <v>2</v>
      </c>
      <c r="I2229" s="5">
        <v>1</v>
      </c>
      <c r="J2229" s="5">
        <v>0</v>
      </c>
      <c r="K2229" s="5">
        <v>0</v>
      </c>
      <c r="L2229" s="5">
        <v>15</v>
      </c>
      <c r="M2229" s="272" t="s">
        <v>4865</v>
      </c>
      <c r="N2229" s="187"/>
      <c r="P2229" s="273" t="s">
        <v>4838</v>
      </c>
      <c r="Q2229" s="273" t="s">
        <v>4839</v>
      </c>
      <c r="R2229" s="276">
        <v>36706</v>
      </c>
      <c r="S2229" s="273" t="s">
        <v>4803</v>
      </c>
      <c r="T2229" s="273" t="s">
        <v>4302</v>
      </c>
      <c r="U2229" s="8" t="s">
        <v>7635</v>
      </c>
    </row>
    <row r="2230" spans="1:21" ht="25.5" x14ac:dyDescent="0.25">
      <c r="A2230" s="5">
        <v>2229</v>
      </c>
      <c r="B2230" s="14" t="s">
        <v>388</v>
      </c>
      <c r="C2230" s="5">
        <v>1946</v>
      </c>
      <c r="D2230" s="56">
        <v>336.1</v>
      </c>
      <c r="E2230" s="56">
        <v>181.3</v>
      </c>
      <c r="F2230" s="5" t="s">
        <v>247</v>
      </c>
      <c r="G2230" s="5">
        <v>6</v>
      </c>
      <c r="H2230" s="5">
        <v>2</v>
      </c>
      <c r="I2230" s="5">
        <v>1</v>
      </c>
      <c r="J2230" s="5">
        <v>0</v>
      </c>
      <c r="K2230" s="5">
        <v>0</v>
      </c>
      <c r="L2230" s="5">
        <v>14</v>
      </c>
      <c r="M2230" s="272" t="s">
        <v>4865</v>
      </c>
      <c r="N2230" s="187"/>
      <c r="P2230" s="273" t="s">
        <v>4840</v>
      </c>
      <c r="Q2230" s="273" t="s">
        <v>4841</v>
      </c>
      <c r="R2230" s="276">
        <v>36706</v>
      </c>
      <c r="S2230" s="273" t="s">
        <v>4803</v>
      </c>
      <c r="T2230" s="273" t="s">
        <v>4302</v>
      </c>
      <c r="U2230" s="8" t="s">
        <v>7635</v>
      </c>
    </row>
    <row r="2231" spans="1:21" ht="25.5" x14ac:dyDescent="0.25">
      <c r="A2231" s="5">
        <v>2230</v>
      </c>
      <c r="B2231" s="14" t="s">
        <v>389</v>
      </c>
      <c r="C2231" s="5">
        <v>1945</v>
      </c>
      <c r="D2231" s="56">
        <v>1125.9000000000001</v>
      </c>
      <c r="E2231" s="56">
        <v>552.6</v>
      </c>
      <c r="F2231" s="5" t="s">
        <v>5</v>
      </c>
      <c r="G2231" s="5">
        <v>36</v>
      </c>
      <c r="H2231" s="5">
        <v>3</v>
      </c>
      <c r="I2231" s="5">
        <v>3</v>
      </c>
      <c r="J2231" s="5">
        <v>0</v>
      </c>
      <c r="K2231" s="5">
        <v>0</v>
      </c>
      <c r="L2231" s="5">
        <v>59</v>
      </c>
      <c r="M2231" s="272" t="s">
        <v>4865</v>
      </c>
      <c r="N2231" s="187"/>
      <c r="P2231" s="273" t="s">
        <v>4842</v>
      </c>
      <c r="Q2231" s="273" t="s">
        <v>4843</v>
      </c>
      <c r="R2231" s="276">
        <v>36706</v>
      </c>
      <c r="S2231" s="273" t="s">
        <v>4803</v>
      </c>
      <c r="T2231" s="273" t="s">
        <v>4302</v>
      </c>
      <c r="U2231" s="8" t="s">
        <v>7635</v>
      </c>
    </row>
    <row r="2232" spans="1:21" ht="25.5" x14ac:dyDescent="0.25">
      <c r="A2232" s="5">
        <v>2231</v>
      </c>
      <c r="B2232" s="14" t="s">
        <v>390</v>
      </c>
      <c r="C2232" s="5">
        <v>1946</v>
      </c>
      <c r="D2232" s="56">
        <v>874.9</v>
      </c>
      <c r="E2232" s="56">
        <v>444</v>
      </c>
      <c r="F2232" s="5" t="s">
        <v>5</v>
      </c>
      <c r="G2232" s="5">
        <v>24</v>
      </c>
      <c r="H2232" s="5">
        <v>2</v>
      </c>
      <c r="I2232" s="5">
        <v>3</v>
      </c>
      <c r="J2232" s="5">
        <v>0</v>
      </c>
      <c r="K2232" s="5">
        <v>0</v>
      </c>
      <c r="L2232" s="5">
        <v>38</v>
      </c>
      <c r="M2232" s="272" t="s">
        <v>4866</v>
      </c>
      <c r="N2232" s="187"/>
      <c r="P2232" s="273" t="s">
        <v>4844</v>
      </c>
      <c r="Q2232" s="273" t="s">
        <v>4845</v>
      </c>
      <c r="R2232" s="276">
        <v>36706</v>
      </c>
      <c r="S2232" s="273" t="s">
        <v>4803</v>
      </c>
      <c r="T2232" s="273" t="s">
        <v>4302</v>
      </c>
      <c r="U2232" s="8" t="s">
        <v>7635</v>
      </c>
    </row>
    <row r="2233" spans="1:21" ht="25.5" x14ac:dyDescent="0.25">
      <c r="A2233" s="5">
        <v>2232</v>
      </c>
      <c r="B2233" s="14" t="s">
        <v>391</v>
      </c>
      <c r="C2233" s="5">
        <v>1945</v>
      </c>
      <c r="D2233" s="56">
        <v>1202.4000000000001</v>
      </c>
      <c r="E2233" s="56">
        <v>552.4</v>
      </c>
      <c r="F2233" s="5" t="s">
        <v>5</v>
      </c>
      <c r="G2233" s="5">
        <v>36</v>
      </c>
      <c r="H2233" s="5">
        <v>3</v>
      </c>
      <c r="I2233" s="5">
        <v>3</v>
      </c>
      <c r="J2233" s="5">
        <v>0</v>
      </c>
      <c r="K2233" s="5">
        <v>0</v>
      </c>
      <c r="L2233" s="5">
        <v>56</v>
      </c>
      <c r="M2233" s="272" t="s">
        <v>4867</v>
      </c>
      <c r="N2233" s="187"/>
      <c r="P2233" s="273" t="s">
        <v>4846</v>
      </c>
      <c r="Q2233" s="273" t="s">
        <v>4847</v>
      </c>
      <c r="R2233" s="276">
        <v>40848</v>
      </c>
      <c r="S2233" s="273" t="s">
        <v>4803</v>
      </c>
      <c r="T2233" s="273" t="s">
        <v>4302</v>
      </c>
      <c r="U2233" s="8" t="s">
        <v>7635</v>
      </c>
    </row>
    <row r="2234" spans="1:21" ht="25.5" x14ac:dyDescent="0.25">
      <c r="A2234" s="5">
        <v>2233</v>
      </c>
      <c r="B2234" s="14" t="s">
        <v>392</v>
      </c>
      <c r="C2234" s="5">
        <v>1947</v>
      </c>
      <c r="D2234" s="56">
        <v>338.3</v>
      </c>
      <c r="E2234" s="56">
        <v>154.19999999999999</v>
      </c>
      <c r="F2234" s="5" t="s">
        <v>247</v>
      </c>
      <c r="G2234" s="5">
        <v>4</v>
      </c>
      <c r="H2234" s="5">
        <v>2</v>
      </c>
      <c r="I2234" s="5">
        <v>1</v>
      </c>
      <c r="J2234" s="5">
        <v>0</v>
      </c>
      <c r="K2234" s="5">
        <v>0</v>
      </c>
      <c r="L2234" s="5">
        <v>8</v>
      </c>
      <c r="M2234" s="272" t="s">
        <v>4867</v>
      </c>
      <c r="N2234" s="187"/>
      <c r="P2234" s="273" t="s">
        <v>4848</v>
      </c>
      <c r="Q2234" s="273" t="s">
        <v>4849</v>
      </c>
      <c r="R2234" s="276">
        <v>36746</v>
      </c>
      <c r="S2234" s="273" t="s">
        <v>4803</v>
      </c>
      <c r="T2234" s="273" t="s">
        <v>4302</v>
      </c>
      <c r="U2234" s="8" t="s">
        <v>7635</v>
      </c>
    </row>
    <row r="2235" spans="1:21" ht="25.5" x14ac:dyDescent="0.25">
      <c r="A2235" s="5">
        <v>2234</v>
      </c>
      <c r="B2235" s="14" t="s">
        <v>393</v>
      </c>
      <c r="C2235" s="5">
        <v>1947</v>
      </c>
      <c r="D2235" s="56">
        <v>594.70000000000005</v>
      </c>
      <c r="E2235" s="56">
        <v>294.3</v>
      </c>
      <c r="F2235" s="5" t="s">
        <v>247</v>
      </c>
      <c r="G2235" s="5">
        <v>16</v>
      </c>
      <c r="H2235" s="5">
        <v>2</v>
      </c>
      <c r="I2235" s="5">
        <v>2</v>
      </c>
      <c r="J2235" s="5">
        <v>0</v>
      </c>
      <c r="K2235" s="5">
        <v>0</v>
      </c>
      <c r="L2235" s="5">
        <v>32</v>
      </c>
      <c r="M2235" s="272" t="s">
        <v>4868</v>
      </c>
      <c r="N2235" s="187"/>
      <c r="P2235" s="273" t="s">
        <v>4850</v>
      </c>
      <c r="Q2235" s="273" t="s">
        <v>4851</v>
      </c>
      <c r="R2235" s="276">
        <v>36706</v>
      </c>
      <c r="S2235" s="273" t="s">
        <v>4803</v>
      </c>
      <c r="T2235" s="273" t="s">
        <v>4302</v>
      </c>
      <c r="U2235" s="8" t="s">
        <v>7635</v>
      </c>
    </row>
    <row r="2236" spans="1:21" s="14" customFormat="1" ht="18.75" x14ac:dyDescent="0.25">
      <c r="A2236" s="5">
        <v>2235</v>
      </c>
      <c r="B2236" s="15" t="s">
        <v>2117</v>
      </c>
      <c r="C2236" s="8">
        <v>1984</v>
      </c>
      <c r="D2236" s="8">
        <v>10883.3</v>
      </c>
      <c r="E2236" s="8">
        <v>9573.4</v>
      </c>
      <c r="F2236" s="8" t="s">
        <v>5</v>
      </c>
      <c r="G2236" s="8">
        <v>180</v>
      </c>
      <c r="H2236" s="8">
        <v>9</v>
      </c>
      <c r="I2236" s="8">
        <v>5</v>
      </c>
      <c r="J2236" s="8">
        <v>5</v>
      </c>
      <c r="K2236" s="8" t="s">
        <v>479</v>
      </c>
      <c r="L2236" s="8">
        <v>410</v>
      </c>
      <c r="M2236" s="224" t="s">
        <v>2877</v>
      </c>
      <c r="N2236" s="219">
        <v>1984</v>
      </c>
      <c r="O2236" s="219" t="s">
        <v>4211</v>
      </c>
      <c r="P2236" s="219" t="s">
        <v>4296</v>
      </c>
      <c r="Q2236" s="219">
        <v>6634.69</v>
      </c>
      <c r="R2236" s="316">
        <v>39216</v>
      </c>
      <c r="U2236" s="14" t="s">
        <v>7635</v>
      </c>
    </row>
    <row r="2237" spans="1:21" s="14" customFormat="1" ht="25.5" x14ac:dyDescent="0.25">
      <c r="A2237" s="5">
        <v>2236</v>
      </c>
      <c r="B2237" s="128" t="s">
        <v>2997</v>
      </c>
      <c r="C2237" s="224">
        <v>2002</v>
      </c>
      <c r="D2237" s="224">
        <v>7739.1</v>
      </c>
      <c r="E2237" s="224">
        <v>3049.4</v>
      </c>
      <c r="F2237" s="224" t="s">
        <v>480</v>
      </c>
      <c r="G2237" s="224">
        <v>124</v>
      </c>
      <c r="H2237" s="224">
        <v>10</v>
      </c>
      <c r="I2237" s="224">
        <v>2</v>
      </c>
      <c r="J2237" s="224">
        <v>2</v>
      </c>
      <c r="K2237" s="224">
        <v>2</v>
      </c>
      <c r="L2237" s="224">
        <v>197</v>
      </c>
      <c r="M2237" s="224" t="s">
        <v>3026</v>
      </c>
      <c r="N2237" s="308">
        <v>2002</v>
      </c>
      <c r="O2237" s="308" t="s">
        <v>4299</v>
      </c>
      <c r="P2237" s="308" t="s">
        <v>5442</v>
      </c>
      <c r="Q2237" s="308">
        <v>6200.9</v>
      </c>
      <c r="R2237" s="309" t="s">
        <v>5443</v>
      </c>
      <c r="S2237" s="308" t="s">
        <v>5444</v>
      </c>
      <c r="T2237" s="308" t="s">
        <v>4302</v>
      </c>
      <c r="U2237" s="14" t="s">
        <v>648</v>
      </c>
    </row>
    <row r="2238" spans="1:21" s="14" customFormat="1" ht="25.5" x14ac:dyDescent="0.25">
      <c r="A2238" s="5">
        <v>2237</v>
      </c>
      <c r="B2238" s="129" t="s">
        <v>2998</v>
      </c>
      <c r="C2238" s="224">
        <v>2002</v>
      </c>
      <c r="D2238" s="224">
        <v>7693.33</v>
      </c>
      <c r="E2238" s="224">
        <v>3038.9</v>
      </c>
      <c r="F2238" s="224" t="s">
        <v>480</v>
      </c>
      <c r="G2238" s="224">
        <v>124</v>
      </c>
      <c r="H2238" s="224">
        <v>10</v>
      </c>
      <c r="I2238" s="224">
        <v>2</v>
      </c>
      <c r="J2238" s="224">
        <v>2</v>
      </c>
      <c r="K2238" s="224">
        <v>0</v>
      </c>
      <c r="L2238" s="224">
        <v>233</v>
      </c>
      <c r="M2238" s="224" t="s">
        <v>3027</v>
      </c>
      <c r="N2238" s="308">
        <v>2002</v>
      </c>
      <c r="O2238" s="308" t="s">
        <v>4299</v>
      </c>
      <c r="P2238" s="308" t="s">
        <v>5445</v>
      </c>
      <c r="Q2238" s="308">
        <v>6148.5</v>
      </c>
      <c r="R2238" s="309" t="s">
        <v>5443</v>
      </c>
      <c r="S2238" s="308" t="s">
        <v>5444</v>
      </c>
      <c r="T2238" s="308" t="s">
        <v>4302</v>
      </c>
      <c r="U2238" s="14" t="s">
        <v>648</v>
      </c>
    </row>
    <row r="2239" spans="1:21" s="14" customFormat="1" ht="25.5" x14ac:dyDescent="0.25">
      <c r="A2239" s="5">
        <v>2238</v>
      </c>
      <c r="B2239" s="129" t="s">
        <v>481</v>
      </c>
      <c r="C2239" s="224">
        <v>2002</v>
      </c>
      <c r="D2239" s="224">
        <v>7732.77</v>
      </c>
      <c r="E2239" s="224">
        <v>2747.8</v>
      </c>
      <c r="F2239" s="224" t="s">
        <v>480</v>
      </c>
      <c r="G2239" s="224">
        <v>125</v>
      </c>
      <c r="H2239" s="224">
        <v>10</v>
      </c>
      <c r="I2239" s="224">
        <v>2</v>
      </c>
      <c r="J2239" s="224">
        <v>2</v>
      </c>
      <c r="K2239" s="224">
        <v>2</v>
      </c>
      <c r="L2239" s="224">
        <v>229</v>
      </c>
      <c r="M2239" s="224" t="s">
        <v>3028</v>
      </c>
      <c r="N2239" s="308">
        <v>2002</v>
      </c>
      <c r="O2239" s="308" t="s">
        <v>4299</v>
      </c>
      <c r="P2239" s="308" t="s">
        <v>5446</v>
      </c>
      <c r="Q2239" s="308">
        <v>6203</v>
      </c>
      <c r="R2239" s="309" t="s">
        <v>5443</v>
      </c>
      <c r="S2239" s="308" t="s">
        <v>5444</v>
      </c>
      <c r="T2239" s="308" t="s">
        <v>4302</v>
      </c>
      <c r="U2239" s="208" t="s">
        <v>648</v>
      </c>
    </row>
    <row r="2240" spans="1:21" s="14" customFormat="1" ht="25.5" x14ac:dyDescent="0.25">
      <c r="A2240" s="5">
        <v>2239</v>
      </c>
      <c r="B2240" s="129" t="s">
        <v>482</v>
      </c>
      <c r="C2240" s="224">
        <v>2005</v>
      </c>
      <c r="D2240" s="224">
        <v>4538.2</v>
      </c>
      <c r="E2240" s="224">
        <v>2053.4</v>
      </c>
      <c r="F2240" s="224" t="s">
        <v>480</v>
      </c>
      <c r="G2240" s="224">
        <v>76</v>
      </c>
      <c r="H2240" s="224">
        <v>9</v>
      </c>
      <c r="I2240" s="224">
        <v>2</v>
      </c>
      <c r="J2240" s="224">
        <v>2</v>
      </c>
      <c r="K2240" s="224">
        <v>0</v>
      </c>
      <c r="L2240" s="224">
        <v>180</v>
      </c>
      <c r="M2240" s="224" t="s">
        <v>3029</v>
      </c>
      <c r="N2240" s="308">
        <v>2005</v>
      </c>
      <c r="O2240" s="308" t="s">
        <v>4299</v>
      </c>
      <c r="P2240" s="308" t="s">
        <v>5447</v>
      </c>
      <c r="Q2240" s="308">
        <v>3785.9</v>
      </c>
      <c r="R2240" s="309" t="s">
        <v>5443</v>
      </c>
      <c r="S2240" s="308" t="s">
        <v>5444</v>
      </c>
      <c r="T2240" s="308" t="s">
        <v>4302</v>
      </c>
      <c r="U2240" s="208" t="s">
        <v>648</v>
      </c>
    </row>
    <row r="2241" spans="1:21" s="14" customFormat="1" ht="25.5" x14ac:dyDescent="0.25">
      <c r="A2241" s="5">
        <v>2240</v>
      </c>
      <c r="B2241" s="129" t="s">
        <v>483</v>
      </c>
      <c r="C2241" s="224">
        <v>2004</v>
      </c>
      <c r="D2241" s="224">
        <v>4530.8</v>
      </c>
      <c r="E2241" s="224">
        <v>2050.6999999999998</v>
      </c>
      <c r="F2241" s="224" t="s">
        <v>480</v>
      </c>
      <c r="G2241" s="224">
        <v>76</v>
      </c>
      <c r="H2241" s="224">
        <v>9</v>
      </c>
      <c r="I2241" s="224">
        <v>2</v>
      </c>
      <c r="J2241" s="224">
        <v>2</v>
      </c>
      <c r="K2241" s="224">
        <v>0</v>
      </c>
      <c r="L2241" s="224">
        <v>160</v>
      </c>
      <c r="M2241" s="224" t="s">
        <v>3029</v>
      </c>
      <c r="N2241" s="308">
        <v>2005</v>
      </c>
      <c r="O2241" s="308" t="s">
        <v>4299</v>
      </c>
      <c r="P2241" s="308" t="s">
        <v>5448</v>
      </c>
      <c r="Q2241" s="308">
        <v>3709</v>
      </c>
      <c r="R2241" s="309" t="s">
        <v>5443</v>
      </c>
      <c r="S2241" s="308" t="s">
        <v>5444</v>
      </c>
      <c r="T2241" s="308" t="s">
        <v>4302</v>
      </c>
      <c r="U2241" s="208" t="s">
        <v>648</v>
      </c>
    </row>
    <row r="2242" spans="1:21" s="14" customFormat="1" ht="25.5" x14ac:dyDescent="0.25">
      <c r="A2242" s="5">
        <v>2241</v>
      </c>
      <c r="B2242" s="129" t="s">
        <v>2999</v>
      </c>
      <c r="C2242" s="224">
        <v>2004</v>
      </c>
      <c r="D2242" s="224">
        <v>6794.8</v>
      </c>
      <c r="E2242" s="224">
        <v>2956.3</v>
      </c>
      <c r="F2242" s="224" t="s">
        <v>480</v>
      </c>
      <c r="G2242" s="224">
        <v>117</v>
      </c>
      <c r="H2242" s="224">
        <v>10</v>
      </c>
      <c r="I2242" s="224">
        <v>3</v>
      </c>
      <c r="J2242" s="224">
        <v>6</v>
      </c>
      <c r="K2242" s="224">
        <v>0</v>
      </c>
      <c r="L2242" s="224">
        <v>221</v>
      </c>
      <c r="M2242" s="224" t="s">
        <v>3029</v>
      </c>
      <c r="N2242" s="308">
        <v>2004</v>
      </c>
      <c r="O2242" s="308" t="s">
        <v>4299</v>
      </c>
      <c r="P2242" s="308" t="s">
        <v>5449</v>
      </c>
      <c r="Q2242" s="308">
        <v>5689.1</v>
      </c>
      <c r="R2242" s="309" t="s">
        <v>5443</v>
      </c>
      <c r="S2242" s="308" t="s">
        <v>5444</v>
      </c>
      <c r="T2242" s="308" t="s">
        <v>4302</v>
      </c>
      <c r="U2242" s="208" t="s">
        <v>648</v>
      </c>
    </row>
    <row r="2243" spans="1:21" s="14" customFormat="1" x14ac:dyDescent="0.25">
      <c r="A2243" s="5">
        <v>2242</v>
      </c>
      <c r="B2243" s="129" t="s">
        <v>3010</v>
      </c>
      <c r="C2243" s="224">
        <v>2005</v>
      </c>
      <c r="D2243" s="224">
        <v>5860.59</v>
      </c>
      <c r="E2243" s="239">
        <v>3832.19</v>
      </c>
      <c r="F2243" s="224" t="s">
        <v>480</v>
      </c>
      <c r="G2243" s="224">
        <v>33</v>
      </c>
      <c r="H2243" s="224">
        <v>5</v>
      </c>
      <c r="I2243" s="224">
        <v>6</v>
      </c>
      <c r="J2243" s="224">
        <v>0</v>
      </c>
      <c r="K2243" s="224">
        <v>0</v>
      </c>
      <c r="L2243" s="224">
        <v>66</v>
      </c>
      <c r="M2243" s="224" t="s">
        <v>3029</v>
      </c>
      <c r="N2243" s="308" t="s">
        <v>5450</v>
      </c>
      <c r="O2243" s="308" t="s">
        <v>5450</v>
      </c>
      <c r="P2243" s="308" t="s">
        <v>5451</v>
      </c>
      <c r="Q2243" s="308">
        <v>7097.3</v>
      </c>
      <c r="R2243" s="309" t="s">
        <v>5443</v>
      </c>
      <c r="S2243" s="308" t="s">
        <v>5444</v>
      </c>
      <c r="T2243" s="308" t="s">
        <v>4302</v>
      </c>
      <c r="U2243" s="208" t="s">
        <v>648</v>
      </c>
    </row>
    <row r="2244" spans="1:21" s="14" customFormat="1" ht="25.5" x14ac:dyDescent="0.25">
      <c r="A2244" s="5">
        <v>2243</v>
      </c>
      <c r="B2244" s="129" t="s">
        <v>3011</v>
      </c>
      <c r="C2244" s="224">
        <v>2005</v>
      </c>
      <c r="D2244" s="224">
        <v>5855.4</v>
      </c>
      <c r="E2244" s="239">
        <v>2507.6999999999998</v>
      </c>
      <c r="F2244" s="224" t="s">
        <v>480</v>
      </c>
      <c r="G2244" s="224">
        <v>71</v>
      </c>
      <c r="H2244" s="224">
        <v>9</v>
      </c>
      <c r="I2244" s="224">
        <v>2</v>
      </c>
      <c r="J2244" s="224">
        <v>2</v>
      </c>
      <c r="K2244" s="224">
        <v>0</v>
      </c>
      <c r="L2244" s="224">
        <v>124</v>
      </c>
      <c r="M2244" s="224" t="s">
        <v>3030</v>
      </c>
      <c r="N2244" s="308">
        <v>2005</v>
      </c>
      <c r="O2244" s="308" t="s">
        <v>4299</v>
      </c>
      <c r="P2244" s="308" t="s">
        <v>5452</v>
      </c>
      <c r="Q2244" s="308">
        <v>5096</v>
      </c>
      <c r="R2244" s="309" t="s">
        <v>5443</v>
      </c>
      <c r="S2244" s="308" t="s">
        <v>5444</v>
      </c>
      <c r="T2244" s="308" t="s">
        <v>4302</v>
      </c>
      <c r="U2244" s="208" t="s">
        <v>648</v>
      </c>
    </row>
    <row r="2245" spans="1:21" s="14" customFormat="1" ht="25.5" x14ac:dyDescent="0.25">
      <c r="A2245" s="5">
        <v>2244</v>
      </c>
      <c r="B2245" s="129" t="s">
        <v>3012</v>
      </c>
      <c r="C2245" s="224">
        <v>2005</v>
      </c>
      <c r="D2245" s="224">
        <v>6501.81</v>
      </c>
      <c r="E2245" s="239">
        <v>3372.2</v>
      </c>
      <c r="F2245" s="224" t="s">
        <v>480</v>
      </c>
      <c r="G2245" s="224">
        <v>57</v>
      </c>
      <c r="H2245" s="224">
        <v>10</v>
      </c>
      <c r="I2245" s="224">
        <v>2</v>
      </c>
      <c r="J2245" s="224">
        <v>2</v>
      </c>
      <c r="K2245" s="224">
        <v>0</v>
      </c>
      <c r="L2245" s="224">
        <v>122</v>
      </c>
      <c r="M2245" s="224" t="s">
        <v>3031</v>
      </c>
      <c r="N2245" s="308">
        <v>2005</v>
      </c>
      <c r="O2245" s="308" t="s">
        <v>4299</v>
      </c>
      <c r="P2245" s="308" t="s">
        <v>5453</v>
      </c>
      <c r="Q2245" s="308">
        <v>5175.2</v>
      </c>
      <c r="R2245" s="309" t="s">
        <v>5443</v>
      </c>
      <c r="S2245" s="308" t="s">
        <v>5444</v>
      </c>
      <c r="T2245" s="308" t="s">
        <v>4302</v>
      </c>
      <c r="U2245" s="208" t="s">
        <v>648</v>
      </c>
    </row>
    <row r="2246" spans="1:21" s="14" customFormat="1" ht="25.5" x14ac:dyDescent="0.25">
      <c r="A2246" s="5">
        <v>2245</v>
      </c>
      <c r="B2246" s="129" t="s">
        <v>3013</v>
      </c>
      <c r="C2246" s="224">
        <v>2006</v>
      </c>
      <c r="D2246" s="224">
        <v>13458.18</v>
      </c>
      <c r="E2246" s="239">
        <v>6533</v>
      </c>
      <c r="F2246" s="224" t="s">
        <v>480</v>
      </c>
      <c r="G2246" s="224">
        <v>177</v>
      </c>
      <c r="H2246" s="224">
        <v>7</v>
      </c>
      <c r="I2246" s="224">
        <v>4</v>
      </c>
      <c r="J2246" s="224">
        <v>4</v>
      </c>
      <c r="K2246" s="224">
        <v>0</v>
      </c>
      <c r="L2246" s="224">
        <v>339</v>
      </c>
      <c r="M2246" s="8"/>
      <c r="N2246" s="308">
        <v>2006</v>
      </c>
      <c r="O2246" s="308" t="s">
        <v>4299</v>
      </c>
      <c r="P2246" s="308" t="s">
        <v>5454</v>
      </c>
      <c r="Q2246" s="308">
        <v>11274.6</v>
      </c>
      <c r="R2246" s="309" t="s">
        <v>5443</v>
      </c>
      <c r="S2246" s="308" t="s">
        <v>5444</v>
      </c>
      <c r="T2246" s="308" t="s">
        <v>4302</v>
      </c>
      <c r="U2246" s="208" t="s">
        <v>648</v>
      </c>
    </row>
    <row r="2247" spans="1:21" s="14" customFormat="1" ht="31.5" x14ac:dyDescent="0.25">
      <c r="A2247" s="5">
        <v>2246</v>
      </c>
      <c r="B2247" s="129" t="s">
        <v>3022</v>
      </c>
      <c r="C2247" s="224">
        <v>2005</v>
      </c>
      <c r="D2247" s="224">
        <v>5984.1</v>
      </c>
      <c r="E2247" s="224">
        <v>2622.7</v>
      </c>
      <c r="F2247" s="224" t="s">
        <v>480</v>
      </c>
      <c r="G2247" s="224">
        <v>53</v>
      </c>
      <c r="H2247" s="224">
        <v>9</v>
      </c>
      <c r="I2247" s="224">
        <v>2</v>
      </c>
      <c r="J2247" s="224">
        <v>2</v>
      </c>
      <c r="K2247" s="224">
        <v>0</v>
      </c>
      <c r="L2247" s="224">
        <v>97</v>
      </c>
      <c r="M2247" s="224" t="s">
        <v>3032</v>
      </c>
      <c r="N2247" s="308">
        <v>2005</v>
      </c>
      <c r="O2247" s="308" t="s">
        <v>4299</v>
      </c>
      <c r="P2247" s="308" t="s">
        <v>5455</v>
      </c>
      <c r="Q2247" s="308">
        <v>5576.7</v>
      </c>
      <c r="R2247" s="309" t="s">
        <v>5443</v>
      </c>
      <c r="S2247" s="308" t="s">
        <v>5444</v>
      </c>
      <c r="T2247" s="308" t="s">
        <v>4302</v>
      </c>
      <c r="U2247" s="208" t="s">
        <v>648</v>
      </c>
    </row>
    <row r="2248" spans="1:21" s="14" customFormat="1" ht="31.5" x14ac:dyDescent="0.25">
      <c r="A2248" s="5">
        <v>2247</v>
      </c>
      <c r="B2248" s="129" t="s">
        <v>3023</v>
      </c>
      <c r="C2248" s="224">
        <v>2015</v>
      </c>
      <c r="D2248" s="224">
        <v>9921.2999999999993</v>
      </c>
      <c r="E2248" s="224">
        <v>5345.6</v>
      </c>
      <c r="F2248" s="224" t="s">
        <v>480</v>
      </c>
      <c r="G2248" s="224">
        <v>109</v>
      </c>
      <c r="H2248" s="224">
        <v>16</v>
      </c>
      <c r="I2248" s="224">
        <v>1</v>
      </c>
      <c r="J2248" s="224">
        <v>2</v>
      </c>
      <c r="K2248" s="224">
        <v>0</v>
      </c>
      <c r="L2248" s="224">
        <v>51</v>
      </c>
      <c r="M2248" s="224" t="s">
        <v>3052</v>
      </c>
      <c r="N2248" s="308">
        <v>2015</v>
      </c>
      <c r="O2248" s="308" t="s">
        <v>4299</v>
      </c>
      <c r="P2248" s="308" t="s">
        <v>5456</v>
      </c>
      <c r="Q2248" s="308">
        <v>9814.1</v>
      </c>
      <c r="R2248" s="309" t="s">
        <v>5457</v>
      </c>
      <c r="S2248" s="308" t="s">
        <v>5444</v>
      </c>
      <c r="T2248" s="308" t="s">
        <v>4302</v>
      </c>
      <c r="U2248" s="208" t="s">
        <v>648</v>
      </c>
    </row>
    <row r="2249" spans="1:21" s="14" customFormat="1" ht="25.5" x14ac:dyDescent="0.25">
      <c r="A2249" s="5">
        <v>2248</v>
      </c>
      <c r="B2249" s="129" t="s">
        <v>3024</v>
      </c>
      <c r="C2249" s="224">
        <v>2012</v>
      </c>
      <c r="D2249" s="224">
        <v>9622.2000000000007</v>
      </c>
      <c r="E2249" s="224">
        <v>4260</v>
      </c>
      <c r="F2249" s="224" t="s">
        <v>480</v>
      </c>
      <c r="G2249" s="224">
        <v>94</v>
      </c>
      <c r="H2249" s="224">
        <v>16</v>
      </c>
      <c r="I2249" s="224">
        <v>1</v>
      </c>
      <c r="J2249" s="224">
        <v>2</v>
      </c>
      <c r="K2249" s="224">
        <v>0</v>
      </c>
      <c r="L2249" s="224">
        <v>232</v>
      </c>
      <c r="M2249" s="224" t="s">
        <v>5486</v>
      </c>
      <c r="N2249" s="308">
        <v>2012</v>
      </c>
      <c r="O2249" s="308" t="s">
        <v>4299</v>
      </c>
      <c r="P2249" s="308" t="s">
        <v>5458</v>
      </c>
      <c r="Q2249" s="308">
        <v>9758.7000000000007</v>
      </c>
      <c r="R2249" s="309" t="s">
        <v>5459</v>
      </c>
      <c r="S2249" s="308" t="s">
        <v>5444</v>
      </c>
      <c r="T2249" s="308" t="s">
        <v>4302</v>
      </c>
      <c r="U2249" s="208" t="s">
        <v>648</v>
      </c>
    </row>
    <row r="2250" spans="1:21" s="14" customFormat="1" ht="25.5" x14ac:dyDescent="0.25">
      <c r="A2250" s="5">
        <v>2249</v>
      </c>
      <c r="B2250" s="129" t="s">
        <v>3007</v>
      </c>
      <c r="C2250" s="224">
        <v>2005</v>
      </c>
      <c r="D2250" s="224">
        <v>14313.1</v>
      </c>
      <c r="E2250" s="239">
        <v>5763.9</v>
      </c>
      <c r="F2250" s="224" t="s">
        <v>480</v>
      </c>
      <c r="G2250" s="224">
        <v>210</v>
      </c>
      <c r="H2250" s="224">
        <v>10</v>
      </c>
      <c r="I2250" s="224">
        <v>4</v>
      </c>
      <c r="J2250" s="224">
        <v>4</v>
      </c>
      <c r="K2250" s="224">
        <v>0</v>
      </c>
      <c r="L2250" s="224">
        <v>385</v>
      </c>
      <c r="M2250" s="224" t="s">
        <v>3033</v>
      </c>
      <c r="N2250" s="308">
        <v>2005</v>
      </c>
      <c r="O2250" s="308" t="s">
        <v>4299</v>
      </c>
      <c r="P2250" s="308" t="s">
        <v>5460</v>
      </c>
      <c r="Q2250" s="308" t="s">
        <v>5461</v>
      </c>
      <c r="R2250" s="309" t="s">
        <v>5443</v>
      </c>
      <c r="S2250" s="308" t="s">
        <v>5444</v>
      </c>
      <c r="T2250" s="308" t="s">
        <v>4302</v>
      </c>
      <c r="U2250" s="208" t="s">
        <v>648</v>
      </c>
    </row>
    <row r="2251" spans="1:21" s="14" customFormat="1" ht="25.5" x14ac:dyDescent="0.25">
      <c r="A2251" s="5">
        <v>2250</v>
      </c>
      <c r="B2251" s="129" t="s">
        <v>3008</v>
      </c>
      <c r="C2251" s="224">
        <v>2003</v>
      </c>
      <c r="D2251" s="224">
        <v>5461.5</v>
      </c>
      <c r="E2251" s="239">
        <v>2812.7</v>
      </c>
      <c r="F2251" s="224" t="s">
        <v>480</v>
      </c>
      <c r="G2251" s="224">
        <v>80</v>
      </c>
      <c r="H2251" s="224">
        <v>10</v>
      </c>
      <c r="I2251" s="224">
        <v>2</v>
      </c>
      <c r="J2251" s="224">
        <v>2</v>
      </c>
      <c r="K2251" s="224">
        <v>0</v>
      </c>
      <c r="L2251" s="224">
        <v>203</v>
      </c>
      <c r="M2251" s="224" t="s">
        <v>3034</v>
      </c>
      <c r="N2251" s="308">
        <v>2003</v>
      </c>
      <c r="O2251" s="308" t="s">
        <v>4299</v>
      </c>
      <c r="P2251" s="308" t="s">
        <v>5462</v>
      </c>
      <c r="Q2251" s="308">
        <v>4144.8999999999996</v>
      </c>
      <c r="R2251" s="309" t="s">
        <v>5443</v>
      </c>
      <c r="S2251" s="308" t="s">
        <v>5444</v>
      </c>
      <c r="T2251" s="308" t="s">
        <v>4302</v>
      </c>
      <c r="U2251" s="208" t="s">
        <v>7635</v>
      </c>
    </row>
    <row r="2252" spans="1:21" s="14" customFormat="1" ht="25.5" x14ac:dyDescent="0.25">
      <c r="A2252" s="5">
        <v>2251</v>
      </c>
      <c r="B2252" s="129" t="s">
        <v>3009</v>
      </c>
      <c r="C2252" s="224">
        <v>2003</v>
      </c>
      <c r="D2252" s="224">
        <v>5437.5</v>
      </c>
      <c r="E2252" s="239">
        <v>2795.9</v>
      </c>
      <c r="F2252" s="224" t="s">
        <v>480</v>
      </c>
      <c r="G2252" s="224">
        <v>80</v>
      </c>
      <c r="H2252" s="224">
        <v>10</v>
      </c>
      <c r="I2252" s="224">
        <v>2</v>
      </c>
      <c r="J2252" s="224">
        <v>2</v>
      </c>
      <c r="K2252" s="224">
        <v>0</v>
      </c>
      <c r="L2252" s="224">
        <v>198</v>
      </c>
      <c r="M2252" s="224" t="s">
        <v>3035</v>
      </c>
      <c r="N2252" s="308">
        <v>2003</v>
      </c>
      <c r="O2252" s="308" t="s">
        <v>4299</v>
      </c>
      <c r="P2252" s="308" t="s">
        <v>5463</v>
      </c>
      <c r="Q2252" s="308">
        <v>5042.5</v>
      </c>
      <c r="R2252" s="309" t="s">
        <v>5443</v>
      </c>
      <c r="S2252" s="308" t="s">
        <v>5444</v>
      </c>
      <c r="T2252" s="308" t="s">
        <v>4302</v>
      </c>
      <c r="U2252" s="208" t="s">
        <v>7635</v>
      </c>
    </row>
    <row r="2253" spans="1:21" s="14" customFormat="1" ht="25.5" x14ac:dyDescent="0.25">
      <c r="A2253" s="5">
        <v>2252</v>
      </c>
      <c r="B2253" s="129" t="s">
        <v>3006</v>
      </c>
      <c r="C2253" s="224">
        <v>2003</v>
      </c>
      <c r="D2253" s="224">
        <v>6791.35</v>
      </c>
      <c r="E2253" s="239">
        <v>3011.4</v>
      </c>
      <c r="F2253" s="224" t="s">
        <v>480</v>
      </c>
      <c r="G2253" s="224">
        <v>111</v>
      </c>
      <c r="H2253" s="224">
        <v>10</v>
      </c>
      <c r="I2253" s="224">
        <v>2</v>
      </c>
      <c r="J2253" s="224">
        <v>2</v>
      </c>
      <c r="K2253" s="224">
        <v>0</v>
      </c>
      <c r="L2253" s="224">
        <v>191</v>
      </c>
      <c r="M2253" s="224" t="s">
        <v>3036</v>
      </c>
      <c r="N2253" s="308">
        <v>2003</v>
      </c>
      <c r="O2253" s="308" t="s">
        <v>4299</v>
      </c>
      <c r="P2253" s="308" t="s">
        <v>5464</v>
      </c>
      <c r="Q2253" s="308">
        <v>6619.9</v>
      </c>
      <c r="R2253" s="309" t="s">
        <v>5443</v>
      </c>
      <c r="S2253" s="308" t="s">
        <v>5444</v>
      </c>
      <c r="T2253" s="308" t="s">
        <v>4302</v>
      </c>
      <c r="U2253" s="208" t="s">
        <v>648</v>
      </c>
    </row>
    <row r="2254" spans="1:21" s="14" customFormat="1" ht="25.5" x14ac:dyDescent="0.25">
      <c r="A2254" s="5">
        <v>2253</v>
      </c>
      <c r="B2254" s="129" t="s">
        <v>3000</v>
      </c>
      <c r="C2254" s="224">
        <v>2007</v>
      </c>
      <c r="D2254" s="224">
        <v>13693.7</v>
      </c>
      <c r="E2254" s="224">
        <v>6704.16</v>
      </c>
      <c r="F2254" s="224" t="s">
        <v>480</v>
      </c>
      <c r="G2254" s="224">
        <v>164</v>
      </c>
      <c r="H2254" s="224">
        <v>7</v>
      </c>
      <c r="I2254" s="224">
        <v>4</v>
      </c>
      <c r="J2254" s="224">
        <v>4</v>
      </c>
      <c r="K2254" s="224">
        <v>0</v>
      </c>
      <c r="L2254" s="224">
        <v>319</v>
      </c>
      <c r="M2254" s="224" t="s">
        <v>3038</v>
      </c>
      <c r="N2254" s="308">
        <v>2007</v>
      </c>
      <c r="O2254" s="308" t="s">
        <v>4299</v>
      </c>
      <c r="P2254" s="310" t="s">
        <v>5465</v>
      </c>
      <c r="Q2254" s="308">
        <v>12206.3</v>
      </c>
      <c r="R2254" s="309" t="s">
        <v>5443</v>
      </c>
      <c r="S2254" s="308" t="s">
        <v>5444</v>
      </c>
      <c r="T2254" s="308" t="s">
        <v>4302</v>
      </c>
      <c r="U2254" s="208" t="s">
        <v>648</v>
      </c>
    </row>
    <row r="2255" spans="1:21" s="14" customFormat="1" ht="25.5" x14ac:dyDescent="0.25">
      <c r="A2255" s="5">
        <v>2254</v>
      </c>
      <c r="B2255" s="129" t="s">
        <v>3001</v>
      </c>
      <c r="C2255" s="224">
        <v>2007</v>
      </c>
      <c r="D2255" s="224">
        <v>15441.3</v>
      </c>
      <c r="E2255" s="224">
        <v>7249.4</v>
      </c>
      <c r="F2255" s="224" t="s">
        <v>480</v>
      </c>
      <c r="G2255" s="224">
        <v>173</v>
      </c>
      <c r="H2255" s="224">
        <v>7</v>
      </c>
      <c r="I2255" s="224">
        <v>6</v>
      </c>
      <c r="J2255" s="224">
        <v>6</v>
      </c>
      <c r="K2255" s="224">
        <v>0</v>
      </c>
      <c r="L2255" s="224">
        <v>327</v>
      </c>
      <c r="M2255" s="224" t="s">
        <v>3039</v>
      </c>
      <c r="N2255" s="308">
        <v>2007</v>
      </c>
      <c r="O2255" s="308" t="s">
        <v>4299</v>
      </c>
      <c r="P2255" s="308" t="s">
        <v>5466</v>
      </c>
      <c r="Q2255" s="308">
        <v>11200.5</v>
      </c>
      <c r="R2255" s="309" t="s">
        <v>5443</v>
      </c>
      <c r="S2255" s="308" t="s">
        <v>5444</v>
      </c>
      <c r="T2255" s="308" t="s">
        <v>4302</v>
      </c>
      <c r="U2255" s="208" t="s">
        <v>648</v>
      </c>
    </row>
    <row r="2256" spans="1:21" s="14" customFormat="1" ht="25.5" x14ac:dyDescent="0.25">
      <c r="A2256" s="5">
        <v>2255</v>
      </c>
      <c r="B2256" s="129" t="s">
        <v>3002</v>
      </c>
      <c r="C2256" s="224">
        <v>2008</v>
      </c>
      <c r="D2256" s="224">
        <v>12886.6</v>
      </c>
      <c r="E2256" s="239">
        <v>9925.1</v>
      </c>
      <c r="F2256" s="224" t="s">
        <v>480</v>
      </c>
      <c r="G2256" s="224">
        <v>180</v>
      </c>
      <c r="H2256" s="224">
        <v>7</v>
      </c>
      <c r="I2256" s="224">
        <v>4</v>
      </c>
      <c r="J2256" s="224">
        <v>4</v>
      </c>
      <c r="K2256" s="224">
        <v>0</v>
      </c>
      <c r="L2256" s="224">
        <v>337</v>
      </c>
      <c r="M2256" s="224" t="s">
        <v>3041</v>
      </c>
      <c r="N2256" s="308">
        <v>2008</v>
      </c>
      <c r="O2256" s="308" t="s">
        <v>4299</v>
      </c>
      <c r="P2256" s="308" t="s">
        <v>5467</v>
      </c>
      <c r="Q2256" s="308">
        <v>10683.2</v>
      </c>
      <c r="R2256" s="309" t="s">
        <v>5443</v>
      </c>
      <c r="S2256" s="308" t="s">
        <v>5444</v>
      </c>
      <c r="T2256" s="308" t="s">
        <v>4302</v>
      </c>
      <c r="U2256" s="208" t="s">
        <v>648</v>
      </c>
    </row>
    <row r="2257" spans="1:21" s="14" customFormat="1" ht="25.5" x14ac:dyDescent="0.25">
      <c r="A2257" s="5">
        <v>2256</v>
      </c>
      <c r="B2257" s="129" t="s">
        <v>3003</v>
      </c>
      <c r="C2257" s="224">
        <v>2008</v>
      </c>
      <c r="D2257" s="224">
        <v>14228.5</v>
      </c>
      <c r="E2257" s="239">
        <v>11528.2</v>
      </c>
      <c r="F2257" s="224" t="s">
        <v>480</v>
      </c>
      <c r="G2257" s="224">
        <v>153</v>
      </c>
      <c r="H2257" s="224">
        <v>7</v>
      </c>
      <c r="I2257" s="224">
        <v>5</v>
      </c>
      <c r="J2257" s="224">
        <v>5</v>
      </c>
      <c r="K2257" s="224">
        <v>0</v>
      </c>
      <c r="L2257" s="224">
        <v>308</v>
      </c>
      <c r="M2257" s="224" t="s">
        <v>3040</v>
      </c>
      <c r="N2257" s="308">
        <v>2008</v>
      </c>
      <c r="O2257" s="308" t="s">
        <v>4299</v>
      </c>
      <c r="P2257" s="308" t="s">
        <v>5468</v>
      </c>
      <c r="Q2257" s="308">
        <v>13483.4</v>
      </c>
      <c r="R2257" s="309" t="s">
        <v>5443</v>
      </c>
      <c r="S2257" s="308" t="s">
        <v>5444</v>
      </c>
      <c r="T2257" s="308" t="s">
        <v>4302</v>
      </c>
      <c r="U2257" s="208" t="s">
        <v>648</v>
      </c>
    </row>
    <row r="2258" spans="1:21" s="14" customFormat="1" ht="31.5" x14ac:dyDescent="0.25">
      <c r="A2258" s="5">
        <v>2257</v>
      </c>
      <c r="B2258" s="129" t="s">
        <v>3004</v>
      </c>
      <c r="C2258" s="224">
        <v>2014</v>
      </c>
      <c r="D2258" s="224">
        <v>10730.9</v>
      </c>
      <c r="E2258" s="239">
        <v>4739.1000000000004</v>
      </c>
      <c r="F2258" s="224" t="s">
        <v>480</v>
      </c>
      <c r="G2258" s="224">
        <v>132</v>
      </c>
      <c r="H2258" s="224">
        <v>10</v>
      </c>
      <c r="I2258" s="224">
        <v>3</v>
      </c>
      <c r="J2258" s="224">
        <v>2</v>
      </c>
      <c r="K2258" s="224">
        <v>0</v>
      </c>
      <c r="L2258" s="224">
        <v>256</v>
      </c>
      <c r="M2258" s="224" t="s">
        <v>5487</v>
      </c>
      <c r="N2258" s="308">
        <v>2014</v>
      </c>
      <c r="O2258" s="308" t="s">
        <v>4299</v>
      </c>
      <c r="P2258" s="308" t="s">
        <v>5469</v>
      </c>
      <c r="Q2258" s="308">
        <v>11809.6</v>
      </c>
      <c r="R2258" s="309" t="s">
        <v>5470</v>
      </c>
      <c r="S2258" s="308" t="s">
        <v>5444</v>
      </c>
      <c r="T2258" s="308" t="s">
        <v>4302</v>
      </c>
      <c r="U2258" s="208" t="s">
        <v>648</v>
      </c>
    </row>
    <row r="2259" spans="1:21" s="14" customFormat="1" ht="31.5" x14ac:dyDescent="0.25">
      <c r="A2259" s="5">
        <v>2258</v>
      </c>
      <c r="B2259" s="129" t="s">
        <v>3005</v>
      </c>
      <c r="C2259" s="224">
        <v>2015</v>
      </c>
      <c r="D2259" s="224">
        <v>13154</v>
      </c>
      <c r="E2259" s="239">
        <v>5848.1</v>
      </c>
      <c r="F2259" s="224" t="s">
        <v>480</v>
      </c>
      <c r="G2259" s="224">
        <v>144</v>
      </c>
      <c r="H2259" s="224">
        <v>9</v>
      </c>
      <c r="I2259" s="224">
        <v>4</v>
      </c>
      <c r="J2259" s="224">
        <v>4</v>
      </c>
      <c r="K2259" s="224">
        <v>0</v>
      </c>
      <c r="L2259" s="224">
        <v>315</v>
      </c>
      <c r="M2259" s="224" t="s">
        <v>5488</v>
      </c>
      <c r="N2259" s="308">
        <v>2015</v>
      </c>
      <c r="O2259" s="308" t="s">
        <v>4299</v>
      </c>
      <c r="P2259" s="308" t="s">
        <v>5471</v>
      </c>
      <c r="Q2259" s="308">
        <v>14512.4</v>
      </c>
      <c r="R2259" s="309" t="s">
        <v>5472</v>
      </c>
      <c r="S2259" s="308" t="s">
        <v>5444</v>
      </c>
      <c r="T2259" s="308" t="s">
        <v>4302</v>
      </c>
      <c r="U2259" s="208" t="s">
        <v>648</v>
      </c>
    </row>
    <row r="2260" spans="1:21" s="14" customFormat="1" ht="31.5" x14ac:dyDescent="0.25">
      <c r="A2260" s="5">
        <v>2259</v>
      </c>
      <c r="B2260" s="129" t="s">
        <v>3014</v>
      </c>
      <c r="C2260" s="224">
        <v>2012</v>
      </c>
      <c r="D2260" s="224">
        <v>8718.2000000000007</v>
      </c>
      <c r="E2260" s="239">
        <v>3335.8</v>
      </c>
      <c r="F2260" s="224" t="s">
        <v>480</v>
      </c>
      <c r="G2260" s="224">
        <v>112</v>
      </c>
      <c r="H2260" s="224">
        <v>17</v>
      </c>
      <c r="I2260" s="224">
        <v>1</v>
      </c>
      <c r="J2260" s="224">
        <v>2</v>
      </c>
      <c r="K2260" s="224">
        <v>0</v>
      </c>
      <c r="L2260" s="224">
        <v>227</v>
      </c>
      <c r="M2260" s="224" t="s">
        <v>5489</v>
      </c>
      <c r="N2260" s="308">
        <v>2012</v>
      </c>
      <c r="O2260" s="308" t="s">
        <v>4299</v>
      </c>
      <c r="P2260" s="310" t="s">
        <v>5473</v>
      </c>
      <c r="Q2260" s="308">
        <v>9213.2000000000007</v>
      </c>
      <c r="R2260" s="309" t="s">
        <v>5474</v>
      </c>
      <c r="S2260" s="308" t="s">
        <v>5444</v>
      </c>
      <c r="T2260" s="308" t="s">
        <v>4302</v>
      </c>
      <c r="U2260" s="208" t="s">
        <v>648</v>
      </c>
    </row>
    <row r="2261" spans="1:21" s="14" customFormat="1" ht="31.5" x14ac:dyDescent="0.25">
      <c r="A2261" s="5">
        <v>2260</v>
      </c>
      <c r="B2261" s="129" t="s">
        <v>3015</v>
      </c>
      <c r="C2261" s="224">
        <v>2011</v>
      </c>
      <c r="D2261" s="224">
        <v>8613.4</v>
      </c>
      <c r="E2261" s="239">
        <v>3320.6</v>
      </c>
      <c r="F2261" s="224" t="s">
        <v>480</v>
      </c>
      <c r="G2261" s="224">
        <v>112</v>
      </c>
      <c r="H2261" s="224">
        <v>17</v>
      </c>
      <c r="I2261" s="224">
        <v>1</v>
      </c>
      <c r="J2261" s="224">
        <v>2</v>
      </c>
      <c r="K2261" s="224">
        <v>0</v>
      </c>
      <c r="L2261" s="224">
        <v>207</v>
      </c>
      <c r="M2261" s="224" t="s">
        <v>5490</v>
      </c>
      <c r="N2261" s="308">
        <v>2011</v>
      </c>
      <c r="O2261" s="308" t="s">
        <v>4299</v>
      </c>
      <c r="P2261" s="308" t="s">
        <v>5475</v>
      </c>
      <c r="Q2261" s="308" t="s">
        <v>5461</v>
      </c>
      <c r="R2261" s="309" t="s">
        <v>5476</v>
      </c>
      <c r="S2261" s="308" t="s">
        <v>5444</v>
      </c>
      <c r="T2261" s="308" t="s">
        <v>4302</v>
      </c>
      <c r="U2261" s="208" t="s">
        <v>648</v>
      </c>
    </row>
    <row r="2262" spans="1:21" s="14" customFormat="1" ht="25.5" x14ac:dyDescent="0.25">
      <c r="A2262" s="5">
        <v>2261</v>
      </c>
      <c r="B2262" s="129" t="s">
        <v>3016</v>
      </c>
      <c r="C2262" s="224">
        <v>2009</v>
      </c>
      <c r="D2262" s="224">
        <v>7202.7</v>
      </c>
      <c r="E2262" s="239">
        <v>4455.5</v>
      </c>
      <c r="F2262" s="224" t="s">
        <v>480</v>
      </c>
      <c r="G2262" s="224">
        <v>53</v>
      </c>
      <c r="H2262" s="224">
        <v>6</v>
      </c>
      <c r="I2262" s="224">
        <v>2</v>
      </c>
      <c r="J2262" s="224">
        <v>2</v>
      </c>
      <c r="K2262" s="224">
        <v>0</v>
      </c>
      <c r="L2262" s="224">
        <v>108</v>
      </c>
      <c r="M2262" s="224" t="s">
        <v>3043</v>
      </c>
      <c r="N2262" s="308">
        <v>2009</v>
      </c>
      <c r="O2262" s="308" t="s">
        <v>4299</v>
      </c>
      <c r="P2262" s="308" t="s">
        <v>5477</v>
      </c>
      <c r="Q2262" s="308">
        <v>7168.1</v>
      </c>
      <c r="R2262" s="309" t="s">
        <v>5443</v>
      </c>
      <c r="S2262" s="308" t="s">
        <v>5444</v>
      </c>
      <c r="T2262" s="308" t="s">
        <v>4302</v>
      </c>
      <c r="U2262" s="208" t="s">
        <v>648</v>
      </c>
    </row>
    <row r="2263" spans="1:21" s="14" customFormat="1" ht="25.5" x14ac:dyDescent="0.25">
      <c r="A2263" s="5">
        <v>2262</v>
      </c>
      <c r="B2263" s="129" t="s">
        <v>3017</v>
      </c>
      <c r="C2263" s="224">
        <v>2009</v>
      </c>
      <c r="D2263" s="224">
        <v>7483.7</v>
      </c>
      <c r="E2263" s="239">
        <v>4675.2</v>
      </c>
      <c r="F2263" s="224" t="s">
        <v>480</v>
      </c>
      <c r="G2263" s="224">
        <v>47</v>
      </c>
      <c r="H2263" s="224">
        <v>6</v>
      </c>
      <c r="I2263" s="224">
        <v>2</v>
      </c>
      <c r="J2263" s="224">
        <v>2</v>
      </c>
      <c r="K2263" s="224">
        <v>0</v>
      </c>
      <c r="L2263" s="224">
        <v>49</v>
      </c>
      <c r="M2263" s="224" t="s">
        <v>3044</v>
      </c>
      <c r="N2263" s="308">
        <v>2009</v>
      </c>
      <c r="O2263" s="308" t="s">
        <v>4299</v>
      </c>
      <c r="P2263" s="308" t="s">
        <v>5478</v>
      </c>
      <c r="Q2263" s="308">
        <v>7728</v>
      </c>
      <c r="R2263" s="309" t="s">
        <v>5443</v>
      </c>
      <c r="S2263" s="308" t="s">
        <v>5444</v>
      </c>
      <c r="T2263" s="308" t="s">
        <v>4302</v>
      </c>
      <c r="U2263" s="208" t="s">
        <v>648</v>
      </c>
    </row>
    <row r="2264" spans="1:21" s="14" customFormat="1" ht="25.5" x14ac:dyDescent="0.25">
      <c r="A2264" s="5">
        <v>2263</v>
      </c>
      <c r="B2264" s="129" t="s">
        <v>3018</v>
      </c>
      <c r="C2264" s="224">
        <v>2008</v>
      </c>
      <c r="D2264" s="224">
        <v>12854.6</v>
      </c>
      <c r="E2264" s="239">
        <v>10044.799999999999</v>
      </c>
      <c r="F2264" s="224" t="s">
        <v>480</v>
      </c>
      <c r="G2264" s="224">
        <v>180</v>
      </c>
      <c r="H2264" s="224">
        <v>9</v>
      </c>
      <c r="I2264" s="224">
        <v>4</v>
      </c>
      <c r="J2264" s="224">
        <v>4</v>
      </c>
      <c r="K2264" s="224">
        <v>0</v>
      </c>
      <c r="L2264" s="224">
        <v>336</v>
      </c>
      <c r="M2264" s="224" t="s">
        <v>3042</v>
      </c>
      <c r="N2264" s="308">
        <v>2008</v>
      </c>
      <c r="O2264" s="308" t="s">
        <v>4299</v>
      </c>
      <c r="P2264" s="308" t="s">
        <v>5479</v>
      </c>
      <c r="Q2264" s="308">
        <v>13460.6</v>
      </c>
      <c r="R2264" s="309" t="s">
        <v>5443</v>
      </c>
      <c r="S2264" s="308" t="s">
        <v>5444</v>
      </c>
      <c r="T2264" s="308" t="s">
        <v>4302</v>
      </c>
      <c r="U2264" s="208" t="s">
        <v>648</v>
      </c>
    </row>
    <row r="2265" spans="1:21" s="14" customFormat="1" ht="25.5" x14ac:dyDescent="0.25">
      <c r="A2265" s="5">
        <v>2264</v>
      </c>
      <c r="B2265" s="129" t="s">
        <v>3019</v>
      </c>
      <c r="C2265" s="224">
        <v>2009</v>
      </c>
      <c r="D2265" s="224">
        <v>13317.74</v>
      </c>
      <c r="E2265" s="239">
        <v>6095.5</v>
      </c>
      <c r="F2265" s="224" t="s">
        <v>480</v>
      </c>
      <c r="G2265" s="224">
        <v>150</v>
      </c>
      <c r="H2265" s="224">
        <v>7</v>
      </c>
      <c r="I2265" s="224">
        <v>4</v>
      </c>
      <c r="J2265" s="224">
        <v>4</v>
      </c>
      <c r="K2265" s="224">
        <v>0</v>
      </c>
      <c r="L2265" s="224">
        <v>296</v>
      </c>
      <c r="M2265" s="224" t="s">
        <v>3045</v>
      </c>
      <c r="N2265" s="308">
        <v>2009</v>
      </c>
      <c r="O2265" s="308" t="s">
        <v>4299</v>
      </c>
      <c r="P2265" s="308" t="s">
        <v>5480</v>
      </c>
      <c r="Q2265" s="308">
        <v>13847.1</v>
      </c>
      <c r="R2265" s="309" t="s">
        <v>5443</v>
      </c>
      <c r="S2265" s="308" t="s">
        <v>5444</v>
      </c>
      <c r="T2265" s="308" t="s">
        <v>4302</v>
      </c>
      <c r="U2265" s="208" t="s">
        <v>648</v>
      </c>
    </row>
    <row r="2266" spans="1:21" s="14" customFormat="1" ht="25.5" x14ac:dyDescent="0.25">
      <c r="A2266" s="5">
        <v>2265</v>
      </c>
      <c r="B2266" s="129" t="s">
        <v>3020</v>
      </c>
      <c r="C2266" s="224">
        <v>2009</v>
      </c>
      <c r="D2266" s="224">
        <v>11996.5</v>
      </c>
      <c r="E2266" s="239">
        <v>5073.6000000000004</v>
      </c>
      <c r="F2266" s="224" t="s">
        <v>480</v>
      </c>
      <c r="G2266" s="224">
        <v>144</v>
      </c>
      <c r="H2266" s="224">
        <v>7</v>
      </c>
      <c r="I2266" s="224">
        <v>4</v>
      </c>
      <c r="J2266" s="224">
        <v>4</v>
      </c>
      <c r="K2266" s="224">
        <v>0</v>
      </c>
      <c r="L2266" s="224">
        <v>298</v>
      </c>
      <c r="M2266" s="224" t="s">
        <v>3046</v>
      </c>
      <c r="N2266" s="308">
        <v>2009</v>
      </c>
      <c r="O2266" s="308" t="s">
        <v>4299</v>
      </c>
      <c r="P2266" s="308" t="s">
        <v>5481</v>
      </c>
      <c r="Q2266" s="308">
        <v>12454.5</v>
      </c>
      <c r="R2266" s="309" t="s">
        <v>5443</v>
      </c>
      <c r="S2266" s="308" t="s">
        <v>5444</v>
      </c>
      <c r="T2266" s="308" t="s">
        <v>4302</v>
      </c>
      <c r="U2266" s="208" t="s">
        <v>648</v>
      </c>
    </row>
    <row r="2267" spans="1:21" s="14" customFormat="1" ht="25.5" x14ac:dyDescent="0.25">
      <c r="A2267" s="5">
        <v>2266</v>
      </c>
      <c r="B2267" s="129" t="s">
        <v>3021</v>
      </c>
      <c r="C2267" s="224">
        <v>2009</v>
      </c>
      <c r="D2267" s="224">
        <v>10704</v>
      </c>
      <c r="E2267" s="224">
        <v>4897.1000000000004</v>
      </c>
      <c r="F2267" s="224" t="s">
        <v>480</v>
      </c>
      <c r="G2267" s="224">
        <v>118</v>
      </c>
      <c r="H2267" s="224">
        <v>9</v>
      </c>
      <c r="I2267" s="224">
        <v>3</v>
      </c>
      <c r="J2267" s="224">
        <v>3</v>
      </c>
      <c r="K2267" s="224">
        <v>0</v>
      </c>
      <c r="L2267" s="224">
        <v>268</v>
      </c>
      <c r="M2267" s="224" t="s">
        <v>3047</v>
      </c>
      <c r="N2267" s="308">
        <v>2009</v>
      </c>
      <c r="O2267" s="308" t="s">
        <v>4299</v>
      </c>
      <c r="P2267" s="308" t="s">
        <v>5482</v>
      </c>
      <c r="Q2267" s="308">
        <v>11136.3</v>
      </c>
      <c r="R2267" s="309" t="s">
        <v>5483</v>
      </c>
      <c r="S2267" s="308" t="s">
        <v>5444</v>
      </c>
      <c r="T2267" s="308" t="s">
        <v>4302</v>
      </c>
      <c r="U2267" s="208" t="s">
        <v>648</v>
      </c>
    </row>
    <row r="2268" spans="1:21" s="14" customFormat="1" ht="31.5" x14ac:dyDescent="0.25">
      <c r="A2268" s="5">
        <v>2267</v>
      </c>
      <c r="B2268" s="129" t="s">
        <v>3025</v>
      </c>
      <c r="C2268" s="224">
        <v>2013</v>
      </c>
      <c r="D2268" s="224">
        <v>8971.1</v>
      </c>
      <c r="E2268" s="224">
        <v>6649.8</v>
      </c>
      <c r="F2268" s="224" t="s">
        <v>480</v>
      </c>
      <c r="G2268" s="224">
        <v>97</v>
      </c>
      <c r="H2268" s="224">
        <v>10</v>
      </c>
      <c r="I2268" s="224">
        <v>2</v>
      </c>
      <c r="J2268" s="224">
        <v>2</v>
      </c>
      <c r="K2268" s="224">
        <v>0</v>
      </c>
      <c r="L2268" s="224">
        <v>36</v>
      </c>
      <c r="M2268" s="224" t="s">
        <v>5491</v>
      </c>
      <c r="N2268" s="308">
        <v>2013</v>
      </c>
      <c r="O2268" s="308" t="s">
        <v>4299</v>
      </c>
      <c r="P2268" s="308" t="s">
        <v>5484</v>
      </c>
      <c r="Q2268" s="308">
        <v>9471.9</v>
      </c>
      <c r="R2268" s="309" t="s">
        <v>5485</v>
      </c>
      <c r="S2268" s="308" t="s">
        <v>5444</v>
      </c>
      <c r="T2268" s="308" t="s">
        <v>4302</v>
      </c>
      <c r="U2268" s="208" t="s">
        <v>648</v>
      </c>
    </row>
    <row r="2269" spans="1:21" s="14" customFormat="1" x14ac:dyDescent="0.25">
      <c r="A2269" s="5">
        <v>2268</v>
      </c>
      <c r="B2269" s="14" t="s">
        <v>489</v>
      </c>
      <c r="C2269" s="8">
        <v>1986</v>
      </c>
      <c r="D2269" s="24">
        <v>4650.8900000000003</v>
      </c>
      <c r="E2269" s="24">
        <v>3542.2</v>
      </c>
      <c r="F2269" s="8" t="s">
        <v>5</v>
      </c>
      <c r="G2269" s="8">
        <v>96</v>
      </c>
      <c r="H2269" s="8">
        <v>9</v>
      </c>
      <c r="I2269" s="8">
        <v>1</v>
      </c>
      <c r="J2269" s="8">
        <v>1</v>
      </c>
      <c r="K2269" s="8">
        <v>1</v>
      </c>
      <c r="L2269" s="8">
        <v>185</v>
      </c>
      <c r="M2269" s="251" t="s">
        <v>4727</v>
      </c>
      <c r="N2269" s="256">
        <v>1986</v>
      </c>
      <c r="O2269" s="256" t="s">
        <v>4211</v>
      </c>
      <c r="P2269" s="256" t="s">
        <v>4710</v>
      </c>
      <c r="Q2269" s="256">
        <v>873.28</v>
      </c>
      <c r="R2269" s="256" t="s">
        <v>4538</v>
      </c>
      <c r="S2269" s="256" t="s">
        <v>4414</v>
      </c>
    </row>
    <row r="2270" spans="1:21" s="14" customFormat="1" x14ac:dyDescent="0.25">
      <c r="A2270" s="5">
        <v>2269</v>
      </c>
      <c r="B2270" s="14" t="s">
        <v>490</v>
      </c>
      <c r="C2270" s="8">
        <v>1988</v>
      </c>
      <c r="D2270" s="24">
        <v>4543.1000000000004</v>
      </c>
      <c r="E2270" s="24">
        <v>3545.1</v>
      </c>
      <c r="F2270" s="8" t="s">
        <v>5</v>
      </c>
      <c r="G2270" s="8">
        <v>96</v>
      </c>
      <c r="H2270" s="8">
        <v>9</v>
      </c>
      <c r="I2270" s="8">
        <v>1</v>
      </c>
      <c r="J2270" s="8">
        <v>1</v>
      </c>
      <c r="K2270" s="8">
        <v>1</v>
      </c>
      <c r="L2270" s="8">
        <v>217</v>
      </c>
      <c r="M2270" s="251" t="s">
        <v>4727</v>
      </c>
      <c r="N2270" s="256">
        <v>1986</v>
      </c>
      <c r="O2270" s="256" t="s">
        <v>4211</v>
      </c>
      <c r="P2270" s="256" t="s">
        <v>4711</v>
      </c>
      <c r="Q2270" s="256">
        <v>838.72</v>
      </c>
      <c r="R2270" s="256" t="s">
        <v>4409</v>
      </c>
      <c r="S2270" s="256" t="s">
        <v>4414</v>
      </c>
    </row>
    <row r="2271" spans="1:21" s="14" customFormat="1" x14ac:dyDescent="0.25">
      <c r="A2271" s="5">
        <v>2270</v>
      </c>
      <c r="B2271" s="14" t="s">
        <v>491</v>
      </c>
      <c r="C2271" s="8">
        <v>1974</v>
      </c>
      <c r="D2271" s="24">
        <v>5472.3</v>
      </c>
      <c r="E2271" s="24">
        <v>4368.2</v>
      </c>
      <c r="F2271" s="8" t="s">
        <v>5</v>
      </c>
      <c r="G2271" s="8">
        <v>171</v>
      </c>
      <c r="H2271" s="8">
        <v>9</v>
      </c>
      <c r="I2271" s="8">
        <v>1</v>
      </c>
      <c r="J2271" s="8">
        <v>1</v>
      </c>
      <c r="K2271" s="8">
        <v>1</v>
      </c>
      <c r="L2271" s="8">
        <v>186</v>
      </c>
      <c r="M2271" s="251" t="s">
        <v>4727</v>
      </c>
      <c r="N2271" s="256" t="s">
        <v>4397</v>
      </c>
      <c r="O2271" s="256" t="s">
        <v>4211</v>
      </c>
      <c r="P2271" s="256" t="s">
        <v>4712</v>
      </c>
      <c r="Q2271" s="256">
        <v>1538.05</v>
      </c>
      <c r="R2271" s="256" t="s">
        <v>4409</v>
      </c>
      <c r="S2271" s="256" t="s">
        <v>4414</v>
      </c>
    </row>
    <row r="2272" spans="1:21" s="14" customFormat="1" x14ac:dyDescent="0.25">
      <c r="A2272" s="5">
        <v>2271</v>
      </c>
      <c r="B2272" s="14" t="s">
        <v>484</v>
      </c>
      <c r="C2272" s="8">
        <v>1991</v>
      </c>
      <c r="D2272" s="24">
        <v>6251.25</v>
      </c>
      <c r="E2272" s="24">
        <v>4541.6499999999996</v>
      </c>
      <c r="F2272" s="8" t="s">
        <v>5</v>
      </c>
      <c r="G2272" s="8">
        <v>131</v>
      </c>
      <c r="H2272" s="8">
        <v>14</v>
      </c>
      <c r="I2272" s="8">
        <v>1</v>
      </c>
      <c r="J2272" s="8">
        <v>2</v>
      </c>
      <c r="K2272" s="8">
        <v>1</v>
      </c>
      <c r="L2272" s="8">
        <v>198</v>
      </c>
      <c r="M2272" s="251" t="s">
        <v>4727</v>
      </c>
      <c r="N2272" s="256" t="s">
        <v>4713</v>
      </c>
      <c r="O2272" s="256" t="s">
        <v>4211</v>
      </c>
      <c r="P2272" s="256" t="s">
        <v>4714</v>
      </c>
      <c r="Q2272" s="256">
        <v>955.69</v>
      </c>
      <c r="R2272" s="256" t="s">
        <v>4409</v>
      </c>
      <c r="S2272" s="256" t="s">
        <v>4414</v>
      </c>
    </row>
    <row r="2273" spans="1:21" s="14" customFormat="1" x14ac:dyDescent="0.25">
      <c r="A2273" s="5">
        <v>2272</v>
      </c>
      <c r="B2273" s="14" t="s">
        <v>485</v>
      </c>
      <c r="C2273" s="8">
        <v>1981</v>
      </c>
      <c r="D2273" s="24">
        <v>3970.55</v>
      </c>
      <c r="E2273" s="24">
        <v>3757.05</v>
      </c>
      <c r="F2273" s="8" t="s">
        <v>5</v>
      </c>
      <c r="G2273" s="8">
        <v>22</v>
      </c>
      <c r="H2273" s="8">
        <v>9</v>
      </c>
      <c r="I2273" s="8">
        <v>1</v>
      </c>
      <c r="J2273" s="8">
        <v>1</v>
      </c>
      <c r="K2273" s="8">
        <v>1</v>
      </c>
      <c r="L2273" s="8">
        <v>211</v>
      </c>
      <c r="M2273" s="251" t="s">
        <v>4727</v>
      </c>
      <c r="N2273" s="256" t="s">
        <v>4715</v>
      </c>
      <c r="O2273" s="256" t="s">
        <v>4211</v>
      </c>
      <c r="P2273" s="256" t="s">
        <v>4716</v>
      </c>
      <c r="Q2273" s="256">
        <v>1071.3499999999999</v>
      </c>
      <c r="R2273" s="256" t="s">
        <v>4409</v>
      </c>
      <c r="S2273" s="256" t="s">
        <v>4414</v>
      </c>
    </row>
    <row r="2274" spans="1:21" s="14" customFormat="1" x14ac:dyDescent="0.25">
      <c r="A2274" s="5">
        <v>2273</v>
      </c>
      <c r="B2274" s="14" t="s">
        <v>486</v>
      </c>
      <c r="C2274" s="8">
        <v>1983</v>
      </c>
      <c r="D2274" s="24">
        <v>3960.8</v>
      </c>
      <c r="E2274" s="24">
        <v>3584.2</v>
      </c>
      <c r="F2274" s="8" t="s">
        <v>5</v>
      </c>
      <c r="G2274" s="8">
        <v>22</v>
      </c>
      <c r="H2274" s="8">
        <v>9</v>
      </c>
      <c r="I2274" s="8">
        <v>1</v>
      </c>
      <c r="J2274" s="8">
        <v>1</v>
      </c>
      <c r="K2274" s="8">
        <v>1</v>
      </c>
      <c r="L2274" s="8">
        <v>205</v>
      </c>
      <c r="M2274" s="251" t="s">
        <v>4727</v>
      </c>
      <c r="N2274" s="256" t="s">
        <v>4717</v>
      </c>
      <c r="O2274" s="256" t="s">
        <v>4211</v>
      </c>
      <c r="P2274" s="256" t="s">
        <v>4718</v>
      </c>
      <c r="Q2274" s="256">
        <v>696.4</v>
      </c>
      <c r="R2274" s="256" t="s">
        <v>4409</v>
      </c>
      <c r="S2274" s="256" t="s">
        <v>4414</v>
      </c>
    </row>
    <row r="2275" spans="1:21" s="14" customFormat="1" x14ac:dyDescent="0.25">
      <c r="A2275" s="5">
        <v>2274</v>
      </c>
      <c r="B2275" s="14" t="s">
        <v>487</v>
      </c>
      <c r="C2275" s="8">
        <v>1989</v>
      </c>
      <c r="D2275" s="24">
        <v>6256.85</v>
      </c>
      <c r="E2275" s="24">
        <v>4586.8</v>
      </c>
      <c r="F2275" s="8" t="s">
        <v>5</v>
      </c>
      <c r="G2275" s="8">
        <v>131</v>
      </c>
      <c r="H2275" s="8">
        <v>14</v>
      </c>
      <c r="I2275" s="8">
        <v>1</v>
      </c>
      <c r="J2275" s="8">
        <v>2</v>
      </c>
      <c r="K2275" s="8">
        <v>1</v>
      </c>
      <c r="L2275" s="8">
        <v>231</v>
      </c>
      <c r="M2275" s="251" t="s">
        <v>4727</v>
      </c>
      <c r="N2275" s="256" t="s">
        <v>4719</v>
      </c>
      <c r="O2275" s="256" t="s">
        <v>4211</v>
      </c>
      <c r="P2275" s="256" t="s">
        <v>4720</v>
      </c>
      <c r="Q2275" s="256">
        <v>1097.8</v>
      </c>
      <c r="R2275" s="256" t="s">
        <v>4409</v>
      </c>
      <c r="S2275" s="256" t="s">
        <v>4414</v>
      </c>
    </row>
    <row r="2276" spans="1:21" s="14" customFormat="1" x14ac:dyDescent="0.25">
      <c r="A2276" s="5">
        <v>2275</v>
      </c>
      <c r="B2276" s="14" t="s">
        <v>488</v>
      </c>
      <c r="C2276" s="8">
        <v>1986</v>
      </c>
      <c r="D2276" s="24">
        <v>4763.71</v>
      </c>
      <c r="E2276" s="24">
        <v>3575.01</v>
      </c>
      <c r="F2276" s="8" t="s">
        <v>5</v>
      </c>
      <c r="G2276" s="8">
        <v>94</v>
      </c>
      <c r="H2276" s="8">
        <v>9</v>
      </c>
      <c r="I2276" s="8">
        <v>1</v>
      </c>
      <c r="J2276" s="8">
        <v>1</v>
      </c>
      <c r="K2276" s="8">
        <v>1</v>
      </c>
      <c r="L2276" s="8">
        <v>169</v>
      </c>
      <c r="M2276" s="251" t="s">
        <v>4727</v>
      </c>
      <c r="N2276" s="256">
        <v>1989</v>
      </c>
      <c r="O2276" s="256" t="s">
        <v>4211</v>
      </c>
      <c r="P2276" s="256" t="s">
        <v>4721</v>
      </c>
      <c r="Q2276" s="256">
        <v>804.68</v>
      </c>
      <c r="R2276" s="256" t="s">
        <v>4722</v>
      </c>
      <c r="S2276" s="256" t="s">
        <v>4414</v>
      </c>
    </row>
    <row r="2277" spans="1:21" s="14" customFormat="1" x14ac:dyDescent="0.25">
      <c r="A2277" s="5">
        <v>2276</v>
      </c>
      <c r="B2277" s="14" t="s">
        <v>492</v>
      </c>
      <c r="C2277" s="8">
        <v>1974</v>
      </c>
      <c r="D2277" s="24">
        <v>5317.49</v>
      </c>
      <c r="E2277" s="24">
        <v>4342.3900000000003</v>
      </c>
      <c r="F2277" s="8" t="s">
        <v>5</v>
      </c>
      <c r="G2277" s="8">
        <v>171</v>
      </c>
      <c r="H2277" s="8">
        <v>9</v>
      </c>
      <c r="I2277" s="8">
        <v>1</v>
      </c>
      <c r="J2277" s="8">
        <v>1</v>
      </c>
      <c r="K2277" s="8">
        <v>1</v>
      </c>
      <c r="L2277" s="8">
        <v>199</v>
      </c>
      <c r="M2277" s="251" t="s">
        <v>4727</v>
      </c>
      <c r="N2277" s="256" t="s">
        <v>4723</v>
      </c>
      <c r="O2277" s="256" t="s">
        <v>4211</v>
      </c>
      <c r="P2277" s="256" t="s">
        <v>4724</v>
      </c>
      <c r="Q2277" s="256">
        <v>884.3</v>
      </c>
      <c r="R2277" s="256" t="s">
        <v>4410</v>
      </c>
      <c r="S2277" s="256" t="s">
        <v>4414</v>
      </c>
    </row>
    <row r="2278" spans="1:21" s="14" customFormat="1" x14ac:dyDescent="0.25">
      <c r="A2278" s="5">
        <v>2277</v>
      </c>
      <c r="B2278" s="14" t="s">
        <v>493</v>
      </c>
      <c r="C2278" s="8">
        <v>1974</v>
      </c>
      <c r="D2278" s="24">
        <v>5348.16</v>
      </c>
      <c r="E2278" s="24">
        <v>4380.5600000000004</v>
      </c>
      <c r="F2278" s="8" t="s">
        <v>5</v>
      </c>
      <c r="G2278" s="8">
        <v>171</v>
      </c>
      <c r="H2278" s="8">
        <v>9</v>
      </c>
      <c r="I2278" s="8">
        <v>1</v>
      </c>
      <c r="J2278" s="8">
        <v>1</v>
      </c>
      <c r="K2278" s="8">
        <v>1</v>
      </c>
      <c r="L2278" s="8">
        <v>189</v>
      </c>
      <c r="M2278" s="251" t="s">
        <v>4727</v>
      </c>
      <c r="N2278" s="256" t="s">
        <v>4725</v>
      </c>
      <c r="O2278" s="256" t="s">
        <v>4211</v>
      </c>
      <c r="P2278" s="256" t="s">
        <v>4726</v>
      </c>
      <c r="Q2278" s="256">
        <v>899.5</v>
      </c>
      <c r="R2278" s="256" t="s">
        <v>4410</v>
      </c>
      <c r="S2278" s="256" t="s">
        <v>4414</v>
      </c>
    </row>
    <row r="2279" spans="1:21" s="14" customFormat="1" x14ac:dyDescent="0.25">
      <c r="A2279" s="5">
        <v>2278</v>
      </c>
      <c r="B2279" s="1" t="s">
        <v>495</v>
      </c>
      <c r="C2279" s="8">
        <v>2010</v>
      </c>
      <c r="D2279" s="324">
        <v>7715.9000000000005</v>
      </c>
      <c r="E2279" s="324">
        <v>6502.6</v>
      </c>
      <c r="F2279" s="8" t="s">
        <v>5</v>
      </c>
      <c r="G2279" s="325">
        <v>115</v>
      </c>
      <c r="H2279" s="325">
        <v>16</v>
      </c>
      <c r="I2279" s="325">
        <v>1</v>
      </c>
      <c r="J2279" s="325" t="s">
        <v>496</v>
      </c>
      <c r="K2279" s="8" t="s">
        <v>497</v>
      </c>
      <c r="L2279" s="325">
        <v>152</v>
      </c>
      <c r="M2279" s="323" t="s">
        <v>2428</v>
      </c>
      <c r="N2279" s="235" t="s">
        <v>5713</v>
      </c>
      <c r="O2279" s="233" t="s">
        <v>5714</v>
      </c>
      <c r="P2279" s="233">
        <v>0</v>
      </c>
      <c r="Q2279" s="321">
        <v>6900.9</v>
      </c>
      <c r="R2279" s="250">
        <v>2011</v>
      </c>
      <c r="S2279" s="250" t="s">
        <v>4302</v>
      </c>
    </row>
    <row r="2280" spans="1:21" s="14" customFormat="1" ht="60" x14ac:dyDescent="0.25">
      <c r="A2280" s="5">
        <v>2279</v>
      </c>
      <c r="B2280" s="1" t="s">
        <v>498</v>
      </c>
      <c r="C2280" s="8">
        <v>2007</v>
      </c>
      <c r="D2280" s="324">
        <v>16999.97</v>
      </c>
      <c r="E2280" s="324">
        <v>16077.23</v>
      </c>
      <c r="F2280" s="8" t="s">
        <v>5</v>
      </c>
      <c r="G2280" s="325">
        <v>277</v>
      </c>
      <c r="H2280" s="325">
        <v>9</v>
      </c>
      <c r="I2280" s="325">
        <v>7</v>
      </c>
      <c r="J2280" s="325">
        <v>7</v>
      </c>
      <c r="K2280" s="8" t="s">
        <v>471</v>
      </c>
      <c r="L2280" s="325">
        <v>514</v>
      </c>
      <c r="M2280" s="323" t="s">
        <v>2429</v>
      </c>
      <c r="N2280" s="276" t="s">
        <v>5715</v>
      </c>
      <c r="O2280" s="233" t="s">
        <v>5714</v>
      </c>
      <c r="P2280" s="233">
        <v>0</v>
      </c>
      <c r="Q2280" s="322">
        <v>8435</v>
      </c>
      <c r="R2280" s="250">
        <v>2008</v>
      </c>
      <c r="S2280" s="250" t="s">
        <v>4302</v>
      </c>
      <c r="U2280" s="208" t="s">
        <v>7635</v>
      </c>
    </row>
    <row r="2281" spans="1:21" s="14" customFormat="1" ht="30" x14ac:dyDescent="0.25">
      <c r="A2281" s="5">
        <v>2280</v>
      </c>
      <c r="B2281" s="1" t="s">
        <v>499</v>
      </c>
      <c r="C2281" s="8">
        <v>2008</v>
      </c>
      <c r="D2281" s="324">
        <v>7869.7</v>
      </c>
      <c r="E2281" s="324">
        <v>7814.4</v>
      </c>
      <c r="F2281" s="8" t="s">
        <v>5</v>
      </c>
      <c r="G2281" s="325">
        <v>162</v>
      </c>
      <c r="H2281" s="325">
        <v>9</v>
      </c>
      <c r="I2281" s="325">
        <v>4</v>
      </c>
      <c r="J2281" s="325">
        <v>4</v>
      </c>
      <c r="K2281" s="8" t="s">
        <v>471</v>
      </c>
      <c r="L2281" s="325">
        <v>229</v>
      </c>
      <c r="M2281" s="323" t="s">
        <v>2430</v>
      </c>
      <c r="N2281" s="276" t="s">
        <v>5716</v>
      </c>
      <c r="O2281" s="233" t="s">
        <v>5714</v>
      </c>
      <c r="P2281" s="233">
        <v>0</v>
      </c>
      <c r="Q2281" s="321">
        <v>8352.23</v>
      </c>
      <c r="R2281" s="250">
        <v>2008</v>
      </c>
      <c r="S2281" s="250" t="s">
        <v>4302</v>
      </c>
      <c r="U2281" s="208" t="s">
        <v>7635</v>
      </c>
    </row>
    <row r="2282" spans="1:21" s="14" customFormat="1" ht="45" x14ac:dyDescent="0.25">
      <c r="A2282" s="5">
        <v>2281</v>
      </c>
      <c r="B2282" s="1" t="s">
        <v>500</v>
      </c>
      <c r="C2282" s="8">
        <v>2008</v>
      </c>
      <c r="D2282" s="324">
        <v>5750.2999999999993</v>
      </c>
      <c r="E2282" s="324">
        <v>5526.4</v>
      </c>
      <c r="F2282" s="8" t="s">
        <v>5</v>
      </c>
      <c r="G2282" s="325">
        <v>108</v>
      </c>
      <c r="H2282" s="325">
        <v>9</v>
      </c>
      <c r="I2282" s="325">
        <v>3</v>
      </c>
      <c r="J2282" s="325">
        <v>3</v>
      </c>
      <c r="K2282" s="8" t="s">
        <v>471</v>
      </c>
      <c r="L2282" s="325">
        <v>129</v>
      </c>
      <c r="M2282" s="323" t="s">
        <v>2431</v>
      </c>
      <c r="N2282" s="276" t="s">
        <v>5717</v>
      </c>
      <c r="O2282" s="230" t="s">
        <v>5714</v>
      </c>
      <c r="P2282" s="230">
        <v>0</v>
      </c>
      <c r="Q2282" s="322">
        <v>5857.02</v>
      </c>
      <c r="R2282" s="250">
        <v>2009</v>
      </c>
      <c r="S2282" s="250" t="s">
        <v>4302</v>
      </c>
      <c r="U2282" s="208" t="s">
        <v>7635</v>
      </c>
    </row>
    <row r="2283" spans="1:21" s="14" customFormat="1" ht="45" x14ac:dyDescent="0.25">
      <c r="A2283" s="5">
        <v>2282</v>
      </c>
      <c r="B2283" s="1" t="s">
        <v>501</v>
      </c>
      <c r="C2283" s="8">
        <v>2008</v>
      </c>
      <c r="D2283" s="324">
        <v>2722.1</v>
      </c>
      <c r="E2283" s="324">
        <v>2391.6</v>
      </c>
      <c r="F2283" s="8" t="s">
        <v>5</v>
      </c>
      <c r="G2283" s="325">
        <v>45</v>
      </c>
      <c r="H2283" s="325">
        <v>9</v>
      </c>
      <c r="I2283" s="325">
        <v>1</v>
      </c>
      <c r="J2283" s="325">
        <v>1</v>
      </c>
      <c r="K2283" s="8" t="s">
        <v>471</v>
      </c>
      <c r="L2283" s="325">
        <v>61</v>
      </c>
      <c r="M2283" s="323" t="s">
        <v>2432</v>
      </c>
      <c r="N2283" s="276">
        <v>39987</v>
      </c>
      <c r="O2283" s="230" t="s">
        <v>5714</v>
      </c>
      <c r="P2283" s="230">
        <v>0</v>
      </c>
      <c r="Q2283" s="322">
        <v>3563.42</v>
      </c>
      <c r="R2283" s="250">
        <v>2009</v>
      </c>
      <c r="S2283" s="250" t="s">
        <v>4302</v>
      </c>
      <c r="U2283" s="208" t="s">
        <v>7635</v>
      </c>
    </row>
    <row r="2284" spans="1:21" s="14" customFormat="1" ht="45" x14ac:dyDescent="0.25">
      <c r="A2284" s="5">
        <v>2283</v>
      </c>
      <c r="B2284" s="1" t="s">
        <v>502</v>
      </c>
      <c r="C2284" s="8">
        <v>2009</v>
      </c>
      <c r="D2284" s="324">
        <v>8643.9</v>
      </c>
      <c r="E2284" s="324">
        <v>8246.9</v>
      </c>
      <c r="F2284" s="8" t="s">
        <v>5</v>
      </c>
      <c r="G2284" s="325">
        <v>160</v>
      </c>
      <c r="H2284" s="325">
        <v>10</v>
      </c>
      <c r="I2284" s="325">
        <v>4</v>
      </c>
      <c r="J2284" s="325">
        <v>4</v>
      </c>
      <c r="K2284" s="8" t="s">
        <v>471</v>
      </c>
      <c r="L2284" s="325">
        <v>266</v>
      </c>
      <c r="M2284" s="323" t="s">
        <v>2433</v>
      </c>
      <c r="N2284" s="276" t="s">
        <v>5718</v>
      </c>
      <c r="O2284" s="230" t="s">
        <v>5714</v>
      </c>
      <c r="P2284" s="230">
        <v>0</v>
      </c>
      <c r="Q2284" s="322">
        <v>5451</v>
      </c>
      <c r="R2284" s="250">
        <v>2009</v>
      </c>
      <c r="S2284" s="250" t="s">
        <v>4302</v>
      </c>
      <c r="U2284" s="208" t="s">
        <v>7635</v>
      </c>
    </row>
    <row r="2285" spans="1:21" s="14" customFormat="1" ht="75" x14ac:dyDescent="0.25">
      <c r="A2285" s="5">
        <v>2284</v>
      </c>
      <c r="B2285" s="1" t="s">
        <v>503</v>
      </c>
      <c r="C2285" s="8">
        <v>2010</v>
      </c>
      <c r="D2285" s="324">
        <v>18224.8</v>
      </c>
      <c r="E2285" s="324">
        <v>18072.099999999999</v>
      </c>
      <c r="F2285" s="8" t="s">
        <v>5</v>
      </c>
      <c r="G2285" s="325">
        <v>389</v>
      </c>
      <c r="H2285" s="325">
        <v>10</v>
      </c>
      <c r="I2285" s="325">
        <v>9</v>
      </c>
      <c r="J2285" s="325">
        <v>9</v>
      </c>
      <c r="K2285" s="8" t="s">
        <v>471</v>
      </c>
      <c r="L2285" s="325">
        <v>843</v>
      </c>
      <c r="M2285" s="323" t="s">
        <v>2434</v>
      </c>
      <c r="N2285" s="276" t="s">
        <v>5719</v>
      </c>
      <c r="O2285" s="230" t="s">
        <v>5714</v>
      </c>
      <c r="P2285" s="230">
        <v>0</v>
      </c>
      <c r="Q2285" s="322">
        <v>6339</v>
      </c>
      <c r="R2285" s="250">
        <v>2011</v>
      </c>
      <c r="S2285" s="250" t="s">
        <v>4302</v>
      </c>
      <c r="U2285" s="208" t="s">
        <v>7635</v>
      </c>
    </row>
    <row r="2286" spans="1:21" s="14" customFormat="1" ht="60" x14ac:dyDescent="0.25">
      <c r="A2286" s="5">
        <v>2285</v>
      </c>
      <c r="B2286" s="1" t="s">
        <v>504</v>
      </c>
      <c r="C2286" s="8">
        <v>2009</v>
      </c>
      <c r="D2286" s="324">
        <v>15113.800000000001</v>
      </c>
      <c r="E2286" s="324">
        <v>14974.1</v>
      </c>
      <c r="F2286" s="8" t="s">
        <v>5</v>
      </c>
      <c r="G2286" s="325">
        <v>279</v>
      </c>
      <c r="H2286" s="325">
        <v>10</v>
      </c>
      <c r="I2286" s="325">
        <v>7</v>
      </c>
      <c r="J2286" s="325">
        <v>7</v>
      </c>
      <c r="K2286" s="8" t="s">
        <v>471</v>
      </c>
      <c r="L2286" s="325">
        <v>446</v>
      </c>
      <c r="M2286" s="323" t="s">
        <v>2435</v>
      </c>
      <c r="N2286" s="276" t="s">
        <v>5720</v>
      </c>
      <c r="O2286" s="230" t="s">
        <v>5714</v>
      </c>
      <c r="P2286" s="230">
        <v>0</v>
      </c>
      <c r="Q2286" s="322">
        <v>5985</v>
      </c>
      <c r="R2286" s="250">
        <v>2010</v>
      </c>
      <c r="S2286" s="250" t="s">
        <v>4302</v>
      </c>
      <c r="U2286" s="208" t="s">
        <v>7635</v>
      </c>
    </row>
    <row r="2287" spans="1:21" s="14" customFormat="1" ht="60" x14ac:dyDescent="0.25">
      <c r="A2287" s="5">
        <v>2286</v>
      </c>
      <c r="B2287" s="1" t="s">
        <v>505</v>
      </c>
      <c r="C2287" s="8">
        <v>2009</v>
      </c>
      <c r="D2287" s="324">
        <v>15585.4</v>
      </c>
      <c r="E2287" s="324">
        <v>15170.9</v>
      </c>
      <c r="F2287" s="8" t="s">
        <v>5</v>
      </c>
      <c r="G2287" s="325">
        <v>268</v>
      </c>
      <c r="H2287" s="325">
        <v>10</v>
      </c>
      <c r="I2287" s="325">
        <v>7</v>
      </c>
      <c r="J2287" s="325">
        <v>7</v>
      </c>
      <c r="K2287" s="8" t="s">
        <v>471</v>
      </c>
      <c r="L2287" s="325">
        <v>449</v>
      </c>
      <c r="M2287" s="323" t="s">
        <v>2436</v>
      </c>
      <c r="N2287" s="276" t="s">
        <v>5720</v>
      </c>
      <c r="O2287" s="230" t="s">
        <v>5714</v>
      </c>
      <c r="P2287" s="230">
        <v>0</v>
      </c>
      <c r="Q2287" s="322">
        <v>6630</v>
      </c>
      <c r="R2287" s="250">
        <v>2010</v>
      </c>
      <c r="S2287" s="250" t="s">
        <v>4302</v>
      </c>
      <c r="U2287" s="208" t="s">
        <v>7635</v>
      </c>
    </row>
    <row r="2288" spans="1:21" s="14" customFormat="1" ht="45" x14ac:dyDescent="0.25">
      <c r="A2288" s="5">
        <v>2287</v>
      </c>
      <c r="B2288" s="1" t="s">
        <v>536</v>
      </c>
      <c r="C2288" s="285">
        <v>41974</v>
      </c>
      <c r="D2288" s="324">
        <v>13418.1</v>
      </c>
      <c r="E2288" s="324">
        <v>13418.1</v>
      </c>
      <c r="F2288" s="8" t="s">
        <v>5</v>
      </c>
      <c r="G2288" s="325">
        <v>390</v>
      </c>
      <c r="H2288" s="325">
        <v>10</v>
      </c>
      <c r="I2288" s="325">
        <v>4</v>
      </c>
      <c r="J2288" s="325">
        <v>4</v>
      </c>
      <c r="K2288" s="8" t="s">
        <v>471</v>
      </c>
      <c r="L2288" s="325">
        <v>352</v>
      </c>
      <c r="M2288" s="327" t="s">
        <v>2422</v>
      </c>
      <c r="N2288" s="276">
        <v>41974</v>
      </c>
      <c r="O2288" s="230" t="s">
        <v>5714</v>
      </c>
      <c r="P2288" s="230">
        <v>0</v>
      </c>
      <c r="Q2288" s="322">
        <v>9802</v>
      </c>
      <c r="R2288" s="230">
        <v>2014</v>
      </c>
      <c r="S2288" s="230" t="s">
        <v>4302</v>
      </c>
      <c r="U2288" s="208" t="s">
        <v>7635</v>
      </c>
    </row>
    <row r="2289" spans="1:21" s="14" customFormat="1" ht="45" x14ac:dyDescent="0.25">
      <c r="A2289" s="5">
        <v>2288</v>
      </c>
      <c r="B2289" s="1" t="s">
        <v>535</v>
      </c>
      <c r="C2289" s="285">
        <v>41940</v>
      </c>
      <c r="D2289" s="324">
        <v>11545.9</v>
      </c>
      <c r="E2289" s="324">
        <v>11545.9</v>
      </c>
      <c r="F2289" s="8" t="s">
        <v>5</v>
      </c>
      <c r="G2289" s="325">
        <v>300</v>
      </c>
      <c r="H2289" s="325">
        <v>10</v>
      </c>
      <c r="I2289" s="325">
        <v>6</v>
      </c>
      <c r="J2289" s="325">
        <v>6</v>
      </c>
      <c r="K2289" s="8" t="s">
        <v>471</v>
      </c>
      <c r="L2289" s="325">
        <v>238</v>
      </c>
      <c r="M2289" s="327" t="s">
        <v>2421</v>
      </c>
      <c r="N2289" s="276">
        <v>41940</v>
      </c>
      <c r="O2289" s="230" t="s">
        <v>5714</v>
      </c>
      <c r="P2289" s="230">
        <v>0</v>
      </c>
      <c r="Q2289" s="322">
        <v>8649</v>
      </c>
      <c r="R2289" s="230">
        <v>2014</v>
      </c>
      <c r="S2289" s="230" t="s">
        <v>4302</v>
      </c>
      <c r="U2289" s="208" t="s">
        <v>7635</v>
      </c>
    </row>
    <row r="2290" spans="1:21" s="14" customFormat="1" ht="45" x14ac:dyDescent="0.25">
      <c r="A2290" s="5">
        <v>2289</v>
      </c>
      <c r="B2290" s="1" t="s">
        <v>530</v>
      </c>
      <c r="C2290" s="285">
        <v>41871</v>
      </c>
      <c r="D2290" s="324">
        <v>6457.3</v>
      </c>
      <c r="E2290" s="324">
        <v>6457.3</v>
      </c>
      <c r="F2290" s="8" t="s">
        <v>5</v>
      </c>
      <c r="G2290" s="325">
        <v>240</v>
      </c>
      <c r="H2290" s="325">
        <v>10</v>
      </c>
      <c r="I2290" s="325">
        <v>2</v>
      </c>
      <c r="J2290" s="325">
        <v>2</v>
      </c>
      <c r="K2290" s="8" t="s">
        <v>471</v>
      </c>
      <c r="L2290" s="325">
        <v>152</v>
      </c>
      <c r="M2290" s="327" t="s">
        <v>2416</v>
      </c>
      <c r="N2290" s="276">
        <v>41871</v>
      </c>
      <c r="O2290" s="230" t="s">
        <v>5714</v>
      </c>
      <c r="P2290" s="230">
        <v>0</v>
      </c>
      <c r="Q2290" s="322">
        <v>5348</v>
      </c>
      <c r="R2290" s="230">
        <v>2014</v>
      </c>
      <c r="S2290" s="230" t="s">
        <v>4302</v>
      </c>
      <c r="U2290" s="208" t="s">
        <v>7635</v>
      </c>
    </row>
    <row r="2291" spans="1:21" s="14" customFormat="1" ht="45" x14ac:dyDescent="0.25">
      <c r="A2291" s="5">
        <v>2290</v>
      </c>
      <c r="B2291" s="1" t="s">
        <v>522</v>
      </c>
      <c r="C2291" s="285">
        <v>41627</v>
      </c>
      <c r="D2291" s="324">
        <v>10420.299999999999</v>
      </c>
      <c r="E2291" s="324">
        <v>10420.299999999999</v>
      </c>
      <c r="F2291" s="8" t="s">
        <v>5</v>
      </c>
      <c r="G2291" s="325">
        <v>280</v>
      </c>
      <c r="H2291" s="325">
        <v>10</v>
      </c>
      <c r="I2291" s="325">
        <v>3</v>
      </c>
      <c r="J2291" s="325">
        <v>3</v>
      </c>
      <c r="K2291" s="8" t="s">
        <v>471</v>
      </c>
      <c r="L2291" s="325">
        <v>436</v>
      </c>
      <c r="M2291" s="327" t="s">
        <v>2409</v>
      </c>
      <c r="N2291" s="276">
        <v>41627</v>
      </c>
      <c r="O2291" s="230" t="s">
        <v>5714</v>
      </c>
      <c r="P2291" s="230">
        <v>0</v>
      </c>
      <c r="Q2291" s="322">
        <v>7326</v>
      </c>
      <c r="R2291" s="230">
        <v>2013</v>
      </c>
      <c r="S2291" s="230" t="s">
        <v>4302</v>
      </c>
      <c r="U2291" s="208" t="s">
        <v>7635</v>
      </c>
    </row>
    <row r="2292" spans="1:21" s="14" customFormat="1" ht="45" x14ac:dyDescent="0.25">
      <c r="A2292" s="5">
        <v>2291</v>
      </c>
      <c r="B2292" s="1" t="s">
        <v>523</v>
      </c>
      <c r="C2292" s="285">
        <v>41620</v>
      </c>
      <c r="D2292" s="324">
        <v>12861</v>
      </c>
      <c r="E2292" s="324">
        <v>12861</v>
      </c>
      <c r="F2292" s="8" t="s">
        <v>5</v>
      </c>
      <c r="G2292" s="325">
        <v>480</v>
      </c>
      <c r="H2292" s="325">
        <v>10</v>
      </c>
      <c r="I2292" s="325">
        <v>4</v>
      </c>
      <c r="J2292" s="325">
        <v>4</v>
      </c>
      <c r="K2292" s="8" t="s">
        <v>471</v>
      </c>
      <c r="L2292" s="325">
        <v>396</v>
      </c>
      <c r="M2292" s="327" t="s">
        <v>2410</v>
      </c>
      <c r="N2292" s="276">
        <v>41620</v>
      </c>
      <c r="O2292" s="230" t="s">
        <v>5714</v>
      </c>
      <c r="P2292" s="230">
        <v>0</v>
      </c>
      <c r="Q2292" s="322">
        <v>10255</v>
      </c>
      <c r="R2292" s="230">
        <v>2013</v>
      </c>
      <c r="S2292" s="230" t="s">
        <v>4302</v>
      </c>
      <c r="U2292" s="208" t="s">
        <v>7635</v>
      </c>
    </row>
    <row r="2293" spans="1:21" s="14" customFormat="1" ht="45" x14ac:dyDescent="0.25">
      <c r="A2293" s="5">
        <v>2292</v>
      </c>
      <c r="B2293" s="1" t="s">
        <v>539</v>
      </c>
      <c r="C2293" s="285">
        <v>42185</v>
      </c>
      <c r="D2293" s="324">
        <v>6601.2999999999993</v>
      </c>
      <c r="E2293" s="324">
        <v>5724.9</v>
      </c>
      <c r="F2293" s="8" t="s">
        <v>5</v>
      </c>
      <c r="G2293" s="325">
        <v>102</v>
      </c>
      <c r="H2293" s="325">
        <v>10</v>
      </c>
      <c r="I2293" s="325">
        <v>3</v>
      </c>
      <c r="J2293" s="325">
        <v>3</v>
      </c>
      <c r="K2293" s="8" t="s">
        <v>471</v>
      </c>
      <c r="L2293" s="325">
        <v>74</v>
      </c>
      <c r="M2293" s="8"/>
      <c r="N2293" s="276">
        <v>42185</v>
      </c>
      <c r="O2293" s="230" t="s">
        <v>5714</v>
      </c>
      <c r="P2293" s="230">
        <v>0</v>
      </c>
      <c r="Q2293" s="322">
        <v>1627.2</v>
      </c>
      <c r="R2293" s="230">
        <v>2015</v>
      </c>
      <c r="S2293" s="230" t="s">
        <v>4302</v>
      </c>
      <c r="U2293" s="208" t="s">
        <v>7635</v>
      </c>
    </row>
    <row r="2294" spans="1:21" s="14" customFormat="1" ht="45" x14ac:dyDescent="0.25">
      <c r="A2294" s="5">
        <v>2293</v>
      </c>
      <c r="B2294" s="1" t="s">
        <v>521</v>
      </c>
      <c r="C2294" s="285">
        <v>41544</v>
      </c>
      <c r="D2294" s="324">
        <v>11596.4</v>
      </c>
      <c r="E2294" s="324">
        <v>11596.4</v>
      </c>
      <c r="F2294" s="8" t="s">
        <v>5</v>
      </c>
      <c r="G2294" s="325">
        <v>300</v>
      </c>
      <c r="H2294" s="325">
        <v>10</v>
      </c>
      <c r="I2294" s="325">
        <v>6</v>
      </c>
      <c r="J2294" s="325">
        <v>6</v>
      </c>
      <c r="K2294" s="8" t="s">
        <v>471</v>
      </c>
      <c r="L2294" s="325">
        <v>377</v>
      </c>
      <c r="M2294" s="327" t="s">
        <v>2408</v>
      </c>
      <c r="N2294" s="276">
        <v>41544</v>
      </c>
      <c r="O2294" s="230" t="s">
        <v>5714</v>
      </c>
      <c r="P2294" s="230">
        <v>0</v>
      </c>
      <c r="Q2294" s="322">
        <v>9533</v>
      </c>
      <c r="R2294" s="230">
        <v>2013</v>
      </c>
      <c r="S2294" s="230" t="s">
        <v>4302</v>
      </c>
      <c r="U2294" s="208" t="s">
        <v>7635</v>
      </c>
    </row>
    <row r="2295" spans="1:21" s="14" customFormat="1" ht="45" x14ac:dyDescent="0.25">
      <c r="A2295" s="5">
        <v>2294</v>
      </c>
      <c r="B2295" s="1" t="s">
        <v>527</v>
      </c>
      <c r="C2295" s="285">
        <v>41632</v>
      </c>
      <c r="D2295" s="324">
        <v>5897.8</v>
      </c>
      <c r="E2295" s="324">
        <v>5897.8</v>
      </c>
      <c r="F2295" s="8" t="s">
        <v>5</v>
      </c>
      <c r="G2295" s="325">
        <v>150</v>
      </c>
      <c r="H2295" s="325">
        <v>10</v>
      </c>
      <c r="I2295" s="325">
        <v>3</v>
      </c>
      <c r="J2295" s="325">
        <v>3</v>
      </c>
      <c r="K2295" s="8" t="s">
        <v>471</v>
      </c>
      <c r="L2295" s="325">
        <v>139</v>
      </c>
      <c r="M2295" s="327" t="s">
        <v>2413</v>
      </c>
      <c r="N2295" s="276">
        <v>41632</v>
      </c>
      <c r="O2295" s="230" t="s">
        <v>5714</v>
      </c>
      <c r="P2295" s="230">
        <v>0</v>
      </c>
      <c r="Q2295" s="322">
        <v>4274</v>
      </c>
      <c r="R2295" s="230">
        <v>2013</v>
      </c>
      <c r="S2295" s="230" t="s">
        <v>4302</v>
      </c>
      <c r="U2295" s="208" t="s">
        <v>7635</v>
      </c>
    </row>
    <row r="2296" spans="1:21" s="14" customFormat="1" ht="45" x14ac:dyDescent="0.25">
      <c r="A2296" s="5">
        <v>2295</v>
      </c>
      <c r="B2296" s="1" t="s">
        <v>506</v>
      </c>
      <c r="C2296" s="285">
        <v>2011</v>
      </c>
      <c r="D2296" s="324">
        <v>5933</v>
      </c>
      <c r="E2296" s="324">
        <v>5933</v>
      </c>
      <c r="F2296" s="8" t="s">
        <v>5</v>
      </c>
      <c r="G2296" s="325">
        <v>150</v>
      </c>
      <c r="H2296" s="325">
        <v>10</v>
      </c>
      <c r="I2296" s="325">
        <v>3</v>
      </c>
      <c r="J2296" s="325">
        <v>3</v>
      </c>
      <c r="K2296" s="8" t="s">
        <v>471</v>
      </c>
      <c r="L2296" s="325">
        <v>217</v>
      </c>
      <c r="M2296" s="327" t="s">
        <v>2395</v>
      </c>
      <c r="N2296" s="326">
        <v>2011</v>
      </c>
      <c r="O2296" s="230" t="s">
        <v>5714</v>
      </c>
      <c r="P2296" s="230">
        <v>0</v>
      </c>
      <c r="Q2296" s="322">
        <v>3430</v>
      </c>
      <c r="R2296" s="230">
        <v>2011</v>
      </c>
      <c r="S2296" s="230" t="s">
        <v>4302</v>
      </c>
      <c r="U2296" s="208" t="s">
        <v>7635</v>
      </c>
    </row>
    <row r="2297" spans="1:21" s="14" customFormat="1" ht="45" x14ac:dyDescent="0.25">
      <c r="A2297" s="5">
        <v>2296</v>
      </c>
      <c r="B2297" s="1" t="s">
        <v>507</v>
      </c>
      <c r="C2297" s="285">
        <v>2011</v>
      </c>
      <c r="D2297" s="324">
        <v>6028</v>
      </c>
      <c r="E2297" s="324">
        <v>6028</v>
      </c>
      <c r="F2297" s="8" t="s">
        <v>5</v>
      </c>
      <c r="G2297" s="325">
        <v>150</v>
      </c>
      <c r="H2297" s="325">
        <v>10</v>
      </c>
      <c r="I2297" s="325">
        <v>3</v>
      </c>
      <c r="J2297" s="325">
        <v>3</v>
      </c>
      <c r="K2297" s="8" t="s">
        <v>471</v>
      </c>
      <c r="L2297" s="325">
        <v>247</v>
      </c>
      <c r="M2297" s="327" t="s">
        <v>2396</v>
      </c>
      <c r="N2297" s="326">
        <v>2011</v>
      </c>
      <c r="O2297" s="230" t="s">
        <v>5714</v>
      </c>
      <c r="P2297" s="230">
        <v>0</v>
      </c>
      <c r="Q2297" s="322">
        <v>8136</v>
      </c>
      <c r="R2297" s="230">
        <v>2011</v>
      </c>
      <c r="S2297" s="230" t="s">
        <v>4302</v>
      </c>
      <c r="U2297" s="208" t="s">
        <v>7635</v>
      </c>
    </row>
    <row r="2298" spans="1:21" s="14" customFormat="1" ht="45" x14ac:dyDescent="0.25">
      <c r="A2298" s="5">
        <v>2297</v>
      </c>
      <c r="B2298" s="1" t="s">
        <v>508</v>
      </c>
      <c r="C2298" s="285">
        <v>40896</v>
      </c>
      <c r="D2298" s="324">
        <v>5127.2999999999993</v>
      </c>
      <c r="E2298" s="324">
        <v>5013.8999999999996</v>
      </c>
      <c r="F2298" s="8" t="s">
        <v>5</v>
      </c>
      <c r="G2298" s="325">
        <v>98</v>
      </c>
      <c r="H2298" s="325">
        <v>10</v>
      </c>
      <c r="I2298" s="325">
        <v>3</v>
      </c>
      <c r="J2298" s="325">
        <v>3</v>
      </c>
      <c r="K2298" s="8" t="s">
        <v>471</v>
      </c>
      <c r="L2298" s="325">
        <v>179</v>
      </c>
      <c r="M2298" s="327" t="s">
        <v>2398</v>
      </c>
      <c r="N2298" s="276">
        <v>40896</v>
      </c>
      <c r="O2298" s="230" t="s">
        <v>5714</v>
      </c>
      <c r="P2298" s="230">
        <v>0</v>
      </c>
      <c r="Q2298" s="322">
        <v>5306.54</v>
      </c>
      <c r="R2298" s="230">
        <v>2011</v>
      </c>
      <c r="S2298" s="230" t="s">
        <v>4302</v>
      </c>
      <c r="U2298" s="208" t="s">
        <v>7635</v>
      </c>
    </row>
    <row r="2299" spans="1:21" s="14" customFormat="1" ht="45" x14ac:dyDescent="0.25">
      <c r="A2299" s="5">
        <v>2298</v>
      </c>
      <c r="B2299" s="1" t="s">
        <v>509</v>
      </c>
      <c r="C2299" s="285">
        <v>40896</v>
      </c>
      <c r="D2299" s="324">
        <v>8024.5</v>
      </c>
      <c r="E2299" s="324">
        <v>8024.5</v>
      </c>
      <c r="F2299" s="8" t="s">
        <v>5</v>
      </c>
      <c r="G2299" s="325">
        <v>190</v>
      </c>
      <c r="H2299" s="325">
        <v>10</v>
      </c>
      <c r="I2299" s="325">
        <v>4</v>
      </c>
      <c r="J2299" s="325">
        <v>4</v>
      </c>
      <c r="K2299" s="8" t="s">
        <v>471</v>
      </c>
      <c r="L2299" s="325">
        <v>329</v>
      </c>
      <c r="M2299" s="327" t="s">
        <v>2399</v>
      </c>
      <c r="N2299" s="276">
        <v>40896</v>
      </c>
      <c r="O2299" s="230" t="s">
        <v>5714</v>
      </c>
      <c r="P2299" s="230">
        <v>0</v>
      </c>
      <c r="Q2299" s="322">
        <v>8504.9599999999991</v>
      </c>
      <c r="R2299" s="230">
        <v>2011</v>
      </c>
      <c r="S2299" s="230" t="s">
        <v>4302</v>
      </c>
      <c r="U2299" s="208" t="s">
        <v>7635</v>
      </c>
    </row>
    <row r="2300" spans="1:21" s="14" customFormat="1" ht="45" x14ac:dyDescent="0.25">
      <c r="A2300" s="5">
        <v>2299</v>
      </c>
      <c r="B2300" s="1" t="s">
        <v>510</v>
      </c>
      <c r="C2300" s="285">
        <v>41201</v>
      </c>
      <c r="D2300" s="324">
        <v>6279.0999999999995</v>
      </c>
      <c r="E2300" s="324">
        <v>6088.9</v>
      </c>
      <c r="F2300" s="8" t="s">
        <v>5</v>
      </c>
      <c r="G2300" s="325">
        <v>109</v>
      </c>
      <c r="H2300" s="325">
        <v>10</v>
      </c>
      <c r="I2300" s="325">
        <v>3</v>
      </c>
      <c r="J2300" s="325">
        <v>3</v>
      </c>
      <c r="K2300" s="8" t="s">
        <v>471</v>
      </c>
      <c r="L2300" s="325">
        <v>235</v>
      </c>
      <c r="M2300" s="327" t="s">
        <v>2400</v>
      </c>
      <c r="N2300" s="276">
        <v>41201</v>
      </c>
      <c r="O2300" s="230" t="s">
        <v>5714</v>
      </c>
      <c r="P2300" s="230">
        <v>0</v>
      </c>
      <c r="Q2300" s="322">
        <v>6293.12</v>
      </c>
      <c r="R2300" s="230">
        <v>2012</v>
      </c>
      <c r="S2300" s="230" t="s">
        <v>4302</v>
      </c>
      <c r="U2300" s="208" t="s">
        <v>7635</v>
      </c>
    </row>
    <row r="2301" spans="1:21" s="14" customFormat="1" ht="45" x14ac:dyDescent="0.25">
      <c r="A2301" s="5">
        <v>2300</v>
      </c>
      <c r="B2301" s="1" t="s">
        <v>511</v>
      </c>
      <c r="C2301" s="285">
        <v>41240</v>
      </c>
      <c r="D2301" s="324">
        <v>7662.5</v>
      </c>
      <c r="E2301" s="324">
        <v>7662.5</v>
      </c>
      <c r="F2301" s="8" t="s">
        <v>5</v>
      </c>
      <c r="G2301" s="325">
        <v>200</v>
      </c>
      <c r="H2301" s="325">
        <v>10</v>
      </c>
      <c r="I2301" s="325">
        <v>4</v>
      </c>
      <c r="J2301" s="325">
        <v>4</v>
      </c>
      <c r="K2301" s="8" t="s">
        <v>471</v>
      </c>
      <c r="L2301" s="325">
        <v>247</v>
      </c>
      <c r="M2301" s="327" t="s">
        <v>2401</v>
      </c>
      <c r="N2301" s="276">
        <v>41240</v>
      </c>
      <c r="O2301" s="230" t="s">
        <v>5714</v>
      </c>
      <c r="P2301" s="230">
        <v>0</v>
      </c>
      <c r="Q2301" s="322">
        <v>7817.5</v>
      </c>
      <c r="R2301" s="230">
        <v>2012</v>
      </c>
      <c r="S2301" s="230" t="s">
        <v>4302</v>
      </c>
      <c r="U2301" s="208" t="s">
        <v>7635</v>
      </c>
    </row>
    <row r="2302" spans="1:21" s="14" customFormat="1" ht="45" x14ac:dyDescent="0.25">
      <c r="A2302" s="5">
        <v>2301</v>
      </c>
      <c r="B2302" s="1" t="s">
        <v>512</v>
      </c>
      <c r="C2302" s="285">
        <v>2011</v>
      </c>
      <c r="D2302" s="324">
        <v>1628.4</v>
      </c>
      <c r="E2302" s="324">
        <v>1543.2</v>
      </c>
      <c r="F2302" s="8" t="s">
        <v>5</v>
      </c>
      <c r="G2302" s="325">
        <v>29</v>
      </c>
      <c r="H2302" s="325">
        <v>10</v>
      </c>
      <c r="I2302" s="325">
        <v>1</v>
      </c>
      <c r="J2302" s="325">
        <v>1</v>
      </c>
      <c r="K2302" s="8" t="s">
        <v>471</v>
      </c>
      <c r="L2302" s="325">
        <v>55</v>
      </c>
      <c r="M2302" s="327" t="s">
        <v>2397</v>
      </c>
      <c r="N2302" s="326">
        <v>2011</v>
      </c>
      <c r="O2302" s="230" t="s">
        <v>5714</v>
      </c>
      <c r="P2302" s="230">
        <v>0</v>
      </c>
      <c r="Q2302" s="322">
        <v>1612.6</v>
      </c>
      <c r="R2302" s="230">
        <v>2011</v>
      </c>
      <c r="S2302" s="230" t="s">
        <v>4302</v>
      </c>
      <c r="U2302" s="208" t="s">
        <v>7635</v>
      </c>
    </row>
    <row r="2303" spans="1:21" s="14" customFormat="1" ht="45" x14ac:dyDescent="0.25">
      <c r="A2303" s="5">
        <v>2302</v>
      </c>
      <c r="B2303" s="1" t="s">
        <v>531</v>
      </c>
      <c r="C2303" s="285">
        <v>41905</v>
      </c>
      <c r="D2303" s="324">
        <v>11147.699999999999</v>
      </c>
      <c r="E2303" s="324">
        <v>9881.9</v>
      </c>
      <c r="F2303" s="8" t="s">
        <v>5</v>
      </c>
      <c r="G2303" s="325">
        <v>207</v>
      </c>
      <c r="H2303" s="325">
        <v>10</v>
      </c>
      <c r="I2303" s="325">
        <v>5</v>
      </c>
      <c r="J2303" s="325">
        <v>5</v>
      </c>
      <c r="K2303" s="8" t="s">
        <v>471</v>
      </c>
      <c r="L2303" s="325">
        <v>175</v>
      </c>
      <c r="M2303" s="327" t="s">
        <v>2417</v>
      </c>
      <c r="N2303" s="276">
        <v>41905</v>
      </c>
      <c r="O2303" s="230" t="s">
        <v>5714</v>
      </c>
      <c r="P2303" s="230">
        <v>0</v>
      </c>
      <c r="Q2303" s="322">
        <v>8248</v>
      </c>
      <c r="R2303" s="230">
        <v>2014</v>
      </c>
      <c r="S2303" s="230" t="s">
        <v>4302</v>
      </c>
      <c r="U2303" s="208" t="s">
        <v>7635</v>
      </c>
    </row>
    <row r="2304" spans="1:21" s="14" customFormat="1" ht="45" x14ac:dyDescent="0.25">
      <c r="A2304" s="5">
        <v>2303</v>
      </c>
      <c r="B2304" s="1" t="s">
        <v>537</v>
      </c>
      <c r="C2304" s="285">
        <v>42081</v>
      </c>
      <c r="D2304" s="324">
        <v>5794.7</v>
      </c>
      <c r="E2304" s="324">
        <v>5340.9</v>
      </c>
      <c r="F2304" s="8" t="s">
        <v>5</v>
      </c>
      <c r="G2304" s="325">
        <v>93</v>
      </c>
      <c r="H2304" s="325">
        <v>14</v>
      </c>
      <c r="I2304" s="325">
        <v>1</v>
      </c>
      <c r="J2304" s="325">
        <v>2</v>
      </c>
      <c r="K2304" s="8" t="s">
        <v>471</v>
      </c>
      <c r="L2304" s="325">
        <v>89</v>
      </c>
      <c r="M2304" s="327" t="s">
        <v>2423</v>
      </c>
      <c r="N2304" s="276">
        <v>42081</v>
      </c>
      <c r="O2304" s="230" t="s">
        <v>5714</v>
      </c>
      <c r="P2304" s="230">
        <v>0</v>
      </c>
      <c r="Q2304" s="322">
        <v>951.8</v>
      </c>
      <c r="R2304" s="230">
        <v>2015</v>
      </c>
      <c r="S2304" s="230" t="s">
        <v>4302</v>
      </c>
      <c r="U2304" s="208" t="s">
        <v>7635</v>
      </c>
    </row>
    <row r="2305" spans="1:21" s="14" customFormat="1" ht="45" x14ac:dyDescent="0.25">
      <c r="A2305" s="5">
        <v>2304</v>
      </c>
      <c r="B2305" s="1" t="s">
        <v>520</v>
      </c>
      <c r="C2305" s="285">
        <v>41500</v>
      </c>
      <c r="D2305" s="324">
        <v>3582</v>
      </c>
      <c r="E2305" s="324">
        <v>3582</v>
      </c>
      <c r="F2305" s="8" t="s">
        <v>5</v>
      </c>
      <c r="G2305" s="325">
        <v>72</v>
      </c>
      <c r="H2305" s="325">
        <v>9</v>
      </c>
      <c r="I2305" s="325">
        <v>2</v>
      </c>
      <c r="J2305" s="325">
        <v>2</v>
      </c>
      <c r="K2305" s="8" t="s">
        <v>471</v>
      </c>
      <c r="L2305" s="325">
        <v>101</v>
      </c>
      <c r="M2305" s="327" t="s">
        <v>2407</v>
      </c>
      <c r="N2305" s="276">
        <v>41500</v>
      </c>
      <c r="O2305" s="230" t="s">
        <v>5714</v>
      </c>
      <c r="P2305" s="230">
        <v>0</v>
      </c>
      <c r="Q2305" s="322">
        <v>3375</v>
      </c>
      <c r="R2305" s="230">
        <v>2013</v>
      </c>
      <c r="S2305" s="230" t="s">
        <v>4302</v>
      </c>
      <c r="U2305" s="208" t="s">
        <v>7635</v>
      </c>
    </row>
    <row r="2306" spans="1:21" s="14" customFormat="1" ht="45" x14ac:dyDescent="0.25">
      <c r="A2306" s="5">
        <v>2305</v>
      </c>
      <c r="B2306" s="1" t="s">
        <v>517</v>
      </c>
      <c r="C2306" s="285">
        <v>2008</v>
      </c>
      <c r="D2306" s="324">
        <v>6453</v>
      </c>
      <c r="E2306" s="324">
        <v>5423.2</v>
      </c>
      <c r="F2306" s="8" t="s">
        <v>5</v>
      </c>
      <c r="G2306" s="325">
        <v>103</v>
      </c>
      <c r="H2306" s="325">
        <v>14</v>
      </c>
      <c r="I2306" s="325">
        <v>1</v>
      </c>
      <c r="J2306" s="325" t="s">
        <v>496</v>
      </c>
      <c r="K2306" s="8" t="s">
        <v>497</v>
      </c>
      <c r="L2306" s="325">
        <v>158</v>
      </c>
      <c r="M2306" s="327" t="s">
        <v>2402</v>
      </c>
      <c r="N2306" s="276" t="s">
        <v>5721</v>
      </c>
      <c r="O2306" s="230" t="s">
        <v>5714</v>
      </c>
      <c r="P2306" s="230">
        <v>0</v>
      </c>
      <c r="Q2306" s="322">
        <v>2614</v>
      </c>
      <c r="R2306" s="230">
        <v>2009</v>
      </c>
      <c r="S2306" s="230" t="s">
        <v>4302</v>
      </c>
      <c r="U2306" s="14" t="s">
        <v>648</v>
      </c>
    </row>
    <row r="2307" spans="1:21" s="14" customFormat="1" ht="45" x14ac:dyDescent="0.25">
      <c r="A2307" s="5">
        <v>2306</v>
      </c>
      <c r="B2307" s="1" t="s">
        <v>518</v>
      </c>
      <c r="C2307" s="285">
        <v>2006</v>
      </c>
      <c r="D2307" s="324">
        <v>6547.2000000000007</v>
      </c>
      <c r="E2307" s="324">
        <v>6196.1</v>
      </c>
      <c r="F2307" s="8" t="s">
        <v>5</v>
      </c>
      <c r="G2307" s="325">
        <v>88</v>
      </c>
      <c r="H2307" s="325">
        <v>14</v>
      </c>
      <c r="I2307" s="325">
        <v>1</v>
      </c>
      <c r="J2307" s="325" t="s">
        <v>496</v>
      </c>
      <c r="K2307" s="8" t="s">
        <v>497</v>
      </c>
      <c r="L2307" s="325">
        <v>189</v>
      </c>
      <c r="M2307" s="327" t="s">
        <v>2402</v>
      </c>
      <c r="N2307" s="276" t="s">
        <v>5722</v>
      </c>
      <c r="O2307" s="230" t="s">
        <v>5714</v>
      </c>
      <c r="P2307" s="230">
        <v>0</v>
      </c>
      <c r="Q2307" s="322">
        <v>5548</v>
      </c>
      <c r="R2307" s="230">
        <v>2007</v>
      </c>
      <c r="S2307" s="230" t="s">
        <v>4302</v>
      </c>
      <c r="U2307" s="14" t="s">
        <v>648</v>
      </c>
    </row>
    <row r="2308" spans="1:21" s="14" customFormat="1" ht="45" x14ac:dyDescent="0.25">
      <c r="A2308" s="5">
        <v>2307</v>
      </c>
      <c r="B2308" s="2" t="s">
        <v>532</v>
      </c>
      <c r="C2308" s="285">
        <v>41579</v>
      </c>
      <c r="D2308" s="324">
        <v>3138.4</v>
      </c>
      <c r="E2308" s="324">
        <v>2513.9</v>
      </c>
      <c r="F2308" s="8" t="s">
        <v>5</v>
      </c>
      <c r="G2308" s="325">
        <v>24</v>
      </c>
      <c r="H2308" s="325">
        <v>5</v>
      </c>
      <c r="I2308" s="325">
        <v>2</v>
      </c>
      <c r="J2308" s="325">
        <v>0</v>
      </c>
      <c r="K2308" s="8" t="s">
        <v>471</v>
      </c>
      <c r="L2308" s="325">
        <v>0</v>
      </c>
      <c r="M2308" s="327" t="s">
        <v>2418</v>
      </c>
      <c r="N2308" s="276">
        <v>41579</v>
      </c>
      <c r="O2308" s="230" t="s">
        <v>5714</v>
      </c>
      <c r="P2308" s="230">
        <v>0</v>
      </c>
      <c r="Q2308" s="322">
        <v>15824</v>
      </c>
      <c r="R2308" s="230">
        <v>2013</v>
      </c>
      <c r="S2308" s="230" t="s">
        <v>4302</v>
      </c>
      <c r="U2308" s="208" t="s">
        <v>7635</v>
      </c>
    </row>
    <row r="2309" spans="1:21" s="14" customFormat="1" ht="45" x14ac:dyDescent="0.25">
      <c r="A2309" s="5">
        <v>2308</v>
      </c>
      <c r="B2309" s="2" t="s">
        <v>534</v>
      </c>
      <c r="C2309" s="285">
        <v>41991</v>
      </c>
      <c r="D2309" s="324">
        <v>4173.0999999999995</v>
      </c>
      <c r="E2309" s="324">
        <v>4173.0999999999995</v>
      </c>
      <c r="F2309" s="8" t="s">
        <v>5</v>
      </c>
      <c r="G2309" s="325">
        <v>120</v>
      </c>
      <c r="H2309" s="325">
        <v>3</v>
      </c>
      <c r="I2309" s="325">
        <v>4</v>
      </c>
      <c r="J2309" s="325">
        <v>0</v>
      </c>
      <c r="K2309" s="8" t="s">
        <v>471</v>
      </c>
      <c r="L2309" s="325">
        <v>73</v>
      </c>
      <c r="M2309" s="327" t="s">
        <v>2420</v>
      </c>
      <c r="N2309" s="276">
        <v>41991</v>
      </c>
      <c r="O2309" s="230" t="s">
        <v>5714</v>
      </c>
      <c r="P2309" s="230">
        <v>0</v>
      </c>
      <c r="Q2309" s="322">
        <v>5963</v>
      </c>
      <c r="R2309" s="230">
        <v>2014</v>
      </c>
      <c r="S2309" s="230" t="s">
        <v>4302</v>
      </c>
      <c r="U2309" s="208" t="s">
        <v>7635</v>
      </c>
    </row>
    <row r="2310" spans="1:21" s="14" customFormat="1" ht="45" x14ac:dyDescent="0.25">
      <c r="A2310" s="5">
        <v>2309</v>
      </c>
      <c r="B2310" s="2" t="s">
        <v>533</v>
      </c>
      <c r="C2310" s="285">
        <v>41955</v>
      </c>
      <c r="D2310" s="324">
        <v>2012</v>
      </c>
      <c r="E2310" s="324">
        <v>2012</v>
      </c>
      <c r="F2310" s="8" t="s">
        <v>5</v>
      </c>
      <c r="G2310" s="325">
        <v>48</v>
      </c>
      <c r="H2310" s="325">
        <v>3</v>
      </c>
      <c r="I2310" s="325">
        <v>2</v>
      </c>
      <c r="J2310" s="325">
        <v>0</v>
      </c>
      <c r="K2310" s="8" t="s">
        <v>471</v>
      </c>
      <c r="L2310" s="325">
        <v>55</v>
      </c>
      <c r="M2310" s="327" t="s">
        <v>2419</v>
      </c>
      <c r="N2310" s="276">
        <v>41955</v>
      </c>
      <c r="O2310" s="230" t="s">
        <v>5714</v>
      </c>
      <c r="P2310" s="230">
        <v>0</v>
      </c>
      <c r="Q2310" s="322">
        <v>3629</v>
      </c>
      <c r="R2310" s="230">
        <v>2014</v>
      </c>
      <c r="S2310" s="230" t="s">
        <v>4302</v>
      </c>
      <c r="U2310" s="208" t="s">
        <v>7635</v>
      </c>
    </row>
    <row r="2311" spans="1:21" s="14" customFormat="1" ht="45" x14ac:dyDescent="0.25">
      <c r="A2311" s="5">
        <v>2310</v>
      </c>
      <c r="B2311" s="2" t="s">
        <v>543</v>
      </c>
      <c r="C2311" s="285">
        <v>42277</v>
      </c>
      <c r="D2311" s="324">
        <v>4169</v>
      </c>
      <c r="E2311" s="324">
        <v>4169</v>
      </c>
      <c r="F2311" s="8" t="s">
        <v>5</v>
      </c>
      <c r="G2311" s="325">
        <v>120</v>
      </c>
      <c r="H2311" s="325">
        <v>3</v>
      </c>
      <c r="I2311" s="325">
        <v>4</v>
      </c>
      <c r="J2311" s="325">
        <v>0</v>
      </c>
      <c r="K2311" s="8" t="s">
        <v>471</v>
      </c>
      <c r="L2311" s="325">
        <v>7</v>
      </c>
      <c r="M2311" s="327" t="s">
        <v>2427</v>
      </c>
      <c r="N2311" s="276">
        <v>42277</v>
      </c>
      <c r="O2311" s="230" t="s">
        <v>5714</v>
      </c>
      <c r="P2311" s="230">
        <v>0</v>
      </c>
      <c r="Q2311" s="322">
        <v>1945.8</v>
      </c>
      <c r="R2311" s="230">
        <v>2015</v>
      </c>
      <c r="S2311" s="230" t="s">
        <v>4302</v>
      </c>
      <c r="U2311" s="208" t="s">
        <v>7635</v>
      </c>
    </row>
    <row r="2312" spans="1:21" s="14" customFormat="1" ht="45" x14ac:dyDescent="0.25">
      <c r="A2312" s="5">
        <v>2311</v>
      </c>
      <c r="B2312" s="2" t="s">
        <v>544</v>
      </c>
      <c r="C2312" s="285">
        <v>42277</v>
      </c>
      <c r="D2312" s="324">
        <v>2011.9</v>
      </c>
      <c r="E2312" s="324">
        <v>2011.9</v>
      </c>
      <c r="F2312" s="8" t="s">
        <v>5</v>
      </c>
      <c r="G2312" s="325">
        <v>48</v>
      </c>
      <c r="H2312" s="325">
        <v>3</v>
      </c>
      <c r="I2312" s="325">
        <v>2</v>
      </c>
      <c r="J2312" s="325">
        <v>0</v>
      </c>
      <c r="K2312" s="8" t="s">
        <v>471</v>
      </c>
      <c r="L2312" s="325">
        <v>4</v>
      </c>
      <c r="M2312" s="327" t="s">
        <v>2427</v>
      </c>
      <c r="N2312" s="276">
        <v>42277</v>
      </c>
      <c r="O2312" s="230" t="s">
        <v>5714</v>
      </c>
      <c r="P2312" s="230">
        <v>0</v>
      </c>
      <c r="Q2312" s="322">
        <v>1025.9000000000001</v>
      </c>
      <c r="R2312" s="230">
        <v>2015</v>
      </c>
      <c r="S2312" s="230" t="s">
        <v>4302</v>
      </c>
      <c r="U2312" s="208" t="s">
        <v>7635</v>
      </c>
    </row>
    <row r="2313" spans="1:21" s="14" customFormat="1" ht="45" x14ac:dyDescent="0.25">
      <c r="A2313" s="5">
        <v>2312</v>
      </c>
      <c r="B2313" s="2" t="s">
        <v>538</v>
      </c>
      <c r="C2313" s="285">
        <v>42109</v>
      </c>
      <c r="D2313" s="324">
        <v>18614.3</v>
      </c>
      <c r="E2313" s="324">
        <v>9756</v>
      </c>
      <c r="F2313" s="8" t="s">
        <v>5</v>
      </c>
      <c r="G2313" s="325">
        <v>144</v>
      </c>
      <c r="H2313" s="325">
        <v>16</v>
      </c>
      <c r="I2313" s="325">
        <v>2</v>
      </c>
      <c r="J2313" s="325">
        <v>4</v>
      </c>
      <c r="K2313" s="8" t="s">
        <v>471</v>
      </c>
      <c r="L2313" s="325">
        <v>25</v>
      </c>
      <c r="M2313" s="327" t="s">
        <v>2424</v>
      </c>
      <c r="N2313" s="276">
        <v>42109</v>
      </c>
      <c r="O2313" s="230" t="s">
        <v>5714</v>
      </c>
      <c r="P2313" s="230">
        <v>0</v>
      </c>
      <c r="Q2313" s="322">
        <v>4346</v>
      </c>
      <c r="R2313" s="230">
        <v>2015</v>
      </c>
      <c r="S2313" s="230" t="s">
        <v>4302</v>
      </c>
      <c r="U2313" s="14" t="s">
        <v>648</v>
      </c>
    </row>
    <row r="2314" spans="1:21" s="14" customFormat="1" ht="45" x14ac:dyDescent="0.25">
      <c r="A2314" s="5">
        <v>2313</v>
      </c>
      <c r="B2314" s="1" t="s">
        <v>519</v>
      </c>
      <c r="C2314" s="285">
        <v>2006</v>
      </c>
      <c r="D2314" s="324">
        <v>3604.1</v>
      </c>
      <c r="E2314" s="324">
        <v>3304.2</v>
      </c>
      <c r="F2314" s="8" t="s">
        <v>5</v>
      </c>
      <c r="G2314" s="325">
        <v>29</v>
      </c>
      <c r="H2314" s="325">
        <v>6</v>
      </c>
      <c r="I2314" s="325">
        <v>2</v>
      </c>
      <c r="J2314" s="325">
        <v>0</v>
      </c>
      <c r="K2314" s="8" t="s">
        <v>471</v>
      </c>
      <c r="L2314" s="325">
        <v>67</v>
      </c>
      <c r="M2314" s="327" t="s">
        <v>2406</v>
      </c>
      <c r="N2314" s="326">
        <v>2006</v>
      </c>
      <c r="O2314" s="230" t="s">
        <v>5714</v>
      </c>
      <c r="P2314" s="230">
        <v>0</v>
      </c>
      <c r="Q2314" s="322">
        <v>2045.8</v>
      </c>
      <c r="R2314" s="230">
        <v>2006</v>
      </c>
      <c r="S2314" s="230" t="s">
        <v>4302</v>
      </c>
      <c r="U2314" s="208" t="s">
        <v>7635</v>
      </c>
    </row>
    <row r="2315" spans="1:21" s="14" customFormat="1" ht="45" x14ac:dyDescent="0.25">
      <c r="A2315" s="5">
        <v>2314</v>
      </c>
      <c r="B2315" s="2" t="s">
        <v>529</v>
      </c>
      <c r="C2315" s="285">
        <v>41970</v>
      </c>
      <c r="D2315" s="324">
        <v>6995.2</v>
      </c>
      <c r="E2315" s="324">
        <v>6148.8</v>
      </c>
      <c r="F2315" s="8" t="s">
        <v>5</v>
      </c>
      <c r="G2315" s="325">
        <v>107</v>
      </c>
      <c r="H2315" s="325">
        <v>16</v>
      </c>
      <c r="I2315" s="325">
        <v>1</v>
      </c>
      <c r="J2315" s="325">
        <v>2</v>
      </c>
      <c r="K2315" s="8" t="s">
        <v>497</v>
      </c>
      <c r="L2315" s="325">
        <v>90</v>
      </c>
      <c r="M2315" s="327" t="s">
        <v>2415</v>
      </c>
      <c r="N2315" s="276">
        <v>41970</v>
      </c>
      <c r="O2315" s="230" t="s">
        <v>5714</v>
      </c>
      <c r="P2315" s="230">
        <v>0</v>
      </c>
      <c r="Q2315" s="322">
        <v>6572</v>
      </c>
      <c r="R2315" s="230">
        <v>2014</v>
      </c>
      <c r="S2315" s="230" t="s">
        <v>4302</v>
      </c>
      <c r="U2315" s="14" t="s">
        <v>648</v>
      </c>
    </row>
    <row r="2316" spans="1:21" s="14" customFormat="1" ht="45" x14ac:dyDescent="0.25">
      <c r="A2316" s="5">
        <v>2315</v>
      </c>
      <c r="B2316" s="2" t="s">
        <v>528</v>
      </c>
      <c r="C2316" s="285">
        <v>41729</v>
      </c>
      <c r="D2316" s="324">
        <v>6375.9000000000005</v>
      </c>
      <c r="E2316" s="324">
        <v>6151.1</v>
      </c>
      <c r="F2316" s="8" t="s">
        <v>5</v>
      </c>
      <c r="G2316" s="325">
        <v>107</v>
      </c>
      <c r="H2316" s="325">
        <v>16</v>
      </c>
      <c r="I2316" s="325">
        <v>1</v>
      </c>
      <c r="J2316" s="325">
        <v>2</v>
      </c>
      <c r="K2316" s="8" t="s">
        <v>497</v>
      </c>
      <c r="L2316" s="325">
        <v>150</v>
      </c>
      <c r="M2316" s="327" t="s">
        <v>2414</v>
      </c>
      <c r="N2316" s="276">
        <v>41729</v>
      </c>
      <c r="O2316" s="230" t="s">
        <v>5714</v>
      </c>
      <c r="P2316" s="230">
        <v>0</v>
      </c>
      <c r="Q2316" s="322">
        <v>4719</v>
      </c>
      <c r="R2316" s="230">
        <v>2014</v>
      </c>
      <c r="S2316" s="230" t="s">
        <v>4302</v>
      </c>
      <c r="U2316" s="14" t="s">
        <v>648</v>
      </c>
    </row>
    <row r="2317" spans="1:21" s="14" customFormat="1" ht="45" x14ac:dyDescent="0.25">
      <c r="A2317" s="5">
        <v>2316</v>
      </c>
      <c r="B2317" s="2" t="s">
        <v>545</v>
      </c>
      <c r="C2317" s="8">
        <v>2015</v>
      </c>
      <c r="D2317" s="324">
        <v>6085.8</v>
      </c>
      <c r="E2317" s="324">
        <v>5431.2</v>
      </c>
      <c r="F2317" s="8" t="s">
        <v>5</v>
      </c>
      <c r="G2317" s="325">
        <v>120</v>
      </c>
      <c r="H2317" s="325">
        <v>14</v>
      </c>
      <c r="I2317" s="325">
        <v>1</v>
      </c>
      <c r="J2317" s="325">
        <v>2</v>
      </c>
      <c r="K2317" s="8" t="s">
        <v>471</v>
      </c>
      <c r="L2317" s="325">
        <v>7</v>
      </c>
      <c r="M2317" s="8"/>
      <c r="N2317" s="276">
        <v>42339</v>
      </c>
      <c r="O2317" s="230" t="s">
        <v>5714</v>
      </c>
      <c r="P2317" s="230">
        <v>0</v>
      </c>
      <c r="Q2317" s="322">
        <v>1165.2</v>
      </c>
      <c r="R2317" s="230">
        <v>2015</v>
      </c>
      <c r="S2317" s="230" t="s">
        <v>4302</v>
      </c>
      <c r="U2317" s="14" t="s">
        <v>648</v>
      </c>
    </row>
    <row r="2318" spans="1:21" s="14" customFormat="1" ht="45" x14ac:dyDescent="0.25">
      <c r="A2318" s="5">
        <v>2317</v>
      </c>
      <c r="B2318" s="2" t="s">
        <v>524</v>
      </c>
      <c r="C2318" s="285">
        <v>41599</v>
      </c>
      <c r="D2318" s="324">
        <v>6998</v>
      </c>
      <c r="E2318" s="324">
        <v>6144.2</v>
      </c>
      <c r="F2318" s="8" t="s">
        <v>5</v>
      </c>
      <c r="G2318" s="325">
        <v>107</v>
      </c>
      <c r="H2318" s="325">
        <v>16</v>
      </c>
      <c r="I2318" s="325">
        <v>1</v>
      </c>
      <c r="J2318" s="325">
        <v>2</v>
      </c>
      <c r="K2318" s="8" t="s">
        <v>497</v>
      </c>
      <c r="L2318" s="325">
        <v>138</v>
      </c>
      <c r="M2318" s="327" t="s">
        <v>2411</v>
      </c>
      <c r="N2318" s="276">
        <v>41599</v>
      </c>
      <c r="O2318" s="230" t="s">
        <v>5714</v>
      </c>
      <c r="P2318" s="230">
        <v>0</v>
      </c>
      <c r="Q2318" s="322">
        <v>3626</v>
      </c>
      <c r="R2318" s="230">
        <v>2013</v>
      </c>
      <c r="S2318" s="230" t="s">
        <v>4302</v>
      </c>
      <c r="U2318" s="14" t="s">
        <v>648</v>
      </c>
    </row>
    <row r="2319" spans="1:21" s="14" customFormat="1" ht="45" x14ac:dyDescent="0.25">
      <c r="A2319" s="5">
        <v>2318</v>
      </c>
      <c r="B2319" s="2" t="s">
        <v>525</v>
      </c>
      <c r="C2319" s="285">
        <v>41695</v>
      </c>
      <c r="D2319" s="324">
        <v>4300.2</v>
      </c>
      <c r="E2319" s="324">
        <v>3669</v>
      </c>
      <c r="F2319" s="8" t="s">
        <v>5</v>
      </c>
      <c r="G2319" s="325">
        <v>74</v>
      </c>
      <c r="H2319" s="325">
        <v>10</v>
      </c>
      <c r="I2319" s="325">
        <v>2</v>
      </c>
      <c r="J2319" s="325">
        <v>2</v>
      </c>
      <c r="K2319" s="8" t="s">
        <v>471</v>
      </c>
      <c r="L2319" s="325">
        <v>66</v>
      </c>
      <c r="M2319" s="327" t="s">
        <v>2401</v>
      </c>
      <c r="N2319" s="276">
        <v>41695</v>
      </c>
      <c r="O2319" s="230" t="s">
        <v>5714</v>
      </c>
      <c r="P2319" s="230">
        <v>0</v>
      </c>
      <c r="Q2319" s="322">
        <v>2360</v>
      </c>
      <c r="R2319" s="230">
        <v>2014</v>
      </c>
      <c r="S2319" s="230" t="s">
        <v>4302</v>
      </c>
      <c r="U2319" s="208" t="s">
        <v>7635</v>
      </c>
    </row>
    <row r="2320" spans="1:21" s="14" customFormat="1" ht="45" x14ac:dyDescent="0.25">
      <c r="A2320" s="5">
        <v>2319</v>
      </c>
      <c r="B2320" s="2" t="s">
        <v>526</v>
      </c>
      <c r="C2320" s="285">
        <v>41625</v>
      </c>
      <c r="D2320" s="324">
        <v>6851.8</v>
      </c>
      <c r="E2320" s="324">
        <v>6851.8</v>
      </c>
      <c r="F2320" s="8" t="s">
        <v>5</v>
      </c>
      <c r="G2320" s="325">
        <v>120</v>
      </c>
      <c r="H2320" s="325">
        <v>10</v>
      </c>
      <c r="I2320" s="325">
        <v>3</v>
      </c>
      <c r="J2320" s="325">
        <v>3</v>
      </c>
      <c r="K2320" s="8" t="s">
        <v>471</v>
      </c>
      <c r="L2320" s="325">
        <v>301</v>
      </c>
      <c r="M2320" s="327" t="s">
        <v>2412</v>
      </c>
      <c r="N2320" s="276">
        <v>41625</v>
      </c>
      <c r="O2320" s="230" t="s">
        <v>5714</v>
      </c>
      <c r="P2320" s="230">
        <v>0</v>
      </c>
      <c r="Q2320" s="322">
        <v>4137</v>
      </c>
      <c r="R2320" s="230">
        <v>2013</v>
      </c>
      <c r="S2320" s="230" t="s">
        <v>4302</v>
      </c>
      <c r="U2320" s="208" t="s">
        <v>7635</v>
      </c>
    </row>
    <row r="2321" spans="1:21" s="14" customFormat="1" ht="45" x14ac:dyDescent="0.25">
      <c r="A2321" s="5">
        <v>2320</v>
      </c>
      <c r="B2321" s="1" t="s">
        <v>514</v>
      </c>
      <c r="C2321" s="285">
        <v>41289</v>
      </c>
      <c r="D2321" s="324">
        <v>4258</v>
      </c>
      <c r="E2321" s="324">
        <v>3711</v>
      </c>
      <c r="F2321" s="8" t="s">
        <v>5</v>
      </c>
      <c r="G2321" s="325">
        <v>94</v>
      </c>
      <c r="H2321" s="325">
        <v>10</v>
      </c>
      <c r="I2321" s="325">
        <v>2</v>
      </c>
      <c r="J2321" s="325">
        <v>2</v>
      </c>
      <c r="K2321" s="8" t="s">
        <v>471</v>
      </c>
      <c r="L2321" s="325">
        <v>107</v>
      </c>
      <c r="M2321" s="327" t="s">
        <v>2403</v>
      </c>
      <c r="N2321" s="276">
        <v>41289</v>
      </c>
      <c r="O2321" s="230" t="s">
        <v>5714</v>
      </c>
      <c r="P2321" s="230">
        <v>0</v>
      </c>
      <c r="Q2321" s="322">
        <v>3805.78</v>
      </c>
      <c r="R2321" s="230">
        <v>2013</v>
      </c>
      <c r="S2321" s="230" t="s">
        <v>4302</v>
      </c>
      <c r="U2321" s="208" t="s">
        <v>7635</v>
      </c>
    </row>
    <row r="2322" spans="1:21" s="14" customFormat="1" ht="45" x14ac:dyDescent="0.25">
      <c r="A2322" s="5">
        <v>2321</v>
      </c>
      <c r="B2322" s="1" t="s">
        <v>515</v>
      </c>
      <c r="C2322" s="285">
        <v>41296</v>
      </c>
      <c r="D2322" s="324">
        <v>6205.3</v>
      </c>
      <c r="E2322" s="324">
        <v>6205.3</v>
      </c>
      <c r="F2322" s="8" t="s">
        <v>5</v>
      </c>
      <c r="G2322" s="325">
        <v>140</v>
      </c>
      <c r="H2322" s="325">
        <v>10</v>
      </c>
      <c r="I2322" s="325">
        <v>3</v>
      </c>
      <c r="J2322" s="325">
        <v>3</v>
      </c>
      <c r="K2322" s="8" t="s">
        <v>471</v>
      </c>
      <c r="L2322" s="325">
        <v>214</v>
      </c>
      <c r="M2322" s="327" t="s">
        <v>2404</v>
      </c>
      <c r="N2322" s="276">
        <v>41296</v>
      </c>
      <c r="O2322" s="230" t="s">
        <v>5714</v>
      </c>
      <c r="P2322" s="230">
        <v>0</v>
      </c>
      <c r="Q2322" s="322">
        <v>6362.9</v>
      </c>
      <c r="R2322" s="230">
        <v>2013</v>
      </c>
      <c r="S2322" s="230" t="s">
        <v>4302</v>
      </c>
      <c r="U2322" s="208" t="s">
        <v>7635</v>
      </c>
    </row>
    <row r="2323" spans="1:21" s="14" customFormat="1" ht="45" x14ac:dyDescent="0.25">
      <c r="A2323" s="5">
        <v>2322</v>
      </c>
      <c r="B2323" s="1" t="s">
        <v>516</v>
      </c>
      <c r="C2323" s="285">
        <v>2012</v>
      </c>
      <c r="D2323" s="324">
        <v>8038.1</v>
      </c>
      <c r="E2323" s="324">
        <v>8038.1</v>
      </c>
      <c r="F2323" s="8" t="s">
        <v>5</v>
      </c>
      <c r="G2323" s="325">
        <v>160</v>
      </c>
      <c r="H2323" s="325">
        <v>10</v>
      </c>
      <c r="I2323" s="325">
        <v>4</v>
      </c>
      <c r="J2323" s="325">
        <v>4</v>
      </c>
      <c r="K2323" s="8" t="s">
        <v>471</v>
      </c>
      <c r="L2323" s="325">
        <v>316</v>
      </c>
      <c r="M2323" s="327" t="s">
        <v>2405</v>
      </c>
      <c r="N2323" s="326">
        <v>2012</v>
      </c>
      <c r="O2323" s="230" t="s">
        <v>5714</v>
      </c>
      <c r="P2323" s="230">
        <v>0</v>
      </c>
      <c r="Q2323" s="322">
        <v>8263.6200000000008</v>
      </c>
      <c r="R2323" s="230">
        <v>2012</v>
      </c>
      <c r="S2323" s="230" t="s">
        <v>4302</v>
      </c>
      <c r="U2323" s="208" t="s">
        <v>7635</v>
      </c>
    </row>
    <row r="2324" spans="1:21" s="14" customFormat="1" ht="45" x14ac:dyDescent="0.25">
      <c r="A2324" s="5">
        <v>2323</v>
      </c>
      <c r="B2324" s="1" t="s">
        <v>540</v>
      </c>
      <c r="C2324" s="285">
        <v>42341</v>
      </c>
      <c r="D2324" s="324">
        <v>6911.2</v>
      </c>
      <c r="E2324" s="324">
        <v>6911.2</v>
      </c>
      <c r="F2324" s="8" t="s">
        <v>5</v>
      </c>
      <c r="G2324" s="325">
        <v>200</v>
      </c>
      <c r="H2324" s="325">
        <v>10</v>
      </c>
      <c r="I2324" s="325">
        <v>2</v>
      </c>
      <c r="J2324" s="325">
        <v>2</v>
      </c>
      <c r="K2324" s="8" t="s">
        <v>471</v>
      </c>
      <c r="L2324" s="325">
        <v>2</v>
      </c>
      <c r="M2324" s="327"/>
      <c r="N2324" s="276">
        <v>42341</v>
      </c>
      <c r="O2324" s="230" t="s">
        <v>5714</v>
      </c>
      <c r="P2324" s="230">
        <v>0</v>
      </c>
      <c r="Q2324" s="322">
        <v>1073.3</v>
      </c>
      <c r="R2324" s="230">
        <v>2015</v>
      </c>
      <c r="S2324" s="230" t="s">
        <v>4302</v>
      </c>
      <c r="U2324" s="208" t="s">
        <v>7635</v>
      </c>
    </row>
    <row r="2325" spans="1:21" s="14" customFormat="1" ht="45" x14ac:dyDescent="0.25">
      <c r="A2325" s="5">
        <v>2324</v>
      </c>
      <c r="B2325" s="1" t="s">
        <v>541</v>
      </c>
      <c r="C2325" s="285">
        <v>42277</v>
      </c>
      <c r="D2325" s="324">
        <v>12915.4</v>
      </c>
      <c r="E2325" s="324">
        <v>12915.4</v>
      </c>
      <c r="F2325" s="8" t="s">
        <v>5</v>
      </c>
      <c r="G2325" s="325">
        <v>480</v>
      </c>
      <c r="H2325" s="325">
        <v>10</v>
      </c>
      <c r="I2325" s="325">
        <v>4</v>
      </c>
      <c r="J2325" s="325">
        <v>4</v>
      </c>
      <c r="K2325" s="8" t="s">
        <v>471</v>
      </c>
      <c r="L2325" s="325">
        <v>92</v>
      </c>
      <c r="M2325" s="327" t="s">
        <v>2425</v>
      </c>
      <c r="N2325" s="276">
        <v>42277</v>
      </c>
      <c r="O2325" s="230" t="s">
        <v>5714</v>
      </c>
      <c r="P2325" s="230">
        <v>0</v>
      </c>
      <c r="Q2325" s="322">
        <v>2050</v>
      </c>
      <c r="R2325" s="230">
        <v>2015</v>
      </c>
      <c r="S2325" s="230" t="s">
        <v>4302</v>
      </c>
      <c r="U2325" s="208" t="s">
        <v>7635</v>
      </c>
    </row>
    <row r="2326" spans="1:21" s="14" customFormat="1" ht="45" x14ac:dyDescent="0.25">
      <c r="A2326" s="5">
        <v>2325</v>
      </c>
      <c r="B2326" s="1" t="s">
        <v>542</v>
      </c>
      <c r="C2326" s="285">
        <v>42297</v>
      </c>
      <c r="D2326" s="324">
        <v>11613.1</v>
      </c>
      <c r="E2326" s="324">
        <v>11613.1</v>
      </c>
      <c r="F2326" s="8" t="s">
        <v>5</v>
      </c>
      <c r="G2326" s="325">
        <v>300</v>
      </c>
      <c r="H2326" s="325">
        <v>10</v>
      </c>
      <c r="I2326" s="325">
        <v>6</v>
      </c>
      <c r="J2326" s="325">
        <v>6</v>
      </c>
      <c r="K2326" s="8" t="s">
        <v>471</v>
      </c>
      <c r="L2326" s="325">
        <v>18</v>
      </c>
      <c r="M2326" s="327" t="s">
        <v>2426</v>
      </c>
      <c r="N2326" s="276">
        <v>42297</v>
      </c>
      <c r="O2326" s="230" t="s">
        <v>5714</v>
      </c>
      <c r="P2326" s="230">
        <v>0</v>
      </c>
      <c r="Q2326" s="322">
        <v>1784.4</v>
      </c>
      <c r="R2326" s="230">
        <v>2015</v>
      </c>
      <c r="S2326" s="230" t="s">
        <v>4302</v>
      </c>
      <c r="U2326" s="208" t="s">
        <v>7635</v>
      </c>
    </row>
    <row r="2327" spans="1:21" s="14" customFormat="1" ht="45" x14ac:dyDescent="0.25">
      <c r="A2327" s="5">
        <v>2326</v>
      </c>
      <c r="B2327" s="1" t="s">
        <v>513</v>
      </c>
      <c r="C2327" s="285">
        <v>2012</v>
      </c>
      <c r="D2327" s="324">
        <v>5889.4</v>
      </c>
      <c r="E2327" s="324">
        <v>5448.2</v>
      </c>
      <c r="F2327" s="8" t="s">
        <v>5</v>
      </c>
      <c r="G2327" s="325">
        <v>95</v>
      </c>
      <c r="H2327" s="325">
        <v>14</v>
      </c>
      <c r="I2327" s="325">
        <v>1</v>
      </c>
      <c r="J2327" s="325">
        <v>2</v>
      </c>
      <c r="K2327" s="8" t="s">
        <v>497</v>
      </c>
      <c r="L2327" s="325">
        <v>153</v>
      </c>
      <c r="M2327" s="327" t="s">
        <v>2402</v>
      </c>
      <c r="N2327" s="326">
        <v>2012</v>
      </c>
      <c r="O2327" s="230" t="s">
        <v>5714</v>
      </c>
      <c r="P2327" s="230">
        <v>0</v>
      </c>
      <c r="Q2327" s="322">
        <v>5647.15</v>
      </c>
      <c r="R2327" s="230">
        <v>2012</v>
      </c>
      <c r="S2327" s="230" t="s">
        <v>4302</v>
      </c>
      <c r="U2327" s="14" t="s">
        <v>648</v>
      </c>
    </row>
    <row r="2328" spans="1:21" ht="37.5" x14ac:dyDescent="0.25">
      <c r="A2328" s="5">
        <v>2327</v>
      </c>
      <c r="B2328" s="61" t="s">
        <v>2118</v>
      </c>
      <c r="C2328" s="4">
        <v>2001</v>
      </c>
      <c r="D2328" s="43">
        <v>5516.77</v>
      </c>
      <c r="E2328" s="42">
        <v>5081.8</v>
      </c>
      <c r="F2328" s="4" t="s">
        <v>646</v>
      </c>
      <c r="G2328" s="8">
        <v>72</v>
      </c>
      <c r="H2328" s="8">
        <v>9</v>
      </c>
      <c r="I2328" s="8">
        <v>2</v>
      </c>
      <c r="J2328" s="8">
        <v>2</v>
      </c>
      <c r="K2328" s="8" t="s">
        <v>647</v>
      </c>
      <c r="L2328" s="8">
        <v>207</v>
      </c>
      <c r="M2328" s="224" t="s">
        <v>4250</v>
      </c>
      <c r="N2328" s="219" t="s">
        <v>4213</v>
      </c>
      <c r="O2328" s="218" t="s">
        <v>4212</v>
      </c>
      <c r="P2328" s="219" t="s">
        <v>4219</v>
      </c>
      <c r="Q2328" s="227">
        <v>864</v>
      </c>
      <c r="R2328" s="222">
        <v>40616</v>
      </c>
      <c r="S2328" s="219" t="s">
        <v>4228</v>
      </c>
      <c r="U2328" s="197" t="s">
        <v>648</v>
      </c>
    </row>
    <row r="2329" spans="1:21" ht="37.5" x14ac:dyDescent="0.25">
      <c r="A2329" s="5">
        <v>2328</v>
      </c>
      <c r="B2329" s="61" t="s">
        <v>2119</v>
      </c>
      <c r="C2329" s="4">
        <v>2001</v>
      </c>
      <c r="D2329" s="42">
        <v>5467.77</v>
      </c>
      <c r="E2329" s="42">
        <v>5045.3</v>
      </c>
      <c r="F2329" s="4" t="s">
        <v>5</v>
      </c>
      <c r="G2329" s="8">
        <v>72</v>
      </c>
      <c r="H2329" s="8">
        <v>9</v>
      </c>
      <c r="I2329" s="8">
        <v>2</v>
      </c>
      <c r="J2329" s="8">
        <v>2</v>
      </c>
      <c r="K2329" s="8" t="s">
        <v>647</v>
      </c>
      <c r="L2329" s="8">
        <v>180</v>
      </c>
      <c r="M2329" s="224" t="s">
        <v>4251</v>
      </c>
      <c r="N2329" s="219" t="s">
        <v>4213</v>
      </c>
      <c r="O2329" s="218" t="s">
        <v>4212</v>
      </c>
      <c r="P2329" s="220" t="s">
        <v>4220</v>
      </c>
      <c r="Q2329" s="228">
        <v>872</v>
      </c>
      <c r="R2329" s="223">
        <v>40616</v>
      </c>
      <c r="S2329" s="220" t="s">
        <v>4228</v>
      </c>
      <c r="U2329" s="197" t="s">
        <v>648</v>
      </c>
    </row>
    <row r="2330" spans="1:21" ht="37.5" x14ac:dyDescent="0.25">
      <c r="A2330" s="5">
        <v>2329</v>
      </c>
      <c r="B2330" s="61" t="s">
        <v>2120</v>
      </c>
      <c r="C2330" s="4">
        <v>2001</v>
      </c>
      <c r="D2330" s="42">
        <v>7554.5</v>
      </c>
      <c r="E2330" s="42">
        <v>6653.84</v>
      </c>
      <c r="F2330" s="4" t="s">
        <v>5</v>
      </c>
      <c r="G2330" s="8">
        <v>120</v>
      </c>
      <c r="H2330" s="8">
        <v>10</v>
      </c>
      <c r="I2330" s="8">
        <v>3</v>
      </c>
      <c r="J2330" s="8">
        <v>3</v>
      </c>
      <c r="K2330" s="8" t="s">
        <v>647</v>
      </c>
      <c r="L2330" s="8">
        <v>346</v>
      </c>
      <c r="M2330" s="224" t="s">
        <v>4251</v>
      </c>
      <c r="N2330" s="220" t="s">
        <v>4214</v>
      </c>
      <c r="O2330" s="218" t="s">
        <v>4212</v>
      </c>
      <c r="P2330" s="220" t="s">
        <v>4221</v>
      </c>
      <c r="Q2330" s="228">
        <v>1108</v>
      </c>
      <c r="R2330" s="223">
        <v>40661</v>
      </c>
      <c r="S2330" s="220" t="s">
        <v>4228</v>
      </c>
      <c r="U2330" s="357" t="s">
        <v>7635</v>
      </c>
    </row>
    <row r="2331" spans="1:21" ht="37.5" x14ac:dyDescent="0.25">
      <c r="A2331" s="5">
        <v>2330</v>
      </c>
      <c r="B2331" s="61" t="s">
        <v>2121</v>
      </c>
      <c r="C2331" s="4">
        <v>2002</v>
      </c>
      <c r="D2331" s="42">
        <v>7607.6</v>
      </c>
      <c r="E2331" s="42">
        <v>6657.7</v>
      </c>
      <c r="F2331" s="4" t="s">
        <v>5</v>
      </c>
      <c r="G2331" s="8">
        <v>120</v>
      </c>
      <c r="H2331" s="8">
        <v>10</v>
      </c>
      <c r="I2331" s="8">
        <v>3</v>
      </c>
      <c r="J2331" s="8">
        <v>3</v>
      </c>
      <c r="K2331" s="8" t="s">
        <v>647</v>
      </c>
      <c r="L2331" s="8">
        <v>310</v>
      </c>
      <c r="M2331" s="224" t="s">
        <v>4252</v>
      </c>
      <c r="N2331" s="220" t="s">
        <v>4214</v>
      </c>
      <c r="O2331" s="218" t="s">
        <v>4212</v>
      </c>
      <c r="P2331" s="220" t="s">
        <v>4222</v>
      </c>
      <c r="Q2331" s="228">
        <v>1136</v>
      </c>
      <c r="R2331" s="223">
        <v>40661</v>
      </c>
      <c r="S2331" s="220" t="s">
        <v>4228</v>
      </c>
      <c r="U2331" s="357" t="s">
        <v>7635</v>
      </c>
    </row>
    <row r="2332" spans="1:21" ht="31.5" x14ac:dyDescent="0.25">
      <c r="A2332" s="5">
        <v>2331</v>
      </c>
      <c r="B2332" s="61" t="s">
        <v>2122</v>
      </c>
      <c r="C2332" s="4">
        <v>200</v>
      </c>
      <c r="D2332" s="42">
        <v>7734.44</v>
      </c>
      <c r="E2332" s="42">
        <v>6636.1</v>
      </c>
      <c r="F2332" s="4" t="s">
        <v>5</v>
      </c>
      <c r="G2332" s="8">
        <v>108</v>
      </c>
      <c r="H2332" s="8">
        <v>9</v>
      </c>
      <c r="I2332" s="8">
        <v>3</v>
      </c>
      <c r="J2332" s="8">
        <v>3</v>
      </c>
      <c r="K2332" s="8" t="s">
        <v>647</v>
      </c>
      <c r="L2332" s="8">
        <v>299</v>
      </c>
      <c r="M2332" s="224" t="s">
        <v>4250</v>
      </c>
      <c r="N2332" s="219" t="s">
        <v>4213</v>
      </c>
      <c r="O2332" s="218" t="s">
        <v>4212</v>
      </c>
      <c r="P2332" s="221"/>
      <c r="Q2332" s="228" t="s">
        <v>471</v>
      </c>
      <c r="R2332" s="220" t="s">
        <v>471</v>
      </c>
      <c r="S2332" s="220" t="s">
        <v>4228</v>
      </c>
      <c r="U2332" s="357" t="s">
        <v>7635</v>
      </c>
    </row>
    <row r="2333" spans="1:21" ht="37.5" x14ac:dyDescent="0.25">
      <c r="A2333" s="5">
        <v>2332</v>
      </c>
      <c r="B2333" s="61" t="s">
        <v>2123</v>
      </c>
      <c r="C2333" s="4">
        <v>1998</v>
      </c>
      <c r="D2333" s="42">
        <v>9870</v>
      </c>
      <c r="E2333" s="42">
        <v>5624.6</v>
      </c>
      <c r="F2333" s="4" t="s">
        <v>5</v>
      </c>
      <c r="G2333" s="8">
        <v>172</v>
      </c>
      <c r="H2333" s="8">
        <v>9</v>
      </c>
      <c r="I2333" s="8">
        <v>5</v>
      </c>
      <c r="J2333" s="8">
        <v>5</v>
      </c>
      <c r="K2333" s="8" t="s">
        <v>647</v>
      </c>
      <c r="L2333" s="8">
        <v>457</v>
      </c>
      <c r="M2333" s="224" t="s">
        <v>4252</v>
      </c>
      <c r="N2333" s="220" t="s">
        <v>4216</v>
      </c>
      <c r="O2333" s="218" t="s">
        <v>4212</v>
      </c>
      <c r="P2333" s="220" t="s">
        <v>4223</v>
      </c>
      <c r="Q2333" s="228">
        <v>2341</v>
      </c>
      <c r="R2333" s="223">
        <v>40616</v>
      </c>
      <c r="S2333" s="220" t="s">
        <v>4228</v>
      </c>
      <c r="U2333" s="357" t="s">
        <v>7635</v>
      </c>
    </row>
    <row r="2334" spans="1:21" ht="37.5" x14ac:dyDescent="0.25">
      <c r="A2334" s="5">
        <v>2333</v>
      </c>
      <c r="B2334" s="61" t="s">
        <v>2124</v>
      </c>
      <c r="C2334" s="4">
        <v>1998</v>
      </c>
      <c r="D2334" s="42">
        <v>2247.6999999999998</v>
      </c>
      <c r="E2334" s="42">
        <v>1538.3</v>
      </c>
      <c r="F2334" s="4" t="s">
        <v>5</v>
      </c>
      <c r="G2334" s="8">
        <v>32</v>
      </c>
      <c r="H2334" s="8">
        <v>9</v>
      </c>
      <c r="I2334" s="8">
        <v>1</v>
      </c>
      <c r="J2334" s="8">
        <v>1</v>
      </c>
      <c r="K2334" s="8" t="s">
        <v>647</v>
      </c>
      <c r="L2334" s="8">
        <v>75</v>
      </c>
      <c r="M2334" s="224" t="s">
        <v>4253</v>
      </c>
      <c r="N2334" s="220" t="s">
        <v>4215</v>
      </c>
      <c r="O2334" s="218" t="s">
        <v>4212</v>
      </c>
      <c r="P2334" s="220" t="s">
        <v>4224</v>
      </c>
      <c r="Q2334" s="228">
        <v>339</v>
      </c>
      <c r="R2334" s="223">
        <v>40661</v>
      </c>
      <c r="S2334" s="220" t="s">
        <v>4228</v>
      </c>
      <c r="U2334" s="357" t="s">
        <v>7635</v>
      </c>
    </row>
    <row r="2335" spans="1:21" ht="37.5" x14ac:dyDescent="0.25">
      <c r="A2335" s="5">
        <v>2334</v>
      </c>
      <c r="B2335" s="61" t="s">
        <v>2125</v>
      </c>
      <c r="C2335" s="4">
        <v>1992</v>
      </c>
      <c r="D2335" s="42">
        <v>9559</v>
      </c>
      <c r="E2335" s="42">
        <v>5851</v>
      </c>
      <c r="F2335" s="4" t="s">
        <v>5</v>
      </c>
      <c r="G2335" s="8">
        <v>176</v>
      </c>
      <c r="H2335" s="8">
        <v>9</v>
      </c>
      <c r="I2335" s="8">
        <v>5</v>
      </c>
      <c r="J2335" s="8">
        <v>5</v>
      </c>
      <c r="K2335" s="8" t="s">
        <v>647</v>
      </c>
      <c r="L2335" s="8">
        <v>491</v>
      </c>
      <c r="M2335" s="224" t="s">
        <v>4252</v>
      </c>
      <c r="N2335" s="220" t="s">
        <v>4215</v>
      </c>
      <c r="O2335" s="218" t="s">
        <v>4212</v>
      </c>
      <c r="P2335" s="220" t="s">
        <v>4225</v>
      </c>
      <c r="Q2335" s="228">
        <v>1824</v>
      </c>
      <c r="R2335" s="223">
        <v>40616</v>
      </c>
      <c r="S2335" s="220" t="s">
        <v>4228</v>
      </c>
      <c r="U2335" s="357" t="s">
        <v>7635</v>
      </c>
    </row>
    <row r="2336" spans="1:21" ht="37.5" x14ac:dyDescent="0.25">
      <c r="A2336" s="5">
        <v>2335</v>
      </c>
      <c r="B2336" s="61" t="s">
        <v>2126</v>
      </c>
      <c r="C2336" s="4">
        <v>1999</v>
      </c>
      <c r="D2336" s="42">
        <v>4886.8</v>
      </c>
      <c r="E2336" s="42">
        <v>4201.8999999999996</v>
      </c>
      <c r="F2336" s="4" t="s">
        <v>5</v>
      </c>
      <c r="G2336" s="8">
        <v>80</v>
      </c>
      <c r="H2336" s="8">
        <v>5</v>
      </c>
      <c r="I2336" s="8">
        <v>4</v>
      </c>
      <c r="J2336" s="8" t="s">
        <v>648</v>
      </c>
      <c r="K2336" s="8" t="s">
        <v>648</v>
      </c>
      <c r="L2336" s="8">
        <v>204</v>
      </c>
      <c r="M2336" s="224" t="s">
        <v>4253</v>
      </c>
      <c r="N2336" s="225"/>
      <c r="P2336" s="220" t="s">
        <v>4226</v>
      </c>
      <c r="Q2336" s="228">
        <v>1548</v>
      </c>
      <c r="R2336" s="223">
        <v>40616</v>
      </c>
      <c r="S2336" s="220" t="s">
        <v>4228</v>
      </c>
      <c r="U2336" s="357" t="s">
        <v>7635</v>
      </c>
    </row>
    <row r="2337" spans="1:21" ht="31.5" x14ac:dyDescent="0.25">
      <c r="A2337" s="5">
        <v>2336</v>
      </c>
      <c r="B2337" s="61" t="s">
        <v>2127</v>
      </c>
      <c r="C2337" s="4">
        <v>1998</v>
      </c>
      <c r="D2337" s="42">
        <v>5802</v>
      </c>
      <c r="E2337" s="42">
        <v>3576.8</v>
      </c>
      <c r="F2337" s="4" t="s">
        <v>5</v>
      </c>
      <c r="G2337" s="8">
        <v>108</v>
      </c>
      <c r="H2337" s="8">
        <v>9</v>
      </c>
      <c r="I2337" s="8">
        <v>3</v>
      </c>
      <c r="J2337" s="8">
        <v>3</v>
      </c>
      <c r="K2337" s="8" t="s">
        <v>647</v>
      </c>
      <c r="L2337" s="8">
        <v>286</v>
      </c>
      <c r="M2337" s="224" t="s">
        <v>4250</v>
      </c>
      <c r="N2337" s="220" t="s">
        <v>4215</v>
      </c>
      <c r="O2337" s="218" t="s">
        <v>4212</v>
      </c>
      <c r="P2337" s="220" t="s">
        <v>471</v>
      </c>
      <c r="Q2337" s="228" t="s">
        <v>471</v>
      </c>
      <c r="R2337" s="220" t="s">
        <v>471</v>
      </c>
      <c r="S2337" s="220" t="s">
        <v>4228</v>
      </c>
      <c r="U2337" s="357" t="s">
        <v>7635</v>
      </c>
    </row>
    <row r="2338" spans="1:21" ht="37.5" x14ac:dyDescent="0.25">
      <c r="A2338" s="5">
        <v>2337</v>
      </c>
      <c r="B2338" s="61" t="s">
        <v>2128</v>
      </c>
      <c r="C2338" s="4" t="s">
        <v>649</v>
      </c>
      <c r="D2338" s="42">
        <v>4623.6000000000004</v>
      </c>
      <c r="E2338" s="42">
        <v>3575.1</v>
      </c>
      <c r="F2338" s="4" t="s">
        <v>5</v>
      </c>
      <c r="G2338" s="8">
        <v>68</v>
      </c>
      <c r="H2338" s="8">
        <v>9</v>
      </c>
      <c r="I2338" s="8">
        <v>2</v>
      </c>
      <c r="J2338" s="8">
        <v>2</v>
      </c>
      <c r="K2338" s="8" t="s">
        <v>647</v>
      </c>
      <c r="L2338" s="8">
        <v>167</v>
      </c>
      <c r="M2338" s="224" t="s">
        <v>4252</v>
      </c>
      <c r="N2338" s="220" t="s">
        <v>4217</v>
      </c>
      <c r="O2338" s="218" t="s">
        <v>4212</v>
      </c>
      <c r="P2338" s="220" t="s">
        <v>4227</v>
      </c>
      <c r="Q2338" s="228">
        <v>2286</v>
      </c>
      <c r="R2338" s="223">
        <v>40616</v>
      </c>
      <c r="S2338" s="220" t="s">
        <v>4228</v>
      </c>
      <c r="U2338" s="357" t="s">
        <v>7635</v>
      </c>
    </row>
    <row r="2339" spans="1:21" ht="31.5" x14ac:dyDescent="0.25">
      <c r="A2339" s="5">
        <v>2338</v>
      </c>
      <c r="B2339" s="61" t="s">
        <v>2129</v>
      </c>
      <c r="C2339" s="4">
        <v>200</v>
      </c>
      <c r="D2339" s="42">
        <v>6757</v>
      </c>
      <c r="E2339" s="42">
        <v>3614.5</v>
      </c>
      <c r="F2339" s="4" t="s">
        <v>5</v>
      </c>
      <c r="G2339" s="8">
        <v>108</v>
      </c>
      <c r="H2339" s="226" t="s">
        <v>650</v>
      </c>
      <c r="I2339" s="8">
        <v>4</v>
      </c>
      <c r="J2339" s="8">
        <v>2</v>
      </c>
      <c r="K2339" s="8" t="s">
        <v>647</v>
      </c>
      <c r="L2339" s="8">
        <v>295</v>
      </c>
      <c r="M2339" s="224" t="s">
        <v>4251</v>
      </c>
      <c r="N2339" s="219" t="s">
        <v>4213</v>
      </c>
      <c r="O2339" s="218" t="s">
        <v>4212</v>
      </c>
      <c r="P2339" s="220" t="s">
        <v>471</v>
      </c>
      <c r="Q2339" s="220" t="s">
        <v>471</v>
      </c>
      <c r="R2339" s="220" t="s">
        <v>471</v>
      </c>
      <c r="S2339" s="220" t="s">
        <v>4228</v>
      </c>
      <c r="U2339" s="357" t="s">
        <v>7635</v>
      </c>
    </row>
    <row r="2340" spans="1:21" ht="47.25" x14ac:dyDescent="0.25">
      <c r="A2340" s="5">
        <v>2339</v>
      </c>
      <c r="B2340" s="61" t="s">
        <v>2130</v>
      </c>
      <c r="C2340" s="4" t="s">
        <v>651</v>
      </c>
      <c r="D2340" s="42">
        <v>9218.76</v>
      </c>
      <c r="E2340" s="42">
        <v>5535.1</v>
      </c>
      <c r="F2340" s="4" t="s">
        <v>5</v>
      </c>
      <c r="G2340" s="8">
        <v>168</v>
      </c>
      <c r="H2340" s="8">
        <v>9</v>
      </c>
      <c r="I2340" s="8">
        <v>5</v>
      </c>
      <c r="J2340" s="8">
        <v>5</v>
      </c>
      <c r="K2340" s="8" t="s">
        <v>647</v>
      </c>
      <c r="L2340" s="8">
        <v>477</v>
      </c>
      <c r="M2340" s="224" t="s">
        <v>4254</v>
      </c>
      <c r="N2340" s="220" t="s">
        <v>4218</v>
      </c>
      <c r="O2340" s="218" t="s">
        <v>4212</v>
      </c>
      <c r="P2340" s="220" t="s">
        <v>471</v>
      </c>
      <c r="Q2340" s="220" t="s">
        <v>471</v>
      </c>
      <c r="R2340" s="220" t="s">
        <v>471</v>
      </c>
      <c r="S2340" s="220" t="s">
        <v>4228</v>
      </c>
      <c r="U2340" s="357" t="s">
        <v>7635</v>
      </c>
    </row>
    <row r="2341" spans="1:21" x14ac:dyDescent="0.25">
      <c r="A2341" s="5">
        <v>2340</v>
      </c>
      <c r="B2341" s="23" t="s">
        <v>2093</v>
      </c>
      <c r="C2341" s="5">
        <v>1952</v>
      </c>
      <c r="D2341" s="5">
        <v>638.70000000000005</v>
      </c>
      <c r="E2341" s="5">
        <v>566.1</v>
      </c>
      <c r="F2341" s="35" t="s">
        <v>247</v>
      </c>
      <c r="G2341" s="5">
        <v>12</v>
      </c>
      <c r="H2341" s="5">
        <v>2</v>
      </c>
      <c r="I2341" s="5">
        <v>2</v>
      </c>
      <c r="J2341" s="5">
        <v>0</v>
      </c>
      <c r="K2341" s="5">
        <v>0</v>
      </c>
      <c r="L2341" s="111">
        <v>26</v>
      </c>
      <c r="M2341" s="89"/>
      <c r="N2341" s="186"/>
      <c r="O2341" s="414"/>
      <c r="T2341" s="4" t="s">
        <v>5074</v>
      </c>
      <c r="U2341" s="357" t="s">
        <v>648</v>
      </c>
    </row>
    <row r="2342" spans="1:21" s="14" customFormat="1" x14ac:dyDescent="0.25">
      <c r="A2342" s="5">
        <v>2341</v>
      </c>
      <c r="B2342" s="14" t="s">
        <v>2132</v>
      </c>
      <c r="C2342" s="5">
        <v>1980</v>
      </c>
      <c r="D2342" s="5">
        <v>4840.3999999999996</v>
      </c>
      <c r="E2342" s="5">
        <v>3674.06</v>
      </c>
      <c r="F2342" s="5" t="s">
        <v>5</v>
      </c>
      <c r="G2342" s="5">
        <v>20</v>
      </c>
      <c r="H2342" s="5">
        <v>9</v>
      </c>
      <c r="I2342" s="5">
        <v>1</v>
      </c>
      <c r="J2342" s="5">
        <v>1</v>
      </c>
      <c r="K2342" s="5">
        <v>0</v>
      </c>
      <c r="L2342" s="5">
        <v>253</v>
      </c>
      <c r="M2342" s="90" t="s">
        <v>4239</v>
      </c>
      <c r="N2342" s="133">
        <v>2006</v>
      </c>
      <c r="O2342" s="230" t="s">
        <v>4211</v>
      </c>
      <c r="P2342" s="133" t="s">
        <v>4230</v>
      </c>
      <c r="Q2342" s="133">
        <v>1083.8699999999999</v>
      </c>
      <c r="T2342" s="197" t="s">
        <v>4238</v>
      </c>
      <c r="U2342" s="208" t="s">
        <v>648</v>
      </c>
    </row>
    <row r="2343" spans="1:21" s="14" customFormat="1" x14ac:dyDescent="0.25">
      <c r="A2343" s="5">
        <v>2342</v>
      </c>
      <c r="B2343" s="14" t="s">
        <v>2133</v>
      </c>
      <c r="C2343" s="5">
        <v>1980</v>
      </c>
      <c r="D2343" s="5">
        <v>5010.5</v>
      </c>
      <c r="E2343" s="5">
        <v>3741.11</v>
      </c>
      <c r="F2343" s="5" t="s">
        <v>5</v>
      </c>
      <c r="G2343" s="5">
        <v>20</v>
      </c>
      <c r="H2343" s="5">
        <v>9</v>
      </c>
      <c r="I2343" s="5">
        <v>1</v>
      </c>
      <c r="J2343" s="5">
        <v>1</v>
      </c>
      <c r="K2343" s="5">
        <v>0</v>
      </c>
      <c r="L2343" s="5">
        <v>255</v>
      </c>
      <c r="M2343" s="90" t="s">
        <v>4239</v>
      </c>
      <c r="N2343" s="133">
        <v>2010</v>
      </c>
      <c r="O2343" s="230" t="s">
        <v>4211</v>
      </c>
      <c r="P2343" s="133" t="s">
        <v>4229</v>
      </c>
      <c r="Q2343" s="133">
        <v>1078.1400000000001</v>
      </c>
      <c r="T2343" s="197" t="s">
        <v>4238</v>
      </c>
      <c r="U2343" s="208" t="s">
        <v>648</v>
      </c>
    </row>
    <row r="2344" spans="1:21" x14ac:dyDescent="0.25">
      <c r="A2344" s="5">
        <v>2343</v>
      </c>
      <c r="B2344" s="14" t="s">
        <v>2143</v>
      </c>
      <c r="C2344" s="5">
        <v>2008</v>
      </c>
      <c r="D2344" s="5">
        <v>3302.7</v>
      </c>
      <c r="E2344" s="5">
        <v>2390.6</v>
      </c>
      <c r="F2344" s="5" t="s">
        <v>5</v>
      </c>
      <c r="G2344" s="5">
        <v>45</v>
      </c>
      <c r="H2344" s="5">
        <v>9</v>
      </c>
      <c r="I2344" s="5">
        <v>1</v>
      </c>
      <c r="J2344" s="5">
        <v>1</v>
      </c>
      <c r="K2344" s="5">
        <v>1</v>
      </c>
      <c r="L2344" s="5">
        <v>64</v>
      </c>
      <c r="M2344" s="90" t="s">
        <v>4249</v>
      </c>
      <c r="N2344" s="133">
        <v>2010</v>
      </c>
      <c r="O2344" s="230" t="s">
        <v>4211</v>
      </c>
      <c r="U2344" s="357" t="s">
        <v>7635</v>
      </c>
    </row>
    <row r="2345" spans="1:21" ht="63" x14ac:dyDescent="0.25">
      <c r="A2345" s="5">
        <v>2344</v>
      </c>
      <c r="B2345" s="14" t="s">
        <v>2141</v>
      </c>
      <c r="C2345" s="5">
        <v>2014</v>
      </c>
      <c r="D2345" s="5">
        <v>10258.9</v>
      </c>
      <c r="E2345" s="5">
        <v>7420.5</v>
      </c>
      <c r="F2345" s="5" t="s">
        <v>5</v>
      </c>
      <c r="G2345" s="5">
        <v>160</v>
      </c>
      <c r="H2345" s="5">
        <v>10</v>
      </c>
      <c r="I2345" s="5">
        <v>4</v>
      </c>
      <c r="J2345" s="5">
        <v>4</v>
      </c>
      <c r="K2345" s="5">
        <v>4</v>
      </c>
      <c r="L2345" s="5">
        <v>262</v>
      </c>
      <c r="M2345" s="90" t="s">
        <v>2697</v>
      </c>
      <c r="N2345" s="133">
        <v>2015</v>
      </c>
      <c r="O2345" s="230" t="s">
        <v>4211</v>
      </c>
      <c r="P2345" s="133" t="s">
        <v>4233</v>
      </c>
      <c r="Q2345" s="133">
        <v>3132</v>
      </c>
      <c r="U2345" s="357" t="s">
        <v>648</v>
      </c>
    </row>
    <row r="2346" spans="1:21" x14ac:dyDescent="0.25">
      <c r="A2346" s="5">
        <v>2345</v>
      </c>
      <c r="B2346" s="14" t="s">
        <v>2137</v>
      </c>
      <c r="C2346" s="5">
        <v>1966</v>
      </c>
      <c r="D2346" s="5">
        <v>4064.88</v>
      </c>
      <c r="E2346" s="5">
        <v>2687.98</v>
      </c>
      <c r="F2346" s="5" t="s">
        <v>5</v>
      </c>
      <c r="G2346" s="5">
        <v>60</v>
      </c>
      <c r="H2346" s="5">
        <v>5</v>
      </c>
      <c r="I2346" s="5">
        <v>4</v>
      </c>
      <c r="J2346" s="5">
        <v>0</v>
      </c>
      <c r="K2346" s="5">
        <v>0</v>
      </c>
      <c r="L2346" s="5">
        <v>116</v>
      </c>
      <c r="M2346" s="90" t="s">
        <v>4245</v>
      </c>
      <c r="N2346" s="187"/>
      <c r="O2346" s="414"/>
      <c r="U2346" s="357" t="s">
        <v>7635</v>
      </c>
    </row>
    <row r="2347" spans="1:21" x14ac:dyDescent="0.25">
      <c r="A2347" s="5">
        <v>2346</v>
      </c>
      <c r="B2347" s="14" t="s">
        <v>2138</v>
      </c>
      <c r="C2347" s="5">
        <v>1971</v>
      </c>
      <c r="D2347" s="5">
        <v>4020.81</v>
      </c>
      <c r="E2347" s="5">
        <v>2689.51</v>
      </c>
      <c r="F2347" s="5" t="s">
        <v>5</v>
      </c>
      <c r="G2347" s="5">
        <v>60</v>
      </c>
      <c r="H2347" s="5">
        <v>5</v>
      </c>
      <c r="I2347" s="5">
        <v>4</v>
      </c>
      <c r="J2347" s="5">
        <v>0</v>
      </c>
      <c r="K2347" s="5">
        <v>0</v>
      </c>
      <c r="L2347" s="5">
        <v>132</v>
      </c>
      <c r="M2347" s="90" t="s">
        <v>4246</v>
      </c>
      <c r="N2347" s="187"/>
      <c r="O2347" s="414"/>
      <c r="U2347" s="357" t="s">
        <v>7635</v>
      </c>
    </row>
    <row r="2348" spans="1:21" x14ac:dyDescent="0.25">
      <c r="A2348" s="5">
        <v>2347</v>
      </c>
      <c r="B2348" s="14" t="s">
        <v>2142</v>
      </c>
      <c r="C2348" s="5">
        <v>2014</v>
      </c>
      <c r="D2348" s="5">
        <v>1306.54</v>
      </c>
      <c r="E2348" s="5">
        <v>1188.48</v>
      </c>
      <c r="F2348" s="5" t="s">
        <v>5</v>
      </c>
      <c r="G2348" s="5">
        <v>24</v>
      </c>
      <c r="H2348" s="5">
        <v>3</v>
      </c>
      <c r="I2348" s="5">
        <v>2</v>
      </c>
      <c r="J2348" s="5">
        <v>0</v>
      </c>
      <c r="K2348" s="5">
        <v>0</v>
      </c>
      <c r="L2348" s="5">
        <v>42</v>
      </c>
      <c r="M2348" s="90" t="s">
        <v>4248</v>
      </c>
      <c r="N2348" s="187"/>
      <c r="O2348" s="414"/>
      <c r="P2348" s="133" t="s">
        <v>4235</v>
      </c>
      <c r="Q2348" s="133">
        <v>1306.5</v>
      </c>
      <c r="T2348" s="4" t="s">
        <v>5074</v>
      </c>
      <c r="U2348" s="357" t="s">
        <v>7635</v>
      </c>
    </row>
    <row r="2349" spans="1:21" s="14" customFormat="1" x14ac:dyDescent="0.25">
      <c r="A2349" s="5">
        <v>2348</v>
      </c>
      <c r="B2349" s="14" t="s">
        <v>4237</v>
      </c>
      <c r="C2349" s="5">
        <v>1957</v>
      </c>
      <c r="D2349" s="5">
        <v>487.5</v>
      </c>
      <c r="E2349" s="5">
        <v>445.1</v>
      </c>
      <c r="F2349" s="5" t="s">
        <v>5</v>
      </c>
      <c r="G2349" s="5">
        <v>8</v>
      </c>
      <c r="H2349" s="5">
        <v>2</v>
      </c>
      <c r="I2349" s="5">
        <v>1</v>
      </c>
      <c r="J2349" s="5">
        <v>0</v>
      </c>
      <c r="K2349" s="5">
        <v>0</v>
      </c>
      <c r="L2349" s="5">
        <v>16</v>
      </c>
      <c r="M2349" s="90" t="s">
        <v>4241</v>
      </c>
      <c r="N2349" s="187"/>
      <c r="O2349" s="229"/>
      <c r="P2349" s="133" t="s">
        <v>4232</v>
      </c>
      <c r="Q2349" s="133">
        <v>7403.33</v>
      </c>
      <c r="T2349" s="4" t="s">
        <v>5074</v>
      </c>
      <c r="U2349" s="208" t="s">
        <v>7638</v>
      </c>
    </row>
    <row r="2350" spans="1:21" s="14" customFormat="1" x14ac:dyDescent="0.25">
      <c r="A2350" s="5">
        <v>2349</v>
      </c>
      <c r="B2350" s="14" t="s">
        <v>4236</v>
      </c>
      <c r="C2350" s="5">
        <v>1957</v>
      </c>
      <c r="D2350" s="5">
        <v>487.5</v>
      </c>
      <c r="E2350" s="5">
        <v>439.8</v>
      </c>
      <c r="F2350" s="5" t="s">
        <v>5</v>
      </c>
      <c r="G2350" s="5">
        <v>8</v>
      </c>
      <c r="H2350" s="5">
        <v>2</v>
      </c>
      <c r="I2350" s="5">
        <v>1</v>
      </c>
      <c r="J2350" s="5">
        <v>0</v>
      </c>
      <c r="K2350" s="5">
        <v>0</v>
      </c>
      <c r="L2350" s="5">
        <v>13</v>
      </c>
      <c r="M2350" s="90" t="s">
        <v>4241</v>
      </c>
      <c r="N2350" s="187"/>
      <c r="O2350" s="229"/>
      <c r="P2350" s="133" t="s">
        <v>4232</v>
      </c>
      <c r="Q2350" s="133">
        <v>7403.33</v>
      </c>
      <c r="T2350" s="4" t="s">
        <v>5074</v>
      </c>
      <c r="U2350" s="208" t="s">
        <v>7638</v>
      </c>
    </row>
    <row r="2351" spans="1:21" x14ac:dyDescent="0.25">
      <c r="A2351" s="5">
        <v>2350</v>
      </c>
      <c r="B2351" s="14" t="s">
        <v>2139</v>
      </c>
      <c r="C2351" s="5">
        <v>1970</v>
      </c>
      <c r="D2351" s="5">
        <v>5333.3</v>
      </c>
      <c r="E2351" s="5">
        <v>4045.5</v>
      </c>
      <c r="F2351" s="5" t="s">
        <v>5</v>
      </c>
      <c r="G2351" s="5">
        <v>120</v>
      </c>
      <c r="H2351" s="5">
        <v>5</v>
      </c>
      <c r="I2351" s="5">
        <v>6</v>
      </c>
      <c r="J2351" s="5">
        <v>0</v>
      </c>
      <c r="K2351" s="5">
        <v>0</v>
      </c>
      <c r="L2351" s="5">
        <v>216</v>
      </c>
      <c r="M2351" s="90" t="s">
        <v>4247</v>
      </c>
      <c r="N2351" s="187"/>
      <c r="O2351" s="414"/>
      <c r="P2351" s="133" t="s">
        <v>4231</v>
      </c>
      <c r="U2351" s="357" t="s">
        <v>7635</v>
      </c>
    </row>
    <row r="2352" spans="1:21" x14ac:dyDescent="0.25">
      <c r="A2352" s="5">
        <v>2351</v>
      </c>
      <c r="B2352" s="14" t="s">
        <v>2134</v>
      </c>
      <c r="C2352" s="5">
        <v>1951</v>
      </c>
      <c r="D2352" s="5">
        <v>981</v>
      </c>
      <c r="E2352" s="5">
        <v>646.26</v>
      </c>
      <c r="F2352" s="5" t="s">
        <v>247</v>
      </c>
      <c r="G2352" s="5">
        <v>16</v>
      </c>
      <c r="H2352" s="5">
        <v>2</v>
      </c>
      <c r="I2352" s="5">
        <v>1</v>
      </c>
      <c r="J2352" s="5">
        <v>0</v>
      </c>
      <c r="K2352" s="5">
        <v>0</v>
      </c>
      <c r="L2352" s="5">
        <v>25</v>
      </c>
      <c r="M2352" s="90" t="s">
        <v>4242</v>
      </c>
      <c r="N2352" s="187"/>
      <c r="O2352" s="414"/>
      <c r="U2352" s="357" t="s">
        <v>648</v>
      </c>
    </row>
    <row r="2353" spans="1:21" x14ac:dyDescent="0.25">
      <c r="A2353" s="5">
        <v>2352</v>
      </c>
      <c r="B2353" s="14" t="s">
        <v>2135</v>
      </c>
      <c r="C2353" s="5">
        <v>1957</v>
      </c>
      <c r="D2353" s="5">
        <v>606.29999999999995</v>
      </c>
      <c r="E2353" s="5">
        <v>414.7</v>
      </c>
      <c r="F2353" s="5" t="s">
        <v>247</v>
      </c>
      <c r="G2353" s="5">
        <v>8</v>
      </c>
      <c r="H2353" s="5">
        <v>2</v>
      </c>
      <c r="I2353" s="5">
        <v>2</v>
      </c>
      <c r="J2353" s="5">
        <v>0</v>
      </c>
      <c r="K2353" s="5">
        <v>0</v>
      </c>
      <c r="L2353" s="5">
        <v>24</v>
      </c>
      <c r="M2353" s="90" t="s">
        <v>4243</v>
      </c>
      <c r="N2353" s="187"/>
      <c r="O2353" s="414"/>
      <c r="U2353" s="357" t="s">
        <v>7635</v>
      </c>
    </row>
    <row r="2354" spans="1:21" x14ac:dyDescent="0.25">
      <c r="A2354" s="5">
        <v>2353</v>
      </c>
      <c r="B2354" s="14" t="s">
        <v>2140</v>
      </c>
      <c r="C2354" s="5">
        <v>1957</v>
      </c>
      <c r="D2354" s="5">
        <v>949.7</v>
      </c>
      <c r="E2354" s="5">
        <v>383</v>
      </c>
      <c r="F2354" s="5" t="s">
        <v>5</v>
      </c>
      <c r="G2354" s="5">
        <v>1</v>
      </c>
      <c r="H2354" s="5">
        <v>2</v>
      </c>
      <c r="I2354" s="5">
        <v>1</v>
      </c>
      <c r="J2354" s="5">
        <v>0</v>
      </c>
      <c r="K2354" s="5">
        <v>0</v>
      </c>
      <c r="L2354" s="5">
        <v>42</v>
      </c>
      <c r="M2354" s="90" t="s">
        <v>7728</v>
      </c>
      <c r="N2354" s="187"/>
      <c r="O2354" s="414"/>
      <c r="T2354" s="197" t="s">
        <v>4238</v>
      </c>
      <c r="U2354" s="357" t="s">
        <v>648</v>
      </c>
    </row>
    <row r="2355" spans="1:21" x14ac:dyDescent="0.25">
      <c r="A2355" s="5">
        <v>2354</v>
      </c>
      <c r="B2355" s="23" t="s">
        <v>2094</v>
      </c>
      <c r="C2355" s="5">
        <v>1947</v>
      </c>
      <c r="D2355" s="5">
        <v>987.4</v>
      </c>
      <c r="E2355" s="5">
        <v>731.2</v>
      </c>
      <c r="F2355" s="35" t="s">
        <v>247</v>
      </c>
      <c r="G2355" s="5">
        <v>4</v>
      </c>
      <c r="H2355" s="5">
        <v>2</v>
      </c>
      <c r="I2355" s="5">
        <v>4</v>
      </c>
      <c r="J2355" s="5">
        <v>0</v>
      </c>
      <c r="K2355" s="5">
        <v>0</v>
      </c>
      <c r="L2355" s="111">
        <v>14</v>
      </c>
      <c r="M2355" s="89"/>
      <c r="N2355" s="186"/>
      <c r="O2355" s="414"/>
      <c r="P2355" s="133" t="s">
        <v>4234</v>
      </c>
      <c r="Q2355" s="133">
        <v>531.70000000000005</v>
      </c>
      <c r="T2355" s="4" t="s">
        <v>5074</v>
      </c>
      <c r="U2355" s="357" t="s">
        <v>7635</v>
      </c>
    </row>
    <row r="2356" spans="1:21" x14ac:dyDescent="0.25">
      <c r="A2356" s="5">
        <v>2355</v>
      </c>
      <c r="B2356" s="14" t="s">
        <v>2136</v>
      </c>
      <c r="C2356" s="5">
        <v>1998</v>
      </c>
      <c r="D2356" s="5">
        <v>2942.7</v>
      </c>
      <c r="E2356" s="5">
        <v>2583.6</v>
      </c>
      <c r="F2356" s="5" t="s">
        <v>5</v>
      </c>
      <c r="G2356" s="5">
        <v>40</v>
      </c>
      <c r="H2356" s="5">
        <v>5</v>
      </c>
      <c r="I2356" s="5">
        <v>2</v>
      </c>
      <c r="J2356" s="5">
        <v>0</v>
      </c>
      <c r="K2356" s="5">
        <v>0</v>
      </c>
      <c r="L2356" s="5">
        <v>106</v>
      </c>
      <c r="M2356" s="90" t="s">
        <v>4244</v>
      </c>
      <c r="N2356" s="187"/>
      <c r="O2356" s="414"/>
      <c r="U2356" s="357" t="s">
        <v>7635</v>
      </c>
    </row>
    <row r="2357" spans="1:21" x14ac:dyDescent="0.25">
      <c r="A2357" s="5">
        <v>2356</v>
      </c>
      <c r="B2357" s="23" t="s">
        <v>2095</v>
      </c>
      <c r="C2357" s="5">
        <v>1958</v>
      </c>
      <c r="D2357" s="5">
        <v>173.2</v>
      </c>
      <c r="E2357" s="5">
        <v>140.1</v>
      </c>
      <c r="F2357" s="35" t="s">
        <v>247</v>
      </c>
      <c r="G2357" s="5">
        <v>6</v>
      </c>
      <c r="H2357" s="5">
        <v>1</v>
      </c>
      <c r="I2357" s="5">
        <v>2</v>
      </c>
      <c r="J2357" s="5">
        <v>0</v>
      </c>
      <c r="K2357" s="5">
        <v>0</v>
      </c>
      <c r="L2357" s="111">
        <v>7</v>
      </c>
      <c r="M2357" s="89"/>
      <c r="N2357" s="186"/>
      <c r="O2357" s="414"/>
      <c r="T2357" s="4" t="s">
        <v>5074</v>
      </c>
      <c r="U2357" s="357" t="s">
        <v>7635</v>
      </c>
    </row>
    <row r="2358" spans="1:21" x14ac:dyDescent="0.25">
      <c r="A2358" s="5">
        <v>2357</v>
      </c>
      <c r="B2358" s="23" t="s">
        <v>2091</v>
      </c>
      <c r="C2358" s="5">
        <v>1959</v>
      </c>
      <c r="D2358" s="5">
        <v>52.7</v>
      </c>
      <c r="E2358" s="5">
        <v>51.6</v>
      </c>
      <c r="F2358" s="35" t="s">
        <v>247</v>
      </c>
      <c r="G2358" s="5">
        <v>1</v>
      </c>
      <c r="H2358" s="5">
        <v>1</v>
      </c>
      <c r="I2358" s="5">
        <v>1</v>
      </c>
      <c r="J2358" s="5">
        <v>0</v>
      </c>
      <c r="K2358" s="5">
        <v>0</v>
      </c>
      <c r="L2358" s="111">
        <v>1</v>
      </c>
      <c r="M2358" s="89"/>
      <c r="N2358" s="186"/>
      <c r="O2358" s="414"/>
      <c r="T2358" s="4" t="s">
        <v>5074</v>
      </c>
      <c r="U2358" s="357" t="s">
        <v>7635</v>
      </c>
    </row>
    <row r="2359" spans="1:21" s="14" customFormat="1" x14ac:dyDescent="0.25">
      <c r="A2359" s="5">
        <v>2358</v>
      </c>
      <c r="B2359" s="14" t="s">
        <v>2131</v>
      </c>
      <c r="C2359" s="5">
        <v>2008</v>
      </c>
      <c r="D2359" s="5">
        <v>3054.6</v>
      </c>
      <c r="E2359" s="5">
        <v>2562.4</v>
      </c>
      <c r="F2359" s="5" t="s">
        <v>5</v>
      </c>
      <c r="G2359" s="5">
        <v>45</v>
      </c>
      <c r="H2359" s="5">
        <v>5</v>
      </c>
      <c r="I2359" s="5">
        <v>3</v>
      </c>
      <c r="J2359" s="5">
        <v>0</v>
      </c>
      <c r="K2359" s="5">
        <v>0</v>
      </c>
      <c r="L2359" s="5">
        <v>126</v>
      </c>
      <c r="M2359" s="90" t="s">
        <v>4240</v>
      </c>
      <c r="N2359" s="187"/>
      <c r="O2359" s="229"/>
      <c r="U2359" s="208" t="s">
        <v>648</v>
      </c>
    </row>
    <row r="2360" spans="1:21" ht="47.25" x14ac:dyDescent="0.25">
      <c r="A2360" s="5">
        <v>2359</v>
      </c>
      <c r="B2360" s="14" t="s">
        <v>750</v>
      </c>
      <c r="C2360" s="8">
        <v>1999</v>
      </c>
      <c r="D2360" s="8">
        <v>15027.4</v>
      </c>
      <c r="E2360" s="8">
        <v>9973.2999999999993</v>
      </c>
      <c r="F2360" s="8" t="s">
        <v>5</v>
      </c>
      <c r="G2360" s="8">
        <v>162</v>
      </c>
      <c r="H2360" s="8">
        <v>10</v>
      </c>
      <c r="I2360" s="8">
        <v>5</v>
      </c>
      <c r="J2360" s="8">
        <v>5</v>
      </c>
      <c r="K2360" s="8">
        <v>5</v>
      </c>
      <c r="L2360" s="108">
        <v>410</v>
      </c>
      <c r="M2360" s="8" t="s">
        <v>4297</v>
      </c>
      <c r="N2360" s="8" t="s">
        <v>4298</v>
      </c>
      <c r="O2360" s="230" t="s">
        <v>4299</v>
      </c>
      <c r="P2360" s="233" t="s">
        <v>4300</v>
      </c>
      <c r="Q2360" s="234">
        <v>5659</v>
      </c>
      <c r="R2360" s="235">
        <v>40694</v>
      </c>
      <c r="S2360" s="221" t="s">
        <v>4302</v>
      </c>
      <c r="T2360" s="233" t="s">
        <v>4303</v>
      </c>
      <c r="U2360" s="357" t="s">
        <v>7635</v>
      </c>
    </row>
    <row r="2361" spans="1:21" x14ac:dyDescent="0.25">
      <c r="A2361" s="5">
        <v>2360</v>
      </c>
      <c r="B2361" s="14" t="s">
        <v>751</v>
      </c>
      <c r="C2361" s="8">
        <v>2000</v>
      </c>
      <c r="D2361" s="8">
        <v>6795.58</v>
      </c>
      <c r="E2361" s="8">
        <v>4595</v>
      </c>
      <c r="F2361" s="8" t="s">
        <v>5</v>
      </c>
      <c r="G2361" s="8">
        <v>60</v>
      </c>
      <c r="H2361" s="8">
        <v>6</v>
      </c>
      <c r="I2361" s="8">
        <v>4</v>
      </c>
      <c r="J2361" s="8">
        <v>0</v>
      </c>
      <c r="K2361" s="8">
        <v>0</v>
      </c>
      <c r="L2361" s="108">
        <v>195</v>
      </c>
      <c r="M2361" s="8" t="s">
        <v>4297</v>
      </c>
      <c r="N2361" s="229"/>
      <c r="O2361" s="230"/>
      <c r="P2361" s="233" t="s">
        <v>4301</v>
      </c>
      <c r="Q2361" s="234">
        <v>2929</v>
      </c>
      <c r="R2361" s="235">
        <v>40626</v>
      </c>
      <c r="S2361" s="221" t="s">
        <v>4302</v>
      </c>
      <c r="T2361" s="233" t="s">
        <v>4303</v>
      </c>
      <c r="U2361" s="357" t="s">
        <v>7635</v>
      </c>
    </row>
    <row r="2362" spans="1:21" ht="30" x14ac:dyDescent="0.25">
      <c r="A2362" s="5">
        <v>2361</v>
      </c>
      <c r="B2362" s="15" t="s">
        <v>546</v>
      </c>
      <c r="C2362" s="8">
        <v>2007</v>
      </c>
      <c r="D2362" s="8">
        <v>10526.1</v>
      </c>
      <c r="E2362" s="8">
        <v>9071.7999999999993</v>
      </c>
      <c r="F2362" s="8" t="s">
        <v>5</v>
      </c>
      <c r="G2362" s="8">
        <v>192</v>
      </c>
      <c r="H2362" s="8">
        <v>10</v>
      </c>
      <c r="I2362" s="8">
        <v>4</v>
      </c>
      <c r="J2362" s="8">
        <v>4</v>
      </c>
      <c r="K2362" s="8">
        <v>0</v>
      </c>
      <c r="L2362" s="108">
        <v>330</v>
      </c>
      <c r="M2362" s="230" t="s">
        <v>4340</v>
      </c>
      <c r="N2362" s="233">
        <v>2007</v>
      </c>
      <c r="O2362" s="230" t="s">
        <v>4212</v>
      </c>
      <c r="P2362" s="230"/>
      <c r="Q2362" s="221"/>
      <c r="R2362" s="221"/>
      <c r="S2362" s="221"/>
      <c r="T2362" s="233" t="s">
        <v>4339</v>
      </c>
      <c r="U2362" s="208" t="s">
        <v>648</v>
      </c>
    </row>
    <row r="2363" spans="1:21" ht="31.5" x14ac:dyDescent="0.25">
      <c r="A2363" s="5">
        <v>2362</v>
      </c>
      <c r="B2363" s="15" t="s">
        <v>547</v>
      </c>
      <c r="C2363" s="8">
        <v>2007</v>
      </c>
      <c r="D2363" s="8">
        <v>5195.6000000000004</v>
      </c>
      <c r="E2363" s="8">
        <v>4672.7</v>
      </c>
      <c r="F2363" s="8" t="s">
        <v>5</v>
      </c>
      <c r="G2363" s="8">
        <v>63</v>
      </c>
      <c r="H2363" s="8">
        <v>10</v>
      </c>
      <c r="I2363" s="8">
        <v>2</v>
      </c>
      <c r="J2363" s="8">
        <v>2</v>
      </c>
      <c r="K2363" s="8">
        <v>0</v>
      </c>
      <c r="L2363" s="108">
        <v>124</v>
      </c>
      <c r="M2363" s="230" t="s">
        <v>4340</v>
      </c>
      <c r="N2363" s="233">
        <v>2007</v>
      </c>
      <c r="O2363" s="230" t="s">
        <v>4212</v>
      </c>
      <c r="P2363" s="230"/>
      <c r="Q2363" s="221"/>
      <c r="R2363" s="221"/>
      <c r="S2363" s="221"/>
      <c r="T2363" s="233" t="s">
        <v>4339</v>
      </c>
      <c r="U2363" s="208" t="s">
        <v>648</v>
      </c>
    </row>
    <row r="2364" spans="1:21" ht="31.5" x14ac:dyDescent="0.25">
      <c r="A2364" s="5">
        <v>2363</v>
      </c>
      <c r="B2364" s="15" t="s">
        <v>548</v>
      </c>
      <c r="C2364" s="8">
        <v>2007</v>
      </c>
      <c r="D2364" s="8">
        <v>9125.6</v>
      </c>
      <c r="E2364" s="8">
        <v>8889.9</v>
      </c>
      <c r="F2364" s="8" t="s">
        <v>5</v>
      </c>
      <c r="G2364" s="8">
        <v>169</v>
      </c>
      <c r="H2364" s="8">
        <v>10</v>
      </c>
      <c r="I2364" s="8">
        <v>4</v>
      </c>
      <c r="J2364" s="8">
        <v>4</v>
      </c>
      <c r="K2364" s="8">
        <v>0</v>
      </c>
      <c r="L2364" s="108">
        <v>323</v>
      </c>
      <c r="M2364" s="230" t="s">
        <v>4340</v>
      </c>
      <c r="N2364" s="233">
        <v>2007</v>
      </c>
      <c r="O2364" s="230" t="s">
        <v>4212</v>
      </c>
      <c r="P2364" s="230"/>
      <c r="Q2364" s="221"/>
      <c r="R2364" s="221"/>
      <c r="S2364" s="221"/>
      <c r="T2364" s="233" t="s">
        <v>4339</v>
      </c>
      <c r="U2364" s="208" t="s">
        <v>648</v>
      </c>
    </row>
    <row r="2365" spans="1:21" ht="31.5" x14ac:dyDescent="0.25">
      <c r="A2365" s="5">
        <v>2364</v>
      </c>
      <c r="B2365" s="15" t="s">
        <v>549</v>
      </c>
      <c r="C2365" s="8">
        <v>2008</v>
      </c>
      <c r="D2365" s="8">
        <v>8077.7</v>
      </c>
      <c r="E2365" s="8">
        <v>8077.7</v>
      </c>
      <c r="F2365" s="8" t="s">
        <v>5</v>
      </c>
      <c r="G2365" s="8">
        <v>129</v>
      </c>
      <c r="H2365" s="8">
        <v>10</v>
      </c>
      <c r="I2365" s="8">
        <v>4</v>
      </c>
      <c r="J2365" s="8">
        <v>4</v>
      </c>
      <c r="K2365" s="8">
        <v>0</v>
      </c>
      <c r="L2365" s="108">
        <v>245</v>
      </c>
      <c r="M2365" s="230" t="s">
        <v>4340</v>
      </c>
      <c r="N2365" s="233">
        <v>2008</v>
      </c>
      <c r="O2365" s="230" t="s">
        <v>4212</v>
      </c>
      <c r="P2365" s="230"/>
      <c r="Q2365" s="221"/>
      <c r="R2365" s="221"/>
      <c r="S2365" s="221"/>
      <c r="T2365" s="233" t="s">
        <v>4339</v>
      </c>
      <c r="U2365" s="208" t="s">
        <v>648</v>
      </c>
    </row>
    <row r="2366" spans="1:21" ht="30" x14ac:dyDescent="0.25">
      <c r="A2366" s="5">
        <v>2365</v>
      </c>
      <c r="B2366" s="15" t="s">
        <v>550</v>
      </c>
      <c r="C2366" s="8">
        <v>2007</v>
      </c>
      <c r="D2366" s="8">
        <v>10539.7</v>
      </c>
      <c r="E2366" s="8">
        <v>9126.2999999999993</v>
      </c>
      <c r="F2366" s="8" t="s">
        <v>5</v>
      </c>
      <c r="G2366" s="8">
        <v>192</v>
      </c>
      <c r="H2366" s="8">
        <v>10</v>
      </c>
      <c r="I2366" s="8">
        <v>4</v>
      </c>
      <c r="J2366" s="8">
        <v>4</v>
      </c>
      <c r="K2366" s="8">
        <v>0</v>
      </c>
      <c r="L2366" s="108">
        <v>360</v>
      </c>
      <c r="M2366" s="230" t="s">
        <v>4340</v>
      </c>
      <c r="N2366" s="233">
        <v>2007</v>
      </c>
      <c r="O2366" s="230" t="s">
        <v>4212</v>
      </c>
      <c r="P2366" s="230"/>
      <c r="Q2366" s="221"/>
      <c r="R2366" s="221"/>
      <c r="S2366" s="221"/>
      <c r="T2366" s="233" t="s">
        <v>4339</v>
      </c>
      <c r="U2366" s="208" t="s">
        <v>648</v>
      </c>
    </row>
    <row r="2367" spans="1:21" ht="31.5" x14ac:dyDescent="0.25">
      <c r="A2367" s="5">
        <v>2366</v>
      </c>
      <c r="B2367" s="15" t="s">
        <v>551</v>
      </c>
      <c r="C2367" s="8">
        <v>2008</v>
      </c>
      <c r="D2367" s="8">
        <v>11068.1</v>
      </c>
      <c r="E2367" s="8">
        <v>10925.5</v>
      </c>
      <c r="F2367" s="8" t="s">
        <v>5</v>
      </c>
      <c r="G2367" s="8">
        <v>208</v>
      </c>
      <c r="H2367" s="8">
        <v>10</v>
      </c>
      <c r="I2367" s="8">
        <v>5</v>
      </c>
      <c r="J2367" s="8">
        <v>5</v>
      </c>
      <c r="K2367" s="8">
        <v>0</v>
      </c>
      <c r="L2367" s="108">
        <v>378</v>
      </c>
      <c r="M2367" s="230" t="s">
        <v>4340</v>
      </c>
      <c r="N2367" s="233">
        <v>2008</v>
      </c>
      <c r="O2367" s="230" t="s">
        <v>4212</v>
      </c>
      <c r="P2367" s="230"/>
      <c r="Q2367" s="221"/>
      <c r="R2367" s="221"/>
      <c r="S2367" s="221"/>
      <c r="T2367" s="233" t="s">
        <v>4339</v>
      </c>
      <c r="U2367" s="208" t="s">
        <v>648</v>
      </c>
    </row>
    <row r="2368" spans="1:21" ht="30" x14ac:dyDescent="0.25">
      <c r="A2368" s="5">
        <v>2367</v>
      </c>
      <c r="B2368" s="15" t="s">
        <v>552</v>
      </c>
      <c r="C2368" s="8">
        <v>2013</v>
      </c>
      <c r="D2368" s="8">
        <v>10653.6</v>
      </c>
      <c r="E2368" s="8">
        <v>8746.1</v>
      </c>
      <c r="F2368" s="8" t="s">
        <v>5</v>
      </c>
      <c r="G2368" s="8">
        <v>162</v>
      </c>
      <c r="H2368" s="8">
        <v>10</v>
      </c>
      <c r="I2368" s="8">
        <v>5</v>
      </c>
      <c r="J2368" s="8">
        <v>5</v>
      </c>
      <c r="K2368" s="8">
        <v>0</v>
      </c>
      <c r="L2368" s="108">
        <v>270</v>
      </c>
      <c r="M2368" s="230" t="s">
        <v>4340</v>
      </c>
      <c r="N2368" s="233">
        <v>2014</v>
      </c>
      <c r="O2368" s="230" t="s">
        <v>4212</v>
      </c>
      <c r="P2368" s="230"/>
      <c r="Q2368" s="221"/>
      <c r="R2368" s="221"/>
      <c r="S2368" s="221"/>
      <c r="T2368" s="233" t="s">
        <v>4339</v>
      </c>
      <c r="U2368" s="208" t="s">
        <v>648</v>
      </c>
    </row>
    <row r="2369" spans="1:21" ht="30" x14ac:dyDescent="0.25">
      <c r="A2369" s="5">
        <v>2368</v>
      </c>
      <c r="B2369" s="15" t="s">
        <v>553</v>
      </c>
      <c r="C2369" s="8">
        <v>2008</v>
      </c>
      <c r="D2369" s="8">
        <v>10347.200000000001</v>
      </c>
      <c r="E2369" s="8">
        <v>9116.5</v>
      </c>
      <c r="F2369" s="8" t="s">
        <v>5</v>
      </c>
      <c r="G2369" s="8">
        <v>144</v>
      </c>
      <c r="H2369" s="8">
        <v>10</v>
      </c>
      <c r="I2369" s="8">
        <v>5</v>
      </c>
      <c r="J2369" s="8">
        <v>5</v>
      </c>
      <c r="K2369" s="8">
        <v>0</v>
      </c>
      <c r="L2369" s="108">
        <v>383</v>
      </c>
      <c r="M2369" s="230" t="s">
        <v>4340</v>
      </c>
      <c r="N2369" s="233">
        <v>2008</v>
      </c>
      <c r="O2369" s="230" t="s">
        <v>4212</v>
      </c>
      <c r="P2369" s="230"/>
      <c r="Q2369" s="221"/>
      <c r="R2369" s="221"/>
      <c r="S2369" s="221"/>
      <c r="T2369" s="233" t="s">
        <v>4339</v>
      </c>
      <c r="U2369" s="208" t="s">
        <v>648</v>
      </c>
    </row>
    <row r="2370" spans="1:21" ht="30" x14ac:dyDescent="0.25">
      <c r="A2370" s="5">
        <v>2369</v>
      </c>
      <c r="B2370" s="15" t="s">
        <v>554</v>
      </c>
      <c r="C2370" s="8">
        <v>2008</v>
      </c>
      <c r="D2370" s="8">
        <v>7591.5</v>
      </c>
      <c r="E2370" s="8">
        <v>7591.5</v>
      </c>
      <c r="F2370" s="8" t="s">
        <v>5</v>
      </c>
      <c r="G2370" s="8">
        <v>90</v>
      </c>
      <c r="H2370" s="8">
        <v>10</v>
      </c>
      <c r="I2370" s="8">
        <v>3</v>
      </c>
      <c r="J2370" s="8">
        <v>3</v>
      </c>
      <c r="K2370" s="8">
        <v>0</v>
      </c>
      <c r="L2370" s="108">
        <v>209</v>
      </c>
      <c r="M2370" s="230" t="s">
        <v>4340</v>
      </c>
      <c r="N2370" s="233">
        <v>2008</v>
      </c>
      <c r="O2370" s="230" t="s">
        <v>4212</v>
      </c>
      <c r="P2370" s="230"/>
      <c r="Q2370" s="221"/>
      <c r="R2370" s="221"/>
      <c r="S2370" s="221"/>
      <c r="T2370" s="233" t="s">
        <v>4339</v>
      </c>
      <c r="U2370" s="208" t="s">
        <v>648</v>
      </c>
    </row>
    <row r="2371" spans="1:21" ht="30" x14ac:dyDescent="0.25">
      <c r="A2371" s="5">
        <v>2370</v>
      </c>
      <c r="B2371" s="15" t="s">
        <v>555</v>
      </c>
      <c r="C2371" s="8">
        <v>2008</v>
      </c>
      <c r="D2371" s="8">
        <v>8039.7</v>
      </c>
      <c r="E2371" s="8">
        <v>7993.6</v>
      </c>
      <c r="F2371" s="8" t="s">
        <v>5</v>
      </c>
      <c r="G2371" s="8">
        <v>149</v>
      </c>
      <c r="H2371" s="8">
        <v>10</v>
      </c>
      <c r="I2371" s="8">
        <v>4</v>
      </c>
      <c r="J2371" s="8">
        <v>4</v>
      </c>
      <c r="K2371" s="8">
        <v>0</v>
      </c>
      <c r="L2371" s="108">
        <v>247</v>
      </c>
      <c r="M2371" s="230" t="s">
        <v>4340</v>
      </c>
      <c r="N2371" s="233">
        <v>2008</v>
      </c>
      <c r="O2371" s="230" t="s">
        <v>4212</v>
      </c>
      <c r="P2371" s="230"/>
      <c r="Q2371" s="221"/>
      <c r="R2371" s="221"/>
      <c r="S2371" s="221"/>
      <c r="T2371" s="233" t="s">
        <v>4339</v>
      </c>
      <c r="U2371" s="208" t="s">
        <v>648</v>
      </c>
    </row>
    <row r="2372" spans="1:21" ht="31.5" x14ac:dyDescent="0.25">
      <c r="A2372" s="5">
        <v>2371</v>
      </c>
      <c r="B2372" s="15" t="s">
        <v>556</v>
      </c>
      <c r="C2372" s="8">
        <v>2015</v>
      </c>
      <c r="D2372" s="8">
        <v>1905.6</v>
      </c>
      <c r="E2372" s="8">
        <v>1905.6</v>
      </c>
      <c r="F2372" s="8" t="s">
        <v>5</v>
      </c>
      <c r="G2372" s="8">
        <v>40</v>
      </c>
      <c r="H2372" s="8">
        <v>10</v>
      </c>
      <c r="I2372" s="8">
        <v>1</v>
      </c>
      <c r="J2372" s="8">
        <v>1</v>
      </c>
      <c r="K2372" s="8">
        <v>0</v>
      </c>
      <c r="L2372" s="108">
        <v>0</v>
      </c>
      <c r="M2372" s="230" t="s">
        <v>4340</v>
      </c>
      <c r="N2372" s="233">
        <v>2016</v>
      </c>
      <c r="O2372" s="230" t="s">
        <v>4212</v>
      </c>
      <c r="P2372" s="230"/>
      <c r="Q2372" s="221"/>
      <c r="R2372" s="221"/>
      <c r="S2372" s="221"/>
      <c r="T2372" s="233" t="s">
        <v>4339</v>
      </c>
      <c r="U2372" s="208" t="s">
        <v>648</v>
      </c>
    </row>
    <row r="2373" spans="1:21" s="14" customFormat="1" ht="31.5" x14ac:dyDescent="0.25">
      <c r="A2373" s="5">
        <v>2372</v>
      </c>
      <c r="B2373" s="3" t="s">
        <v>5734</v>
      </c>
      <c r="C2373" s="4">
        <v>1938</v>
      </c>
      <c r="D2373" s="4">
        <v>1999.9</v>
      </c>
      <c r="E2373" s="4">
        <v>1429.84</v>
      </c>
      <c r="F2373" s="4" t="s">
        <v>247</v>
      </c>
      <c r="G2373" s="4">
        <v>16</v>
      </c>
      <c r="H2373" s="4">
        <v>4</v>
      </c>
      <c r="I2373" s="5">
        <v>2</v>
      </c>
      <c r="J2373" s="5"/>
      <c r="K2373" s="5"/>
      <c r="L2373" s="5">
        <v>75</v>
      </c>
      <c r="M2373" s="250" t="s">
        <v>5729</v>
      </c>
      <c r="N2373" s="329"/>
      <c r="O2373" s="47"/>
      <c r="P2373" s="331" t="s">
        <v>5548</v>
      </c>
      <c r="Q2373" s="331">
        <v>695</v>
      </c>
      <c r="R2373" s="332">
        <v>40625</v>
      </c>
      <c r="S2373" s="333" t="s">
        <v>5547</v>
      </c>
      <c r="T2373" s="304" t="s">
        <v>5531</v>
      </c>
      <c r="U2373" s="208" t="s">
        <v>7635</v>
      </c>
    </row>
    <row r="2374" spans="1:21" s="14" customFormat="1" ht="25.5" x14ac:dyDescent="0.25">
      <c r="A2374" s="5">
        <v>2373</v>
      </c>
      <c r="B2374" s="3" t="s">
        <v>5733</v>
      </c>
      <c r="C2374" s="8">
        <v>1947</v>
      </c>
      <c r="D2374" s="8">
        <v>8663.7000000000007</v>
      </c>
      <c r="E2374" s="8">
        <v>5704.23</v>
      </c>
      <c r="F2374" s="8" t="s">
        <v>5</v>
      </c>
      <c r="G2374" s="8">
        <v>105</v>
      </c>
      <c r="H2374" s="8">
        <v>5</v>
      </c>
      <c r="I2374" s="8">
        <v>5</v>
      </c>
      <c r="J2374" s="8"/>
      <c r="K2374" s="8"/>
      <c r="L2374" s="6">
        <v>274</v>
      </c>
      <c r="M2374" s="250" t="s">
        <v>4343</v>
      </c>
      <c r="N2374" s="229"/>
      <c r="O2374" s="229"/>
      <c r="P2374" s="314" t="s">
        <v>5628</v>
      </c>
      <c r="Q2374" s="314">
        <v>2134</v>
      </c>
      <c r="R2374" s="330">
        <v>40625</v>
      </c>
      <c r="S2374" s="314" t="s">
        <v>4979</v>
      </c>
      <c r="T2374" s="315" t="s">
        <v>5531</v>
      </c>
      <c r="U2374" s="208" t="s">
        <v>7635</v>
      </c>
    </row>
    <row r="2375" spans="1:21" ht="25.5" x14ac:dyDescent="0.25">
      <c r="A2375" s="5">
        <v>2374</v>
      </c>
      <c r="B2375" s="3" t="s">
        <v>5732</v>
      </c>
      <c r="C2375" s="8">
        <v>1938</v>
      </c>
      <c r="D2375" s="8">
        <f>SUM(E2375:E2375)</f>
        <v>2359.14</v>
      </c>
      <c r="E2375" s="8">
        <v>2359.14</v>
      </c>
      <c r="F2375" s="8" t="s">
        <v>5</v>
      </c>
      <c r="G2375" s="8">
        <v>40</v>
      </c>
      <c r="H2375" s="8">
        <v>5</v>
      </c>
      <c r="I2375" s="8">
        <v>4</v>
      </c>
      <c r="J2375" s="8"/>
      <c r="K2375" s="8"/>
      <c r="L2375" s="108">
        <v>131</v>
      </c>
      <c r="M2375" s="250" t="s">
        <v>4345</v>
      </c>
      <c r="N2375" s="229"/>
      <c r="O2375" s="414"/>
      <c r="P2375" s="314" t="s">
        <v>5618</v>
      </c>
      <c r="Q2375" s="314">
        <v>855</v>
      </c>
      <c r="R2375" s="330">
        <v>40603</v>
      </c>
      <c r="S2375" s="314" t="s">
        <v>4979</v>
      </c>
      <c r="T2375" s="315" t="s">
        <v>5531</v>
      </c>
      <c r="U2375" s="208" t="s">
        <v>7635</v>
      </c>
    </row>
    <row r="2376" spans="1:21" ht="25.5" x14ac:dyDescent="0.25">
      <c r="A2376" s="5">
        <v>2375</v>
      </c>
      <c r="B2376" s="3" t="s">
        <v>5731</v>
      </c>
      <c r="C2376" s="8">
        <v>1950</v>
      </c>
      <c r="D2376" s="8">
        <f t="shared" ref="D2376" si="1">SUM(E2376:E2376)</f>
        <v>3565.5</v>
      </c>
      <c r="E2376" s="8">
        <v>3565.5</v>
      </c>
      <c r="F2376" s="8" t="s">
        <v>5</v>
      </c>
      <c r="G2376" s="8">
        <v>60</v>
      </c>
      <c r="H2376" s="8">
        <v>5</v>
      </c>
      <c r="I2376" s="8">
        <v>3</v>
      </c>
      <c r="J2376" s="8"/>
      <c r="K2376" s="8"/>
      <c r="L2376" s="108">
        <v>186</v>
      </c>
      <c r="M2376" s="250" t="s">
        <v>4349</v>
      </c>
      <c r="N2376" s="229"/>
      <c r="O2376" s="414"/>
      <c r="P2376" s="314" t="s">
        <v>5630</v>
      </c>
      <c r="Q2376" s="314">
        <v>1189</v>
      </c>
      <c r="R2376" s="330">
        <v>40600</v>
      </c>
      <c r="S2376" s="314" t="s">
        <v>4979</v>
      </c>
      <c r="T2376" s="315" t="s">
        <v>5531</v>
      </c>
      <c r="U2376" s="208" t="s">
        <v>7635</v>
      </c>
    </row>
    <row r="2377" spans="1:21" s="14" customFormat="1" ht="25.5" x14ac:dyDescent="0.25">
      <c r="A2377" s="5">
        <v>2376</v>
      </c>
      <c r="B2377" s="3" t="s">
        <v>5730</v>
      </c>
      <c r="C2377" s="8">
        <v>1939</v>
      </c>
      <c r="D2377" s="8">
        <v>7793.9</v>
      </c>
      <c r="E2377" s="8">
        <v>5131.8</v>
      </c>
      <c r="F2377" s="8" t="s">
        <v>5</v>
      </c>
      <c r="G2377" s="8">
        <v>80</v>
      </c>
      <c r="H2377" s="8">
        <v>7</v>
      </c>
      <c r="I2377" s="8">
        <v>8</v>
      </c>
      <c r="J2377" s="8">
        <v>1</v>
      </c>
      <c r="K2377" s="8"/>
      <c r="L2377" s="6">
        <v>223</v>
      </c>
      <c r="M2377" s="250" t="s">
        <v>4343</v>
      </c>
      <c r="N2377" s="307">
        <v>1992</v>
      </c>
      <c r="O2377" s="294" t="s">
        <v>5545</v>
      </c>
      <c r="P2377" s="273" t="s">
        <v>5627</v>
      </c>
      <c r="Q2377" s="273">
        <v>1985</v>
      </c>
      <c r="R2377" s="305">
        <v>40603</v>
      </c>
      <c r="S2377" s="273" t="s">
        <v>4979</v>
      </c>
      <c r="T2377" s="306" t="s">
        <v>5531</v>
      </c>
      <c r="U2377" s="208" t="s">
        <v>7635</v>
      </c>
    </row>
    <row r="2378" spans="1:21" x14ac:dyDescent="0.25">
      <c r="A2378" s="5">
        <v>2377</v>
      </c>
      <c r="B2378" s="14" t="s">
        <v>1458</v>
      </c>
      <c r="C2378" s="5">
        <v>2012</v>
      </c>
      <c r="D2378" s="5">
        <v>10590.1</v>
      </c>
      <c r="E2378" s="5">
        <v>7254.9</v>
      </c>
      <c r="F2378" s="5" t="s">
        <v>5</v>
      </c>
      <c r="G2378" s="5">
        <v>133</v>
      </c>
      <c r="H2378" s="5">
        <v>10.9</v>
      </c>
      <c r="I2378" s="5">
        <v>4</v>
      </c>
      <c r="J2378" s="5">
        <v>4</v>
      </c>
      <c r="K2378" s="5" t="s">
        <v>479</v>
      </c>
      <c r="L2378" s="111">
        <v>200</v>
      </c>
      <c r="N2378" s="230">
        <v>2012</v>
      </c>
      <c r="O2378" s="328" t="s">
        <v>5723</v>
      </c>
      <c r="P2378" s="230" t="s">
        <v>648</v>
      </c>
      <c r="Q2378" s="230"/>
      <c r="R2378" s="230"/>
      <c r="S2378" s="230"/>
      <c r="T2378" s="230" t="s">
        <v>5725</v>
      </c>
    </row>
    <row r="2379" spans="1:21" x14ac:dyDescent="0.25">
      <c r="A2379" s="5">
        <v>2378</v>
      </c>
      <c r="B2379" s="14" t="s">
        <v>1459</v>
      </c>
      <c r="C2379" s="5">
        <v>2013</v>
      </c>
      <c r="D2379" s="5">
        <v>11316.4</v>
      </c>
      <c r="E2379" s="5">
        <v>8191.4</v>
      </c>
      <c r="F2379" s="5" t="s">
        <v>5</v>
      </c>
      <c r="G2379" s="5">
        <v>140</v>
      </c>
      <c r="H2379" s="5">
        <v>10</v>
      </c>
      <c r="I2379" s="5">
        <v>4</v>
      </c>
      <c r="J2379" s="5">
        <v>4</v>
      </c>
      <c r="K2379" s="5" t="s">
        <v>479</v>
      </c>
      <c r="L2379" s="111">
        <v>210</v>
      </c>
      <c r="M2379" s="101" t="s">
        <v>2944</v>
      </c>
      <c r="N2379" s="230">
        <v>2013</v>
      </c>
      <c r="O2379" s="230" t="s">
        <v>5723</v>
      </c>
      <c r="P2379" s="230" t="s">
        <v>648</v>
      </c>
      <c r="Q2379" s="230"/>
      <c r="R2379" s="230"/>
      <c r="S2379" s="230"/>
      <c r="T2379" s="230" t="s">
        <v>5726</v>
      </c>
    </row>
    <row r="2380" spans="1:21" x14ac:dyDescent="0.25">
      <c r="A2380" s="5">
        <v>2379</v>
      </c>
      <c r="B2380" s="14" t="s">
        <v>1460</v>
      </c>
      <c r="C2380" s="5">
        <v>2006</v>
      </c>
      <c r="D2380" s="5">
        <v>5517.1</v>
      </c>
      <c r="E2380" s="5">
        <v>4148.1000000000004</v>
      </c>
      <c r="F2380" s="5" t="s">
        <v>5</v>
      </c>
      <c r="G2380" s="5">
        <v>59</v>
      </c>
      <c r="H2380" s="5">
        <v>5</v>
      </c>
      <c r="I2380" s="5">
        <v>3</v>
      </c>
      <c r="J2380" s="5" t="s">
        <v>479</v>
      </c>
      <c r="K2380" s="5" t="s">
        <v>479</v>
      </c>
      <c r="L2380" s="111">
        <v>100</v>
      </c>
      <c r="M2380" s="101" t="s">
        <v>2945</v>
      </c>
      <c r="N2380" s="230" t="s">
        <v>648</v>
      </c>
      <c r="O2380" s="230"/>
      <c r="P2380" s="230" t="s">
        <v>648</v>
      </c>
      <c r="Q2380" s="230"/>
      <c r="R2380" s="230"/>
      <c r="S2380" s="230"/>
      <c r="T2380" s="230" t="s">
        <v>5727</v>
      </c>
    </row>
    <row r="2381" spans="1:21" x14ac:dyDescent="0.25">
      <c r="A2381" s="5">
        <v>2380</v>
      </c>
      <c r="B2381" s="14" t="s">
        <v>1461</v>
      </c>
      <c r="C2381" s="5">
        <v>2015</v>
      </c>
      <c r="D2381" s="5">
        <v>8008.5</v>
      </c>
      <c r="E2381" s="5">
        <v>5799.9</v>
      </c>
      <c r="F2381" s="5" t="s">
        <v>5</v>
      </c>
      <c r="G2381" s="5">
        <v>120</v>
      </c>
      <c r="H2381" s="5">
        <v>10</v>
      </c>
      <c r="I2381" s="5">
        <v>3</v>
      </c>
      <c r="J2381" s="5">
        <v>3</v>
      </c>
      <c r="K2381" s="5" t="s">
        <v>479</v>
      </c>
      <c r="L2381" s="111">
        <v>110</v>
      </c>
      <c r="M2381" s="101" t="s">
        <v>2946</v>
      </c>
      <c r="N2381" s="230">
        <v>2015</v>
      </c>
      <c r="O2381" s="230" t="s">
        <v>5724</v>
      </c>
      <c r="P2381" s="230" t="s">
        <v>648</v>
      </c>
      <c r="Q2381" s="230"/>
      <c r="R2381" s="230"/>
      <c r="S2381" s="230"/>
      <c r="T2381" s="230" t="s">
        <v>5726</v>
      </c>
    </row>
    <row r="2382" spans="1:21" ht="30" x14ac:dyDescent="0.25">
      <c r="A2382" s="5">
        <v>2381</v>
      </c>
      <c r="B2382" s="14" t="s">
        <v>2150</v>
      </c>
      <c r="C2382" s="8">
        <v>1960</v>
      </c>
      <c r="D2382" s="8">
        <v>4084.7</v>
      </c>
      <c r="E2382" s="8">
        <v>2476.4</v>
      </c>
      <c r="F2382" s="8" t="s">
        <v>5</v>
      </c>
      <c r="G2382" s="8">
        <v>60</v>
      </c>
      <c r="H2382" s="8">
        <v>5</v>
      </c>
      <c r="I2382" s="8">
        <v>4</v>
      </c>
      <c r="J2382" s="8">
        <v>0</v>
      </c>
      <c r="K2382" s="8">
        <v>0</v>
      </c>
      <c r="L2382" s="108">
        <v>128</v>
      </c>
      <c r="M2382" s="239" t="s">
        <v>5525</v>
      </c>
      <c r="N2382" s="297"/>
      <c r="O2382" s="414"/>
      <c r="P2382" s="237" t="s">
        <v>5514</v>
      </c>
      <c r="Q2382" s="221"/>
      <c r="R2382" s="237" t="s">
        <v>5519</v>
      </c>
      <c r="S2382" s="237" t="s">
        <v>4302</v>
      </c>
    </row>
    <row r="2383" spans="1:21" ht="30" x14ac:dyDescent="0.25">
      <c r="A2383" s="5">
        <v>2382</v>
      </c>
      <c r="B2383" s="14" t="s">
        <v>2151</v>
      </c>
      <c r="C2383" s="8">
        <v>1949</v>
      </c>
      <c r="D2383" s="8">
        <v>1161.2</v>
      </c>
      <c r="E2383" s="8">
        <v>247.5</v>
      </c>
      <c r="F2383" s="8" t="s">
        <v>247</v>
      </c>
      <c r="G2383" s="8">
        <v>4</v>
      </c>
      <c r="H2383" s="8">
        <v>2</v>
      </c>
      <c r="I2383" s="8">
        <v>3</v>
      </c>
      <c r="J2383" s="8">
        <v>0</v>
      </c>
      <c r="K2383" s="8">
        <v>0</v>
      </c>
      <c r="L2383" s="108">
        <v>12</v>
      </c>
      <c r="M2383" s="239" t="s">
        <v>2948</v>
      </c>
      <c r="N2383" s="297"/>
      <c r="O2383" s="414"/>
      <c r="P2383" s="237" t="s">
        <v>5515</v>
      </c>
      <c r="Q2383" s="237">
        <v>538</v>
      </c>
      <c r="R2383" s="237" t="s">
        <v>5520</v>
      </c>
      <c r="S2383" s="237" t="s">
        <v>4302</v>
      </c>
    </row>
    <row r="2384" spans="1:21" ht="165" x14ac:dyDescent="0.25">
      <c r="A2384" s="5">
        <v>2383</v>
      </c>
      <c r="B2384" s="14" t="s">
        <v>2152</v>
      </c>
      <c r="C2384" s="8">
        <v>1949</v>
      </c>
      <c r="D2384" s="8">
        <v>788.6</v>
      </c>
      <c r="E2384" s="8">
        <v>472.8</v>
      </c>
      <c r="F2384" s="8" t="s">
        <v>5</v>
      </c>
      <c r="G2384" s="8">
        <v>16</v>
      </c>
      <c r="H2384" s="8">
        <v>2</v>
      </c>
      <c r="I2384" s="8">
        <v>2</v>
      </c>
      <c r="J2384" s="8">
        <v>0</v>
      </c>
      <c r="K2384" s="8">
        <v>0</v>
      </c>
      <c r="L2384" s="108">
        <v>41</v>
      </c>
      <c r="M2384" s="239" t="s">
        <v>5524</v>
      </c>
      <c r="N2384" s="297"/>
      <c r="O2384" s="414"/>
      <c r="P2384" s="296" t="s">
        <v>5516</v>
      </c>
      <c r="Q2384" s="298">
        <v>1194</v>
      </c>
      <c r="R2384" s="296" t="s">
        <v>5521</v>
      </c>
      <c r="S2384" s="237" t="s">
        <v>4302</v>
      </c>
    </row>
    <row r="2385" spans="1:21" ht="30" x14ac:dyDescent="0.25">
      <c r="A2385" s="5">
        <v>2384</v>
      </c>
      <c r="B2385" s="14" t="s">
        <v>2153</v>
      </c>
      <c r="C2385" s="8">
        <v>1970</v>
      </c>
      <c r="D2385" s="8">
        <v>5242.9</v>
      </c>
      <c r="E2385" s="7" t="s">
        <v>1650</v>
      </c>
      <c r="F2385" s="8" t="s">
        <v>5</v>
      </c>
      <c r="G2385" s="8">
        <v>70</v>
      </c>
      <c r="H2385" s="8">
        <v>5</v>
      </c>
      <c r="I2385" s="8">
        <v>4</v>
      </c>
      <c r="J2385" s="8">
        <v>0</v>
      </c>
      <c r="K2385" s="8">
        <v>0</v>
      </c>
      <c r="L2385" s="108">
        <v>144</v>
      </c>
      <c r="M2385" s="239" t="s">
        <v>5523</v>
      </c>
      <c r="N2385" s="297"/>
      <c r="O2385" s="414"/>
      <c r="P2385" s="296" t="s">
        <v>5517</v>
      </c>
      <c r="Q2385" s="296">
        <v>1208</v>
      </c>
      <c r="R2385" s="296" t="s">
        <v>5522</v>
      </c>
      <c r="S2385" s="237" t="s">
        <v>4302</v>
      </c>
    </row>
    <row r="2386" spans="1:21" x14ac:dyDescent="0.25">
      <c r="A2386" s="5">
        <v>2385</v>
      </c>
      <c r="B2386" s="14" t="s">
        <v>2154</v>
      </c>
      <c r="C2386" s="8">
        <v>1955</v>
      </c>
      <c r="D2386" s="8">
        <v>1352.3</v>
      </c>
      <c r="E2386" s="8">
        <v>803.5</v>
      </c>
      <c r="F2386" s="8" t="s">
        <v>5</v>
      </c>
      <c r="G2386" s="8">
        <v>24</v>
      </c>
      <c r="H2386" s="8">
        <v>3</v>
      </c>
      <c r="I2386" s="8">
        <v>2</v>
      </c>
      <c r="J2386" s="8">
        <v>0</v>
      </c>
      <c r="K2386" s="8">
        <v>0</v>
      </c>
      <c r="L2386" s="108">
        <v>59</v>
      </c>
      <c r="M2386" s="239" t="s">
        <v>2951</v>
      </c>
      <c r="N2386" s="297"/>
      <c r="O2386" s="414"/>
      <c r="P2386" s="237" t="s">
        <v>5518</v>
      </c>
      <c r="Q2386" s="221"/>
      <c r="R2386" s="221"/>
      <c r="S2386" s="237" t="s">
        <v>4302</v>
      </c>
    </row>
    <row r="2387" spans="1:21" ht="31.5" x14ac:dyDescent="0.25">
      <c r="A2387" s="5">
        <v>2386</v>
      </c>
      <c r="B2387" s="3" t="s">
        <v>2042</v>
      </c>
      <c r="C2387" s="8">
        <v>2013</v>
      </c>
      <c r="D2387" s="8">
        <v>5059.2</v>
      </c>
      <c r="E2387" s="8">
        <v>2743.2</v>
      </c>
      <c r="F2387" s="8" t="s">
        <v>5</v>
      </c>
      <c r="G2387" s="8">
        <v>162</v>
      </c>
      <c r="H2387" s="8">
        <v>10</v>
      </c>
      <c r="I2387" s="8">
        <v>3</v>
      </c>
      <c r="J2387" s="8">
        <v>3</v>
      </c>
      <c r="K2387" s="8">
        <v>0</v>
      </c>
      <c r="L2387" s="108">
        <v>329</v>
      </c>
      <c r="M2387" s="283" t="s">
        <v>5530</v>
      </c>
      <c r="N2387" s="300">
        <v>42016</v>
      </c>
      <c r="O2387" s="299" t="s">
        <v>5526</v>
      </c>
      <c r="P2387" s="299" t="s">
        <v>5527</v>
      </c>
      <c r="Q2387" s="299">
        <v>1330</v>
      </c>
      <c r="R2387" s="300">
        <v>41130</v>
      </c>
      <c r="S2387" s="299" t="s">
        <v>5529</v>
      </c>
      <c r="T2387" s="221" t="s">
        <v>4302</v>
      </c>
    </row>
    <row r="2388" spans="1:21" ht="31.5" x14ac:dyDescent="0.25">
      <c r="A2388" s="5">
        <v>2387</v>
      </c>
      <c r="B2388" s="3" t="s">
        <v>2043</v>
      </c>
      <c r="C2388" s="8">
        <v>2013</v>
      </c>
      <c r="D2388" s="8">
        <v>5352.5</v>
      </c>
      <c r="E2388" s="8">
        <v>3107</v>
      </c>
      <c r="F2388" s="8" t="s">
        <v>5</v>
      </c>
      <c r="G2388" s="8">
        <v>126</v>
      </c>
      <c r="H2388" s="8">
        <v>10</v>
      </c>
      <c r="I2388" s="8">
        <v>3</v>
      </c>
      <c r="J2388" s="8">
        <v>3</v>
      </c>
      <c r="K2388" s="8">
        <v>0</v>
      </c>
      <c r="L2388" s="108">
        <v>122</v>
      </c>
      <c r="M2388" s="283" t="s">
        <v>5530</v>
      </c>
      <c r="N2388" s="301">
        <v>42016</v>
      </c>
      <c r="O2388" s="299" t="s">
        <v>5526</v>
      </c>
      <c r="P2388" s="299" t="s">
        <v>5528</v>
      </c>
      <c r="Q2388" s="302">
        <v>1330</v>
      </c>
      <c r="R2388" s="300">
        <v>41130</v>
      </c>
      <c r="S2388" s="299" t="s">
        <v>5529</v>
      </c>
      <c r="T2388" s="221" t="s">
        <v>4302</v>
      </c>
    </row>
    <row r="2389" spans="1:21" ht="31.5" x14ac:dyDescent="0.25">
      <c r="A2389" s="5">
        <v>2388</v>
      </c>
      <c r="B2389" s="3" t="s">
        <v>2068</v>
      </c>
      <c r="C2389" s="8">
        <v>1989</v>
      </c>
      <c r="D2389" s="9">
        <v>13363.599999999999</v>
      </c>
      <c r="E2389" s="9">
        <v>9772.7999999999993</v>
      </c>
      <c r="F2389" s="33" t="s">
        <v>5</v>
      </c>
      <c r="G2389" s="63">
        <v>180</v>
      </c>
      <c r="H2389" s="63">
        <v>9</v>
      </c>
      <c r="I2389" s="63">
        <v>5</v>
      </c>
      <c r="J2389" s="63">
        <v>5</v>
      </c>
      <c r="K2389" s="63">
        <v>5</v>
      </c>
      <c r="L2389" s="121">
        <v>462</v>
      </c>
      <c r="M2389" s="284" t="s">
        <v>4943</v>
      </c>
      <c r="N2389" s="129" t="s">
        <v>4914</v>
      </c>
      <c r="O2389" s="277" t="s">
        <v>4915</v>
      </c>
      <c r="P2389" s="277" t="s">
        <v>4916</v>
      </c>
      <c r="Q2389" s="277">
        <v>1675</v>
      </c>
      <c r="R2389" s="277">
        <v>2012</v>
      </c>
      <c r="S2389" s="224" t="s">
        <v>4917</v>
      </c>
      <c r="U2389" s="221" t="s">
        <v>7635</v>
      </c>
    </row>
    <row r="2390" spans="1:21" ht="31.5" x14ac:dyDescent="0.25">
      <c r="A2390" s="5">
        <v>2389</v>
      </c>
      <c r="B2390" s="3" t="s">
        <v>2069</v>
      </c>
      <c r="C2390" s="8">
        <v>1988</v>
      </c>
      <c r="D2390" s="9">
        <v>7190.9000000000005</v>
      </c>
      <c r="E2390" s="9">
        <v>5010.8999999999996</v>
      </c>
      <c r="F2390" s="33" t="s">
        <v>5</v>
      </c>
      <c r="G2390" s="63">
        <v>108</v>
      </c>
      <c r="H2390" s="63">
        <v>9</v>
      </c>
      <c r="I2390" s="63">
        <v>2</v>
      </c>
      <c r="J2390" s="63">
        <v>2</v>
      </c>
      <c r="K2390" s="63">
        <v>2</v>
      </c>
      <c r="L2390" s="121">
        <v>279</v>
      </c>
      <c r="M2390" s="284" t="s">
        <v>4943</v>
      </c>
      <c r="N2390" s="277" t="s">
        <v>4918</v>
      </c>
      <c r="O2390" s="277" t="s">
        <v>4915</v>
      </c>
      <c r="P2390" s="277" t="s">
        <v>4919</v>
      </c>
      <c r="Q2390" s="277">
        <v>2284.4</v>
      </c>
      <c r="R2390" s="277">
        <v>2012</v>
      </c>
      <c r="S2390" s="224" t="s">
        <v>4917</v>
      </c>
      <c r="U2390" s="221" t="s">
        <v>7635</v>
      </c>
    </row>
    <row r="2391" spans="1:21" s="409" customFormat="1" x14ac:dyDescent="0.25">
      <c r="A2391" s="5">
        <v>2390</v>
      </c>
      <c r="B2391" s="241" t="s">
        <v>2070</v>
      </c>
      <c r="C2391" s="242">
        <v>1985</v>
      </c>
      <c r="D2391" s="403">
        <v>5205.8999999999996</v>
      </c>
      <c r="E2391" s="403">
        <v>3428.2</v>
      </c>
      <c r="F2391" s="404" t="s">
        <v>5</v>
      </c>
      <c r="G2391" s="405">
        <v>70</v>
      </c>
      <c r="H2391" s="405">
        <v>5</v>
      </c>
      <c r="I2391" s="405">
        <v>4</v>
      </c>
      <c r="J2391" s="405">
        <v>4</v>
      </c>
      <c r="K2391" s="405">
        <v>4</v>
      </c>
      <c r="L2391" s="406">
        <v>205</v>
      </c>
      <c r="M2391" s="407" t="s">
        <v>2806</v>
      </c>
      <c r="N2391" s="408"/>
      <c r="U2391" s="410" t="s">
        <v>7635</v>
      </c>
    </row>
    <row r="2392" spans="1:21" ht="31.5" x14ac:dyDescent="0.25">
      <c r="A2392" s="5">
        <v>2391</v>
      </c>
      <c r="B2392" s="3" t="s">
        <v>2071</v>
      </c>
      <c r="C2392" s="8">
        <v>1988</v>
      </c>
      <c r="D2392" s="9">
        <v>7092.2999999999993</v>
      </c>
      <c r="E2392" s="9">
        <v>4980.2</v>
      </c>
      <c r="F2392" s="33" t="s">
        <v>5</v>
      </c>
      <c r="G2392" s="63">
        <v>108</v>
      </c>
      <c r="H2392" s="63">
        <v>9</v>
      </c>
      <c r="I2392" s="63">
        <v>2</v>
      </c>
      <c r="J2392" s="63">
        <v>2</v>
      </c>
      <c r="K2392" s="63">
        <v>2</v>
      </c>
      <c r="L2392" s="121">
        <v>288</v>
      </c>
      <c r="M2392" s="284" t="s">
        <v>4943</v>
      </c>
      <c r="N2392" s="224" t="s">
        <v>4918</v>
      </c>
      <c r="O2392" s="277" t="s">
        <v>4915</v>
      </c>
      <c r="P2392" s="277" t="s">
        <v>4920</v>
      </c>
      <c r="Q2392" s="277">
        <v>2834</v>
      </c>
      <c r="R2392" s="277">
        <v>2012</v>
      </c>
      <c r="S2392" s="224" t="s">
        <v>4917</v>
      </c>
      <c r="U2392" s="221" t="s">
        <v>7635</v>
      </c>
    </row>
    <row r="2393" spans="1:21" ht="94.5" x14ac:dyDescent="0.25">
      <c r="A2393" s="5">
        <v>2392</v>
      </c>
      <c r="B2393" s="3" t="s">
        <v>2072</v>
      </c>
      <c r="C2393" s="8">
        <v>1986</v>
      </c>
      <c r="D2393" s="9">
        <v>28361.33</v>
      </c>
      <c r="E2393" s="9">
        <v>20683.030000000002</v>
      </c>
      <c r="F2393" s="33" t="s">
        <v>5</v>
      </c>
      <c r="G2393" s="63">
        <v>367</v>
      </c>
      <c r="H2393" s="63">
        <v>9</v>
      </c>
      <c r="I2393" s="63">
        <v>11</v>
      </c>
      <c r="J2393" s="63">
        <v>11</v>
      </c>
      <c r="K2393" s="63">
        <v>11</v>
      </c>
      <c r="L2393" s="121">
        <v>1060</v>
      </c>
      <c r="M2393" s="284" t="s">
        <v>4926</v>
      </c>
      <c r="N2393" s="224" t="s">
        <v>4921</v>
      </c>
      <c r="O2393" s="277" t="s">
        <v>4915</v>
      </c>
      <c r="P2393" s="277" t="s">
        <v>4922</v>
      </c>
      <c r="Q2393" s="277">
        <v>1784</v>
      </c>
      <c r="R2393" s="277">
        <v>2012</v>
      </c>
      <c r="S2393" s="224" t="s">
        <v>4917</v>
      </c>
      <c r="U2393" s="221" t="s">
        <v>7635</v>
      </c>
    </row>
    <row r="2394" spans="1:21" ht="31.5" x14ac:dyDescent="0.25">
      <c r="A2394" s="5">
        <v>2393</v>
      </c>
      <c r="B2394" s="3" t="s">
        <v>2063</v>
      </c>
      <c r="C2394" s="8">
        <v>1989</v>
      </c>
      <c r="D2394" s="9">
        <v>8562.4999999999982</v>
      </c>
      <c r="E2394" s="9">
        <v>6372.5999999999995</v>
      </c>
      <c r="F2394" s="33" t="s">
        <v>5</v>
      </c>
      <c r="G2394" s="63">
        <v>108</v>
      </c>
      <c r="H2394" s="63">
        <v>9</v>
      </c>
      <c r="I2394" s="63">
        <v>3</v>
      </c>
      <c r="J2394" s="63">
        <v>3</v>
      </c>
      <c r="K2394" s="63">
        <v>3</v>
      </c>
      <c r="L2394" s="121">
        <v>324</v>
      </c>
      <c r="M2394" s="284" t="s">
        <v>4943</v>
      </c>
      <c r="N2394" s="224" t="s">
        <v>4927</v>
      </c>
      <c r="O2394" s="277" t="s">
        <v>4915</v>
      </c>
      <c r="P2394" s="277" t="s">
        <v>4928</v>
      </c>
      <c r="Q2394" s="277">
        <v>1322</v>
      </c>
      <c r="R2394" s="277">
        <v>2012</v>
      </c>
      <c r="S2394" s="224" t="s">
        <v>4917</v>
      </c>
      <c r="U2394" s="221" t="s">
        <v>7635</v>
      </c>
    </row>
    <row r="2395" spans="1:21" ht="47.25" x14ac:dyDescent="0.25">
      <c r="A2395" s="5">
        <v>2394</v>
      </c>
      <c r="B2395" s="3" t="s">
        <v>2064</v>
      </c>
      <c r="C2395" s="8">
        <v>1986</v>
      </c>
      <c r="D2395" s="9">
        <v>16041.7</v>
      </c>
      <c r="E2395" s="9">
        <v>11541.1</v>
      </c>
      <c r="F2395" s="33" t="s">
        <v>5</v>
      </c>
      <c r="G2395" s="63">
        <v>216</v>
      </c>
      <c r="H2395" s="63">
        <v>9</v>
      </c>
      <c r="I2395" s="63">
        <v>6</v>
      </c>
      <c r="J2395" s="63">
        <v>6</v>
      </c>
      <c r="K2395" s="63">
        <v>6</v>
      </c>
      <c r="L2395" s="121">
        <v>570</v>
      </c>
      <c r="M2395" s="284" t="s">
        <v>4943</v>
      </c>
      <c r="N2395" s="224" t="s">
        <v>4929</v>
      </c>
      <c r="O2395" s="277" t="s">
        <v>4915</v>
      </c>
      <c r="P2395" s="277" t="s">
        <v>4930</v>
      </c>
      <c r="Q2395" s="277">
        <v>2118.4</v>
      </c>
      <c r="R2395" s="277">
        <v>2012</v>
      </c>
      <c r="S2395" s="224" t="s">
        <v>4917</v>
      </c>
      <c r="U2395" s="221" t="s">
        <v>7635</v>
      </c>
    </row>
    <row r="2396" spans="1:21" ht="47.25" x14ac:dyDescent="0.25">
      <c r="A2396" s="5">
        <v>2395</v>
      </c>
      <c r="B2396" s="3" t="s">
        <v>2044</v>
      </c>
      <c r="C2396" s="8">
        <v>1983</v>
      </c>
      <c r="D2396" s="32">
        <v>12234.5</v>
      </c>
      <c r="E2396" s="9">
        <v>9226</v>
      </c>
      <c r="F2396" s="33" t="s">
        <v>5</v>
      </c>
      <c r="G2396" s="63">
        <v>151</v>
      </c>
      <c r="H2396" s="63">
        <v>9</v>
      </c>
      <c r="I2396" s="63">
        <v>5</v>
      </c>
      <c r="J2396" s="63">
        <v>5</v>
      </c>
      <c r="K2396" s="63">
        <v>5</v>
      </c>
      <c r="L2396" s="121">
        <v>410</v>
      </c>
      <c r="M2396" s="284" t="s">
        <v>4926</v>
      </c>
      <c r="N2396" s="224" t="s">
        <v>4931</v>
      </c>
      <c r="O2396" s="277" t="s">
        <v>4915</v>
      </c>
      <c r="P2396" s="277" t="s">
        <v>4932</v>
      </c>
      <c r="Q2396" s="277">
        <v>4375.01</v>
      </c>
      <c r="R2396" s="277">
        <v>2012</v>
      </c>
      <c r="S2396" s="224" t="s">
        <v>4917</v>
      </c>
      <c r="U2396" s="221" t="s">
        <v>7635</v>
      </c>
    </row>
    <row r="2397" spans="1:21" ht="63" x14ac:dyDescent="0.25">
      <c r="A2397" s="5">
        <v>2396</v>
      </c>
      <c r="B2397" s="3" t="s">
        <v>2045</v>
      </c>
      <c r="C2397" s="8">
        <v>1983</v>
      </c>
      <c r="D2397" s="32">
        <v>17413.429999999997</v>
      </c>
      <c r="E2397" s="9">
        <v>12933.23</v>
      </c>
      <c r="F2397" s="33" t="s">
        <v>5</v>
      </c>
      <c r="G2397" s="63">
        <v>208</v>
      </c>
      <c r="H2397" s="63">
        <v>9</v>
      </c>
      <c r="I2397" s="63">
        <v>7</v>
      </c>
      <c r="J2397" s="63">
        <v>7</v>
      </c>
      <c r="K2397" s="63">
        <v>7</v>
      </c>
      <c r="L2397" s="121">
        <v>594</v>
      </c>
      <c r="M2397" s="284" t="s">
        <v>4926</v>
      </c>
      <c r="N2397" s="224" t="s">
        <v>4933</v>
      </c>
      <c r="O2397" s="277" t="s">
        <v>4915</v>
      </c>
      <c r="P2397" s="277" t="s">
        <v>4934</v>
      </c>
      <c r="Q2397" s="277">
        <v>1945</v>
      </c>
      <c r="R2397" s="277">
        <v>2012</v>
      </c>
      <c r="S2397" s="224" t="s">
        <v>4917</v>
      </c>
      <c r="U2397" s="221" t="s">
        <v>7635</v>
      </c>
    </row>
    <row r="2398" spans="1:21" ht="47.25" x14ac:dyDescent="0.25">
      <c r="A2398" s="5">
        <v>2397</v>
      </c>
      <c r="B2398" s="3" t="s">
        <v>2046</v>
      </c>
      <c r="C2398" s="8">
        <v>1983</v>
      </c>
      <c r="D2398" s="32">
        <v>17067.2</v>
      </c>
      <c r="E2398" s="9">
        <v>12157</v>
      </c>
      <c r="F2398" s="33" t="s">
        <v>5</v>
      </c>
      <c r="G2398" s="63">
        <v>264</v>
      </c>
      <c r="H2398" s="63">
        <v>9</v>
      </c>
      <c r="I2398" s="63">
        <v>5</v>
      </c>
      <c r="J2398" s="63">
        <v>5</v>
      </c>
      <c r="K2398" s="63">
        <v>5</v>
      </c>
      <c r="L2398" s="121">
        <v>623</v>
      </c>
      <c r="M2398" s="284" t="s">
        <v>4943</v>
      </c>
      <c r="N2398" s="224" t="s">
        <v>4935</v>
      </c>
      <c r="O2398" s="277" t="s">
        <v>4915</v>
      </c>
      <c r="P2398" s="277" t="s">
        <v>4936</v>
      </c>
      <c r="Q2398" s="277">
        <v>2498.6</v>
      </c>
      <c r="R2398" s="277">
        <v>2012</v>
      </c>
      <c r="S2398" s="224" t="s">
        <v>4917</v>
      </c>
      <c r="U2398" s="221" t="s">
        <v>7635</v>
      </c>
    </row>
    <row r="2399" spans="1:21" ht="31.5" x14ac:dyDescent="0.25">
      <c r="A2399" s="5">
        <v>2398</v>
      </c>
      <c r="B2399" s="3" t="s">
        <v>2047</v>
      </c>
      <c r="C2399" s="8">
        <v>1989</v>
      </c>
      <c r="D2399" s="32">
        <v>7432.5000000000018</v>
      </c>
      <c r="E2399" s="9">
        <v>5082.4000000000005</v>
      </c>
      <c r="F2399" s="33" t="s">
        <v>5</v>
      </c>
      <c r="G2399" s="63">
        <v>131</v>
      </c>
      <c r="H2399" s="63">
        <v>14</v>
      </c>
      <c r="I2399" s="63">
        <v>1</v>
      </c>
      <c r="J2399" s="63">
        <v>2</v>
      </c>
      <c r="K2399" s="63">
        <v>1</v>
      </c>
      <c r="L2399" s="121">
        <v>233</v>
      </c>
      <c r="M2399" s="284" t="s">
        <v>4926</v>
      </c>
      <c r="N2399" s="277" t="s">
        <v>4918</v>
      </c>
      <c r="O2399" s="277" t="s">
        <v>4915</v>
      </c>
      <c r="P2399" s="277" t="s">
        <v>4937</v>
      </c>
      <c r="Q2399" s="277">
        <v>2407.04</v>
      </c>
      <c r="R2399" s="277">
        <v>2012</v>
      </c>
      <c r="S2399" s="224" t="s">
        <v>4917</v>
      </c>
      <c r="T2399" s="221"/>
      <c r="U2399" s="221" t="s">
        <v>7635</v>
      </c>
    </row>
    <row r="2400" spans="1:21" ht="31.5" x14ac:dyDescent="0.25">
      <c r="A2400" s="5">
        <v>2399</v>
      </c>
      <c r="B2400" s="3" t="s">
        <v>2048</v>
      </c>
      <c r="C2400" s="8">
        <v>1987</v>
      </c>
      <c r="D2400" s="32">
        <v>7438.66</v>
      </c>
      <c r="E2400" s="9">
        <v>5150.5600000000004</v>
      </c>
      <c r="F2400" s="33" t="s">
        <v>5</v>
      </c>
      <c r="G2400" s="63">
        <v>131</v>
      </c>
      <c r="H2400" s="63">
        <v>14</v>
      </c>
      <c r="I2400" s="63">
        <v>1</v>
      </c>
      <c r="J2400" s="63">
        <v>2</v>
      </c>
      <c r="K2400" s="63">
        <v>1</v>
      </c>
      <c r="L2400" s="121">
        <v>245</v>
      </c>
      <c r="M2400" s="284" t="s">
        <v>4943</v>
      </c>
      <c r="N2400" s="277" t="s">
        <v>4918</v>
      </c>
      <c r="O2400" s="277" t="s">
        <v>4915</v>
      </c>
      <c r="P2400" s="277" t="s">
        <v>4938</v>
      </c>
      <c r="Q2400" s="277">
        <v>1002.3</v>
      </c>
      <c r="R2400" s="277">
        <v>2012</v>
      </c>
      <c r="S2400" s="224" t="s">
        <v>4917</v>
      </c>
      <c r="T2400" s="221"/>
      <c r="U2400" s="221" t="s">
        <v>7635</v>
      </c>
    </row>
    <row r="2401" spans="1:21" ht="47.25" x14ac:dyDescent="0.25">
      <c r="A2401" s="5">
        <v>2400</v>
      </c>
      <c r="B2401" s="3" t="s">
        <v>2049</v>
      </c>
      <c r="C2401" s="8">
        <v>1984</v>
      </c>
      <c r="D2401" s="32">
        <v>12802</v>
      </c>
      <c r="E2401" s="9">
        <v>9303.2000000000007</v>
      </c>
      <c r="F2401" s="33" t="s">
        <v>5</v>
      </c>
      <c r="G2401" s="63">
        <v>162</v>
      </c>
      <c r="H2401" s="63">
        <v>9</v>
      </c>
      <c r="I2401" s="63">
        <v>5</v>
      </c>
      <c r="J2401" s="63">
        <v>5</v>
      </c>
      <c r="K2401" s="63">
        <v>5</v>
      </c>
      <c r="L2401" s="121">
        <v>447</v>
      </c>
      <c r="M2401" s="284" t="s">
        <v>4943</v>
      </c>
      <c r="N2401" s="224" t="s">
        <v>4939</v>
      </c>
      <c r="O2401" s="277" t="s">
        <v>4915</v>
      </c>
      <c r="P2401" s="277" t="s">
        <v>4940</v>
      </c>
      <c r="Q2401" s="277">
        <v>2558.6999999999998</v>
      </c>
      <c r="R2401" s="277">
        <v>2012</v>
      </c>
      <c r="S2401" s="224" t="s">
        <v>4917</v>
      </c>
      <c r="T2401" s="221"/>
      <c r="U2401" s="221" t="s">
        <v>7635</v>
      </c>
    </row>
    <row r="2402" spans="1:21" ht="31.5" x14ac:dyDescent="0.25">
      <c r="A2402" s="5">
        <v>2401</v>
      </c>
      <c r="B2402" s="3" t="s">
        <v>2065</v>
      </c>
      <c r="C2402" s="8">
        <v>1989</v>
      </c>
      <c r="D2402" s="9">
        <v>8061.9000000000005</v>
      </c>
      <c r="E2402" s="9">
        <v>6115.2000000000007</v>
      </c>
      <c r="F2402" s="33" t="s">
        <v>5</v>
      </c>
      <c r="G2402" s="63">
        <v>83</v>
      </c>
      <c r="H2402" s="63">
        <v>9</v>
      </c>
      <c r="I2402" s="63">
        <v>3</v>
      </c>
      <c r="J2402" s="63">
        <v>3</v>
      </c>
      <c r="K2402" s="63">
        <v>3</v>
      </c>
      <c r="L2402" s="121">
        <v>258</v>
      </c>
      <c r="M2402" s="284" t="s">
        <v>4943</v>
      </c>
      <c r="N2402" s="224" t="s">
        <v>4944</v>
      </c>
      <c r="O2402" s="224" t="s">
        <v>4915</v>
      </c>
      <c r="P2402" s="277" t="s">
        <v>4945</v>
      </c>
      <c r="Q2402" s="224">
        <v>4220</v>
      </c>
      <c r="R2402" s="224">
        <v>2012</v>
      </c>
      <c r="S2402" s="224" t="s">
        <v>4917</v>
      </c>
      <c r="T2402" s="221"/>
      <c r="U2402" s="221" t="s">
        <v>7635</v>
      </c>
    </row>
    <row r="2403" spans="1:21" ht="31.5" x14ac:dyDescent="0.25">
      <c r="A2403" s="5">
        <v>2402</v>
      </c>
      <c r="B2403" s="3" t="s">
        <v>2066</v>
      </c>
      <c r="C2403" s="8">
        <v>1987</v>
      </c>
      <c r="D2403" s="9">
        <v>7118.2000000000007</v>
      </c>
      <c r="E2403" s="9">
        <v>5009.7</v>
      </c>
      <c r="F2403" s="33" t="s">
        <v>5</v>
      </c>
      <c r="G2403" s="63">
        <v>108</v>
      </c>
      <c r="H2403" s="63">
        <v>9</v>
      </c>
      <c r="I2403" s="63">
        <v>2</v>
      </c>
      <c r="J2403" s="63">
        <v>2</v>
      </c>
      <c r="K2403" s="63">
        <v>2</v>
      </c>
      <c r="L2403" s="121">
        <v>269</v>
      </c>
      <c r="M2403" s="284" t="s">
        <v>4943</v>
      </c>
      <c r="N2403" s="224" t="s">
        <v>4946</v>
      </c>
      <c r="O2403" s="277" t="s">
        <v>4915</v>
      </c>
      <c r="P2403" s="277" t="s">
        <v>4910</v>
      </c>
      <c r="Q2403" s="277">
        <v>1525.9</v>
      </c>
      <c r="R2403" s="277">
        <v>2012</v>
      </c>
      <c r="S2403" s="224" t="s">
        <v>4917</v>
      </c>
      <c r="T2403" s="221"/>
      <c r="U2403" s="221" t="s">
        <v>7635</v>
      </c>
    </row>
    <row r="2404" spans="1:21" ht="47.25" x14ac:dyDescent="0.25">
      <c r="A2404" s="5">
        <v>2403</v>
      </c>
      <c r="B2404" s="3" t="s">
        <v>2067</v>
      </c>
      <c r="C2404" s="8">
        <v>1987</v>
      </c>
      <c r="D2404" s="9">
        <v>13411.599999999999</v>
      </c>
      <c r="E2404" s="9">
        <v>9680.9</v>
      </c>
      <c r="F2404" s="33" t="s">
        <v>5</v>
      </c>
      <c r="G2404" s="63">
        <v>180</v>
      </c>
      <c r="H2404" s="63">
        <v>9</v>
      </c>
      <c r="I2404" s="63">
        <v>5</v>
      </c>
      <c r="J2404" s="63">
        <v>5</v>
      </c>
      <c r="K2404" s="63">
        <v>5</v>
      </c>
      <c r="L2404" s="121">
        <v>507</v>
      </c>
      <c r="M2404" s="284" t="s">
        <v>4943</v>
      </c>
      <c r="N2404" s="224" t="s">
        <v>4947</v>
      </c>
      <c r="O2404" s="277" t="s">
        <v>4915</v>
      </c>
      <c r="P2404" s="277" t="s">
        <v>4948</v>
      </c>
      <c r="Q2404" s="277">
        <v>1932.3</v>
      </c>
      <c r="R2404" s="277">
        <v>2012</v>
      </c>
      <c r="S2404" s="224" t="s">
        <v>4917</v>
      </c>
      <c r="T2404" s="221"/>
      <c r="U2404" s="221" t="s">
        <v>7635</v>
      </c>
    </row>
    <row r="2405" spans="1:21" ht="47.25" x14ac:dyDescent="0.25">
      <c r="A2405" s="5">
        <v>2404</v>
      </c>
      <c r="B2405" s="3" t="s">
        <v>2050</v>
      </c>
      <c r="C2405" s="8">
        <v>1994</v>
      </c>
      <c r="D2405" s="32">
        <v>11465.099999999999</v>
      </c>
      <c r="E2405" s="9">
        <v>8715.7999999999993</v>
      </c>
      <c r="F2405" s="33" t="s">
        <v>5</v>
      </c>
      <c r="G2405" s="63">
        <v>141</v>
      </c>
      <c r="H2405" s="63">
        <v>9</v>
      </c>
      <c r="I2405" s="63">
        <v>4</v>
      </c>
      <c r="J2405" s="63">
        <v>4</v>
      </c>
      <c r="K2405" s="63">
        <v>4</v>
      </c>
      <c r="L2405" s="121">
        <v>286</v>
      </c>
      <c r="M2405" s="284" t="s">
        <v>4943</v>
      </c>
      <c r="N2405" s="224" t="s">
        <v>4949</v>
      </c>
      <c r="O2405" s="277" t="s">
        <v>4915</v>
      </c>
      <c r="P2405" s="277" t="s">
        <v>4950</v>
      </c>
      <c r="Q2405" s="277">
        <v>3111.3</v>
      </c>
      <c r="R2405" s="277">
        <v>2012</v>
      </c>
      <c r="S2405" s="224" t="s">
        <v>4917</v>
      </c>
      <c r="T2405" s="221"/>
      <c r="U2405" s="221" t="s">
        <v>7635</v>
      </c>
    </row>
    <row r="2406" spans="1:21" s="244" customFormat="1" x14ac:dyDescent="0.25">
      <c r="A2406" s="5">
        <v>2405</v>
      </c>
      <c r="B2406" s="347" t="s">
        <v>2051</v>
      </c>
      <c r="C2406" s="242">
        <v>1982</v>
      </c>
      <c r="D2406" s="411">
        <v>5613.1</v>
      </c>
      <c r="E2406" s="403">
        <v>3891.3</v>
      </c>
      <c r="F2406" s="404" t="s">
        <v>5</v>
      </c>
      <c r="G2406" s="412">
        <v>66</v>
      </c>
      <c r="H2406" s="412">
        <v>5</v>
      </c>
      <c r="I2406" s="412">
        <v>4</v>
      </c>
      <c r="J2406" s="412">
        <v>4</v>
      </c>
      <c r="K2406" s="412">
        <v>4</v>
      </c>
      <c r="L2406" s="413">
        <v>171</v>
      </c>
      <c r="M2406" s="239" t="s">
        <v>2809</v>
      </c>
      <c r="N2406" s="258"/>
      <c r="O2406" s="243"/>
      <c r="S2406" s="410"/>
      <c r="T2406" s="410"/>
      <c r="U2406" s="410" t="s">
        <v>7635</v>
      </c>
    </row>
    <row r="2407" spans="1:21" ht="94.5" x14ac:dyDescent="0.25">
      <c r="A2407" s="5">
        <v>2406</v>
      </c>
      <c r="B2407" s="3" t="s">
        <v>2052</v>
      </c>
      <c r="C2407" s="8">
        <v>1984</v>
      </c>
      <c r="D2407" s="32">
        <v>31718.030000000002</v>
      </c>
      <c r="E2407" s="9">
        <v>22187.13</v>
      </c>
      <c r="F2407" s="33" t="s">
        <v>5</v>
      </c>
      <c r="G2407" s="63">
        <v>410</v>
      </c>
      <c r="H2407" s="63">
        <v>9</v>
      </c>
      <c r="I2407" s="63">
        <v>12</v>
      </c>
      <c r="J2407" s="63">
        <v>12</v>
      </c>
      <c r="K2407" s="63">
        <v>12</v>
      </c>
      <c r="L2407" s="121">
        <v>1092</v>
      </c>
      <c r="M2407" s="284" t="s">
        <v>4943</v>
      </c>
      <c r="N2407" s="224" t="s">
        <v>4951</v>
      </c>
      <c r="O2407" s="277" t="s">
        <v>4915</v>
      </c>
      <c r="P2407" s="277" t="s">
        <v>4952</v>
      </c>
      <c r="Q2407" s="277">
        <v>899.1</v>
      </c>
      <c r="R2407" s="277">
        <v>2012</v>
      </c>
      <c r="S2407" s="224" t="s">
        <v>4917</v>
      </c>
      <c r="T2407" s="221"/>
      <c r="U2407" s="221" t="s">
        <v>7635</v>
      </c>
    </row>
    <row r="2408" spans="1:21" s="244" customFormat="1" x14ac:dyDescent="0.25">
      <c r="A2408" s="5">
        <v>2407</v>
      </c>
      <c r="B2408" s="347" t="s">
        <v>2053</v>
      </c>
      <c r="C2408" s="242">
        <v>1990</v>
      </c>
      <c r="D2408" s="411">
        <v>7693.7000000000007</v>
      </c>
      <c r="E2408" s="403">
        <v>4922.8999999999996</v>
      </c>
      <c r="F2408" s="404" t="s">
        <v>5</v>
      </c>
      <c r="G2408" s="412">
        <v>90</v>
      </c>
      <c r="H2408" s="412">
        <v>5</v>
      </c>
      <c r="I2408" s="412">
        <v>6</v>
      </c>
      <c r="J2408" s="412">
        <v>6</v>
      </c>
      <c r="K2408" s="412">
        <v>6</v>
      </c>
      <c r="L2408" s="413">
        <v>251</v>
      </c>
      <c r="M2408" s="239" t="s">
        <v>2806</v>
      </c>
      <c r="N2408" s="258"/>
      <c r="O2408" s="243"/>
      <c r="S2408" s="410"/>
      <c r="T2408" s="410"/>
      <c r="U2408" s="221" t="s">
        <v>7635</v>
      </c>
    </row>
    <row r="2409" spans="1:21" s="244" customFormat="1" x14ac:dyDescent="0.25">
      <c r="A2409" s="5">
        <v>2408</v>
      </c>
      <c r="B2409" s="347" t="s">
        <v>2054</v>
      </c>
      <c r="C2409" s="242">
        <v>1990</v>
      </c>
      <c r="D2409" s="411">
        <v>2555.7999999999997</v>
      </c>
      <c r="E2409" s="403">
        <v>1638.6</v>
      </c>
      <c r="F2409" s="404" t="s">
        <v>5</v>
      </c>
      <c r="G2409" s="412">
        <v>30</v>
      </c>
      <c r="H2409" s="412">
        <v>5</v>
      </c>
      <c r="I2409" s="412">
        <v>2</v>
      </c>
      <c r="J2409" s="412">
        <v>2</v>
      </c>
      <c r="K2409" s="412">
        <v>2</v>
      </c>
      <c r="L2409" s="413">
        <v>88</v>
      </c>
      <c r="M2409" s="239" t="s">
        <v>2806</v>
      </c>
      <c r="N2409" s="258"/>
      <c r="O2409" s="243"/>
      <c r="S2409" s="410"/>
      <c r="T2409" s="410"/>
      <c r="U2409" s="221" t="s">
        <v>7635</v>
      </c>
    </row>
    <row r="2410" spans="1:21" ht="47.25" x14ac:dyDescent="0.25">
      <c r="A2410" s="5">
        <v>2409</v>
      </c>
      <c r="B2410" s="3" t="s">
        <v>2055</v>
      </c>
      <c r="C2410" s="8">
        <v>1982</v>
      </c>
      <c r="D2410" s="32">
        <v>15912.5</v>
      </c>
      <c r="E2410" s="9">
        <v>12288</v>
      </c>
      <c r="F2410" s="33" t="s">
        <v>5</v>
      </c>
      <c r="G2410" s="63">
        <v>204</v>
      </c>
      <c r="H2410" s="63">
        <v>9</v>
      </c>
      <c r="I2410" s="63">
        <v>6</v>
      </c>
      <c r="J2410" s="63">
        <v>6</v>
      </c>
      <c r="K2410" s="63">
        <v>6</v>
      </c>
      <c r="L2410" s="121">
        <v>523</v>
      </c>
      <c r="M2410" s="284" t="s">
        <v>4943</v>
      </c>
      <c r="N2410" s="224" t="s">
        <v>4959</v>
      </c>
      <c r="O2410" s="277" t="s">
        <v>4915</v>
      </c>
      <c r="P2410" s="277" t="s">
        <v>4960</v>
      </c>
      <c r="Q2410" s="277">
        <v>1678.9</v>
      </c>
      <c r="R2410" s="277">
        <v>2012</v>
      </c>
      <c r="S2410" s="224" t="s">
        <v>4917</v>
      </c>
      <c r="T2410" s="221"/>
      <c r="U2410" s="221" t="s">
        <v>7635</v>
      </c>
    </row>
    <row r="2411" spans="1:21" ht="47.25" x14ac:dyDescent="0.25">
      <c r="A2411" s="5">
        <v>2410</v>
      </c>
      <c r="B2411" s="3" t="s">
        <v>2056</v>
      </c>
      <c r="C2411" s="8">
        <v>1983</v>
      </c>
      <c r="D2411" s="32">
        <v>13148.699999999999</v>
      </c>
      <c r="E2411" s="9">
        <v>9592.5</v>
      </c>
      <c r="F2411" s="33" t="s">
        <v>5</v>
      </c>
      <c r="G2411" s="63">
        <v>180</v>
      </c>
      <c r="H2411" s="63">
        <v>9</v>
      </c>
      <c r="I2411" s="63">
        <v>5</v>
      </c>
      <c r="J2411" s="63">
        <v>5</v>
      </c>
      <c r="K2411" s="63">
        <v>5</v>
      </c>
      <c r="L2411" s="121">
        <v>479</v>
      </c>
      <c r="M2411" s="284" t="s">
        <v>4943</v>
      </c>
      <c r="N2411" s="224" t="s">
        <v>4953</v>
      </c>
      <c r="O2411" s="277" t="s">
        <v>4915</v>
      </c>
      <c r="P2411" s="277" t="s">
        <v>4954</v>
      </c>
      <c r="Q2411" s="277">
        <v>1043.2</v>
      </c>
      <c r="R2411" s="277">
        <v>2012</v>
      </c>
      <c r="S2411" s="224" t="s">
        <v>4917</v>
      </c>
      <c r="T2411" s="221"/>
      <c r="U2411" s="221" t="s">
        <v>7635</v>
      </c>
    </row>
    <row r="2412" spans="1:21" ht="47.25" x14ac:dyDescent="0.25">
      <c r="A2412" s="5">
        <v>2411</v>
      </c>
      <c r="B2412" s="3" t="s">
        <v>2057</v>
      </c>
      <c r="C2412" s="8">
        <v>1983</v>
      </c>
      <c r="D2412" s="32">
        <v>17225.000000000004</v>
      </c>
      <c r="E2412" s="9">
        <v>12169.2</v>
      </c>
      <c r="F2412" s="33" t="s">
        <v>5</v>
      </c>
      <c r="G2412" s="63">
        <v>264</v>
      </c>
      <c r="H2412" s="63">
        <v>9</v>
      </c>
      <c r="I2412" s="63">
        <v>5</v>
      </c>
      <c r="J2412" s="63">
        <v>5</v>
      </c>
      <c r="K2412" s="63">
        <v>5</v>
      </c>
      <c r="L2412" s="121">
        <v>647</v>
      </c>
      <c r="M2412" s="284" t="s">
        <v>4943</v>
      </c>
      <c r="N2412" s="224" t="s">
        <v>4955</v>
      </c>
      <c r="O2412" s="277" t="s">
        <v>4915</v>
      </c>
      <c r="P2412" s="277" t="s">
        <v>4956</v>
      </c>
      <c r="Q2412" s="277">
        <v>1608</v>
      </c>
      <c r="R2412" s="277">
        <v>2012</v>
      </c>
      <c r="S2412" s="224" t="s">
        <v>4917</v>
      </c>
      <c r="T2412" s="221"/>
      <c r="U2412" s="221" t="s">
        <v>7635</v>
      </c>
    </row>
    <row r="2413" spans="1:21" ht="31.5" x14ac:dyDescent="0.25">
      <c r="A2413" s="5">
        <v>2412</v>
      </c>
      <c r="B2413" s="3" t="s">
        <v>2058</v>
      </c>
      <c r="C2413" s="8">
        <v>1985</v>
      </c>
      <c r="D2413" s="32">
        <v>12626.9</v>
      </c>
      <c r="E2413" s="9">
        <v>9406.2999999999993</v>
      </c>
      <c r="F2413" s="33" t="s">
        <v>5</v>
      </c>
      <c r="G2413" s="63">
        <v>128</v>
      </c>
      <c r="H2413" s="63">
        <v>10</v>
      </c>
      <c r="I2413" s="63">
        <v>4</v>
      </c>
      <c r="J2413" s="63">
        <v>4</v>
      </c>
      <c r="K2413" s="63">
        <v>4</v>
      </c>
      <c r="L2413" s="121">
        <v>369</v>
      </c>
      <c r="M2413" s="284" t="s">
        <v>4943</v>
      </c>
      <c r="N2413" s="224" t="s">
        <v>4957</v>
      </c>
      <c r="O2413" s="277" t="s">
        <v>4915</v>
      </c>
      <c r="P2413" s="277" t="s">
        <v>4958</v>
      </c>
      <c r="Q2413" s="277">
        <v>891.8</v>
      </c>
      <c r="R2413" s="277">
        <v>2012</v>
      </c>
      <c r="S2413" s="224" t="s">
        <v>4917</v>
      </c>
      <c r="T2413" s="221"/>
      <c r="U2413" s="221" t="s">
        <v>7635</v>
      </c>
    </row>
    <row r="2414" spans="1:21" ht="47.25" x14ac:dyDescent="0.25">
      <c r="A2414" s="5">
        <v>2413</v>
      </c>
      <c r="B2414" s="3" t="s">
        <v>2073</v>
      </c>
      <c r="C2414" s="8">
        <v>1986</v>
      </c>
      <c r="D2414" s="9">
        <v>11101.809999999998</v>
      </c>
      <c r="E2414" s="9">
        <v>8146.41</v>
      </c>
      <c r="F2414" s="33" t="s">
        <v>5</v>
      </c>
      <c r="G2414" s="63">
        <v>144</v>
      </c>
      <c r="H2414" s="63">
        <v>9</v>
      </c>
      <c r="I2414" s="63">
        <v>4</v>
      </c>
      <c r="J2414" s="63">
        <v>4</v>
      </c>
      <c r="K2414" s="63">
        <v>4</v>
      </c>
      <c r="L2414" s="121">
        <v>316</v>
      </c>
      <c r="M2414" s="284" t="s">
        <v>4975</v>
      </c>
      <c r="N2414" s="224" t="s">
        <v>4961</v>
      </c>
      <c r="O2414" s="277" t="s">
        <v>4962</v>
      </c>
      <c r="P2414" s="277" t="s">
        <v>4963</v>
      </c>
      <c r="Q2414" s="277">
        <v>9743.1299999999992</v>
      </c>
      <c r="R2414" s="277">
        <v>2012</v>
      </c>
      <c r="S2414" s="224" t="s">
        <v>4917</v>
      </c>
      <c r="T2414" s="221"/>
      <c r="U2414" s="221" t="s">
        <v>7635</v>
      </c>
    </row>
    <row r="2415" spans="1:21" ht="47.25" x14ac:dyDescent="0.25">
      <c r="A2415" s="5">
        <v>2414</v>
      </c>
      <c r="B2415" s="3" t="s">
        <v>7647</v>
      </c>
      <c r="C2415" s="8">
        <v>1986</v>
      </c>
      <c r="D2415" s="9">
        <v>7703.9999999999991</v>
      </c>
      <c r="E2415" s="9">
        <v>5725.2</v>
      </c>
      <c r="F2415" s="33" t="s">
        <v>5</v>
      </c>
      <c r="G2415" s="63">
        <v>108</v>
      </c>
      <c r="H2415" s="63">
        <v>9</v>
      </c>
      <c r="I2415" s="63">
        <v>3</v>
      </c>
      <c r="J2415" s="63">
        <v>3</v>
      </c>
      <c r="K2415" s="63">
        <v>3</v>
      </c>
      <c r="L2415" s="121">
        <v>277</v>
      </c>
      <c r="M2415" s="284" t="s">
        <v>4975</v>
      </c>
      <c r="N2415" s="283" t="s">
        <v>4971</v>
      </c>
      <c r="O2415" s="281" t="s">
        <v>4915</v>
      </c>
      <c r="P2415" s="281" t="s">
        <v>4972</v>
      </c>
      <c r="Q2415" s="282">
        <v>4375.01</v>
      </c>
      <c r="R2415" s="281">
        <v>2012</v>
      </c>
      <c r="S2415" s="224" t="s">
        <v>4917</v>
      </c>
      <c r="T2415" s="221"/>
      <c r="U2415" s="221" t="s">
        <v>7635</v>
      </c>
    </row>
    <row r="2416" spans="1:21" ht="47.25" x14ac:dyDescent="0.25">
      <c r="A2416" s="5">
        <v>2415</v>
      </c>
      <c r="B2416" s="3" t="s">
        <v>2060</v>
      </c>
      <c r="C2416" s="8">
        <v>1982</v>
      </c>
      <c r="D2416" s="32">
        <v>13146.25</v>
      </c>
      <c r="E2416" s="9">
        <v>9554.5499999999993</v>
      </c>
      <c r="F2416" s="33" t="s">
        <v>5</v>
      </c>
      <c r="G2416" s="63">
        <v>180</v>
      </c>
      <c r="H2416" s="63">
        <v>9</v>
      </c>
      <c r="I2416" s="63">
        <v>5</v>
      </c>
      <c r="J2416" s="63">
        <v>5</v>
      </c>
      <c r="K2416" s="63">
        <v>5</v>
      </c>
      <c r="L2416" s="121">
        <v>436</v>
      </c>
      <c r="M2416" s="284" t="s">
        <v>4943</v>
      </c>
      <c r="N2416" s="224" t="s">
        <v>4964</v>
      </c>
      <c r="O2416" s="277" t="s">
        <v>4211</v>
      </c>
      <c r="P2416" s="277" t="s">
        <v>4965</v>
      </c>
      <c r="Q2416" s="277">
        <v>1812</v>
      </c>
      <c r="R2416" s="277">
        <v>2012</v>
      </c>
      <c r="S2416" s="224" t="s">
        <v>4917</v>
      </c>
      <c r="T2416" s="221"/>
      <c r="U2416" s="221" t="s">
        <v>7635</v>
      </c>
    </row>
    <row r="2417" spans="1:21" ht="78.75" x14ac:dyDescent="0.25">
      <c r="A2417" s="5">
        <v>2416</v>
      </c>
      <c r="B2417" s="3" t="s">
        <v>2061</v>
      </c>
      <c r="C2417" s="8">
        <v>1982</v>
      </c>
      <c r="D2417" s="32">
        <v>21932.9</v>
      </c>
      <c r="E2417" s="9">
        <v>16606.400000000001</v>
      </c>
      <c r="F2417" s="33" t="s">
        <v>5</v>
      </c>
      <c r="G2417" s="63">
        <v>280</v>
      </c>
      <c r="H2417" s="63">
        <v>9</v>
      </c>
      <c r="I2417" s="63">
        <v>9</v>
      </c>
      <c r="J2417" s="63">
        <v>9</v>
      </c>
      <c r="K2417" s="63">
        <v>9</v>
      </c>
      <c r="L2417" s="121">
        <v>819</v>
      </c>
      <c r="M2417" s="284" t="s">
        <v>4976</v>
      </c>
      <c r="N2417" s="224" t="s">
        <v>4966</v>
      </c>
      <c r="O2417" s="281" t="s">
        <v>4915</v>
      </c>
      <c r="P2417" s="281" t="s">
        <v>4967</v>
      </c>
      <c r="Q2417" s="245" t="s">
        <v>4968</v>
      </c>
      <c r="R2417" s="281">
        <v>2012</v>
      </c>
      <c r="S2417" s="224" t="s">
        <v>4917</v>
      </c>
      <c r="T2417" s="221"/>
      <c r="U2417" s="221" t="s">
        <v>7635</v>
      </c>
    </row>
    <row r="2418" spans="1:21" ht="31.5" x14ac:dyDescent="0.25">
      <c r="A2418" s="5">
        <v>2417</v>
      </c>
      <c r="B2418" s="3" t="s">
        <v>2062</v>
      </c>
      <c r="C2418" s="8">
        <v>1987</v>
      </c>
      <c r="D2418" s="32">
        <v>10584.2</v>
      </c>
      <c r="E2418" s="9">
        <v>7618.6</v>
      </c>
      <c r="F2418" s="33" t="s">
        <v>5</v>
      </c>
      <c r="G2418" s="63">
        <v>144</v>
      </c>
      <c r="H2418" s="63">
        <v>9</v>
      </c>
      <c r="I2418" s="63">
        <v>4</v>
      </c>
      <c r="J2418" s="63">
        <v>4</v>
      </c>
      <c r="K2418" s="63">
        <v>4</v>
      </c>
      <c r="L2418" s="121">
        <v>388</v>
      </c>
      <c r="M2418" s="284" t="s">
        <v>4977</v>
      </c>
      <c r="N2418" s="224" t="s">
        <v>4969</v>
      </c>
      <c r="O2418" s="281" t="s">
        <v>4915</v>
      </c>
      <c r="P2418" s="281" t="s">
        <v>4970</v>
      </c>
      <c r="Q2418" s="282">
        <v>1080.5</v>
      </c>
      <c r="R2418" s="281">
        <v>2012</v>
      </c>
      <c r="S2418" s="224" t="s">
        <v>4917</v>
      </c>
      <c r="T2418" s="221"/>
      <c r="U2418" s="221" t="s">
        <v>7635</v>
      </c>
    </row>
    <row r="2419" spans="1:21" ht="31.5" x14ac:dyDescent="0.25">
      <c r="A2419" s="5">
        <v>2418</v>
      </c>
      <c r="B2419" s="347" t="s">
        <v>7648</v>
      </c>
      <c r="C2419" s="8"/>
      <c r="D2419" s="32"/>
      <c r="E2419" s="9"/>
      <c r="F2419" s="33"/>
      <c r="G2419" s="63">
        <v>136</v>
      </c>
      <c r="H2419" s="63">
        <v>14</v>
      </c>
      <c r="I2419" s="63">
        <v>1</v>
      </c>
      <c r="J2419" s="63"/>
      <c r="K2419" s="63"/>
      <c r="L2419" s="121"/>
      <c r="M2419" s="284"/>
      <c r="N2419" s="225"/>
      <c r="O2419" s="400"/>
      <c r="P2419" s="281"/>
      <c r="Q2419" s="282"/>
      <c r="R2419" s="281"/>
      <c r="S2419" s="224"/>
      <c r="T2419" s="221"/>
      <c r="U2419" s="221" t="s">
        <v>7642</v>
      </c>
    </row>
    <row r="2420" spans="1:21" ht="47.25" x14ac:dyDescent="0.25">
      <c r="A2420" s="5">
        <v>2419</v>
      </c>
      <c r="B2420" s="14" t="s">
        <v>2314</v>
      </c>
      <c r="C2420" s="5">
        <v>2010</v>
      </c>
      <c r="D2420" s="5">
        <v>3450.7</v>
      </c>
      <c r="E2420" s="5">
        <v>1582.4</v>
      </c>
      <c r="F2420" s="5" t="s">
        <v>5</v>
      </c>
      <c r="G2420" s="5">
        <v>30</v>
      </c>
      <c r="H2420" s="5">
        <v>3</v>
      </c>
      <c r="I2420" s="5">
        <v>2</v>
      </c>
      <c r="J2420" s="5" t="s">
        <v>648</v>
      </c>
      <c r="K2420" s="5" t="s">
        <v>648</v>
      </c>
      <c r="L2420" s="119" t="s">
        <v>4728</v>
      </c>
      <c r="M2420" s="103" t="s">
        <v>2807</v>
      </c>
      <c r="N2420" s="225" t="s">
        <v>648</v>
      </c>
      <c r="P2420" s="221" t="s">
        <v>4732</v>
      </c>
      <c r="Q2420" s="221">
        <v>63439.48</v>
      </c>
      <c r="R2420" s="268">
        <v>40459</v>
      </c>
      <c r="S2420" s="221" t="s">
        <v>4741</v>
      </c>
      <c r="T2420" s="221" t="s">
        <v>4302</v>
      </c>
      <c r="U2420" s="221" t="s">
        <v>7635</v>
      </c>
    </row>
    <row r="2421" spans="1:21" ht="47.25" x14ac:dyDescent="0.25">
      <c r="A2421" s="5">
        <v>2420</v>
      </c>
      <c r="B2421" s="14" t="s">
        <v>7637</v>
      </c>
      <c r="C2421" s="5">
        <v>2011</v>
      </c>
      <c r="D2421" s="5">
        <v>3536.1</v>
      </c>
      <c r="E2421" s="5">
        <v>1623.5</v>
      </c>
      <c r="F2421" s="5" t="s">
        <v>5</v>
      </c>
      <c r="G2421" s="5">
        <v>30</v>
      </c>
      <c r="H2421" s="5">
        <v>3</v>
      </c>
      <c r="I2421" s="5">
        <v>2</v>
      </c>
      <c r="J2421" s="5" t="s">
        <v>648</v>
      </c>
      <c r="K2421" s="5" t="s">
        <v>648</v>
      </c>
      <c r="L2421" s="119" t="s">
        <v>4728</v>
      </c>
      <c r="M2421" s="103" t="s">
        <v>2807</v>
      </c>
      <c r="N2421" s="225" t="s">
        <v>648</v>
      </c>
      <c r="P2421" s="221" t="s">
        <v>4730</v>
      </c>
      <c r="Q2421" s="221">
        <v>139209</v>
      </c>
      <c r="R2421" s="268">
        <v>40934</v>
      </c>
      <c r="S2421" s="221" t="s">
        <v>4741</v>
      </c>
      <c r="T2421" s="221" t="s">
        <v>4302</v>
      </c>
      <c r="U2421" s="221" t="s">
        <v>7635</v>
      </c>
    </row>
    <row r="2422" spans="1:21" ht="45" x14ac:dyDescent="0.25">
      <c r="A2422" s="5">
        <v>2421</v>
      </c>
      <c r="B2422" s="14" t="s">
        <v>2311</v>
      </c>
      <c r="C2422" s="5">
        <v>2013</v>
      </c>
      <c r="D2422" s="5">
        <v>3509.6</v>
      </c>
      <c r="E2422" s="5">
        <v>1865.3</v>
      </c>
      <c r="F2422" s="5" t="s">
        <v>5</v>
      </c>
      <c r="G2422" s="5">
        <v>30</v>
      </c>
      <c r="H2422" s="5">
        <v>3</v>
      </c>
      <c r="I2422" s="5">
        <v>2</v>
      </c>
      <c r="J2422" s="5" t="s">
        <v>648</v>
      </c>
      <c r="K2422" s="5" t="s">
        <v>648</v>
      </c>
      <c r="L2422" s="119" t="s">
        <v>4728</v>
      </c>
      <c r="M2422" s="103" t="s">
        <v>4729</v>
      </c>
      <c r="N2422" s="225" t="s">
        <v>648</v>
      </c>
      <c r="P2422" s="221" t="s">
        <v>4731</v>
      </c>
      <c r="Q2422" s="221">
        <v>2799</v>
      </c>
      <c r="R2422" s="268">
        <v>40592</v>
      </c>
      <c r="S2422" s="221" t="s">
        <v>4740</v>
      </c>
      <c r="T2422" s="221" t="s">
        <v>4302</v>
      </c>
      <c r="U2422" s="221" t="s">
        <v>7635</v>
      </c>
    </row>
    <row r="2423" spans="1:21" ht="47.25" x14ac:dyDescent="0.25">
      <c r="A2423" s="5">
        <v>2422</v>
      </c>
      <c r="B2423" s="14" t="s">
        <v>2312</v>
      </c>
      <c r="C2423" s="5">
        <v>2013</v>
      </c>
      <c r="D2423" s="5">
        <v>3590.3</v>
      </c>
      <c r="E2423" s="5">
        <v>1682.3</v>
      </c>
      <c r="F2423" s="5" t="s">
        <v>5</v>
      </c>
      <c r="G2423" s="5">
        <v>30</v>
      </c>
      <c r="H2423" s="5">
        <v>3</v>
      </c>
      <c r="I2423" s="5">
        <v>2</v>
      </c>
      <c r="J2423" s="5" t="s">
        <v>648</v>
      </c>
      <c r="K2423" s="5" t="s">
        <v>648</v>
      </c>
      <c r="L2423" s="119" t="s">
        <v>4728</v>
      </c>
      <c r="M2423" s="103" t="s">
        <v>2807</v>
      </c>
      <c r="N2423" s="225" t="s">
        <v>648</v>
      </c>
      <c r="P2423" s="221" t="s">
        <v>4731</v>
      </c>
      <c r="Q2423" s="221">
        <v>2799</v>
      </c>
      <c r="R2423" s="268">
        <v>41591</v>
      </c>
      <c r="S2423" s="221" t="s">
        <v>4740</v>
      </c>
      <c r="T2423" s="221" t="s">
        <v>4302</v>
      </c>
      <c r="U2423" s="221" t="s">
        <v>7635</v>
      </c>
    </row>
    <row r="2424" spans="1:21" ht="47.25" x14ac:dyDescent="0.25">
      <c r="A2424" s="5">
        <v>2423</v>
      </c>
      <c r="B2424" s="14" t="s">
        <v>2313</v>
      </c>
      <c r="C2424" s="5">
        <v>2012</v>
      </c>
      <c r="D2424" s="5">
        <v>3537.8</v>
      </c>
      <c r="E2424" s="5">
        <v>1629.6</v>
      </c>
      <c r="F2424" s="5" t="s">
        <v>5</v>
      </c>
      <c r="G2424" s="5">
        <v>30</v>
      </c>
      <c r="H2424" s="5">
        <v>3</v>
      </c>
      <c r="I2424" s="5">
        <v>2</v>
      </c>
      <c r="J2424" s="5" t="s">
        <v>648</v>
      </c>
      <c r="K2424" s="5" t="s">
        <v>648</v>
      </c>
      <c r="L2424" s="119" t="s">
        <v>4728</v>
      </c>
      <c r="M2424" s="103" t="s">
        <v>2807</v>
      </c>
      <c r="N2424" s="225" t="s">
        <v>648</v>
      </c>
      <c r="P2424" s="221" t="s">
        <v>4730</v>
      </c>
      <c r="Q2424" s="221">
        <v>139208</v>
      </c>
      <c r="R2424" s="268">
        <v>41086</v>
      </c>
      <c r="S2424" s="221" t="s">
        <v>4741</v>
      </c>
      <c r="T2424" s="221" t="s">
        <v>4302</v>
      </c>
      <c r="U2424" s="221" t="s">
        <v>7635</v>
      </c>
    </row>
    <row r="2425" spans="1:21" ht="47.25" x14ac:dyDescent="0.25">
      <c r="A2425" s="5">
        <v>2424</v>
      </c>
      <c r="B2425" s="14" t="s">
        <v>2315</v>
      </c>
      <c r="C2425" s="5">
        <v>2010</v>
      </c>
      <c r="D2425" s="5">
        <v>3454.3</v>
      </c>
      <c r="E2425" s="5">
        <v>1582.5</v>
      </c>
      <c r="F2425" s="5" t="s">
        <v>5</v>
      </c>
      <c r="G2425" s="5">
        <v>30</v>
      </c>
      <c r="H2425" s="5">
        <v>3</v>
      </c>
      <c r="I2425" s="5" t="s">
        <v>648</v>
      </c>
      <c r="J2425" s="5" t="s">
        <v>648</v>
      </c>
      <c r="K2425" s="5" t="s">
        <v>648</v>
      </c>
      <c r="L2425" s="119" t="s">
        <v>4728</v>
      </c>
      <c r="M2425" s="103" t="s">
        <v>2807</v>
      </c>
      <c r="N2425" s="225" t="s">
        <v>648</v>
      </c>
      <c r="P2425" s="221" t="s">
        <v>4732</v>
      </c>
      <c r="Q2425" s="221">
        <v>63439.48</v>
      </c>
      <c r="R2425" s="268">
        <v>40539</v>
      </c>
      <c r="S2425" s="221" t="s">
        <v>4741</v>
      </c>
      <c r="T2425" s="221" t="s">
        <v>4302</v>
      </c>
      <c r="U2425" s="221" t="s">
        <v>7635</v>
      </c>
    </row>
    <row r="2426" spans="1:21" ht="75" x14ac:dyDescent="0.25">
      <c r="A2426" s="5">
        <v>2425</v>
      </c>
      <c r="B2426" s="14" t="s">
        <v>2316</v>
      </c>
      <c r="C2426" s="5">
        <v>2013</v>
      </c>
      <c r="D2426" s="5">
        <v>3150.4</v>
      </c>
      <c r="E2426" s="5">
        <v>3089.4</v>
      </c>
      <c r="F2426" s="5" t="s">
        <v>5</v>
      </c>
      <c r="G2426" s="5">
        <v>68</v>
      </c>
      <c r="H2426" s="5">
        <v>2</v>
      </c>
      <c r="I2426" s="5" t="s">
        <v>648</v>
      </c>
      <c r="J2426" s="5" t="s">
        <v>648</v>
      </c>
      <c r="K2426" s="5" t="s">
        <v>648</v>
      </c>
      <c r="L2426" s="119" t="s">
        <v>4728</v>
      </c>
      <c r="N2426" s="225" t="s">
        <v>648</v>
      </c>
      <c r="P2426" s="221" t="s">
        <v>4739</v>
      </c>
      <c r="Q2426" s="221">
        <v>4408</v>
      </c>
      <c r="R2426" s="268">
        <v>41473</v>
      </c>
      <c r="S2426" s="221" t="s">
        <v>4743</v>
      </c>
      <c r="T2426" s="221" t="s">
        <v>4744</v>
      </c>
      <c r="U2426" s="221" t="s">
        <v>7635</v>
      </c>
    </row>
    <row r="2427" spans="1:21" ht="75" x14ac:dyDescent="0.25">
      <c r="A2427" s="5">
        <v>2426</v>
      </c>
      <c r="B2427" s="14" t="s">
        <v>2317</v>
      </c>
      <c r="C2427" s="5">
        <v>2013</v>
      </c>
      <c r="D2427" s="5">
        <v>3136.8</v>
      </c>
      <c r="E2427" s="5">
        <v>3075.8</v>
      </c>
      <c r="F2427" s="5" t="s">
        <v>5</v>
      </c>
      <c r="G2427" s="5">
        <v>68</v>
      </c>
      <c r="H2427" s="5">
        <v>2</v>
      </c>
      <c r="I2427" s="5" t="s">
        <v>648</v>
      </c>
      <c r="J2427" s="5" t="s">
        <v>648</v>
      </c>
      <c r="K2427" s="5" t="s">
        <v>648</v>
      </c>
      <c r="L2427" s="119" t="s">
        <v>4728</v>
      </c>
      <c r="N2427" s="225" t="s">
        <v>648</v>
      </c>
      <c r="P2427" s="221" t="s">
        <v>4738</v>
      </c>
      <c r="Q2427" s="221">
        <v>4430</v>
      </c>
      <c r="R2427" s="268">
        <v>41473</v>
      </c>
      <c r="S2427" s="221" t="s">
        <v>4743</v>
      </c>
      <c r="T2427" s="221" t="s">
        <v>4744</v>
      </c>
      <c r="U2427" s="221" t="s">
        <v>7635</v>
      </c>
    </row>
    <row r="2428" spans="1:21" ht="75" x14ac:dyDescent="0.25">
      <c r="A2428" s="5">
        <v>2427</v>
      </c>
      <c r="B2428" s="14" t="s">
        <v>2318</v>
      </c>
      <c r="C2428" s="5">
        <v>2013</v>
      </c>
      <c r="D2428" s="5">
        <v>3666.9</v>
      </c>
      <c r="E2428" s="5">
        <v>3610.7</v>
      </c>
      <c r="F2428" s="5" t="s">
        <v>5</v>
      </c>
      <c r="G2428" s="5">
        <v>68</v>
      </c>
      <c r="H2428" s="5">
        <v>3</v>
      </c>
      <c r="I2428" s="5" t="s">
        <v>648</v>
      </c>
      <c r="J2428" s="5" t="s">
        <v>648</v>
      </c>
      <c r="K2428" s="5" t="s">
        <v>648</v>
      </c>
      <c r="L2428" s="119" t="s">
        <v>4728</v>
      </c>
      <c r="N2428" s="225" t="s">
        <v>648</v>
      </c>
      <c r="P2428" s="221" t="s">
        <v>4737</v>
      </c>
      <c r="Q2428" s="221">
        <v>4461</v>
      </c>
      <c r="R2428" s="268">
        <v>42017</v>
      </c>
      <c r="S2428" s="221" t="s">
        <v>4743</v>
      </c>
      <c r="T2428" s="221" t="s">
        <v>4744</v>
      </c>
      <c r="U2428" s="221" t="s">
        <v>7635</v>
      </c>
    </row>
    <row r="2429" spans="1:21" ht="75" x14ac:dyDescent="0.25">
      <c r="A2429" s="5">
        <v>2428</v>
      </c>
      <c r="B2429" s="14" t="s">
        <v>2319</v>
      </c>
      <c r="C2429" s="5">
        <v>2014</v>
      </c>
      <c r="D2429" s="5">
        <v>3617.4</v>
      </c>
      <c r="E2429" s="5">
        <v>3595.7</v>
      </c>
      <c r="F2429" s="5" t="s">
        <v>5</v>
      </c>
      <c r="G2429" s="5">
        <v>68</v>
      </c>
      <c r="H2429" s="5">
        <v>3</v>
      </c>
      <c r="I2429" s="5" t="s">
        <v>648</v>
      </c>
      <c r="J2429" s="5" t="s">
        <v>648</v>
      </c>
      <c r="K2429" s="5" t="s">
        <v>648</v>
      </c>
      <c r="L2429" s="119" t="s">
        <v>4728</v>
      </c>
      <c r="N2429" s="225" t="s">
        <v>648</v>
      </c>
      <c r="P2429" s="221" t="s">
        <v>4736</v>
      </c>
      <c r="Q2429" s="221">
        <v>4479</v>
      </c>
      <c r="R2429" s="268">
        <v>41792</v>
      </c>
      <c r="S2429" s="221" t="s">
        <v>4743</v>
      </c>
      <c r="T2429" s="221" t="s">
        <v>4744</v>
      </c>
      <c r="U2429" s="221" t="s">
        <v>7635</v>
      </c>
    </row>
    <row r="2430" spans="1:21" ht="75" x14ac:dyDescent="0.25">
      <c r="A2430" s="5">
        <v>2429</v>
      </c>
      <c r="B2430" s="14" t="s">
        <v>2320</v>
      </c>
      <c r="C2430" s="5">
        <v>2015</v>
      </c>
      <c r="D2430" s="5">
        <v>3659.6</v>
      </c>
      <c r="E2430" s="5">
        <v>3602.6</v>
      </c>
      <c r="F2430" s="5" t="s">
        <v>5</v>
      </c>
      <c r="G2430" s="5">
        <v>68</v>
      </c>
      <c r="H2430" s="5">
        <v>3</v>
      </c>
      <c r="I2430" s="5" t="s">
        <v>648</v>
      </c>
      <c r="J2430" s="5" t="s">
        <v>648</v>
      </c>
      <c r="K2430" s="5" t="s">
        <v>648</v>
      </c>
      <c r="L2430" s="119" t="s">
        <v>4728</v>
      </c>
      <c r="N2430" s="225" t="s">
        <v>648</v>
      </c>
      <c r="P2430" s="221" t="s">
        <v>4735</v>
      </c>
      <c r="Q2430" s="221">
        <v>4509</v>
      </c>
      <c r="R2430" s="268">
        <v>42087</v>
      </c>
      <c r="S2430" s="221" t="s">
        <v>4743</v>
      </c>
      <c r="T2430" s="221" t="s">
        <v>4744</v>
      </c>
      <c r="U2430" s="221" t="s">
        <v>7635</v>
      </c>
    </row>
    <row r="2431" spans="1:21" ht="30" x14ac:dyDescent="0.25">
      <c r="A2431" s="5">
        <v>2430</v>
      </c>
      <c r="B2431" s="14" t="s">
        <v>2322</v>
      </c>
      <c r="C2431" s="5">
        <v>2015</v>
      </c>
      <c r="D2431" s="5">
        <v>2234</v>
      </c>
      <c r="E2431" s="5">
        <v>2230.9</v>
      </c>
      <c r="F2431" s="5" t="s">
        <v>5</v>
      </c>
      <c r="G2431" s="5">
        <v>36</v>
      </c>
      <c r="H2431" s="5">
        <v>4</v>
      </c>
      <c r="I2431" s="5">
        <v>2</v>
      </c>
      <c r="J2431" s="5" t="s">
        <v>648</v>
      </c>
      <c r="K2431" s="5" t="s">
        <v>648</v>
      </c>
      <c r="L2431" s="119" t="s">
        <v>4728</v>
      </c>
      <c r="N2431" s="225" t="s">
        <v>648</v>
      </c>
      <c r="P2431" s="221" t="s">
        <v>4733</v>
      </c>
      <c r="Q2431" s="221">
        <v>2443</v>
      </c>
      <c r="R2431" s="268">
        <v>42334</v>
      </c>
      <c r="S2431" s="221" t="s">
        <v>4742</v>
      </c>
      <c r="T2431" s="221" t="s">
        <v>4744</v>
      </c>
      <c r="U2431" s="221" t="s">
        <v>7635</v>
      </c>
    </row>
    <row r="2432" spans="1:21" ht="47.25" x14ac:dyDescent="0.25">
      <c r="A2432" s="5">
        <v>2431</v>
      </c>
      <c r="B2432" s="14" t="s">
        <v>2321</v>
      </c>
      <c r="C2432" s="5">
        <v>2015</v>
      </c>
      <c r="D2432" s="5">
        <v>2443.5</v>
      </c>
      <c r="E2432" s="5">
        <v>2225.1999999999998</v>
      </c>
      <c r="F2432" s="5" t="s">
        <v>5</v>
      </c>
      <c r="G2432" s="5">
        <v>36</v>
      </c>
      <c r="H2432" s="5">
        <v>4</v>
      </c>
      <c r="I2432" s="5">
        <v>2</v>
      </c>
      <c r="J2432" s="5" t="s">
        <v>648</v>
      </c>
      <c r="K2432" s="5" t="s">
        <v>648</v>
      </c>
      <c r="L2432" s="119" t="s">
        <v>4728</v>
      </c>
      <c r="M2432" s="103" t="s">
        <v>2808</v>
      </c>
      <c r="N2432" s="225" t="s">
        <v>648</v>
      </c>
      <c r="P2432" s="221" t="s">
        <v>4734</v>
      </c>
      <c r="Q2432" s="221">
        <v>1882</v>
      </c>
      <c r="R2432" s="268">
        <v>42289</v>
      </c>
      <c r="S2432" s="221" t="s">
        <v>4742</v>
      </c>
      <c r="T2432" s="221" t="s">
        <v>4302</v>
      </c>
      <c r="U2432" s="221" t="s">
        <v>7635</v>
      </c>
    </row>
    <row r="2433" spans="1:21" ht="30.75" x14ac:dyDescent="0.25">
      <c r="A2433" s="5">
        <v>2432</v>
      </c>
      <c r="B2433" s="14" t="s">
        <v>2076</v>
      </c>
      <c r="C2433" s="8">
        <v>2008</v>
      </c>
      <c r="D2433" s="8">
        <v>8316.2000000000007</v>
      </c>
      <c r="E2433" s="8">
        <v>5892.2</v>
      </c>
      <c r="F2433" s="8" t="s">
        <v>5</v>
      </c>
      <c r="G2433" s="8">
        <v>126</v>
      </c>
      <c r="H2433" s="8">
        <v>14</v>
      </c>
      <c r="I2433" s="8">
        <v>1</v>
      </c>
      <c r="J2433" s="8">
        <v>2</v>
      </c>
      <c r="K2433" s="8">
        <v>1</v>
      </c>
      <c r="L2433" s="108">
        <v>170</v>
      </c>
      <c r="M2433" s="239" t="s">
        <v>2976</v>
      </c>
      <c r="N2433" s="237" t="s">
        <v>4869</v>
      </c>
      <c r="O2433" s="237" t="s">
        <v>4870</v>
      </c>
      <c r="P2433" s="237" t="s">
        <v>4871</v>
      </c>
      <c r="Q2433" s="237"/>
      <c r="R2433" s="237"/>
      <c r="U2433" s="197" t="s">
        <v>648</v>
      </c>
    </row>
    <row r="2434" spans="1:21" ht="30.75" x14ac:dyDescent="0.25">
      <c r="A2434" s="5">
        <v>2433</v>
      </c>
      <c r="B2434" s="14" t="s">
        <v>2077</v>
      </c>
      <c r="C2434" s="8">
        <v>2007</v>
      </c>
      <c r="D2434" s="8">
        <v>9851.5</v>
      </c>
      <c r="E2434" s="8">
        <v>6330.9</v>
      </c>
      <c r="F2434" s="8" t="s">
        <v>5</v>
      </c>
      <c r="G2434" s="8">
        <v>88</v>
      </c>
      <c r="H2434" s="8">
        <v>14</v>
      </c>
      <c r="I2434" s="8">
        <v>1</v>
      </c>
      <c r="J2434" s="8">
        <v>2</v>
      </c>
      <c r="K2434" s="8">
        <v>1</v>
      </c>
      <c r="L2434" s="108">
        <v>161</v>
      </c>
      <c r="M2434" s="239" t="s">
        <v>2977</v>
      </c>
      <c r="N2434" s="237" t="s">
        <v>4872</v>
      </c>
      <c r="O2434" s="237" t="s">
        <v>4870</v>
      </c>
      <c r="P2434" s="237"/>
      <c r="Q2434" s="237"/>
      <c r="R2434" s="237"/>
      <c r="U2434" s="197" t="s">
        <v>648</v>
      </c>
    </row>
    <row r="2435" spans="1:21" x14ac:dyDescent="0.25">
      <c r="A2435" s="5">
        <v>2434</v>
      </c>
      <c r="B2435" s="14" t="s">
        <v>2078</v>
      </c>
      <c r="C2435" s="8">
        <v>1999</v>
      </c>
      <c r="D2435" s="8">
        <v>7125.5</v>
      </c>
      <c r="E2435" s="8">
        <v>4819.1000000000004</v>
      </c>
      <c r="F2435" s="8" t="s">
        <v>5</v>
      </c>
      <c r="G2435" s="8">
        <v>136</v>
      </c>
      <c r="H2435" s="8">
        <v>14</v>
      </c>
      <c r="I2435" s="8">
        <v>1</v>
      </c>
      <c r="J2435" s="8">
        <v>2</v>
      </c>
      <c r="K2435" s="8">
        <v>1</v>
      </c>
      <c r="L2435" s="108">
        <v>157</v>
      </c>
      <c r="M2435" s="239" t="s">
        <v>2978</v>
      </c>
      <c r="N2435" s="237" t="s">
        <v>4213</v>
      </c>
      <c r="O2435" s="237" t="s">
        <v>4211</v>
      </c>
      <c r="P2435" s="237"/>
      <c r="Q2435" s="237"/>
      <c r="R2435" s="237"/>
      <c r="U2435" s="197" t="s">
        <v>648</v>
      </c>
    </row>
    <row r="2436" spans="1:21" x14ac:dyDescent="0.25">
      <c r="A2436" s="5">
        <v>2435</v>
      </c>
      <c r="B2436" s="14" t="s">
        <v>2080</v>
      </c>
      <c r="C2436" s="8">
        <v>1987</v>
      </c>
      <c r="D2436" s="8">
        <v>8775</v>
      </c>
      <c r="E2436" s="8">
        <v>7133</v>
      </c>
      <c r="F2436" s="8" t="s">
        <v>5</v>
      </c>
      <c r="G2436" s="8">
        <v>144</v>
      </c>
      <c r="H2436" s="8">
        <v>9</v>
      </c>
      <c r="I2436" s="8">
        <v>4</v>
      </c>
      <c r="J2436" s="8">
        <v>4</v>
      </c>
      <c r="K2436" s="8">
        <v>4</v>
      </c>
      <c r="L2436" s="108">
        <v>357</v>
      </c>
      <c r="M2436" s="239" t="s">
        <v>2980</v>
      </c>
      <c r="N2436" s="237" t="s">
        <v>4873</v>
      </c>
      <c r="O2436" s="237" t="s">
        <v>4211</v>
      </c>
      <c r="P2436" s="237"/>
      <c r="Q2436" s="237"/>
      <c r="R2436" s="237"/>
      <c r="U2436" s="221" t="s">
        <v>7635</v>
      </c>
    </row>
    <row r="2437" spans="1:21" x14ac:dyDescent="0.25">
      <c r="A2437" s="5">
        <v>2436</v>
      </c>
      <c r="B2437" s="14" t="s">
        <v>2081</v>
      </c>
      <c r="C2437" s="8">
        <v>1985</v>
      </c>
      <c r="D2437" s="8">
        <v>4638.6000000000004</v>
      </c>
      <c r="E2437" s="8" t="s">
        <v>2082</v>
      </c>
      <c r="F2437" s="8" t="s">
        <v>5</v>
      </c>
      <c r="G2437" s="8">
        <v>84</v>
      </c>
      <c r="H2437" s="8">
        <v>5</v>
      </c>
      <c r="I2437" s="8">
        <v>6</v>
      </c>
      <c r="J2437" s="8"/>
      <c r="K2437" s="8">
        <v>0</v>
      </c>
      <c r="L2437" s="108">
        <v>193</v>
      </c>
      <c r="M2437" s="239" t="s">
        <v>2981</v>
      </c>
      <c r="N2437" s="237" t="s">
        <v>4874</v>
      </c>
      <c r="O2437" s="237"/>
      <c r="P2437" s="237"/>
      <c r="Q2437" s="237"/>
      <c r="R2437" s="237"/>
      <c r="U2437" s="221" t="s">
        <v>7635</v>
      </c>
    </row>
    <row r="2438" spans="1:21" x14ac:dyDescent="0.25">
      <c r="A2438" s="5">
        <v>2437</v>
      </c>
      <c r="B2438" s="14" t="s">
        <v>2083</v>
      </c>
      <c r="C2438" s="8">
        <v>2003</v>
      </c>
      <c r="D2438" s="8">
        <v>3745.28</v>
      </c>
      <c r="E2438" s="8">
        <v>2629.6</v>
      </c>
      <c r="F2438" s="8" t="s">
        <v>5</v>
      </c>
      <c r="G2438" s="8">
        <v>54</v>
      </c>
      <c r="H2438" s="8">
        <v>9</v>
      </c>
      <c r="I2438" s="8">
        <v>1</v>
      </c>
      <c r="J2438" s="8">
        <v>1</v>
      </c>
      <c r="K2438" s="8">
        <v>0</v>
      </c>
      <c r="L2438" s="108">
        <v>99</v>
      </c>
      <c r="M2438" s="239" t="s">
        <v>2982</v>
      </c>
      <c r="N2438" s="237" t="s">
        <v>4875</v>
      </c>
      <c r="O2438" s="237" t="s">
        <v>4211</v>
      </c>
      <c r="P2438" s="237"/>
      <c r="Q2438" s="237"/>
      <c r="R2438" s="237"/>
      <c r="U2438" s="221" t="s">
        <v>7635</v>
      </c>
    </row>
    <row r="2439" spans="1:21" x14ac:dyDescent="0.25">
      <c r="A2439" s="5">
        <v>2438</v>
      </c>
      <c r="B2439" s="14" t="s">
        <v>2079</v>
      </c>
      <c r="C2439" s="8">
        <v>1991</v>
      </c>
      <c r="D2439" s="8">
        <v>7015.6</v>
      </c>
      <c r="E2439" s="8">
        <v>6050.8</v>
      </c>
      <c r="F2439" s="8" t="s">
        <v>5</v>
      </c>
      <c r="G2439" s="8">
        <v>95</v>
      </c>
      <c r="H2439" s="8">
        <v>14</v>
      </c>
      <c r="I2439" s="8">
        <v>1</v>
      </c>
      <c r="J2439" s="8">
        <v>2</v>
      </c>
      <c r="K2439" s="8">
        <v>0</v>
      </c>
      <c r="L2439" s="108">
        <v>268</v>
      </c>
      <c r="M2439" s="239" t="s">
        <v>2979</v>
      </c>
      <c r="N2439" s="237" t="s">
        <v>4876</v>
      </c>
      <c r="O2439" s="237" t="s">
        <v>4211</v>
      </c>
      <c r="P2439" s="237" t="s">
        <v>4877</v>
      </c>
      <c r="Q2439" s="237">
        <v>874.15</v>
      </c>
      <c r="R2439" s="278" t="s">
        <v>4878</v>
      </c>
      <c r="U2439" s="197" t="s">
        <v>648</v>
      </c>
    </row>
    <row r="2440" spans="1:21" ht="135" x14ac:dyDescent="0.25">
      <c r="A2440" s="5">
        <v>2439</v>
      </c>
      <c r="B2440" s="14" t="s">
        <v>2059</v>
      </c>
      <c r="C2440" s="8">
        <v>1982</v>
      </c>
      <c r="D2440" s="32">
        <v>23654.7</v>
      </c>
      <c r="E2440" s="9">
        <v>17162.8</v>
      </c>
      <c r="F2440" s="8" t="s">
        <v>5</v>
      </c>
      <c r="G2440" s="63">
        <v>288</v>
      </c>
      <c r="H2440" s="63">
        <v>9</v>
      </c>
      <c r="I2440" s="63">
        <v>9</v>
      </c>
      <c r="J2440" s="63">
        <v>9</v>
      </c>
      <c r="K2440" s="63">
        <v>9</v>
      </c>
      <c r="L2440" s="121">
        <v>812</v>
      </c>
      <c r="M2440" s="224" t="s">
        <v>2810</v>
      </c>
      <c r="N2440" s="237" t="s">
        <v>4879</v>
      </c>
      <c r="O2440" s="237" t="s">
        <v>4211</v>
      </c>
      <c r="P2440" s="237"/>
      <c r="Q2440" s="237"/>
      <c r="R2440" s="237"/>
      <c r="U2440" s="221" t="s">
        <v>7635</v>
      </c>
    </row>
    <row r="2441" spans="1:21" x14ac:dyDescent="0.25">
      <c r="A2441" s="5">
        <v>2440</v>
      </c>
      <c r="B2441" s="14" t="s">
        <v>2084</v>
      </c>
      <c r="C2441" s="8" t="s">
        <v>2085</v>
      </c>
      <c r="D2441" s="8">
        <v>19369</v>
      </c>
      <c r="E2441" s="8">
        <v>14901.13</v>
      </c>
      <c r="F2441" s="8" t="s">
        <v>5</v>
      </c>
      <c r="G2441" s="8">
        <v>283</v>
      </c>
      <c r="H2441" s="8">
        <v>9</v>
      </c>
      <c r="I2441" s="8">
        <v>8</v>
      </c>
      <c r="J2441" s="8">
        <v>8</v>
      </c>
      <c r="K2441" s="8">
        <v>0</v>
      </c>
      <c r="L2441" s="108">
        <v>613</v>
      </c>
      <c r="M2441" s="239" t="s">
        <v>2983</v>
      </c>
      <c r="N2441" s="237" t="s">
        <v>4880</v>
      </c>
      <c r="O2441" s="237" t="s">
        <v>4881</v>
      </c>
      <c r="P2441" s="237" t="s">
        <v>4882</v>
      </c>
      <c r="Q2441" s="237" t="s">
        <v>4883</v>
      </c>
      <c r="R2441" s="237" t="s">
        <v>4884</v>
      </c>
      <c r="U2441" s="221" t="s">
        <v>7635</v>
      </c>
    </row>
    <row r="2442" spans="1:21" x14ac:dyDescent="0.25">
      <c r="A2442" s="5">
        <v>2441</v>
      </c>
      <c r="B2442" s="14" t="s">
        <v>2087</v>
      </c>
      <c r="C2442" s="8">
        <v>1994</v>
      </c>
      <c r="D2442" s="8">
        <v>8055</v>
      </c>
      <c r="E2442" s="8">
        <v>5907</v>
      </c>
      <c r="F2442" s="8" t="s">
        <v>5</v>
      </c>
      <c r="G2442" s="8">
        <v>131</v>
      </c>
      <c r="H2442" s="8" t="s">
        <v>2088</v>
      </c>
      <c r="I2442" s="8">
        <v>1</v>
      </c>
      <c r="J2442" s="8">
        <v>1</v>
      </c>
      <c r="K2442" s="8">
        <v>1</v>
      </c>
      <c r="L2442" s="108"/>
      <c r="M2442" s="239" t="s">
        <v>2811</v>
      </c>
      <c r="N2442" s="237" t="s">
        <v>4885</v>
      </c>
      <c r="O2442" s="237" t="s">
        <v>4211</v>
      </c>
      <c r="P2442" s="237"/>
      <c r="Q2442" s="237"/>
      <c r="R2442" s="237"/>
      <c r="U2442" s="197" t="s">
        <v>648</v>
      </c>
    </row>
    <row r="2443" spans="1:21" x14ac:dyDescent="0.25">
      <c r="A2443" s="5">
        <v>2442</v>
      </c>
      <c r="B2443" s="14" t="s">
        <v>2086</v>
      </c>
      <c r="C2443" s="8">
        <v>1991</v>
      </c>
      <c r="D2443" s="8">
        <v>5738.1</v>
      </c>
      <c r="E2443" s="8">
        <v>4590</v>
      </c>
      <c r="F2443" s="8" t="s">
        <v>5</v>
      </c>
      <c r="G2443" s="8">
        <v>108</v>
      </c>
      <c r="H2443" s="8">
        <v>9</v>
      </c>
      <c r="I2443" s="8">
        <v>3</v>
      </c>
      <c r="J2443" s="8">
        <v>3</v>
      </c>
      <c r="K2443" s="8">
        <v>3</v>
      </c>
      <c r="L2443" s="108"/>
      <c r="M2443" s="239" t="s">
        <v>2984</v>
      </c>
      <c r="N2443" s="237" t="s">
        <v>4876</v>
      </c>
      <c r="O2443" s="237" t="s">
        <v>4211</v>
      </c>
      <c r="P2443" s="237" t="s">
        <v>4886</v>
      </c>
      <c r="Q2443" s="237" t="s">
        <v>4887</v>
      </c>
      <c r="R2443" s="278">
        <v>40618</v>
      </c>
      <c r="U2443" s="221" t="s">
        <v>7635</v>
      </c>
    </row>
    <row r="2444" spans="1:21" ht="47.25" x14ac:dyDescent="0.25">
      <c r="A2444" s="5">
        <v>2443</v>
      </c>
      <c r="B2444" s="14" t="s">
        <v>2089</v>
      </c>
      <c r="C2444" s="8">
        <v>1988</v>
      </c>
      <c r="D2444" s="8">
        <v>12699.8</v>
      </c>
      <c r="E2444" s="8">
        <v>8583.7000000000007</v>
      </c>
      <c r="F2444" s="8" t="s">
        <v>5</v>
      </c>
      <c r="G2444" s="8">
        <v>152</v>
      </c>
      <c r="H2444" s="8">
        <v>9</v>
      </c>
      <c r="I2444" s="8">
        <v>5</v>
      </c>
      <c r="J2444" s="8">
        <v>5</v>
      </c>
      <c r="K2444" s="8">
        <v>5</v>
      </c>
      <c r="L2444" s="108"/>
      <c r="M2444" s="239" t="s">
        <v>2985</v>
      </c>
      <c r="N2444" s="245" t="s">
        <v>4923</v>
      </c>
      <c r="O2444" s="277" t="s">
        <v>4915</v>
      </c>
      <c r="P2444" s="277" t="s">
        <v>4924</v>
      </c>
      <c r="Q2444" s="277">
        <v>3186.8</v>
      </c>
      <c r="R2444" s="277">
        <v>2012</v>
      </c>
      <c r="S2444" s="224" t="s">
        <v>4917</v>
      </c>
      <c r="T2444" s="279"/>
      <c r="U2444" s="221" t="s">
        <v>7635</v>
      </c>
    </row>
    <row r="2445" spans="1:21" s="205" customFormat="1" x14ac:dyDescent="0.25">
      <c r="A2445" s="5">
        <v>2444</v>
      </c>
      <c r="B2445" s="169" t="s">
        <v>2092</v>
      </c>
      <c r="C2445" s="170">
        <v>1951</v>
      </c>
      <c r="D2445" s="170">
        <v>42.2</v>
      </c>
      <c r="E2445" s="170">
        <v>42.2</v>
      </c>
      <c r="F2445" s="171" t="s">
        <v>247</v>
      </c>
      <c r="G2445" s="170">
        <v>1</v>
      </c>
      <c r="H2445" s="170">
        <v>1</v>
      </c>
      <c r="I2445" s="170">
        <v>1</v>
      </c>
      <c r="J2445" s="170">
        <v>0</v>
      </c>
      <c r="K2445" s="170">
        <v>0</v>
      </c>
      <c r="L2445" s="172">
        <v>3</v>
      </c>
      <c r="M2445" s="173" t="s">
        <v>2993</v>
      </c>
      <c r="N2445" s="190"/>
      <c r="O2445" s="204"/>
    </row>
    <row r="2446" spans="1:21" ht="30" x14ac:dyDescent="0.25">
      <c r="A2446" s="5">
        <v>2445</v>
      </c>
      <c r="B2446" s="14" t="s">
        <v>2096</v>
      </c>
      <c r="C2446" s="5">
        <v>2009</v>
      </c>
      <c r="D2446" s="24">
        <v>10564.1</v>
      </c>
      <c r="E2446" s="24">
        <v>7327.3</v>
      </c>
      <c r="F2446" s="8" t="s">
        <v>5</v>
      </c>
      <c r="G2446" s="8">
        <v>134</v>
      </c>
      <c r="H2446" s="7" t="s">
        <v>2097</v>
      </c>
      <c r="I2446" s="8">
        <v>4</v>
      </c>
      <c r="J2446" s="8">
        <v>4</v>
      </c>
      <c r="K2446" s="8">
        <v>0</v>
      </c>
      <c r="L2446" s="8">
        <v>210</v>
      </c>
      <c r="M2446" s="415" t="s">
        <v>4259</v>
      </c>
      <c r="N2446" s="415">
        <v>2009</v>
      </c>
      <c r="O2446" s="415" t="s">
        <v>4260</v>
      </c>
      <c r="P2446" s="231" t="s">
        <v>4255</v>
      </c>
      <c r="Q2446" s="415" t="s">
        <v>4256</v>
      </c>
      <c r="R2446" s="232">
        <v>39533</v>
      </c>
      <c r="S2446" s="415" t="s">
        <v>4258</v>
      </c>
      <c r="T2446" s="198"/>
      <c r="U2446" s="357" t="s">
        <v>648</v>
      </c>
    </row>
    <row r="2447" spans="1:21" ht="47.25" x14ac:dyDescent="0.25">
      <c r="A2447" s="5">
        <v>2446</v>
      </c>
      <c r="B2447" s="14" t="s">
        <v>2098</v>
      </c>
      <c r="C2447" s="5">
        <v>2010</v>
      </c>
      <c r="D2447" s="24">
        <v>12543.3</v>
      </c>
      <c r="E2447" s="24">
        <v>8200.7000000000007</v>
      </c>
      <c r="F2447" s="8" t="s">
        <v>5</v>
      </c>
      <c r="G2447" s="8">
        <v>124</v>
      </c>
      <c r="H2447" s="8">
        <v>9</v>
      </c>
      <c r="I2447" s="8">
        <v>4</v>
      </c>
      <c r="J2447" s="8">
        <v>4</v>
      </c>
      <c r="K2447" s="8">
        <v>0</v>
      </c>
      <c r="L2447" s="109">
        <v>212</v>
      </c>
      <c r="M2447" s="100" t="s">
        <v>4294</v>
      </c>
      <c r="N2447" s="415" t="s">
        <v>4278</v>
      </c>
      <c r="O2447" s="415" t="s">
        <v>4260</v>
      </c>
      <c r="P2447" s="231" t="s">
        <v>4261</v>
      </c>
      <c r="Q2447" s="415" t="s">
        <v>4278</v>
      </c>
      <c r="R2447" s="232">
        <v>39533</v>
      </c>
      <c r="S2447" s="415" t="s">
        <v>4258</v>
      </c>
      <c r="T2447" s="198"/>
      <c r="U2447" s="357" t="s">
        <v>648</v>
      </c>
    </row>
    <row r="2448" spans="1:21" ht="30" x14ac:dyDescent="0.25">
      <c r="A2448" s="5">
        <v>2447</v>
      </c>
      <c r="B2448" s="14" t="s">
        <v>2099</v>
      </c>
      <c r="C2448" s="5">
        <v>2013</v>
      </c>
      <c r="D2448" s="24">
        <v>19525.900000000001</v>
      </c>
      <c r="E2448" s="24">
        <v>12075</v>
      </c>
      <c r="F2448" s="8" t="s">
        <v>5</v>
      </c>
      <c r="G2448" s="8">
        <v>166</v>
      </c>
      <c r="H2448" s="8">
        <v>16</v>
      </c>
      <c r="I2448" s="8">
        <v>2</v>
      </c>
      <c r="J2448" s="8">
        <v>4</v>
      </c>
      <c r="K2448" s="8">
        <v>0</v>
      </c>
      <c r="L2448" s="108">
        <v>230</v>
      </c>
      <c r="M2448" s="100" t="s">
        <v>4293</v>
      </c>
      <c r="N2448" s="415" t="s">
        <v>4279</v>
      </c>
      <c r="O2448" s="415" t="s">
        <v>4260</v>
      </c>
      <c r="P2448" s="231" t="s">
        <v>4262</v>
      </c>
      <c r="Q2448" s="415" t="s">
        <v>4279</v>
      </c>
      <c r="R2448" s="232">
        <v>39533</v>
      </c>
      <c r="S2448" s="415" t="s">
        <v>4258</v>
      </c>
      <c r="T2448" s="198"/>
      <c r="U2448" s="357" t="s">
        <v>648</v>
      </c>
    </row>
    <row r="2449" spans="1:21" ht="30" x14ac:dyDescent="0.25">
      <c r="A2449" s="5">
        <v>2448</v>
      </c>
      <c r="B2449" s="14" t="s">
        <v>2100</v>
      </c>
      <c r="C2449" s="5">
        <v>2006</v>
      </c>
      <c r="D2449" s="24">
        <v>14246.1</v>
      </c>
      <c r="E2449" s="24">
        <v>10424.799999999999</v>
      </c>
      <c r="F2449" s="8" t="s">
        <v>5</v>
      </c>
      <c r="G2449" s="8">
        <v>178</v>
      </c>
      <c r="H2449" s="8">
        <v>10</v>
      </c>
      <c r="I2449" s="8">
        <v>5</v>
      </c>
      <c r="J2449" s="8">
        <v>5</v>
      </c>
      <c r="K2449" s="8">
        <v>0</v>
      </c>
      <c r="L2449" s="108">
        <v>343</v>
      </c>
      <c r="M2449" s="100" t="s">
        <v>4295</v>
      </c>
      <c r="N2449" s="622" t="s">
        <v>4276</v>
      </c>
      <c r="O2449" s="415" t="s">
        <v>4260</v>
      </c>
      <c r="P2449" s="231" t="s">
        <v>4263</v>
      </c>
      <c r="Q2449" s="624" t="s">
        <v>4276</v>
      </c>
      <c r="R2449" s="232">
        <v>39533</v>
      </c>
      <c r="S2449" s="415" t="s">
        <v>4258</v>
      </c>
      <c r="T2449" s="198"/>
      <c r="U2449" s="357" t="s">
        <v>648</v>
      </c>
    </row>
    <row r="2450" spans="1:21" ht="30" x14ac:dyDescent="0.25">
      <c r="A2450" s="5">
        <v>2449</v>
      </c>
      <c r="B2450" s="14" t="s">
        <v>2101</v>
      </c>
      <c r="C2450" s="5">
        <v>2007</v>
      </c>
      <c r="D2450" s="24">
        <v>3882.4</v>
      </c>
      <c r="E2450" s="24">
        <v>2834.7</v>
      </c>
      <c r="F2450" s="8" t="s">
        <v>5</v>
      </c>
      <c r="G2450" s="8">
        <v>32</v>
      </c>
      <c r="H2450" s="8">
        <v>9</v>
      </c>
      <c r="I2450" s="8">
        <v>1</v>
      </c>
      <c r="J2450" s="8">
        <v>1</v>
      </c>
      <c r="K2450" s="8">
        <v>0</v>
      </c>
      <c r="L2450" s="108">
        <v>62</v>
      </c>
      <c r="M2450" s="100" t="s">
        <v>4295</v>
      </c>
      <c r="N2450" s="623"/>
      <c r="O2450" s="415" t="s">
        <v>4260</v>
      </c>
      <c r="P2450" s="231" t="s">
        <v>4263</v>
      </c>
      <c r="Q2450" s="624"/>
      <c r="R2450" s="232">
        <v>39533</v>
      </c>
      <c r="S2450" s="415" t="s">
        <v>4258</v>
      </c>
      <c r="T2450" s="198"/>
      <c r="U2450" s="357" t="s">
        <v>648</v>
      </c>
    </row>
    <row r="2451" spans="1:21" ht="30" x14ac:dyDescent="0.25">
      <c r="A2451" s="5">
        <v>2450</v>
      </c>
      <c r="B2451" s="14" t="s">
        <v>2102</v>
      </c>
      <c r="C2451" s="5">
        <v>2008</v>
      </c>
      <c r="D2451" s="24">
        <v>11820.4</v>
      </c>
      <c r="E2451" s="24">
        <v>7407</v>
      </c>
      <c r="F2451" s="8" t="s">
        <v>5</v>
      </c>
      <c r="G2451" s="8">
        <v>112</v>
      </c>
      <c r="H2451" s="8">
        <v>9</v>
      </c>
      <c r="I2451" s="8">
        <v>4</v>
      </c>
      <c r="J2451" s="8">
        <v>4</v>
      </c>
      <c r="K2451" s="8">
        <v>0</v>
      </c>
      <c r="L2451" s="108">
        <v>192</v>
      </c>
      <c r="M2451" s="100" t="s">
        <v>4295</v>
      </c>
      <c r="N2451" s="415" t="s">
        <v>4277</v>
      </c>
      <c r="O2451" s="415" t="s">
        <v>4260</v>
      </c>
      <c r="P2451" s="231" t="s">
        <v>4263</v>
      </c>
      <c r="Q2451" s="415" t="s">
        <v>4277</v>
      </c>
      <c r="R2451" s="232">
        <v>39533</v>
      </c>
      <c r="S2451" s="415" t="s">
        <v>4258</v>
      </c>
      <c r="T2451" s="198"/>
      <c r="U2451" s="357" t="s">
        <v>648</v>
      </c>
    </row>
    <row r="2452" spans="1:21" ht="30" x14ac:dyDescent="0.25">
      <c r="A2452" s="5">
        <v>2451</v>
      </c>
      <c r="B2452" s="14" t="s">
        <v>2103</v>
      </c>
      <c r="C2452" s="5">
        <v>2006</v>
      </c>
      <c r="D2452" s="24">
        <v>10573</v>
      </c>
      <c r="E2452" s="24">
        <v>8133.8</v>
      </c>
      <c r="F2452" s="8" t="s">
        <v>5</v>
      </c>
      <c r="G2452" s="8">
        <v>146</v>
      </c>
      <c r="H2452" s="8">
        <v>10</v>
      </c>
      <c r="I2452" s="8">
        <v>4</v>
      </c>
      <c r="J2452" s="8">
        <v>4</v>
      </c>
      <c r="K2452" s="8">
        <v>0</v>
      </c>
      <c r="L2452" s="108">
        <v>242</v>
      </c>
      <c r="M2452" s="100" t="s">
        <v>4295</v>
      </c>
      <c r="N2452" s="415" t="s">
        <v>4280</v>
      </c>
      <c r="O2452" s="415" t="s">
        <v>4260</v>
      </c>
      <c r="P2452" s="231" t="s">
        <v>4264</v>
      </c>
      <c r="Q2452" s="415" t="s">
        <v>4280</v>
      </c>
      <c r="R2452" s="232">
        <v>39533</v>
      </c>
      <c r="S2452" s="415" t="s">
        <v>4258</v>
      </c>
      <c r="T2452" s="198"/>
      <c r="U2452" s="357" t="s">
        <v>648</v>
      </c>
    </row>
    <row r="2453" spans="1:21" ht="30" x14ac:dyDescent="0.25">
      <c r="A2453" s="5">
        <v>2452</v>
      </c>
      <c r="B2453" s="14" t="s">
        <v>2104</v>
      </c>
      <c r="C2453" s="5">
        <v>2007</v>
      </c>
      <c r="D2453" s="24">
        <v>15961.2</v>
      </c>
      <c r="E2453" s="24">
        <v>10198.9</v>
      </c>
      <c r="F2453" s="8" t="s">
        <v>5</v>
      </c>
      <c r="G2453" s="8">
        <v>151</v>
      </c>
      <c r="H2453" s="8">
        <v>9</v>
      </c>
      <c r="I2453" s="8">
        <v>4</v>
      </c>
      <c r="J2453" s="8">
        <v>4</v>
      </c>
      <c r="K2453" s="8">
        <v>0</v>
      </c>
      <c r="L2453" s="108">
        <v>244</v>
      </c>
      <c r="M2453" s="100" t="s">
        <v>4295</v>
      </c>
      <c r="N2453" s="415" t="s">
        <v>4281</v>
      </c>
      <c r="O2453" s="415" t="s">
        <v>4260</v>
      </c>
      <c r="P2453" s="231" t="s">
        <v>4265</v>
      </c>
      <c r="Q2453" s="415" t="s">
        <v>4281</v>
      </c>
      <c r="R2453" s="232">
        <v>39533</v>
      </c>
      <c r="S2453" s="415" t="s">
        <v>4258</v>
      </c>
      <c r="T2453" s="198"/>
      <c r="U2453" s="357" t="s">
        <v>648</v>
      </c>
    </row>
    <row r="2454" spans="1:21" ht="30" x14ac:dyDescent="0.25">
      <c r="A2454" s="5">
        <v>2453</v>
      </c>
      <c r="B2454" s="14" t="s">
        <v>2105</v>
      </c>
      <c r="C2454" s="5">
        <v>2006</v>
      </c>
      <c r="D2454" s="24">
        <v>14138.9</v>
      </c>
      <c r="E2454" s="24">
        <v>10939.8</v>
      </c>
      <c r="F2454" s="8" t="s">
        <v>5</v>
      </c>
      <c r="G2454" s="8">
        <v>164</v>
      </c>
      <c r="H2454" s="8">
        <v>10</v>
      </c>
      <c r="I2454" s="8">
        <v>5</v>
      </c>
      <c r="J2454" s="8">
        <v>5</v>
      </c>
      <c r="K2454" s="8">
        <v>0</v>
      </c>
      <c r="L2454" s="108">
        <v>280</v>
      </c>
      <c r="M2454" s="100" t="s">
        <v>4295</v>
      </c>
      <c r="N2454" s="415" t="s">
        <v>4282</v>
      </c>
      <c r="O2454" s="415" t="s">
        <v>4260</v>
      </c>
      <c r="P2454" s="231" t="s">
        <v>4266</v>
      </c>
      <c r="Q2454" s="415" t="s">
        <v>4282</v>
      </c>
      <c r="R2454" s="232">
        <v>39533</v>
      </c>
      <c r="S2454" s="415" t="s">
        <v>4258</v>
      </c>
      <c r="T2454" s="198"/>
      <c r="U2454" s="357" t="s">
        <v>648</v>
      </c>
    </row>
    <row r="2455" spans="1:21" ht="30" x14ac:dyDescent="0.25">
      <c r="A2455" s="5">
        <v>2454</v>
      </c>
      <c r="B2455" s="14" t="s">
        <v>2106</v>
      </c>
      <c r="C2455" s="8">
        <v>2005</v>
      </c>
      <c r="D2455" s="24">
        <v>5414.8</v>
      </c>
      <c r="E2455" s="24">
        <v>3598.8</v>
      </c>
      <c r="F2455" s="8" t="s">
        <v>5</v>
      </c>
      <c r="G2455" s="8">
        <v>57</v>
      </c>
      <c r="H2455" s="8">
        <v>5</v>
      </c>
      <c r="I2455" s="8">
        <v>3</v>
      </c>
      <c r="J2455" s="8">
        <v>0</v>
      </c>
      <c r="K2455" s="8">
        <v>0</v>
      </c>
      <c r="L2455" s="108">
        <v>93</v>
      </c>
      <c r="M2455" s="100" t="s">
        <v>4295</v>
      </c>
      <c r="N2455" s="415" t="s">
        <v>4283</v>
      </c>
      <c r="O2455" s="197"/>
      <c r="P2455" s="231" t="s">
        <v>4267</v>
      </c>
      <c r="Q2455" s="415" t="s">
        <v>4283</v>
      </c>
      <c r="R2455" s="232">
        <v>39533</v>
      </c>
      <c r="S2455" s="415" t="s">
        <v>4258</v>
      </c>
      <c r="T2455" s="198"/>
      <c r="U2455" s="357" t="s">
        <v>648</v>
      </c>
    </row>
    <row r="2456" spans="1:21" ht="30" x14ac:dyDescent="0.25">
      <c r="A2456" s="5">
        <v>2455</v>
      </c>
      <c r="B2456" s="14" t="s">
        <v>2107</v>
      </c>
      <c r="C2456" s="8">
        <v>2013</v>
      </c>
      <c r="D2456" s="24">
        <v>3958.1</v>
      </c>
      <c r="E2456" s="24">
        <v>2513.6999999999998</v>
      </c>
      <c r="F2456" s="8" t="s">
        <v>5</v>
      </c>
      <c r="G2456" s="8">
        <v>40</v>
      </c>
      <c r="H2456" s="8">
        <v>6</v>
      </c>
      <c r="I2456" s="8">
        <v>2</v>
      </c>
      <c r="J2456" s="8">
        <v>0</v>
      </c>
      <c r="K2456" s="8">
        <v>0</v>
      </c>
      <c r="L2456" s="108">
        <v>52</v>
      </c>
      <c r="M2456" s="100" t="s">
        <v>4295</v>
      </c>
      <c r="N2456" s="415" t="s">
        <v>4284</v>
      </c>
      <c r="O2456" s="197"/>
      <c r="P2456" s="231" t="s">
        <v>4268</v>
      </c>
      <c r="Q2456" s="415" t="s">
        <v>4284</v>
      </c>
      <c r="R2456" s="232">
        <v>39533</v>
      </c>
      <c r="S2456" s="415" t="s">
        <v>4258</v>
      </c>
      <c r="T2456" s="198"/>
      <c r="U2456" s="357" t="s">
        <v>648</v>
      </c>
    </row>
    <row r="2457" spans="1:21" ht="30" x14ac:dyDescent="0.25">
      <c r="A2457" s="5">
        <v>2456</v>
      </c>
      <c r="B2457" s="14" t="s">
        <v>2108</v>
      </c>
      <c r="C2457" s="8">
        <v>2008</v>
      </c>
      <c r="D2457" s="24">
        <v>25211.1</v>
      </c>
      <c r="E2457" s="24">
        <v>15840.6</v>
      </c>
      <c r="F2457" s="8" t="s">
        <v>5</v>
      </c>
      <c r="G2457" s="8">
        <v>242</v>
      </c>
      <c r="H2457" s="7" t="s">
        <v>2109</v>
      </c>
      <c r="I2457" s="8">
        <v>3</v>
      </c>
      <c r="J2457" s="8">
        <v>4</v>
      </c>
      <c r="K2457" s="8">
        <v>0</v>
      </c>
      <c r="L2457" s="108">
        <v>300</v>
      </c>
      <c r="M2457" s="100" t="s">
        <v>4295</v>
      </c>
      <c r="N2457" s="415" t="s">
        <v>4285</v>
      </c>
      <c r="O2457" s="415" t="s">
        <v>4260</v>
      </c>
      <c r="P2457" s="231" t="s">
        <v>4269</v>
      </c>
      <c r="Q2457" s="415" t="s">
        <v>4285</v>
      </c>
      <c r="R2457" s="232">
        <v>39533</v>
      </c>
      <c r="S2457" s="415" t="s">
        <v>4258</v>
      </c>
      <c r="T2457" s="198"/>
      <c r="U2457" s="357" t="s">
        <v>648</v>
      </c>
    </row>
    <row r="2458" spans="1:21" ht="30" x14ac:dyDescent="0.25">
      <c r="A2458" s="5">
        <v>2457</v>
      </c>
      <c r="B2458" s="14" t="s">
        <v>2110</v>
      </c>
      <c r="C2458" s="8">
        <v>2007</v>
      </c>
      <c r="D2458" s="24">
        <v>8464.5</v>
      </c>
      <c r="E2458" s="24">
        <v>6587.5</v>
      </c>
      <c r="F2458" s="8" t="s">
        <v>5</v>
      </c>
      <c r="G2458" s="8">
        <v>96</v>
      </c>
      <c r="H2458" s="8">
        <v>10</v>
      </c>
      <c r="I2458" s="8">
        <v>3</v>
      </c>
      <c r="J2458" s="8">
        <v>3</v>
      </c>
      <c r="K2458" s="8">
        <v>0</v>
      </c>
      <c r="L2458" s="108">
        <v>207</v>
      </c>
      <c r="M2458" s="100" t="s">
        <v>4295</v>
      </c>
      <c r="N2458" s="415" t="s">
        <v>4286</v>
      </c>
      <c r="O2458" s="415" t="s">
        <v>4260</v>
      </c>
      <c r="P2458" s="231" t="s">
        <v>4270</v>
      </c>
      <c r="Q2458" s="415" t="s">
        <v>4286</v>
      </c>
      <c r="R2458" s="232">
        <v>39533</v>
      </c>
      <c r="S2458" s="415" t="s">
        <v>4258</v>
      </c>
      <c r="T2458" s="198"/>
      <c r="U2458" s="357" t="s">
        <v>648</v>
      </c>
    </row>
    <row r="2459" spans="1:21" ht="30" x14ac:dyDescent="0.25">
      <c r="A2459" s="5">
        <v>2458</v>
      </c>
      <c r="B2459" s="14" t="s">
        <v>2111</v>
      </c>
      <c r="C2459" s="8">
        <v>2011</v>
      </c>
      <c r="D2459" s="24">
        <v>11154.9</v>
      </c>
      <c r="E2459" s="24">
        <v>7015.6</v>
      </c>
      <c r="F2459" s="8" t="s">
        <v>5</v>
      </c>
      <c r="G2459" s="8">
        <v>129</v>
      </c>
      <c r="H2459" s="8">
        <v>5</v>
      </c>
      <c r="I2459" s="8">
        <v>6</v>
      </c>
      <c r="J2459" s="8">
        <v>0</v>
      </c>
      <c r="K2459" s="8">
        <v>0</v>
      </c>
      <c r="L2459" s="108">
        <v>173</v>
      </c>
      <c r="M2459" s="100" t="s">
        <v>4295</v>
      </c>
      <c r="N2459" s="415" t="s">
        <v>4287</v>
      </c>
      <c r="O2459" s="197"/>
      <c r="P2459" s="231" t="s">
        <v>4271</v>
      </c>
      <c r="Q2459" s="415" t="s">
        <v>4287</v>
      </c>
      <c r="R2459" s="232">
        <v>39533</v>
      </c>
      <c r="S2459" s="415" t="s">
        <v>4258</v>
      </c>
      <c r="T2459" s="198"/>
      <c r="U2459" s="357" t="s">
        <v>648</v>
      </c>
    </row>
    <row r="2460" spans="1:21" ht="30" x14ac:dyDescent="0.25">
      <c r="A2460" s="5">
        <v>2459</v>
      </c>
      <c r="B2460" s="14" t="s">
        <v>2112</v>
      </c>
      <c r="C2460" s="8">
        <v>2008</v>
      </c>
      <c r="D2460" s="24">
        <v>7292.7</v>
      </c>
      <c r="E2460" s="24">
        <v>4527.6000000000004</v>
      </c>
      <c r="F2460" s="8" t="s">
        <v>5</v>
      </c>
      <c r="G2460" s="8">
        <v>90</v>
      </c>
      <c r="H2460" s="8">
        <v>5</v>
      </c>
      <c r="I2460" s="8">
        <v>4</v>
      </c>
      <c r="J2460" s="8">
        <v>0</v>
      </c>
      <c r="K2460" s="8">
        <v>0</v>
      </c>
      <c r="L2460" s="108">
        <v>94</v>
      </c>
      <c r="M2460" s="100" t="s">
        <v>4295</v>
      </c>
      <c r="N2460" s="415" t="s">
        <v>4288</v>
      </c>
      <c r="O2460" s="197"/>
      <c r="P2460" s="231" t="s">
        <v>4272</v>
      </c>
      <c r="Q2460" s="415" t="s">
        <v>4288</v>
      </c>
      <c r="R2460" s="232">
        <v>39533</v>
      </c>
      <c r="S2460" s="415" t="s">
        <v>4258</v>
      </c>
      <c r="T2460" s="198"/>
      <c r="U2460" s="357" t="s">
        <v>648</v>
      </c>
    </row>
    <row r="2461" spans="1:21" ht="30" x14ac:dyDescent="0.25">
      <c r="A2461" s="5">
        <v>2460</v>
      </c>
      <c r="B2461" s="14" t="s">
        <v>2113</v>
      </c>
      <c r="C2461" s="8">
        <v>2009</v>
      </c>
      <c r="D2461" s="24">
        <v>4116.3999999999996</v>
      </c>
      <c r="E2461" s="24">
        <v>2471.1</v>
      </c>
      <c r="F2461" s="8" t="s">
        <v>5</v>
      </c>
      <c r="G2461" s="8">
        <v>36</v>
      </c>
      <c r="H2461" s="8">
        <v>9</v>
      </c>
      <c r="I2461" s="8">
        <v>1</v>
      </c>
      <c r="J2461" s="8">
        <v>1</v>
      </c>
      <c r="K2461" s="8">
        <v>0</v>
      </c>
      <c r="L2461" s="108">
        <v>47</v>
      </c>
      <c r="M2461" s="100" t="s">
        <v>4295</v>
      </c>
      <c r="N2461" s="415" t="s">
        <v>4289</v>
      </c>
      <c r="O2461" s="415" t="s">
        <v>4260</v>
      </c>
      <c r="P2461" s="231" t="s">
        <v>4273</v>
      </c>
      <c r="Q2461" s="415" t="s">
        <v>4289</v>
      </c>
      <c r="R2461" s="232">
        <v>39533</v>
      </c>
      <c r="S2461" s="415" t="s">
        <v>4258</v>
      </c>
      <c r="T2461" s="198"/>
      <c r="U2461" s="357" t="s">
        <v>648</v>
      </c>
    </row>
    <row r="2462" spans="1:21" ht="30" x14ac:dyDescent="0.25">
      <c r="A2462" s="5">
        <v>2461</v>
      </c>
      <c r="B2462" s="14" t="s">
        <v>2114</v>
      </c>
      <c r="C2462" s="8">
        <v>2007</v>
      </c>
      <c r="D2462" s="24">
        <v>10074.6</v>
      </c>
      <c r="E2462" s="24">
        <v>7782.6</v>
      </c>
      <c r="F2462" s="8" t="s">
        <v>5</v>
      </c>
      <c r="G2462" s="8">
        <v>135</v>
      </c>
      <c r="H2462" s="8">
        <v>10</v>
      </c>
      <c r="I2462" s="8">
        <v>4</v>
      </c>
      <c r="J2462" s="8">
        <v>4</v>
      </c>
      <c r="K2462" s="8">
        <v>0</v>
      </c>
      <c r="L2462" s="108">
        <v>233</v>
      </c>
      <c r="M2462" s="100" t="s">
        <v>4292</v>
      </c>
      <c r="N2462" s="415" t="s">
        <v>4290</v>
      </c>
      <c r="O2462" s="415" t="s">
        <v>4260</v>
      </c>
      <c r="P2462" s="231" t="s">
        <v>4274</v>
      </c>
      <c r="Q2462" s="415" t="s">
        <v>4290</v>
      </c>
      <c r="R2462" s="232">
        <v>39533</v>
      </c>
      <c r="S2462" s="415" t="s">
        <v>4258</v>
      </c>
      <c r="T2462" s="198"/>
      <c r="U2462" s="357" t="s">
        <v>648</v>
      </c>
    </row>
    <row r="2463" spans="1:21" ht="30" x14ac:dyDescent="0.25">
      <c r="A2463" s="5">
        <v>2462</v>
      </c>
      <c r="B2463" s="14" t="s">
        <v>2115</v>
      </c>
      <c r="C2463" s="8">
        <v>2007</v>
      </c>
      <c r="D2463" s="24">
        <v>8510.7999999999993</v>
      </c>
      <c r="E2463" s="24">
        <v>6204.6</v>
      </c>
      <c r="F2463" s="8" t="s">
        <v>5</v>
      </c>
      <c r="G2463" s="8">
        <v>112</v>
      </c>
      <c r="H2463" s="8">
        <v>10</v>
      </c>
      <c r="I2463" s="8">
        <v>3</v>
      </c>
      <c r="J2463" s="8">
        <v>3</v>
      </c>
      <c r="K2463" s="8">
        <v>0</v>
      </c>
      <c r="L2463" s="108">
        <v>163</v>
      </c>
      <c r="M2463" s="100" t="s">
        <v>4295</v>
      </c>
      <c r="N2463" s="415" t="s">
        <v>4291</v>
      </c>
      <c r="O2463" s="415" t="s">
        <v>4260</v>
      </c>
      <c r="P2463" s="231" t="s">
        <v>4275</v>
      </c>
      <c r="Q2463" s="415" t="s">
        <v>4291</v>
      </c>
      <c r="R2463" s="232">
        <v>39533</v>
      </c>
      <c r="S2463" s="415" t="s">
        <v>4258</v>
      </c>
      <c r="T2463" s="198"/>
      <c r="U2463" s="357" t="s">
        <v>648</v>
      </c>
    </row>
    <row r="2464" spans="1:21" ht="38.25" x14ac:dyDescent="0.25">
      <c r="A2464" s="5">
        <v>2463</v>
      </c>
      <c r="B2464" s="10" t="s">
        <v>7634</v>
      </c>
      <c r="C2464" s="6">
        <v>1972</v>
      </c>
      <c r="D2464" s="11">
        <v>927.9</v>
      </c>
      <c r="E2464" s="11">
        <v>927.9</v>
      </c>
      <c r="F2464" s="11" t="s">
        <v>247</v>
      </c>
      <c r="G2464" s="6">
        <v>22</v>
      </c>
      <c r="H2464" s="6">
        <v>2</v>
      </c>
      <c r="I2464" s="6">
        <v>3</v>
      </c>
      <c r="J2464" s="6">
        <v>0</v>
      </c>
      <c r="K2464" s="6">
        <v>0</v>
      </c>
      <c r="L2464" s="108">
        <v>52</v>
      </c>
      <c r="M2464" s="293" t="s">
        <v>7633</v>
      </c>
      <c r="N2464" s="189"/>
      <c r="P2464" s="289" t="s">
        <v>5384</v>
      </c>
      <c r="Q2464" s="292" t="s">
        <v>5385</v>
      </c>
      <c r="R2464" s="290" t="s">
        <v>5121</v>
      </c>
      <c r="S2464" s="291" t="s">
        <v>5122</v>
      </c>
    </row>
    <row r="2465" spans="4:15" ht="15" x14ac:dyDescent="0.25">
      <c r="D2465" s="197">
        <f t="shared" ref="D2465:L2465" si="2">SUM(D2:D2464)</f>
        <v>10106197.379999986</v>
      </c>
      <c r="E2465" s="197">
        <f t="shared" si="2"/>
        <v>7376787.2899999907</v>
      </c>
      <c r="F2465" s="197">
        <f t="shared" si="2"/>
        <v>0</v>
      </c>
      <c r="G2465" s="197">
        <f t="shared" si="2"/>
        <v>152646</v>
      </c>
      <c r="H2465" s="197">
        <f t="shared" si="2"/>
        <v>11974.5</v>
      </c>
      <c r="I2465" s="197">
        <f t="shared" si="2"/>
        <v>7731.5</v>
      </c>
      <c r="J2465" s="197">
        <f t="shared" si="2"/>
        <v>1724</v>
      </c>
      <c r="K2465" s="197">
        <f t="shared" si="2"/>
        <v>1432</v>
      </c>
      <c r="L2465" s="197">
        <f t="shared" si="2"/>
        <v>330489.19999999995</v>
      </c>
      <c r="M2465" s="197"/>
      <c r="N2465" s="197"/>
      <c r="O2465" s="197"/>
    </row>
  </sheetData>
  <mergeCells count="2">
    <mergeCell ref="N2449:N2450"/>
    <mergeCell ref="Q2449:Q2450"/>
  </mergeCells>
  <pageMargins left="0.7" right="0.7" top="0.75" bottom="0.75" header="0.3" footer="0.3"/>
  <tableParts count="2">
    <tablePart r:id="rId1"/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35"/>
  <sheetViews>
    <sheetView workbookViewId="0">
      <pane ySplit="1" topLeftCell="A230" activePane="bottomLeft" state="frozen"/>
      <selection pane="bottomLeft" activeCell="I241" sqref="I241"/>
    </sheetView>
  </sheetViews>
  <sheetFormatPr defaultColWidth="9.140625" defaultRowHeight="15.75" x14ac:dyDescent="0.25"/>
  <cols>
    <col min="1" max="1" width="7.7109375" style="197" customWidth="1"/>
    <col min="2" max="2" width="28.7109375" style="197" customWidth="1"/>
    <col min="3" max="3" width="13" style="197" customWidth="1"/>
    <col min="4" max="4" width="14.42578125" style="197" customWidth="1"/>
    <col min="5" max="5" width="12.42578125" style="197" customWidth="1"/>
    <col min="6" max="6" width="8" style="197" customWidth="1"/>
    <col min="7" max="7" width="9" style="197" customWidth="1"/>
    <col min="8" max="8" width="6.85546875" style="197" customWidth="1"/>
    <col min="9" max="9" width="7.140625" style="197" customWidth="1"/>
    <col min="10" max="10" width="7.5703125" style="197" customWidth="1"/>
    <col min="11" max="11" width="7.42578125" style="197" customWidth="1"/>
    <col min="12" max="12" width="11.140625" style="206" customWidth="1"/>
    <col min="13" max="13" width="22.85546875" style="14" customWidth="1"/>
    <col min="14" max="14" width="13.28515625" style="47" customWidth="1"/>
    <col min="15" max="15" width="21.42578125" style="198" customWidth="1"/>
    <col min="16" max="16" width="14.85546875" style="197" customWidth="1"/>
    <col min="17" max="17" width="14.140625" style="197" customWidth="1"/>
    <col min="18" max="18" width="13" style="197" customWidth="1"/>
    <col min="19" max="19" width="18.28515625" style="197" customWidth="1"/>
    <col min="20" max="20" width="10.28515625" style="197" customWidth="1"/>
    <col min="21" max="16384" width="9.140625" style="197"/>
  </cols>
  <sheetData>
    <row r="1" spans="1:21" s="53" customFormat="1" ht="110.25" x14ac:dyDescent="0.25">
      <c r="A1" s="416" t="s">
        <v>494</v>
      </c>
      <c r="B1" s="181" t="s">
        <v>0</v>
      </c>
      <c r="C1" s="181" t="s">
        <v>1</v>
      </c>
      <c r="D1" s="181" t="s">
        <v>2</v>
      </c>
      <c r="E1" s="181" t="s">
        <v>3</v>
      </c>
      <c r="F1" s="180" t="s">
        <v>12</v>
      </c>
      <c r="G1" s="416" t="s">
        <v>4184</v>
      </c>
      <c r="H1" s="416" t="s">
        <v>4185</v>
      </c>
      <c r="I1" s="416" t="s">
        <v>4186</v>
      </c>
      <c r="J1" s="416" t="s">
        <v>4187</v>
      </c>
      <c r="K1" s="416" t="s">
        <v>4188</v>
      </c>
      <c r="L1" s="416" t="s">
        <v>4189</v>
      </c>
      <c r="M1" s="178" t="s">
        <v>4195</v>
      </c>
      <c r="N1" s="183" t="s">
        <v>4183</v>
      </c>
      <c r="O1" s="192" t="s">
        <v>4190</v>
      </c>
      <c r="P1" s="193" t="s">
        <v>4191</v>
      </c>
      <c r="Q1" s="193" t="s">
        <v>4192</v>
      </c>
      <c r="R1" s="194" t="s">
        <v>4257</v>
      </c>
      <c r="S1" s="195" t="s">
        <v>4193</v>
      </c>
      <c r="T1" s="196" t="s">
        <v>4194</v>
      </c>
      <c r="U1" s="393" t="s">
        <v>7636</v>
      </c>
    </row>
    <row r="2" spans="1:21" ht="63" x14ac:dyDescent="0.25">
      <c r="A2" s="5">
        <v>1</v>
      </c>
      <c r="B2" s="14" t="s">
        <v>1676</v>
      </c>
      <c r="C2" s="8">
        <v>1956</v>
      </c>
      <c r="D2" s="11">
        <v>7161.5</v>
      </c>
      <c r="E2" s="11">
        <v>4569</v>
      </c>
      <c r="F2" s="8" t="s">
        <v>5</v>
      </c>
      <c r="G2" s="31">
        <v>67</v>
      </c>
      <c r="H2" s="31" t="s">
        <v>1677</v>
      </c>
      <c r="I2" s="31">
        <v>3</v>
      </c>
      <c r="J2" s="31">
        <v>1</v>
      </c>
      <c r="K2" s="31">
        <v>2</v>
      </c>
      <c r="L2" s="120">
        <v>155</v>
      </c>
      <c r="M2" s="126" t="s">
        <v>2563</v>
      </c>
      <c r="N2" s="379">
        <v>2011</v>
      </c>
      <c r="O2" s="224" t="s">
        <v>5499</v>
      </c>
      <c r="P2" s="375" t="s">
        <v>6980</v>
      </c>
      <c r="Q2" s="376">
        <v>36921</v>
      </c>
      <c r="R2" s="374" t="s">
        <v>6981</v>
      </c>
      <c r="S2" s="377">
        <v>41307</v>
      </c>
      <c r="T2" s="378" t="s">
        <v>5122</v>
      </c>
      <c r="U2" s="208" t="s">
        <v>7635</v>
      </c>
    </row>
    <row r="3" spans="1:21" ht="63" x14ac:dyDescent="0.25">
      <c r="A3" s="5">
        <v>2</v>
      </c>
      <c r="B3" s="14" t="s">
        <v>1819</v>
      </c>
      <c r="C3" s="8">
        <v>1977</v>
      </c>
      <c r="D3" s="11">
        <v>3721.2999999999997</v>
      </c>
      <c r="E3" s="11">
        <v>2188.6999999999998</v>
      </c>
      <c r="F3" s="8" t="s">
        <v>5</v>
      </c>
      <c r="G3" s="31">
        <v>48</v>
      </c>
      <c r="H3" s="31">
        <v>9</v>
      </c>
      <c r="I3" s="31">
        <v>1</v>
      </c>
      <c r="J3" s="31">
        <v>1</v>
      </c>
      <c r="K3" s="31">
        <v>0</v>
      </c>
      <c r="L3" s="120">
        <v>103</v>
      </c>
      <c r="M3" s="126" t="s">
        <v>2616</v>
      </c>
      <c r="N3" s="379">
        <v>2000</v>
      </c>
      <c r="O3" s="224" t="s">
        <v>5499</v>
      </c>
      <c r="P3" s="375" t="s">
        <v>7255</v>
      </c>
      <c r="Q3" s="376">
        <v>36928</v>
      </c>
      <c r="R3" s="374" t="s">
        <v>7256</v>
      </c>
      <c r="S3" s="377">
        <v>40226</v>
      </c>
      <c r="T3" s="380" t="s">
        <v>5122</v>
      </c>
      <c r="U3" s="208" t="s">
        <v>7635</v>
      </c>
    </row>
    <row r="4" spans="1:21" ht="94.5" x14ac:dyDescent="0.25">
      <c r="A4" s="5">
        <v>3</v>
      </c>
      <c r="B4" s="14" t="s">
        <v>1915</v>
      </c>
      <c r="C4" s="8">
        <v>1957</v>
      </c>
      <c r="D4" s="11">
        <v>3578.06</v>
      </c>
      <c r="E4" s="11">
        <v>2479.56</v>
      </c>
      <c r="F4" s="8" t="s">
        <v>5</v>
      </c>
      <c r="G4" s="31">
        <v>35</v>
      </c>
      <c r="H4" s="31">
        <v>8</v>
      </c>
      <c r="I4" s="31">
        <v>1</v>
      </c>
      <c r="J4" s="31">
        <v>1</v>
      </c>
      <c r="K4" s="31">
        <v>0</v>
      </c>
      <c r="L4" s="120">
        <v>75</v>
      </c>
      <c r="M4" s="126" t="s">
        <v>2575</v>
      </c>
      <c r="N4" s="379">
        <v>1988</v>
      </c>
      <c r="O4" s="224" t="s">
        <v>5499</v>
      </c>
      <c r="P4" s="375" t="s">
        <v>7385</v>
      </c>
      <c r="Q4" s="376">
        <v>40856</v>
      </c>
      <c r="R4" s="374" t="s">
        <v>7386</v>
      </c>
      <c r="S4" s="376">
        <v>40856</v>
      </c>
      <c r="T4" s="386" t="s">
        <v>6957</v>
      </c>
      <c r="U4" s="208" t="s">
        <v>7635</v>
      </c>
    </row>
    <row r="5" spans="1:21" ht="63" x14ac:dyDescent="0.25">
      <c r="A5" s="5">
        <v>4</v>
      </c>
      <c r="B5" s="14" t="s">
        <v>1918</v>
      </c>
      <c r="C5" s="8">
        <v>1956</v>
      </c>
      <c r="D5" s="11">
        <v>3751.7</v>
      </c>
      <c r="E5" s="11">
        <v>2542</v>
      </c>
      <c r="F5" s="8" t="s">
        <v>5</v>
      </c>
      <c r="G5" s="31">
        <v>36</v>
      </c>
      <c r="H5" s="31">
        <v>8</v>
      </c>
      <c r="I5" s="31">
        <v>1</v>
      </c>
      <c r="J5" s="31">
        <v>1</v>
      </c>
      <c r="K5" s="31">
        <v>1</v>
      </c>
      <c r="L5" s="120">
        <v>68</v>
      </c>
      <c r="M5" s="126" t="s">
        <v>2601</v>
      </c>
      <c r="N5" s="379">
        <v>2009</v>
      </c>
      <c r="O5" s="224" t="s">
        <v>5499</v>
      </c>
      <c r="P5" s="375" t="s">
        <v>7387</v>
      </c>
      <c r="Q5" s="376">
        <v>36921</v>
      </c>
      <c r="R5" s="374" t="s">
        <v>7388</v>
      </c>
      <c r="S5" s="377">
        <v>40227</v>
      </c>
      <c r="T5" s="380" t="s">
        <v>5122</v>
      </c>
      <c r="U5" s="208" t="s">
        <v>7635</v>
      </c>
    </row>
    <row r="6" spans="1:21" ht="63" x14ac:dyDescent="0.25">
      <c r="A6" s="5">
        <v>5</v>
      </c>
      <c r="B6" s="14" t="s">
        <v>1926</v>
      </c>
      <c r="C6" s="8">
        <v>1951</v>
      </c>
      <c r="D6" s="11">
        <v>3260.37</v>
      </c>
      <c r="E6" s="11">
        <v>1379.51</v>
      </c>
      <c r="F6" s="8" t="s">
        <v>5</v>
      </c>
      <c r="G6" s="31">
        <v>27</v>
      </c>
      <c r="H6" s="31">
        <v>3</v>
      </c>
      <c r="I6" s="31">
        <v>3</v>
      </c>
      <c r="J6" s="31">
        <v>0</v>
      </c>
      <c r="K6" s="31">
        <v>0</v>
      </c>
      <c r="L6" s="120">
        <v>49</v>
      </c>
      <c r="M6" s="126" t="s">
        <v>2580</v>
      </c>
      <c r="N6" s="379">
        <v>1996</v>
      </c>
      <c r="O6" s="224" t="s">
        <v>5499</v>
      </c>
      <c r="P6" s="375" t="s">
        <v>7398</v>
      </c>
      <c r="Q6" s="377">
        <v>36951</v>
      </c>
      <c r="R6" s="374">
        <v>2306.9</v>
      </c>
      <c r="S6" s="377">
        <v>40219</v>
      </c>
      <c r="T6" s="380" t="s">
        <v>5122</v>
      </c>
      <c r="U6" s="208" t="s">
        <v>7635</v>
      </c>
    </row>
    <row r="7" spans="1:21" ht="63" x14ac:dyDescent="0.25">
      <c r="A7" s="5">
        <v>6</v>
      </c>
      <c r="B7" s="14" t="s">
        <v>1895</v>
      </c>
      <c r="C7" s="8">
        <v>1953</v>
      </c>
      <c r="D7" s="11">
        <v>8688.48</v>
      </c>
      <c r="E7" s="11">
        <v>4803.1400000000003</v>
      </c>
      <c r="F7" s="8" t="s">
        <v>5</v>
      </c>
      <c r="G7" s="31">
        <v>64</v>
      </c>
      <c r="H7" s="31">
        <v>8</v>
      </c>
      <c r="I7" s="31">
        <v>3</v>
      </c>
      <c r="J7" s="31">
        <v>3</v>
      </c>
      <c r="K7" s="31">
        <v>2</v>
      </c>
      <c r="L7" s="120">
        <v>170</v>
      </c>
      <c r="M7" s="126" t="s">
        <v>2542</v>
      </c>
      <c r="N7" s="387" t="s">
        <v>7415</v>
      </c>
      <c r="O7" s="224" t="s">
        <v>5499</v>
      </c>
      <c r="P7" s="375" t="s">
        <v>7416</v>
      </c>
      <c r="Q7" s="376">
        <v>36907</v>
      </c>
      <c r="R7" s="374" t="s">
        <v>7417</v>
      </c>
      <c r="S7" s="377">
        <v>40219</v>
      </c>
      <c r="T7" s="380" t="s">
        <v>5122</v>
      </c>
      <c r="U7" s="208" t="s">
        <v>7635</v>
      </c>
    </row>
    <row r="8" spans="1:21" ht="94.5" x14ac:dyDescent="0.25">
      <c r="A8" s="5">
        <v>7</v>
      </c>
      <c r="B8" s="14" t="s">
        <v>1917</v>
      </c>
      <c r="C8" s="8">
        <v>1957</v>
      </c>
      <c r="D8" s="11">
        <v>7900.5999999999995</v>
      </c>
      <c r="E8" s="11">
        <v>3257.5</v>
      </c>
      <c r="F8" s="8" t="s">
        <v>5</v>
      </c>
      <c r="G8" s="31">
        <v>46</v>
      </c>
      <c r="H8" s="31">
        <v>5.7</v>
      </c>
      <c r="I8" s="31">
        <v>2.5</v>
      </c>
      <c r="J8" s="31">
        <v>2</v>
      </c>
      <c r="K8" s="31">
        <v>16</v>
      </c>
      <c r="L8" s="120">
        <v>95</v>
      </c>
      <c r="M8" s="126" t="s">
        <v>2569</v>
      </c>
      <c r="N8" s="387" t="s">
        <v>7448</v>
      </c>
      <c r="O8" s="224" t="s">
        <v>5499</v>
      </c>
      <c r="P8" s="375" t="s">
        <v>7449</v>
      </c>
      <c r="Q8" s="385"/>
      <c r="R8" s="377">
        <v>1231.71</v>
      </c>
      <c r="S8" s="377">
        <v>41906</v>
      </c>
      <c r="T8" s="380" t="s">
        <v>7156</v>
      </c>
      <c r="U8" s="208" t="s">
        <v>7635</v>
      </c>
    </row>
    <row r="9" spans="1:21" ht="63.75" x14ac:dyDescent="0.25">
      <c r="A9" s="5">
        <v>8</v>
      </c>
      <c r="B9" s="2" t="s">
        <v>5543</v>
      </c>
      <c r="C9" s="5">
        <v>1941</v>
      </c>
      <c r="D9" s="5">
        <v>10455.700000000001</v>
      </c>
      <c r="E9" s="5">
        <v>6938.32</v>
      </c>
      <c r="F9" s="5" t="s">
        <v>5</v>
      </c>
      <c r="G9" s="5">
        <v>103</v>
      </c>
      <c r="H9" s="5">
        <v>6</v>
      </c>
      <c r="I9" s="5">
        <v>9</v>
      </c>
      <c r="J9" s="5">
        <v>9</v>
      </c>
      <c r="K9" s="5"/>
      <c r="L9" s="111">
        <v>307</v>
      </c>
      <c r="M9" s="303">
        <v>40284</v>
      </c>
      <c r="N9" s="340" t="s">
        <v>5544</v>
      </c>
      <c r="O9" s="224" t="s">
        <v>5499</v>
      </c>
      <c r="P9" s="314" t="s">
        <v>5546</v>
      </c>
      <c r="Q9" s="314">
        <v>2448</v>
      </c>
      <c r="R9" s="330">
        <v>40603</v>
      </c>
      <c r="S9" s="314" t="s">
        <v>5547</v>
      </c>
      <c r="T9" s="315" t="s">
        <v>5531</v>
      </c>
      <c r="U9" s="208" t="s">
        <v>7635</v>
      </c>
    </row>
    <row r="10" spans="1:21" ht="38.25" x14ac:dyDescent="0.25">
      <c r="A10" s="5">
        <v>9</v>
      </c>
      <c r="B10" s="1" t="s">
        <v>5555</v>
      </c>
      <c r="C10" s="8">
        <v>1941</v>
      </c>
      <c r="D10" s="8">
        <v>5163.37</v>
      </c>
      <c r="E10" s="8">
        <v>4153.1000000000004</v>
      </c>
      <c r="F10" s="8" t="s">
        <v>5</v>
      </c>
      <c r="G10" s="8">
        <v>56</v>
      </c>
      <c r="H10" s="8">
        <v>7</v>
      </c>
      <c r="I10" s="8">
        <v>4</v>
      </c>
      <c r="J10" s="8">
        <v>4</v>
      </c>
      <c r="K10" s="8"/>
      <c r="L10" s="118">
        <v>270</v>
      </c>
      <c r="M10" s="8" t="s">
        <v>2763</v>
      </c>
      <c r="N10" s="314" t="s">
        <v>5590</v>
      </c>
      <c r="O10" s="224" t="s">
        <v>5499</v>
      </c>
      <c r="P10" s="314" t="s">
        <v>5591</v>
      </c>
      <c r="Q10" s="314">
        <v>1184</v>
      </c>
      <c r="R10" s="330">
        <v>40603</v>
      </c>
      <c r="S10" s="314" t="s">
        <v>4979</v>
      </c>
      <c r="T10" s="315" t="s">
        <v>5531</v>
      </c>
      <c r="U10" s="208"/>
    </row>
    <row r="11" spans="1:21" ht="31.5" x14ac:dyDescent="0.25">
      <c r="A11" s="5">
        <v>10</v>
      </c>
      <c r="B11" s="14" t="s">
        <v>2326</v>
      </c>
      <c r="C11" s="5">
        <v>1994</v>
      </c>
      <c r="D11" s="5">
        <v>5697.4</v>
      </c>
      <c r="E11" s="5">
        <v>5697.4</v>
      </c>
      <c r="F11" s="5" t="s">
        <v>5</v>
      </c>
      <c r="G11" s="5">
        <v>96</v>
      </c>
      <c r="H11" s="5">
        <v>16</v>
      </c>
      <c r="I11" s="5">
        <v>1</v>
      </c>
      <c r="J11" s="5">
        <v>2</v>
      </c>
      <c r="K11" s="5">
        <v>1</v>
      </c>
      <c r="L11" s="111">
        <v>271</v>
      </c>
      <c r="M11" s="90" t="s">
        <v>2960</v>
      </c>
      <c r="N11" s="269" t="s">
        <v>5498</v>
      </c>
      <c r="O11" s="224" t="s">
        <v>5499</v>
      </c>
      <c r="P11" s="230"/>
      <c r="Q11" s="224">
        <v>1650</v>
      </c>
      <c r="R11" s="230"/>
      <c r="S11" s="224" t="s">
        <v>5495</v>
      </c>
    </row>
    <row r="12" spans="1:21" ht="31.5" x14ac:dyDescent="0.25">
      <c r="A12" s="5">
        <v>11</v>
      </c>
      <c r="B12" s="14" t="s">
        <v>2327</v>
      </c>
      <c r="C12" s="5">
        <v>1985</v>
      </c>
      <c r="D12" s="5">
        <v>8184.4</v>
      </c>
      <c r="E12" s="5">
        <v>7887.3</v>
      </c>
      <c r="F12" s="5" t="s">
        <v>5</v>
      </c>
      <c r="G12" s="5">
        <v>154</v>
      </c>
      <c r="H12" s="5">
        <v>9</v>
      </c>
      <c r="I12" s="5">
        <v>5</v>
      </c>
      <c r="J12" s="5">
        <v>5</v>
      </c>
      <c r="K12" s="5">
        <v>5</v>
      </c>
      <c r="L12" s="111">
        <v>447</v>
      </c>
      <c r="M12" s="90" t="s">
        <v>2961</v>
      </c>
      <c r="N12" s="269" t="s">
        <v>5500</v>
      </c>
      <c r="O12" s="224" t="s">
        <v>5499</v>
      </c>
      <c r="P12" s="230"/>
      <c r="Q12" s="237">
        <v>2535</v>
      </c>
      <c r="R12" s="230"/>
      <c r="S12" s="224" t="s">
        <v>5495</v>
      </c>
      <c r="U12" s="197" t="s">
        <v>7641</v>
      </c>
    </row>
    <row r="13" spans="1:21" ht="31.5" x14ac:dyDescent="0.25">
      <c r="A13" s="5">
        <v>12</v>
      </c>
      <c r="B13" s="14" t="s">
        <v>2328</v>
      </c>
      <c r="C13" s="5">
        <v>1989</v>
      </c>
      <c r="D13" s="5">
        <v>6405.7</v>
      </c>
      <c r="E13" s="5">
        <v>5779.9</v>
      </c>
      <c r="F13" s="5" t="s">
        <v>5</v>
      </c>
      <c r="G13" s="5">
        <v>108</v>
      </c>
      <c r="H13" s="5">
        <v>9</v>
      </c>
      <c r="I13" s="5">
        <v>3</v>
      </c>
      <c r="J13" s="5">
        <v>3</v>
      </c>
      <c r="K13" s="5">
        <v>3</v>
      </c>
      <c r="L13" s="111">
        <v>296</v>
      </c>
      <c r="M13" s="90" t="s">
        <v>2962</v>
      </c>
      <c r="N13" s="269" t="s">
        <v>5501</v>
      </c>
      <c r="O13" s="224" t="s">
        <v>5499</v>
      </c>
      <c r="P13" s="230"/>
      <c r="Q13" s="224">
        <v>1065.9000000000001</v>
      </c>
      <c r="R13" s="230"/>
      <c r="S13" s="224" t="s">
        <v>5495</v>
      </c>
      <c r="U13" s="197" t="s">
        <v>7641</v>
      </c>
    </row>
    <row r="14" spans="1:21" ht="31.5" x14ac:dyDescent="0.25">
      <c r="A14" s="5">
        <v>13</v>
      </c>
      <c r="B14" s="14" t="s">
        <v>2329</v>
      </c>
      <c r="C14" s="5">
        <v>1984</v>
      </c>
      <c r="D14" s="5">
        <v>4016.3</v>
      </c>
      <c r="E14" s="5">
        <v>3853</v>
      </c>
      <c r="F14" s="5" t="s">
        <v>5</v>
      </c>
      <c r="G14" s="5">
        <v>72</v>
      </c>
      <c r="H14" s="5">
        <v>9</v>
      </c>
      <c r="I14" s="5">
        <v>2</v>
      </c>
      <c r="J14" s="5">
        <v>2</v>
      </c>
      <c r="K14" s="5">
        <v>2</v>
      </c>
      <c r="L14" s="111">
        <v>179</v>
      </c>
      <c r="M14" s="90" t="s">
        <v>2963</v>
      </c>
      <c r="N14" s="269" t="s">
        <v>5502</v>
      </c>
      <c r="O14" s="224" t="s">
        <v>5499</v>
      </c>
      <c r="P14" s="230"/>
      <c r="Q14" s="237">
        <v>717.5</v>
      </c>
      <c r="R14" s="230"/>
      <c r="S14" s="224" t="s">
        <v>5495</v>
      </c>
      <c r="U14" s="197" t="s">
        <v>7641</v>
      </c>
    </row>
    <row r="15" spans="1:21" ht="31.5" x14ac:dyDescent="0.25">
      <c r="A15" s="5">
        <v>14</v>
      </c>
      <c r="B15" s="14" t="s">
        <v>2330</v>
      </c>
      <c r="C15" s="5">
        <v>1987</v>
      </c>
      <c r="D15" s="5">
        <v>5741.9</v>
      </c>
      <c r="E15" s="5">
        <v>5741.9</v>
      </c>
      <c r="F15" s="5" t="s">
        <v>5</v>
      </c>
      <c r="G15" s="5">
        <v>108</v>
      </c>
      <c r="H15" s="5">
        <v>9</v>
      </c>
      <c r="I15" s="5">
        <v>3</v>
      </c>
      <c r="J15" s="5">
        <v>3</v>
      </c>
      <c r="K15" s="5">
        <v>3</v>
      </c>
      <c r="L15" s="111">
        <v>304</v>
      </c>
      <c r="M15" s="90" t="s">
        <v>2964</v>
      </c>
      <c r="N15" s="269" t="s">
        <v>5503</v>
      </c>
      <c r="O15" s="224" t="s">
        <v>5499</v>
      </c>
      <c r="P15" s="230"/>
      <c r="Q15" s="237">
        <v>1696.5</v>
      </c>
      <c r="R15" s="230"/>
      <c r="S15" s="224" t="s">
        <v>5495</v>
      </c>
      <c r="U15" s="197" t="s">
        <v>7641</v>
      </c>
    </row>
    <row r="16" spans="1:21" ht="31.5" x14ac:dyDescent="0.25">
      <c r="A16" s="5">
        <v>15</v>
      </c>
      <c r="B16" s="14" t="s">
        <v>2331</v>
      </c>
      <c r="C16" s="5">
        <v>1993</v>
      </c>
      <c r="D16" s="5">
        <v>5080.5</v>
      </c>
      <c r="E16" s="5">
        <v>5080.5</v>
      </c>
      <c r="F16" s="5" t="s">
        <v>5</v>
      </c>
      <c r="G16" s="5">
        <v>81</v>
      </c>
      <c r="H16" s="5">
        <v>9</v>
      </c>
      <c r="I16" s="5">
        <v>3</v>
      </c>
      <c r="J16" s="5">
        <v>3</v>
      </c>
      <c r="K16" s="5">
        <v>3</v>
      </c>
      <c r="L16" s="111">
        <v>237</v>
      </c>
      <c r="M16" s="90" t="s">
        <v>2965</v>
      </c>
      <c r="N16" s="269" t="s">
        <v>5504</v>
      </c>
      <c r="O16" s="224" t="s">
        <v>5499</v>
      </c>
      <c r="P16" s="230"/>
      <c r="Q16" s="237">
        <v>890.4</v>
      </c>
      <c r="R16" s="230"/>
      <c r="S16" s="224" t="s">
        <v>5495</v>
      </c>
      <c r="U16" s="197" t="s">
        <v>7641</v>
      </c>
    </row>
    <row r="17" spans="1:21" ht="25.5" x14ac:dyDescent="0.25">
      <c r="A17" s="5">
        <v>16</v>
      </c>
      <c r="B17" s="14" t="s">
        <v>2345</v>
      </c>
      <c r="C17" s="5">
        <v>1988</v>
      </c>
      <c r="D17" s="5">
        <v>4395.8</v>
      </c>
      <c r="E17" s="5">
        <v>4087.33</v>
      </c>
      <c r="F17" s="5" t="s">
        <v>5</v>
      </c>
      <c r="G17" s="5">
        <v>80</v>
      </c>
      <c r="H17" s="5">
        <v>14</v>
      </c>
      <c r="I17" s="5">
        <v>1</v>
      </c>
      <c r="J17" s="5">
        <v>2</v>
      </c>
      <c r="K17" s="5">
        <v>1</v>
      </c>
      <c r="L17" s="111">
        <v>206</v>
      </c>
      <c r="M17" s="90" t="s">
        <v>2952</v>
      </c>
      <c r="N17" s="269" t="s">
        <v>5505</v>
      </c>
      <c r="O17" s="224" t="s">
        <v>5499</v>
      </c>
      <c r="P17" s="230"/>
      <c r="Q17" s="224">
        <v>1504.1</v>
      </c>
      <c r="R17" s="230"/>
      <c r="S17" s="224" t="s">
        <v>5495</v>
      </c>
    </row>
    <row r="18" spans="1:21" x14ac:dyDescent="0.25">
      <c r="A18" s="5">
        <v>17</v>
      </c>
      <c r="B18" s="14" t="s">
        <v>2346</v>
      </c>
      <c r="C18" s="5">
        <v>1985</v>
      </c>
      <c r="D18" s="5">
        <v>4826.5</v>
      </c>
      <c r="E18" s="5">
        <v>4797.3999999999996</v>
      </c>
      <c r="F18" s="5" t="s">
        <v>5</v>
      </c>
      <c r="G18" s="5">
        <v>106</v>
      </c>
      <c r="H18" s="5">
        <v>9</v>
      </c>
      <c r="I18" s="5">
        <v>2</v>
      </c>
      <c r="J18" s="5">
        <v>2</v>
      </c>
      <c r="K18" s="5">
        <v>2</v>
      </c>
      <c r="L18" s="111">
        <v>245</v>
      </c>
      <c r="M18" s="90" t="s">
        <v>2953</v>
      </c>
      <c r="N18" s="269"/>
      <c r="O18" s="224" t="s">
        <v>5499</v>
      </c>
      <c r="P18" s="230"/>
      <c r="Q18" s="224">
        <v>920</v>
      </c>
      <c r="R18" s="230"/>
      <c r="S18" s="224" t="s">
        <v>5495</v>
      </c>
      <c r="U18" s="197" t="s">
        <v>7641</v>
      </c>
    </row>
    <row r="19" spans="1:21" x14ac:dyDescent="0.25">
      <c r="A19" s="5">
        <v>18</v>
      </c>
      <c r="B19" s="14" t="s">
        <v>2347</v>
      </c>
      <c r="C19" s="5">
        <v>1984</v>
      </c>
      <c r="D19" s="5">
        <v>4852.8</v>
      </c>
      <c r="E19" s="5">
        <v>4852.8</v>
      </c>
      <c r="F19" s="5" t="s">
        <v>5</v>
      </c>
      <c r="G19" s="5">
        <v>106</v>
      </c>
      <c r="H19" s="5">
        <v>9</v>
      </c>
      <c r="I19" s="5">
        <v>2</v>
      </c>
      <c r="J19" s="5">
        <v>2</v>
      </c>
      <c r="K19" s="5">
        <v>2</v>
      </c>
      <c r="L19" s="111">
        <v>252</v>
      </c>
      <c r="M19" s="90" t="s">
        <v>2954</v>
      </c>
      <c r="N19" s="230"/>
      <c r="O19" s="224" t="s">
        <v>5499</v>
      </c>
      <c r="P19" s="230"/>
      <c r="Q19" s="230"/>
      <c r="R19" s="230"/>
      <c r="S19" s="224" t="s">
        <v>5495</v>
      </c>
      <c r="U19" s="197" t="s">
        <v>7641</v>
      </c>
    </row>
    <row r="20" spans="1:21" x14ac:dyDescent="0.25">
      <c r="A20" s="5">
        <v>19</v>
      </c>
      <c r="B20" s="14" t="s">
        <v>2348</v>
      </c>
      <c r="C20" s="5">
        <v>1984</v>
      </c>
      <c r="D20" s="5">
        <v>4826.5</v>
      </c>
      <c r="E20" s="5">
        <v>4826.5</v>
      </c>
      <c r="F20" s="5" t="s">
        <v>5</v>
      </c>
      <c r="G20" s="5">
        <v>106</v>
      </c>
      <c r="H20" s="5">
        <v>9</v>
      </c>
      <c r="I20" s="5">
        <v>2</v>
      </c>
      <c r="J20" s="5">
        <v>2</v>
      </c>
      <c r="K20" s="5">
        <v>2</v>
      </c>
      <c r="L20" s="111">
        <v>249</v>
      </c>
      <c r="M20" s="90" t="s">
        <v>2955</v>
      </c>
      <c r="N20" s="230"/>
      <c r="O20" s="224" t="s">
        <v>5499</v>
      </c>
      <c r="P20" s="230"/>
      <c r="Q20" s="224">
        <v>982.5</v>
      </c>
      <c r="R20" s="230"/>
      <c r="S20" s="224" t="s">
        <v>5495</v>
      </c>
      <c r="U20" s="197" t="s">
        <v>7641</v>
      </c>
    </row>
    <row r="21" spans="1:21" x14ac:dyDescent="0.25">
      <c r="A21" s="5">
        <v>20</v>
      </c>
      <c r="B21" s="14" t="s">
        <v>2349</v>
      </c>
      <c r="C21" s="5">
        <v>1987</v>
      </c>
      <c r="D21" s="5">
        <v>7521.85</v>
      </c>
      <c r="E21" s="5">
        <v>7417</v>
      </c>
      <c r="F21" s="5" t="s">
        <v>5</v>
      </c>
      <c r="G21" s="5">
        <v>142</v>
      </c>
      <c r="H21" s="5">
        <v>9</v>
      </c>
      <c r="I21" s="5">
        <v>4</v>
      </c>
      <c r="J21" s="5">
        <v>4</v>
      </c>
      <c r="K21" s="5">
        <v>4</v>
      </c>
      <c r="L21" s="111">
        <v>400</v>
      </c>
      <c r="M21" s="89" t="s">
        <v>2956</v>
      </c>
      <c r="N21" s="230"/>
      <c r="O21" s="224" t="s">
        <v>5499</v>
      </c>
      <c r="P21" s="230"/>
      <c r="Q21" s="224">
        <v>2589</v>
      </c>
      <c r="R21" s="230"/>
      <c r="S21" s="224" t="s">
        <v>5495</v>
      </c>
      <c r="U21" s="197" t="s">
        <v>7641</v>
      </c>
    </row>
    <row r="22" spans="1:21" x14ac:dyDescent="0.25">
      <c r="A22" s="5">
        <v>21</v>
      </c>
      <c r="B22" s="14" t="s">
        <v>2341</v>
      </c>
      <c r="C22" s="5">
        <v>1985</v>
      </c>
      <c r="D22" s="5">
        <v>17832.689999999999</v>
      </c>
      <c r="E22" s="5">
        <v>17722.13</v>
      </c>
      <c r="F22" s="5" t="s">
        <v>5</v>
      </c>
      <c r="G22" s="5">
        <v>333</v>
      </c>
      <c r="H22" s="5">
        <v>9</v>
      </c>
      <c r="I22" s="5">
        <v>10</v>
      </c>
      <c r="J22" s="5">
        <v>10</v>
      </c>
      <c r="K22" s="5">
        <v>10</v>
      </c>
      <c r="L22" s="111">
        <v>918</v>
      </c>
      <c r="M22" s="90" t="s">
        <v>2967</v>
      </c>
      <c r="N22" s="230"/>
      <c r="O22" s="224" t="s">
        <v>5499</v>
      </c>
      <c r="P22" s="230"/>
      <c r="Q22" s="224">
        <v>2589</v>
      </c>
      <c r="R22" s="230"/>
      <c r="S22" s="224" t="s">
        <v>5495</v>
      </c>
    </row>
    <row r="23" spans="1:21" x14ac:dyDescent="0.25">
      <c r="A23" s="5">
        <v>22</v>
      </c>
      <c r="B23" s="14" t="s">
        <v>2340</v>
      </c>
      <c r="C23" s="5">
        <v>1998</v>
      </c>
      <c r="D23" s="5">
        <v>3691.3</v>
      </c>
      <c r="E23" s="5">
        <v>3691.3</v>
      </c>
      <c r="F23" s="5" t="s">
        <v>5</v>
      </c>
      <c r="G23" s="5">
        <v>60</v>
      </c>
      <c r="H23" s="5">
        <v>5</v>
      </c>
      <c r="I23" s="5">
        <v>4</v>
      </c>
      <c r="J23" s="5">
        <v>0</v>
      </c>
      <c r="K23" s="5">
        <v>0</v>
      </c>
      <c r="L23" s="111">
        <v>167</v>
      </c>
      <c r="M23" s="90" t="s">
        <v>2970</v>
      </c>
      <c r="N23" s="230"/>
      <c r="O23" s="224" t="s">
        <v>5499</v>
      </c>
      <c r="P23" s="230"/>
      <c r="Q23" s="224">
        <v>3848</v>
      </c>
      <c r="R23" s="230"/>
      <c r="S23" s="224" t="s">
        <v>5495</v>
      </c>
      <c r="U23" s="197" t="s">
        <v>7641</v>
      </c>
    </row>
    <row r="24" spans="1:21" x14ac:dyDescent="0.25">
      <c r="A24" s="5">
        <v>23</v>
      </c>
      <c r="B24" s="14" t="s">
        <v>2339</v>
      </c>
      <c r="C24" s="5">
        <v>1998</v>
      </c>
      <c r="D24" s="5">
        <v>7158.8</v>
      </c>
      <c r="E24" s="5">
        <v>7102.2</v>
      </c>
      <c r="F24" s="5" t="s">
        <v>5</v>
      </c>
      <c r="G24" s="5">
        <v>120</v>
      </c>
      <c r="H24" s="5">
        <v>10</v>
      </c>
      <c r="I24" s="5">
        <v>3</v>
      </c>
      <c r="J24" s="5">
        <v>3</v>
      </c>
      <c r="K24" s="5">
        <v>0</v>
      </c>
      <c r="L24" s="111">
        <v>333</v>
      </c>
      <c r="M24" s="90" t="s">
        <v>2971</v>
      </c>
      <c r="N24" s="230"/>
      <c r="O24" s="224" t="s">
        <v>5499</v>
      </c>
      <c r="P24" s="230"/>
      <c r="Q24" s="224">
        <v>3242</v>
      </c>
      <c r="R24" s="230"/>
      <c r="S24" s="224" t="s">
        <v>5495</v>
      </c>
    </row>
    <row r="25" spans="1:21" ht="25.5" x14ac:dyDescent="0.25">
      <c r="A25" s="5">
        <v>24</v>
      </c>
      <c r="B25" s="14" t="s">
        <v>2344</v>
      </c>
      <c r="C25" s="5">
        <v>1985</v>
      </c>
      <c r="D25" s="5">
        <v>18453.7</v>
      </c>
      <c r="E25" s="5">
        <v>17860.2</v>
      </c>
      <c r="F25" s="5" t="s">
        <v>5</v>
      </c>
      <c r="G25" s="5">
        <v>333</v>
      </c>
      <c r="H25" s="5">
        <v>9</v>
      </c>
      <c r="I25" s="5">
        <v>10</v>
      </c>
      <c r="J25" s="5">
        <v>10</v>
      </c>
      <c r="K25" s="5">
        <v>9</v>
      </c>
      <c r="L25" s="111">
        <v>833</v>
      </c>
      <c r="M25" s="90" t="s">
        <v>2973</v>
      </c>
      <c r="N25" s="269" t="s">
        <v>5508</v>
      </c>
      <c r="O25" s="224" t="s">
        <v>5499</v>
      </c>
      <c r="P25" s="230"/>
      <c r="Q25" s="224">
        <v>3005</v>
      </c>
      <c r="R25" s="230"/>
      <c r="S25" s="224" t="s">
        <v>5495</v>
      </c>
    </row>
    <row r="26" spans="1:21" ht="25.5" x14ac:dyDescent="0.25">
      <c r="A26" s="5">
        <v>25</v>
      </c>
      <c r="B26" s="14" t="s">
        <v>5506</v>
      </c>
      <c r="C26" s="5">
        <v>1986</v>
      </c>
      <c r="D26" s="5">
        <v>17466.8</v>
      </c>
      <c r="E26" s="5">
        <v>17052.3</v>
      </c>
      <c r="F26" s="5" t="s">
        <v>5</v>
      </c>
      <c r="G26" s="5">
        <v>324</v>
      </c>
      <c r="H26" s="5">
        <v>9</v>
      </c>
      <c r="I26" s="5">
        <v>9</v>
      </c>
      <c r="J26" s="5">
        <v>9</v>
      </c>
      <c r="K26" s="5">
        <v>9</v>
      </c>
      <c r="L26" s="111">
        <v>864</v>
      </c>
      <c r="M26" s="90" t="s">
        <v>2975</v>
      </c>
      <c r="N26" s="269" t="s">
        <v>5509</v>
      </c>
      <c r="O26" s="224" t="s">
        <v>5499</v>
      </c>
      <c r="P26" s="230"/>
      <c r="Q26" s="224">
        <v>3221</v>
      </c>
      <c r="R26" s="230"/>
      <c r="S26" s="224" t="s">
        <v>5495</v>
      </c>
    </row>
    <row r="27" spans="1:21" ht="31.5" x14ac:dyDescent="0.25">
      <c r="A27" s="5">
        <v>26</v>
      </c>
      <c r="B27" s="15" t="s">
        <v>2333</v>
      </c>
      <c r="C27" s="8">
        <v>1988</v>
      </c>
      <c r="D27" s="8">
        <v>4483.2</v>
      </c>
      <c r="E27" s="8">
        <v>3824.2</v>
      </c>
      <c r="F27" s="8" t="s">
        <v>5</v>
      </c>
      <c r="G27" s="8">
        <v>72</v>
      </c>
      <c r="H27" s="8">
        <v>9</v>
      </c>
      <c r="I27" s="8">
        <v>2</v>
      </c>
      <c r="J27" s="8">
        <v>2</v>
      </c>
      <c r="K27" s="8">
        <v>2</v>
      </c>
      <c r="L27" s="108">
        <v>183</v>
      </c>
      <c r="M27" s="224" t="s">
        <v>2390</v>
      </c>
      <c r="N27" s="237">
        <v>1988</v>
      </c>
      <c r="O27" s="230" t="s">
        <v>5510</v>
      </c>
      <c r="P27" s="230" t="s">
        <v>5511</v>
      </c>
      <c r="Q27" s="230">
        <v>818</v>
      </c>
      <c r="R27" s="221"/>
      <c r="S27" s="221"/>
      <c r="T27" s="221"/>
      <c r="U27" s="221" t="s">
        <v>7635</v>
      </c>
    </row>
    <row r="28" spans="1:21" ht="31.5" x14ac:dyDescent="0.25">
      <c r="A28" s="5">
        <v>27</v>
      </c>
      <c r="B28" s="15" t="s">
        <v>2335</v>
      </c>
      <c r="C28" s="8">
        <v>1988</v>
      </c>
      <c r="D28" s="8">
        <v>8748.2000000000007</v>
      </c>
      <c r="E28" s="8">
        <v>7750.7</v>
      </c>
      <c r="F28" s="8" t="s">
        <v>5</v>
      </c>
      <c r="G28" s="8">
        <v>144</v>
      </c>
      <c r="H28" s="8">
        <v>9</v>
      </c>
      <c r="I28" s="8">
        <v>4</v>
      </c>
      <c r="J28" s="8">
        <v>4</v>
      </c>
      <c r="K28" s="8">
        <v>4</v>
      </c>
      <c r="L28" s="108">
        <v>385</v>
      </c>
      <c r="M28" s="224" t="s">
        <v>2394</v>
      </c>
      <c r="N28" s="237">
        <v>1988</v>
      </c>
      <c r="O28" s="230" t="s">
        <v>5510</v>
      </c>
      <c r="P28" s="230" t="s">
        <v>5511</v>
      </c>
      <c r="Q28" s="230">
        <v>1228</v>
      </c>
      <c r="R28" s="221"/>
      <c r="S28" s="221"/>
      <c r="T28" s="221"/>
      <c r="U28" s="221" t="s">
        <v>7635</v>
      </c>
    </row>
    <row r="29" spans="1:21" ht="31.5" x14ac:dyDescent="0.25">
      <c r="A29" s="5">
        <v>28</v>
      </c>
      <c r="B29" s="15" t="s">
        <v>2332</v>
      </c>
      <c r="C29" s="8">
        <v>1991</v>
      </c>
      <c r="D29" s="8">
        <v>9171.5</v>
      </c>
      <c r="E29" s="8">
        <v>7983.8</v>
      </c>
      <c r="F29" s="8" t="s">
        <v>5</v>
      </c>
      <c r="G29" s="8">
        <v>162</v>
      </c>
      <c r="H29" s="8">
        <v>9</v>
      </c>
      <c r="I29" s="8">
        <v>3</v>
      </c>
      <c r="J29" s="8">
        <v>3</v>
      </c>
      <c r="K29" s="8">
        <v>3</v>
      </c>
      <c r="L29" s="108">
        <v>396</v>
      </c>
      <c r="M29" s="224" t="s">
        <v>2390</v>
      </c>
      <c r="N29" s="237">
        <v>1991</v>
      </c>
      <c r="O29" s="230" t="s">
        <v>5510</v>
      </c>
      <c r="P29" s="230" t="s">
        <v>5511</v>
      </c>
      <c r="Q29" s="230">
        <v>1302</v>
      </c>
      <c r="R29" s="221"/>
      <c r="S29" s="221"/>
      <c r="T29" s="221"/>
      <c r="U29" s="221" t="s">
        <v>7635</v>
      </c>
    </row>
    <row r="30" spans="1:21" ht="31.5" x14ac:dyDescent="0.25">
      <c r="A30" s="5">
        <v>29</v>
      </c>
      <c r="B30" s="15" t="s">
        <v>2351</v>
      </c>
      <c r="C30" s="8">
        <v>1985</v>
      </c>
      <c r="D30" s="8">
        <v>17270.599999999999</v>
      </c>
      <c r="E30" s="8">
        <v>14118.1</v>
      </c>
      <c r="F30" s="8" t="s">
        <v>5</v>
      </c>
      <c r="G30" s="8">
        <v>265</v>
      </c>
      <c r="H30" s="8">
        <v>9</v>
      </c>
      <c r="I30" s="8">
        <v>8</v>
      </c>
      <c r="J30" s="8">
        <v>8</v>
      </c>
      <c r="K30" s="8">
        <v>8</v>
      </c>
      <c r="L30" s="108">
        <v>666</v>
      </c>
      <c r="M30" s="224" t="s">
        <v>2390</v>
      </c>
      <c r="N30" s="237" t="s">
        <v>5513</v>
      </c>
      <c r="O30" s="230" t="s">
        <v>5510</v>
      </c>
      <c r="P30" s="230" t="s">
        <v>5511</v>
      </c>
      <c r="Q30" s="230">
        <v>1883</v>
      </c>
      <c r="R30" s="221"/>
      <c r="S30" s="221"/>
      <c r="T30" s="221"/>
      <c r="U30" s="221" t="s">
        <v>7635</v>
      </c>
    </row>
    <row r="31" spans="1:21" ht="31.5" x14ac:dyDescent="0.25">
      <c r="A31" s="5">
        <v>30</v>
      </c>
      <c r="B31" s="15" t="s">
        <v>2074</v>
      </c>
      <c r="C31" s="8">
        <v>1997</v>
      </c>
      <c r="D31" s="8">
        <v>8726.6</v>
      </c>
      <c r="E31" s="8">
        <v>7716.2</v>
      </c>
      <c r="F31" s="8" t="s">
        <v>5</v>
      </c>
      <c r="G31" s="8">
        <v>144</v>
      </c>
      <c r="H31" s="8">
        <v>9</v>
      </c>
      <c r="I31" s="8">
        <v>4</v>
      </c>
      <c r="J31" s="8">
        <v>4</v>
      </c>
      <c r="K31" s="8">
        <v>4</v>
      </c>
      <c r="L31" s="108">
        <v>406</v>
      </c>
      <c r="M31" s="224" t="s">
        <v>2389</v>
      </c>
      <c r="N31" s="237">
        <v>1997</v>
      </c>
      <c r="O31" s="230" t="s">
        <v>5510</v>
      </c>
      <c r="P31" s="230" t="s">
        <v>5511</v>
      </c>
      <c r="Q31" s="230">
        <v>1206</v>
      </c>
      <c r="R31" s="221"/>
      <c r="S31" s="221"/>
      <c r="T31" s="221"/>
      <c r="U31" s="221" t="s">
        <v>7635</v>
      </c>
    </row>
    <row r="32" spans="1:21" ht="63" x14ac:dyDescent="0.25">
      <c r="A32" s="5">
        <v>31</v>
      </c>
      <c r="B32" s="15" t="s">
        <v>2338</v>
      </c>
      <c r="C32" s="8" t="s">
        <v>2075</v>
      </c>
      <c r="D32" s="8">
        <v>14560.2</v>
      </c>
      <c r="E32" s="8">
        <v>12508.2</v>
      </c>
      <c r="F32" s="8" t="s">
        <v>5</v>
      </c>
      <c r="G32" s="8">
        <v>238</v>
      </c>
      <c r="H32" s="8">
        <v>10</v>
      </c>
      <c r="I32" s="8">
        <v>6</v>
      </c>
      <c r="J32" s="8">
        <v>6</v>
      </c>
      <c r="K32" s="8">
        <v>6</v>
      </c>
      <c r="L32" s="108">
        <v>444</v>
      </c>
      <c r="M32" s="224" t="s">
        <v>5728</v>
      </c>
      <c r="N32" s="237" t="s">
        <v>2075</v>
      </c>
      <c r="O32" s="230" t="s">
        <v>5512</v>
      </c>
      <c r="P32" s="230" t="s">
        <v>5511</v>
      </c>
      <c r="Q32" s="230">
        <v>1796.3</v>
      </c>
      <c r="R32" s="221"/>
      <c r="S32" s="221"/>
      <c r="T32" s="221"/>
      <c r="U32" s="221"/>
    </row>
    <row r="33" spans="1:21" ht="25.5" x14ac:dyDescent="0.25">
      <c r="A33" s="5">
        <v>32</v>
      </c>
      <c r="B33" s="3" t="s">
        <v>79</v>
      </c>
      <c r="C33" s="8">
        <v>1991</v>
      </c>
      <c r="D33" s="8">
        <v>23461.1</v>
      </c>
      <c r="E33" s="8">
        <v>16902.5</v>
      </c>
      <c r="F33" s="5" t="s">
        <v>5</v>
      </c>
      <c r="G33" s="8">
        <v>314</v>
      </c>
      <c r="H33" s="8">
        <v>9</v>
      </c>
      <c r="I33" s="8">
        <v>9</v>
      </c>
      <c r="J33" s="8">
        <v>9</v>
      </c>
      <c r="K33" s="8">
        <v>9</v>
      </c>
      <c r="L33" s="108">
        <v>875</v>
      </c>
      <c r="M33" s="269" t="s">
        <v>4796</v>
      </c>
      <c r="N33" s="269">
        <v>1991.1992</v>
      </c>
      <c r="O33" s="269" t="s">
        <v>4211</v>
      </c>
      <c r="P33" s="269" t="s">
        <v>4745</v>
      </c>
      <c r="Q33" s="269">
        <v>3338.2</v>
      </c>
      <c r="R33" s="270">
        <v>39573</v>
      </c>
      <c r="S33" s="197" t="s">
        <v>4302</v>
      </c>
      <c r="U33" s="357" t="s">
        <v>7635</v>
      </c>
    </row>
    <row r="34" spans="1:21" ht="25.5" x14ac:dyDescent="0.25">
      <c r="A34" s="5">
        <v>33</v>
      </c>
      <c r="B34" s="3" t="s">
        <v>80</v>
      </c>
      <c r="C34" s="8">
        <v>1992</v>
      </c>
      <c r="D34" s="8">
        <v>23359.599999999999</v>
      </c>
      <c r="E34" s="8">
        <v>16418.400000000001</v>
      </c>
      <c r="F34" s="5" t="s">
        <v>5</v>
      </c>
      <c r="G34" s="8">
        <v>308</v>
      </c>
      <c r="H34" s="8">
        <v>9</v>
      </c>
      <c r="I34" s="8">
        <v>9</v>
      </c>
      <c r="J34" s="8">
        <v>9</v>
      </c>
      <c r="K34" s="8">
        <v>9</v>
      </c>
      <c r="L34" s="108">
        <v>822</v>
      </c>
      <c r="M34" s="269" t="s">
        <v>4796</v>
      </c>
      <c r="N34" s="269">
        <v>1992.1993</v>
      </c>
      <c r="O34" s="269" t="s">
        <v>4211</v>
      </c>
      <c r="P34" s="269" t="s">
        <v>4746</v>
      </c>
      <c r="Q34" s="269">
        <v>3256.85</v>
      </c>
      <c r="R34" s="270">
        <v>37424</v>
      </c>
      <c r="S34" s="197" t="s">
        <v>4302</v>
      </c>
      <c r="U34" s="357" t="s">
        <v>7635</v>
      </c>
    </row>
    <row r="35" spans="1:21" ht="25.5" x14ac:dyDescent="0.25">
      <c r="A35" s="5">
        <v>34</v>
      </c>
      <c r="B35" s="3" t="s">
        <v>81</v>
      </c>
      <c r="C35" s="8">
        <v>1992</v>
      </c>
      <c r="D35" s="8">
        <v>4264.2</v>
      </c>
      <c r="E35" s="8">
        <v>2951</v>
      </c>
      <c r="F35" s="5" t="s">
        <v>5</v>
      </c>
      <c r="G35" s="8">
        <v>56</v>
      </c>
      <c r="H35" s="8">
        <v>7</v>
      </c>
      <c r="I35" s="8">
        <v>2</v>
      </c>
      <c r="J35" s="8">
        <v>2</v>
      </c>
      <c r="K35" s="8">
        <v>0</v>
      </c>
      <c r="L35" s="108">
        <v>144</v>
      </c>
      <c r="M35" s="269" t="s">
        <v>4799</v>
      </c>
      <c r="N35" s="269">
        <v>1994</v>
      </c>
      <c r="O35" s="269" t="s">
        <v>4211</v>
      </c>
      <c r="P35" s="269" t="s">
        <v>4747</v>
      </c>
      <c r="Q35" s="269">
        <v>804.8</v>
      </c>
      <c r="R35" s="270">
        <v>39573</v>
      </c>
      <c r="S35" s="197" t="s">
        <v>4302</v>
      </c>
      <c r="U35" s="357" t="s">
        <v>7635</v>
      </c>
    </row>
    <row r="36" spans="1:21" ht="25.5" x14ac:dyDescent="0.25">
      <c r="A36" s="5">
        <v>35</v>
      </c>
      <c r="B36" s="3" t="s">
        <v>82</v>
      </c>
      <c r="C36" s="8">
        <v>1993</v>
      </c>
      <c r="D36" s="8">
        <v>13917.9</v>
      </c>
      <c r="E36" s="8">
        <v>9519.4</v>
      </c>
      <c r="F36" s="5" t="s">
        <v>5</v>
      </c>
      <c r="G36" s="8">
        <v>158</v>
      </c>
      <c r="H36" s="8">
        <v>10</v>
      </c>
      <c r="I36" s="8">
        <v>4</v>
      </c>
      <c r="J36" s="8">
        <v>4</v>
      </c>
      <c r="K36" s="8">
        <v>4</v>
      </c>
      <c r="L36" s="108">
        <v>463</v>
      </c>
      <c r="M36" s="269" t="s">
        <v>4799</v>
      </c>
      <c r="N36" s="269">
        <v>1993.1994</v>
      </c>
      <c r="O36" s="269" t="s">
        <v>4211</v>
      </c>
      <c r="P36" s="269" t="s">
        <v>4748</v>
      </c>
      <c r="Q36" s="269">
        <v>1917</v>
      </c>
      <c r="R36" s="270">
        <v>39573</v>
      </c>
      <c r="S36" s="197" t="s">
        <v>4302</v>
      </c>
      <c r="U36" s="357" t="s">
        <v>7635</v>
      </c>
    </row>
    <row r="37" spans="1:21" ht="25.5" x14ac:dyDescent="0.25">
      <c r="A37" s="5">
        <v>36</v>
      </c>
      <c r="B37" s="3" t="s">
        <v>83</v>
      </c>
      <c r="C37" s="8">
        <v>1992</v>
      </c>
      <c r="D37" s="8">
        <v>4292.7</v>
      </c>
      <c r="E37" s="8">
        <v>2976.9</v>
      </c>
      <c r="F37" s="5" t="s">
        <v>5</v>
      </c>
      <c r="G37" s="8">
        <v>56</v>
      </c>
      <c r="H37" s="8">
        <v>7</v>
      </c>
      <c r="I37" s="8">
        <v>2</v>
      </c>
      <c r="J37" s="8">
        <v>2</v>
      </c>
      <c r="K37" s="8">
        <v>0</v>
      </c>
      <c r="L37" s="108">
        <v>137</v>
      </c>
      <c r="M37" s="269" t="s">
        <v>4797</v>
      </c>
      <c r="N37" s="269">
        <v>1992</v>
      </c>
      <c r="O37" s="269" t="s">
        <v>4211</v>
      </c>
      <c r="P37" s="269" t="s">
        <v>4749</v>
      </c>
      <c r="Q37" s="269">
        <v>680.4</v>
      </c>
      <c r="R37" s="270">
        <v>39573</v>
      </c>
      <c r="S37" s="197" t="s">
        <v>4302</v>
      </c>
      <c r="U37" s="357" t="s">
        <v>7635</v>
      </c>
    </row>
    <row r="38" spans="1:21" ht="25.5" x14ac:dyDescent="0.25">
      <c r="A38" s="5">
        <v>37</v>
      </c>
      <c r="B38" s="3" t="s">
        <v>84</v>
      </c>
      <c r="C38" s="8">
        <v>1993</v>
      </c>
      <c r="D38" s="8">
        <v>13680.6</v>
      </c>
      <c r="E38" s="8">
        <v>9584.1</v>
      </c>
      <c r="F38" s="5" t="s">
        <v>5</v>
      </c>
      <c r="G38" s="8">
        <v>158</v>
      </c>
      <c r="H38" s="8">
        <v>10</v>
      </c>
      <c r="I38" s="8">
        <v>4</v>
      </c>
      <c r="J38" s="8">
        <v>4</v>
      </c>
      <c r="K38" s="8">
        <v>4</v>
      </c>
      <c r="L38" s="108">
        <v>444</v>
      </c>
      <c r="M38" s="269" t="s">
        <v>4798</v>
      </c>
      <c r="N38" s="269">
        <v>1993</v>
      </c>
      <c r="O38" s="269" t="s">
        <v>4211</v>
      </c>
      <c r="P38" s="269" t="s">
        <v>4750</v>
      </c>
      <c r="Q38" s="269">
        <v>885.2</v>
      </c>
      <c r="R38" s="270">
        <v>39573</v>
      </c>
      <c r="S38" s="197" t="s">
        <v>4302</v>
      </c>
      <c r="U38" s="357" t="s">
        <v>7635</v>
      </c>
    </row>
    <row r="39" spans="1:21" ht="25.5" x14ac:dyDescent="0.25">
      <c r="A39" s="5">
        <v>38</v>
      </c>
      <c r="B39" s="3" t="s">
        <v>85</v>
      </c>
      <c r="C39" s="8">
        <v>1992</v>
      </c>
      <c r="D39" s="8">
        <v>4275.1000000000004</v>
      </c>
      <c r="E39" s="8">
        <v>2959.7</v>
      </c>
      <c r="F39" s="5" t="s">
        <v>5</v>
      </c>
      <c r="G39" s="8">
        <v>56</v>
      </c>
      <c r="H39" s="8">
        <v>7</v>
      </c>
      <c r="I39" s="8">
        <v>2</v>
      </c>
      <c r="J39" s="8">
        <v>2</v>
      </c>
      <c r="K39" s="8">
        <v>0</v>
      </c>
      <c r="L39" s="108">
        <v>160</v>
      </c>
      <c r="M39" s="269" t="s">
        <v>4798</v>
      </c>
      <c r="N39" s="269">
        <v>1992</v>
      </c>
      <c r="O39" s="269" t="s">
        <v>4211</v>
      </c>
      <c r="P39" s="269" t="s">
        <v>4751</v>
      </c>
      <c r="Q39" s="269">
        <v>678.6</v>
      </c>
      <c r="R39" s="270">
        <v>39573</v>
      </c>
      <c r="S39" s="197" t="s">
        <v>4302</v>
      </c>
      <c r="U39" s="357" t="s">
        <v>7635</v>
      </c>
    </row>
    <row r="40" spans="1:21" ht="25.5" x14ac:dyDescent="0.25">
      <c r="A40" s="5">
        <v>39</v>
      </c>
      <c r="B40" s="3" t="s">
        <v>86</v>
      </c>
      <c r="C40" s="8">
        <v>1993</v>
      </c>
      <c r="D40" s="8">
        <v>13415.1</v>
      </c>
      <c r="E40" s="8">
        <v>9549.6</v>
      </c>
      <c r="F40" s="5" t="s">
        <v>5</v>
      </c>
      <c r="G40" s="8">
        <v>158</v>
      </c>
      <c r="H40" s="8">
        <v>10</v>
      </c>
      <c r="I40" s="8">
        <v>4</v>
      </c>
      <c r="J40" s="8">
        <v>4</v>
      </c>
      <c r="K40" s="8">
        <v>4</v>
      </c>
      <c r="L40" s="108">
        <v>487</v>
      </c>
      <c r="M40" s="269" t="s">
        <v>4798</v>
      </c>
      <c r="N40" s="269">
        <v>1993.1994999999999</v>
      </c>
      <c r="O40" s="269" t="s">
        <v>4211</v>
      </c>
      <c r="P40" s="269" t="s">
        <v>4752</v>
      </c>
      <c r="Q40" s="269">
        <v>1450</v>
      </c>
      <c r="R40" s="270">
        <v>39573</v>
      </c>
      <c r="S40" s="197" t="s">
        <v>4302</v>
      </c>
      <c r="U40" s="357" t="s">
        <v>7635</v>
      </c>
    </row>
    <row r="41" spans="1:21" ht="25.5" x14ac:dyDescent="0.25">
      <c r="A41" s="5">
        <v>40</v>
      </c>
      <c r="B41" s="3" t="s">
        <v>87</v>
      </c>
      <c r="C41" s="8">
        <v>1992</v>
      </c>
      <c r="D41" s="8">
        <v>6163.9</v>
      </c>
      <c r="E41" s="8">
        <v>4384.3</v>
      </c>
      <c r="F41" s="5" t="s">
        <v>5</v>
      </c>
      <c r="G41" s="8">
        <v>72</v>
      </c>
      <c r="H41" s="8">
        <v>9</v>
      </c>
      <c r="I41" s="8">
        <v>2</v>
      </c>
      <c r="J41" s="8">
        <v>2</v>
      </c>
      <c r="K41" s="8">
        <v>2</v>
      </c>
      <c r="L41" s="108">
        <v>225</v>
      </c>
      <c r="M41" s="269" t="s">
        <v>4798</v>
      </c>
      <c r="N41" s="269">
        <v>1992</v>
      </c>
      <c r="O41" s="269" t="s">
        <v>4211</v>
      </c>
      <c r="P41" s="269" t="s">
        <v>4753</v>
      </c>
      <c r="Q41" s="269">
        <v>951.3</v>
      </c>
      <c r="R41" s="270">
        <v>39573</v>
      </c>
      <c r="S41" s="197" t="s">
        <v>4302</v>
      </c>
      <c r="U41" s="357" t="s">
        <v>7635</v>
      </c>
    </row>
    <row r="42" spans="1:21" ht="25.5" x14ac:dyDescent="0.25">
      <c r="A42" s="5">
        <v>41</v>
      </c>
      <c r="B42" s="3" t="s">
        <v>88</v>
      </c>
      <c r="C42" s="8">
        <v>1995</v>
      </c>
      <c r="D42" s="8">
        <v>8221.1</v>
      </c>
      <c r="E42" s="8">
        <v>5881.45</v>
      </c>
      <c r="F42" s="5" t="s">
        <v>5</v>
      </c>
      <c r="G42" s="8">
        <v>94</v>
      </c>
      <c r="H42" s="8">
        <v>14</v>
      </c>
      <c r="I42" s="8">
        <v>1</v>
      </c>
      <c r="J42" s="8">
        <v>2</v>
      </c>
      <c r="K42" s="8">
        <v>0</v>
      </c>
      <c r="L42" s="108">
        <v>284</v>
      </c>
      <c r="M42" s="269" t="s">
        <v>4796</v>
      </c>
      <c r="N42" s="269">
        <v>1995</v>
      </c>
      <c r="O42" s="295" t="s">
        <v>4211</v>
      </c>
      <c r="P42" s="269" t="s">
        <v>4754</v>
      </c>
      <c r="Q42" s="269">
        <v>918</v>
      </c>
      <c r="R42" s="270">
        <v>39573</v>
      </c>
      <c r="S42" s="197" t="s">
        <v>4302</v>
      </c>
      <c r="U42" s="357" t="s">
        <v>648</v>
      </c>
    </row>
    <row r="43" spans="1:21" ht="25.5" x14ac:dyDescent="0.25">
      <c r="A43" s="5">
        <v>42</v>
      </c>
      <c r="B43" s="3" t="s">
        <v>89</v>
      </c>
      <c r="C43" s="8">
        <v>1994</v>
      </c>
      <c r="D43" s="8">
        <v>8251.5</v>
      </c>
      <c r="E43" s="8">
        <v>6015.3</v>
      </c>
      <c r="F43" s="5" t="s">
        <v>5</v>
      </c>
      <c r="G43" s="8">
        <v>94</v>
      </c>
      <c r="H43" s="8">
        <v>14</v>
      </c>
      <c r="I43" s="8">
        <v>1</v>
      </c>
      <c r="J43" s="8">
        <v>2</v>
      </c>
      <c r="K43" s="8">
        <v>0</v>
      </c>
      <c r="L43" s="108">
        <v>299</v>
      </c>
      <c r="M43" s="269" t="s">
        <v>4797</v>
      </c>
      <c r="N43" s="269">
        <v>1994</v>
      </c>
      <c r="O43" s="269" t="s">
        <v>4211</v>
      </c>
      <c r="P43" s="269" t="s">
        <v>4755</v>
      </c>
      <c r="Q43" s="269">
        <v>832</v>
      </c>
      <c r="R43" s="270">
        <v>39574</v>
      </c>
      <c r="S43" s="197" t="s">
        <v>4302</v>
      </c>
      <c r="U43" s="357" t="s">
        <v>648</v>
      </c>
    </row>
    <row r="44" spans="1:21" ht="25.5" x14ac:dyDescent="0.25">
      <c r="A44" s="5">
        <v>43</v>
      </c>
      <c r="B44" s="3" t="s">
        <v>90</v>
      </c>
      <c r="C44" s="8">
        <v>1992</v>
      </c>
      <c r="D44" s="8">
        <v>5209</v>
      </c>
      <c r="E44" s="8">
        <v>3832.2</v>
      </c>
      <c r="F44" s="5" t="s">
        <v>5</v>
      </c>
      <c r="G44" s="8">
        <v>72</v>
      </c>
      <c r="H44" s="8">
        <v>9</v>
      </c>
      <c r="I44" s="8">
        <v>2</v>
      </c>
      <c r="J44" s="8">
        <v>2</v>
      </c>
      <c r="K44" s="8">
        <v>2</v>
      </c>
      <c r="L44" s="108">
        <v>207</v>
      </c>
      <c r="M44" s="269" t="s">
        <v>4797</v>
      </c>
      <c r="N44" s="269">
        <v>1993</v>
      </c>
      <c r="O44" s="269" t="s">
        <v>4211</v>
      </c>
      <c r="P44" s="269" t="s">
        <v>4756</v>
      </c>
      <c r="Q44" s="269">
        <v>973</v>
      </c>
      <c r="R44" s="270">
        <v>39575</v>
      </c>
      <c r="S44" s="197" t="s">
        <v>4302</v>
      </c>
      <c r="U44" s="357" t="s">
        <v>7635</v>
      </c>
    </row>
    <row r="45" spans="1:21" ht="110.25" x14ac:dyDescent="0.25">
      <c r="A45" s="5">
        <v>44</v>
      </c>
      <c r="B45" s="3" t="s">
        <v>91</v>
      </c>
      <c r="C45" s="8">
        <v>1994</v>
      </c>
      <c r="D45" s="8">
        <v>13263.7</v>
      </c>
      <c r="E45" s="8">
        <v>9485.6</v>
      </c>
      <c r="F45" s="5" t="s">
        <v>5</v>
      </c>
      <c r="G45" s="8">
        <v>159</v>
      </c>
      <c r="H45" s="8">
        <v>10</v>
      </c>
      <c r="I45" s="8">
        <v>4</v>
      </c>
      <c r="J45" s="8">
        <v>4</v>
      </c>
      <c r="K45" s="8">
        <v>4</v>
      </c>
      <c r="L45" s="108">
        <v>487</v>
      </c>
      <c r="M45" s="97" t="s">
        <v>2717</v>
      </c>
      <c r="N45" s="269">
        <v>1994</v>
      </c>
      <c r="O45" s="269" t="s">
        <v>4211</v>
      </c>
      <c r="P45" s="269" t="s">
        <v>4757</v>
      </c>
      <c r="Q45" s="269">
        <v>2058.8000000000002</v>
      </c>
      <c r="R45" s="270">
        <v>39580</v>
      </c>
      <c r="S45" s="197" t="s">
        <v>4302</v>
      </c>
      <c r="U45" s="357" t="s">
        <v>7635</v>
      </c>
    </row>
    <row r="46" spans="1:21" ht="25.5" x14ac:dyDescent="0.25">
      <c r="A46" s="5">
        <v>45</v>
      </c>
      <c r="B46" s="3" t="s">
        <v>92</v>
      </c>
      <c r="C46" s="8">
        <v>1993</v>
      </c>
      <c r="D46" s="8">
        <v>12672.7</v>
      </c>
      <c r="E46" s="8">
        <v>8614.2099999999991</v>
      </c>
      <c r="F46" s="5" t="s">
        <v>5</v>
      </c>
      <c r="G46" s="8">
        <v>160</v>
      </c>
      <c r="H46" s="8">
        <v>9</v>
      </c>
      <c r="I46" s="8">
        <v>5</v>
      </c>
      <c r="J46" s="8">
        <v>5</v>
      </c>
      <c r="K46" s="8">
        <v>5</v>
      </c>
      <c r="L46" s="108">
        <v>433</v>
      </c>
      <c r="M46" s="269" t="s">
        <v>4797</v>
      </c>
      <c r="N46" s="269">
        <v>1993</v>
      </c>
      <c r="O46" s="269" t="s">
        <v>4211</v>
      </c>
      <c r="P46" s="269" t="s">
        <v>4758</v>
      </c>
      <c r="Q46" s="269">
        <v>2634.7</v>
      </c>
      <c r="R46" s="270">
        <v>39567</v>
      </c>
      <c r="S46" s="197" t="s">
        <v>4302</v>
      </c>
      <c r="U46" s="357" t="s">
        <v>7635</v>
      </c>
    </row>
    <row r="47" spans="1:21" ht="31.5" x14ac:dyDescent="0.25">
      <c r="A47" s="5">
        <v>46</v>
      </c>
      <c r="B47" s="3" t="s">
        <v>93</v>
      </c>
      <c r="C47" s="8" t="s">
        <v>94</v>
      </c>
      <c r="D47" s="242">
        <v>14670.4</v>
      </c>
      <c r="E47" s="242">
        <v>10924.4</v>
      </c>
      <c r="F47" s="5" t="s">
        <v>5</v>
      </c>
      <c r="G47" s="8">
        <v>192</v>
      </c>
      <c r="H47" s="8">
        <v>9</v>
      </c>
      <c r="I47" s="8">
        <v>6</v>
      </c>
      <c r="J47" s="8">
        <v>6</v>
      </c>
      <c r="K47" s="8">
        <v>0</v>
      </c>
      <c r="L47" s="108">
        <v>433</v>
      </c>
      <c r="M47" s="269" t="s">
        <v>4796</v>
      </c>
      <c r="N47" s="269" t="s">
        <v>4759</v>
      </c>
      <c r="O47" s="269" t="s">
        <v>4211</v>
      </c>
      <c r="P47" s="269" t="s">
        <v>471</v>
      </c>
      <c r="Q47" s="269" t="s">
        <v>471</v>
      </c>
      <c r="R47" s="269" t="s">
        <v>471</v>
      </c>
      <c r="S47" s="197" t="s">
        <v>4302</v>
      </c>
      <c r="U47" s="357" t="s">
        <v>648</v>
      </c>
    </row>
    <row r="48" spans="1:21" ht="31.5" x14ac:dyDescent="0.25">
      <c r="A48" s="5">
        <v>47</v>
      </c>
      <c r="B48" s="3" t="s">
        <v>95</v>
      </c>
      <c r="C48" s="8">
        <v>1992</v>
      </c>
      <c r="D48" s="8">
        <v>5190.3999999999996</v>
      </c>
      <c r="E48" s="8">
        <v>3829.1</v>
      </c>
      <c r="F48" s="5" t="s">
        <v>5</v>
      </c>
      <c r="G48" s="8">
        <v>72</v>
      </c>
      <c r="H48" s="8">
        <v>9</v>
      </c>
      <c r="I48" s="8">
        <v>2</v>
      </c>
      <c r="J48" s="8">
        <v>2</v>
      </c>
      <c r="K48" s="8">
        <v>2</v>
      </c>
      <c r="L48" s="108">
        <v>208</v>
      </c>
      <c r="M48" s="269" t="s">
        <v>4797</v>
      </c>
      <c r="N48" s="269">
        <v>1992</v>
      </c>
      <c r="O48" s="269" t="s">
        <v>4211</v>
      </c>
      <c r="P48" s="269" t="s">
        <v>4760</v>
      </c>
      <c r="Q48" s="269">
        <v>705.8</v>
      </c>
      <c r="R48" s="270">
        <v>39580</v>
      </c>
      <c r="S48" s="197" t="s">
        <v>4302</v>
      </c>
      <c r="T48" s="447"/>
      <c r="U48" s="357" t="s">
        <v>7635</v>
      </c>
    </row>
    <row r="49" spans="1:21" ht="25.5" x14ac:dyDescent="0.25">
      <c r="A49" s="5">
        <v>48</v>
      </c>
      <c r="B49" s="3" t="s">
        <v>98</v>
      </c>
      <c r="C49" s="8">
        <v>1993</v>
      </c>
      <c r="D49" s="8">
        <v>10038</v>
      </c>
      <c r="E49" s="8">
        <v>7266.3</v>
      </c>
      <c r="F49" s="5" t="s">
        <v>5</v>
      </c>
      <c r="G49" s="8">
        <v>120</v>
      </c>
      <c r="H49" s="8">
        <v>10</v>
      </c>
      <c r="I49" s="8">
        <v>3</v>
      </c>
      <c r="J49" s="8">
        <v>3</v>
      </c>
      <c r="K49" s="8">
        <v>3</v>
      </c>
      <c r="L49" s="108">
        <v>295</v>
      </c>
      <c r="M49" s="269" t="s">
        <v>4797</v>
      </c>
      <c r="N49" s="269">
        <v>1994</v>
      </c>
      <c r="O49" s="269" t="s">
        <v>4211</v>
      </c>
      <c r="P49" s="269" t="s">
        <v>4763</v>
      </c>
      <c r="Q49" s="269">
        <v>1353.5</v>
      </c>
      <c r="R49" s="270">
        <v>39573</v>
      </c>
      <c r="S49" s="197" t="s">
        <v>4302</v>
      </c>
      <c r="U49" s="357" t="s">
        <v>7635</v>
      </c>
    </row>
    <row r="50" spans="1:21" ht="25.5" x14ac:dyDescent="0.25">
      <c r="A50" s="5">
        <v>49</v>
      </c>
      <c r="B50" s="3" t="s">
        <v>99</v>
      </c>
      <c r="C50" s="8">
        <v>1991</v>
      </c>
      <c r="D50" s="8">
        <v>15735.8</v>
      </c>
      <c r="E50" s="8">
        <v>11418.5</v>
      </c>
      <c r="F50" s="5" t="s">
        <v>5</v>
      </c>
      <c r="G50" s="8">
        <v>213</v>
      </c>
      <c r="H50" s="8">
        <v>9</v>
      </c>
      <c r="I50" s="8">
        <v>6</v>
      </c>
      <c r="J50" s="8">
        <v>6</v>
      </c>
      <c r="K50" s="8">
        <v>6</v>
      </c>
      <c r="L50" s="108">
        <v>598</v>
      </c>
      <c r="M50" s="269" t="s">
        <v>4797</v>
      </c>
      <c r="N50" s="269">
        <v>1991.1992</v>
      </c>
      <c r="O50" s="269" t="s">
        <v>4211</v>
      </c>
      <c r="P50" s="269" t="s">
        <v>4764</v>
      </c>
      <c r="Q50" s="269">
        <v>2298.9</v>
      </c>
      <c r="R50" s="270">
        <v>39567</v>
      </c>
      <c r="S50" s="197" t="s">
        <v>4302</v>
      </c>
      <c r="U50" s="357" t="s">
        <v>7635</v>
      </c>
    </row>
    <row r="51" spans="1:21" ht="25.5" x14ac:dyDescent="0.25">
      <c r="A51" s="5">
        <v>50</v>
      </c>
      <c r="B51" s="3" t="s">
        <v>100</v>
      </c>
      <c r="C51" s="8">
        <v>1991</v>
      </c>
      <c r="D51" s="8">
        <v>9336</v>
      </c>
      <c r="E51" s="8">
        <v>6440.82</v>
      </c>
      <c r="F51" s="5" t="s">
        <v>5</v>
      </c>
      <c r="G51" s="8">
        <v>107</v>
      </c>
      <c r="H51" s="8">
        <v>9</v>
      </c>
      <c r="I51" s="8">
        <v>3</v>
      </c>
      <c r="J51" s="8">
        <v>3</v>
      </c>
      <c r="K51" s="8">
        <v>3</v>
      </c>
      <c r="L51" s="108">
        <v>335</v>
      </c>
      <c r="M51" s="269" t="s">
        <v>4797</v>
      </c>
      <c r="N51" s="269">
        <v>1992</v>
      </c>
      <c r="O51" s="269" t="s">
        <v>4211</v>
      </c>
      <c r="P51" s="269" t="s">
        <v>4765</v>
      </c>
      <c r="Q51" s="269">
        <v>1300.9000000000001</v>
      </c>
      <c r="R51" s="270">
        <v>39567</v>
      </c>
      <c r="S51" s="197" t="s">
        <v>4302</v>
      </c>
      <c r="U51" s="357" t="s">
        <v>7635</v>
      </c>
    </row>
    <row r="52" spans="1:21" ht="25.5" x14ac:dyDescent="0.25">
      <c r="A52" s="5">
        <v>51</v>
      </c>
      <c r="B52" s="3" t="s">
        <v>101</v>
      </c>
      <c r="C52" s="8">
        <v>1990</v>
      </c>
      <c r="D52" s="8">
        <v>5847.4</v>
      </c>
      <c r="E52" s="8">
        <v>3430.7</v>
      </c>
      <c r="F52" s="5" t="s">
        <v>5</v>
      </c>
      <c r="G52" s="8">
        <v>64</v>
      </c>
      <c r="H52" s="8">
        <v>9</v>
      </c>
      <c r="I52" s="8">
        <v>2</v>
      </c>
      <c r="J52" s="8">
        <v>2</v>
      </c>
      <c r="K52" s="8">
        <v>2</v>
      </c>
      <c r="L52" s="108">
        <v>168</v>
      </c>
      <c r="M52" s="269" t="s">
        <v>4799</v>
      </c>
      <c r="N52" s="269">
        <v>1990</v>
      </c>
      <c r="O52" s="269" t="s">
        <v>4211</v>
      </c>
      <c r="P52" s="269" t="s">
        <v>4766</v>
      </c>
      <c r="Q52" s="269">
        <v>852.27</v>
      </c>
      <c r="R52" s="270">
        <v>39070</v>
      </c>
      <c r="S52" s="197" t="s">
        <v>4302</v>
      </c>
      <c r="U52" s="357" t="s">
        <v>7635</v>
      </c>
    </row>
    <row r="53" spans="1:21" ht="25.5" x14ac:dyDescent="0.25">
      <c r="A53" s="5">
        <v>52</v>
      </c>
      <c r="B53" s="3" t="s">
        <v>102</v>
      </c>
      <c r="C53" s="8">
        <v>1990</v>
      </c>
      <c r="D53" s="8">
        <v>5154.8999999999996</v>
      </c>
      <c r="E53" s="8">
        <v>3717.9</v>
      </c>
      <c r="F53" s="5" t="s">
        <v>5</v>
      </c>
      <c r="G53" s="8">
        <v>69</v>
      </c>
      <c r="H53" s="8">
        <v>9</v>
      </c>
      <c r="I53" s="8">
        <v>2</v>
      </c>
      <c r="J53" s="8">
        <v>2</v>
      </c>
      <c r="K53" s="8">
        <v>2</v>
      </c>
      <c r="L53" s="108">
        <v>208</v>
      </c>
      <c r="M53" s="269" t="s">
        <v>4799</v>
      </c>
      <c r="N53" s="269">
        <v>1990</v>
      </c>
      <c r="O53" s="269" t="s">
        <v>4211</v>
      </c>
      <c r="P53" s="269" t="s">
        <v>4767</v>
      </c>
      <c r="Q53" s="269">
        <v>719.22</v>
      </c>
      <c r="R53" s="270">
        <v>39070</v>
      </c>
      <c r="S53" s="197" t="s">
        <v>4302</v>
      </c>
      <c r="U53" s="357" t="s">
        <v>7635</v>
      </c>
    </row>
    <row r="54" spans="1:21" ht="25.5" x14ac:dyDescent="0.25">
      <c r="A54" s="5">
        <v>53</v>
      </c>
      <c r="B54" s="3" t="s">
        <v>103</v>
      </c>
      <c r="C54" s="8">
        <v>1990</v>
      </c>
      <c r="D54" s="8">
        <v>8283.5</v>
      </c>
      <c r="E54" s="8">
        <v>6514.3</v>
      </c>
      <c r="F54" s="5" t="s">
        <v>5</v>
      </c>
      <c r="G54" s="8">
        <v>108</v>
      </c>
      <c r="H54" s="8">
        <v>9</v>
      </c>
      <c r="I54" s="8">
        <v>3</v>
      </c>
      <c r="J54" s="8">
        <v>3</v>
      </c>
      <c r="K54" s="8">
        <v>3</v>
      </c>
      <c r="L54" s="108">
        <v>335</v>
      </c>
      <c r="M54" s="269" t="s">
        <v>4799</v>
      </c>
      <c r="N54" s="269">
        <v>1990</v>
      </c>
      <c r="O54" s="269" t="s">
        <v>4211</v>
      </c>
      <c r="P54" s="269" t="s">
        <v>4768</v>
      </c>
      <c r="Q54" s="269">
        <v>1406</v>
      </c>
      <c r="R54" s="270">
        <v>39070</v>
      </c>
      <c r="S54" s="197" t="s">
        <v>4302</v>
      </c>
      <c r="U54" s="357" t="s">
        <v>7635</v>
      </c>
    </row>
    <row r="55" spans="1:21" ht="25.5" x14ac:dyDescent="0.25">
      <c r="A55" s="5">
        <v>54</v>
      </c>
      <c r="B55" s="3" t="s">
        <v>104</v>
      </c>
      <c r="C55" s="8">
        <v>1990</v>
      </c>
      <c r="D55" s="8">
        <v>7522.8</v>
      </c>
      <c r="E55" s="8">
        <v>5376.1</v>
      </c>
      <c r="F55" s="5" t="s">
        <v>5</v>
      </c>
      <c r="G55" s="8">
        <v>108</v>
      </c>
      <c r="H55" s="8">
        <v>9</v>
      </c>
      <c r="I55" s="8">
        <v>2</v>
      </c>
      <c r="J55" s="8">
        <v>2</v>
      </c>
      <c r="K55" s="8">
        <v>2</v>
      </c>
      <c r="L55" s="108">
        <v>271</v>
      </c>
      <c r="M55" s="269" t="s">
        <v>4799</v>
      </c>
      <c r="N55" s="271">
        <v>1989.1990000000001</v>
      </c>
      <c r="O55" s="269" t="s">
        <v>4211</v>
      </c>
      <c r="P55" s="269" t="s">
        <v>4769</v>
      </c>
      <c r="Q55" s="269">
        <v>1155.9000000000001</v>
      </c>
      <c r="R55" s="270">
        <v>39070</v>
      </c>
      <c r="S55" s="197" t="s">
        <v>4302</v>
      </c>
      <c r="U55" s="357" t="s">
        <v>7635</v>
      </c>
    </row>
    <row r="56" spans="1:21" ht="25.5" x14ac:dyDescent="0.25">
      <c r="A56" s="5">
        <v>55</v>
      </c>
      <c r="B56" s="3" t="s">
        <v>105</v>
      </c>
      <c r="C56" s="8">
        <v>1991</v>
      </c>
      <c r="D56" s="8">
        <v>15561.1</v>
      </c>
      <c r="E56" s="8">
        <v>10897.83</v>
      </c>
      <c r="F56" s="5" t="s">
        <v>5</v>
      </c>
      <c r="G56" s="8">
        <v>180</v>
      </c>
      <c r="H56" s="8">
        <v>9</v>
      </c>
      <c r="I56" s="8">
        <v>5</v>
      </c>
      <c r="J56" s="8">
        <v>5</v>
      </c>
      <c r="K56" s="8">
        <v>5</v>
      </c>
      <c r="L56" s="108">
        <v>549</v>
      </c>
      <c r="M56" s="269" t="s">
        <v>4796</v>
      </c>
      <c r="N56" s="269">
        <v>1990</v>
      </c>
      <c r="O56" s="269" t="s">
        <v>4211</v>
      </c>
      <c r="P56" s="269" t="s">
        <v>4770</v>
      </c>
      <c r="Q56" s="269">
        <v>1710</v>
      </c>
      <c r="R56" s="270">
        <v>39070</v>
      </c>
      <c r="S56" s="197" t="s">
        <v>4302</v>
      </c>
      <c r="U56" s="357" t="s">
        <v>7635</v>
      </c>
    </row>
    <row r="57" spans="1:21" ht="25.5" x14ac:dyDescent="0.25">
      <c r="A57" s="5">
        <v>56</v>
      </c>
      <c r="B57" s="3" t="s">
        <v>106</v>
      </c>
      <c r="C57" s="8">
        <v>1991</v>
      </c>
      <c r="D57" s="8">
        <v>11330.7</v>
      </c>
      <c r="E57" s="8">
        <v>8037.8</v>
      </c>
      <c r="F57" s="5" t="s">
        <v>5</v>
      </c>
      <c r="G57" s="8">
        <v>162</v>
      </c>
      <c r="H57" s="8">
        <v>9</v>
      </c>
      <c r="I57" s="8">
        <v>3</v>
      </c>
      <c r="J57" s="8">
        <v>3</v>
      </c>
      <c r="K57" s="8">
        <v>3</v>
      </c>
      <c r="L57" s="108">
        <v>422</v>
      </c>
      <c r="M57" s="269" t="s">
        <v>4797</v>
      </c>
      <c r="N57" s="269">
        <v>1991</v>
      </c>
      <c r="O57" s="269" t="s">
        <v>4211</v>
      </c>
      <c r="P57" s="269" t="s">
        <v>4771</v>
      </c>
      <c r="Q57" s="269">
        <v>1710</v>
      </c>
      <c r="R57" s="270">
        <v>39602</v>
      </c>
      <c r="S57" s="197" t="s">
        <v>4302</v>
      </c>
      <c r="U57" s="357" t="s">
        <v>7635</v>
      </c>
    </row>
    <row r="58" spans="1:21" ht="25.5" x14ac:dyDescent="0.25">
      <c r="A58" s="5">
        <v>57</v>
      </c>
      <c r="B58" s="3" t="s">
        <v>107</v>
      </c>
      <c r="C58" s="8">
        <v>1991</v>
      </c>
      <c r="D58" s="8">
        <v>11265.2</v>
      </c>
      <c r="E58" s="8">
        <v>7360</v>
      </c>
      <c r="F58" s="5" t="s">
        <v>5</v>
      </c>
      <c r="G58" s="8">
        <v>149</v>
      </c>
      <c r="H58" s="8">
        <v>9</v>
      </c>
      <c r="I58" s="8">
        <v>3</v>
      </c>
      <c r="J58" s="8">
        <v>3</v>
      </c>
      <c r="K58" s="8">
        <v>3</v>
      </c>
      <c r="L58" s="108">
        <v>355</v>
      </c>
      <c r="M58" s="269" t="s">
        <v>4799</v>
      </c>
      <c r="N58" s="269">
        <v>1991</v>
      </c>
      <c r="O58" s="269" t="s">
        <v>4211</v>
      </c>
      <c r="P58" s="269" t="s">
        <v>4772</v>
      </c>
      <c r="Q58" s="269">
        <v>1434.4</v>
      </c>
      <c r="R58" s="270">
        <v>39070</v>
      </c>
      <c r="S58" s="197" t="s">
        <v>4302</v>
      </c>
      <c r="U58" s="357" t="s">
        <v>7635</v>
      </c>
    </row>
    <row r="59" spans="1:21" ht="25.5" x14ac:dyDescent="0.25">
      <c r="A59" s="5">
        <v>58</v>
      </c>
      <c r="B59" s="3" t="s">
        <v>108</v>
      </c>
      <c r="C59" s="8">
        <v>1991</v>
      </c>
      <c r="D59" s="8">
        <v>7489.7</v>
      </c>
      <c r="E59" s="8">
        <v>5400.1</v>
      </c>
      <c r="F59" s="5" t="s">
        <v>5</v>
      </c>
      <c r="G59" s="8">
        <v>108</v>
      </c>
      <c r="H59" s="8">
        <v>9</v>
      </c>
      <c r="I59" s="8">
        <v>2</v>
      </c>
      <c r="J59" s="8">
        <v>2</v>
      </c>
      <c r="K59" s="8">
        <v>2</v>
      </c>
      <c r="L59" s="108">
        <v>290</v>
      </c>
      <c r="M59" s="269" t="s">
        <v>4799</v>
      </c>
      <c r="N59" s="269">
        <v>1991</v>
      </c>
      <c r="O59" s="269" t="s">
        <v>4211</v>
      </c>
      <c r="P59" s="269" t="s">
        <v>4773</v>
      </c>
      <c r="Q59" s="269">
        <v>993.7</v>
      </c>
      <c r="R59" s="270">
        <v>39070</v>
      </c>
      <c r="S59" s="197" t="s">
        <v>4302</v>
      </c>
      <c r="T59" s="447"/>
      <c r="U59" s="357" t="s">
        <v>7635</v>
      </c>
    </row>
    <row r="60" spans="1:21" ht="25.5" x14ac:dyDescent="0.25">
      <c r="A60" s="5">
        <v>59</v>
      </c>
      <c r="B60" s="3" t="s">
        <v>109</v>
      </c>
      <c r="C60" s="8">
        <v>1991</v>
      </c>
      <c r="D60" s="8">
        <v>18777.900000000001</v>
      </c>
      <c r="E60" s="8">
        <v>12929</v>
      </c>
      <c r="F60" s="5" t="s">
        <v>5</v>
      </c>
      <c r="G60" s="8">
        <v>240</v>
      </c>
      <c r="H60" s="8">
        <v>9</v>
      </c>
      <c r="I60" s="8">
        <v>7</v>
      </c>
      <c r="J60" s="8">
        <v>7</v>
      </c>
      <c r="K60" s="8">
        <v>7</v>
      </c>
      <c r="L60" s="108">
        <v>596</v>
      </c>
      <c r="M60" s="269" t="s">
        <v>4797</v>
      </c>
      <c r="N60" s="269" t="s">
        <v>4774</v>
      </c>
      <c r="O60" s="269" t="s">
        <v>4211</v>
      </c>
      <c r="P60" s="269" t="s">
        <v>4775</v>
      </c>
      <c r="Q60" s="269">
        <v>2632.1</v>
      </c>
      <c r="R60" s="270">
        <v>39603</v>
      </c>
      <c r="S60" s="197" t="s">
        <v>4302</v>
      </c>
      <c r="U60" s="357" t="s">
        <v>7635</v>
      </c>
    </row>
    <row r="61" spans="1:21" ht="25.5" x14ac:dyDescent="0.25">
      <c r="A61" s="5">
        <v>60</v>
      </c>
      <c r="B61" s="3" t="s">
        <v>110</v>
      </c>
      <c r="C61" s="8">
        <v>1990</v>
      </c>
      <c r="D61" s="8">
        <v>7990</v>
      </c>
      <c r="E61" s="8">
        <v>5716.3</v>
      </c>
      <c r="F61" s="5" t="s">
        <v>5</v>
      </c>
      <c r="G61" s="8">
        <v>106</v>
      </c>
      <c r="H61" s="8">
        <v>9</v>
      </c>
      <c r="I61" s="8">
        <v>3</v>
      </c>
      <c r="J61" s="8">
        <v>3</v>
      </c>
      <c r="K61" s="8">
        <v>3</v>
      </c>
      <c r="L61" s="108">
        <v>294</v>
      </c>
      <c r="M61" s="269" t="s">
        <v>4798</v>
      </c>
      <c r="N61" s="269">
        <v>1990</v>
      </c>
      <c r="O61" s="269" t="s">
        <v>4211</v>
      </c>
      <c r="P61" s="269" t="s">
        <v>4776</v>
      </c>
      <c r="Q61" s="269">
        <v>1107.9000000000001</v>
      </c>
      <c r="R61" s="270">
        <v>39070</v>
      </c>
      <c r="S61" s="197" t="s">
        <v>4302</v>
      </c>
      <c r="U61" s="357" t="s">
        <v>7635</v>
      </c>
    </row>
    <row r="62" spans="1:21" ht="25.5" x14ac:dyDescent="0.25">
      <c r="A62" s="5">
        <v>61</v>
      </c>
      <c r="B62" s="3" t="s">
        <v>112</v>
      </c>
      <c r="C62" s="8">
        <v>1991</v>
      </c>
      <c r="D62" s="8">
        <v>7524.4</v>
      </c>
      <c r="E62" s="8">
        <v>5534.1</v>
      </c>
      <c r="F62" s="5" t="s">
        <v>5</v>
      </c>
      <c r="G62" s="8">
        <v>102</v>
      </c>
      <c r="H62" s="8">
        <v>9</v>
      </c>
      <c r="I62" s="8">
        <v>3</v>
      </c>
      <c r="J62" s="8">
        <v>3</v>
      </c>
      <c r="K62" s="8">
        <v>3</v>
      </c>
      <c r="L62" s="108">
        <v>309</v>
      </c>
      <c r="M62" s="269" t="s">
        <v>4797</v>
      </c>
      <c r="N62" s="269" t="s">
        <v>4778</v>
      </c>
      <c r="O62" s="269" t="s">
        <v>4211</v>
      </c>
      <c r="P62" s="269" t="s">
        <v>4779</v>
      </c>
      <c r="Q62" s="269">
        <v>2239.1999999999998</v>
      </c>
      <c r="R62" s="270">
        <v>39070</v>
      </c>
      <c r="S62" s="197" t="s">
        <v>4302</v>
      </c>
      <c r="U62" s="357" t="s">
        <v>7635</v>
      </c>
    </row>
    <row r="63" spans="1:21" ht="25.5" x14ac:dyDescent="0.25">
      <c r="A63" s="5">
        <v>62</v>
      </c>
      <c r="B63" s="3" t="s">
        <v>114</v>
      </c>
      <c r="C63" s="8">
        <v>1990</v>
      </c>
      <c r="D63" s="11">
        <v>13214.2</v>
      </c>
      <c r="E63" s="8">
        <v>9283.5</v>
      </c>
      <c r="F63" s="5" t="s">
        <v>5</v>
      </c>
      <c r="G63" s="8">
        <v>173</v>
      </c>
      <c r="H63" s="8">
        <v>9</v>
      </c>
      <c r="I63" s="8">
        <v>5</v>
      </c>
      <c r="J63" s="8">
        <v>5</v>
      </c>
      <c r="K63" s="8">
        <v>5</v>
      </c>
      <c r="L63" s="108">
        <v>460</v>
      </c>
      <c r="M63" s="269" t="s">
        <v>4797</v>
      </c>
      <c r="N63" s="269">
        <v>1990</v>
      </c>
      <c r="O63" s="269" t="s">
        <v>4211</v>
      </c>
      <c r="P63" s="269" t="s">
        <v>4781</v>
      </c>
      <c r="Q63" s="269">
        <v>1819.36</v>
      </c>
      <c r="R63" s="270">
        <v>38779</v>
      </c>
      <c r="S63" s="197" t="s">
        <v>4302</v>
      </c>
      <c r="T63" s="447"/>
      <c r="U63" s="357" t="s">
        <v>7635</v>
      </c>
    </row>
    <row r="64" spans="1:21" ht="25.5" x14ac:dyDescent="0.25">
      <c r="A64" s="5">
        <v>63</v>
      </c>
      <c r="B64" s="3" t="s">
        <v>115</v>
      </c>
      <c r="C64" s="8">
        <v>1992</v>
      </c>
      <c r="D64" s="8">
        <v>4729.8</v>
      </c>
      <c r="E64" s="8">
        <v>3472.1</v>
      </c>
      <c r="F64" s="5" t="s">
        <v>5</v>
      </c>
      <c r="G64" s="8">
        <v>54</v>
      </c>
      <c r="H64" s="8">
        <v>9</v>
      </c>
      <c r="I64" s="8">
        <v>2</v>
      </c>
      <c r="J64" s="8">
        <v>2</v>
      </c>
      <c r="K64" s="8">
        <v>2</v>
      </c>
      <c r="L64" s="108">
        <v>177</v>
      </c>
      <c r="M64" s="269" t="s">
        <v>4797</v>
      </c>
      <c r="N64" s="269">
        <v>1992</v>
      </c>
      <c r="O64" s="269" t="s">
        <v>4211</v>
      </c>
      <c r="P64" s="269" t="s">
        <v>4782</v>
      </c>
      <c r="Q64" s="269">
        <v>606.9</v>
      </c>
      <c r="R64" s="270">
        <v>39070</v>
      </c>
      <c r="S64" s="197" t="s">
        <v>4302</v>
      </c>
      <c r="U64" s="357" t="s">
        <v>648</v>
      </c>
    </row>
    <row r="65" spans="1:21" ht="25.5" x14ac:dyDescent="0.25">
      <c r="A65" s="5">
        <v>64</v>
      </c>
      <c r="B65" s="3" t="s">
        <v>117</v>
      </c>
      <c r="C65" s="8">
        <v>1991</v>
      </c>
      <c r="D65" s="8">
        <v>4771.3</v>
      </c>
      <c r="E65" s="8">
        <v>3525.7</v>
      </c>
      <c r="F65" s="5" t="s">
        <v>5</v>
      </c>
      <c r="G65" s="8">
        <v>54</v>
      </c>
      <c r="H65" s="8">
        <v>9</v>
      </c>
      <c r="I65" s="8">
        <v>2</v>
      </c>
      <c r="J65" s="8">
        <v>2</v>
      </c>
      <c r="K65" s="8">
        <v>2</v>
      </c>
      <c r="L65" s="108">
        <v>175</v>
      </c>
      <c r="M65" s="269" t="s">
        <v>4797</v>
      </c>
      <c r="N65" s="269">
        <v>1992</v>
      </c>
      <c r="O65" s="269" t="s">
        <v>4211</v>
      </c>
      <c r="P65" s="269" t="s">
        <v>4784</v>
      </c>
      <c r="Q65" s="269">
        <v>604.4</v>
      </c>
      <c r="R65" s="270">
        <v>39070</v>
      </c>
      <c r="S65" s="197" t="s">
        <v>4302</v>
      </c>
      <c r="U65" s="357" t="s">
        <v>648</v>
      </c>
    </row>
    <row r="66" spans="1:21" ht="31.5" x14ac:dyDescent="0.25">
      <c r="A66" s="5">
        <v>65</v>
      </c>
      <c r="B66" s="3" t="s">
        <v>119</v>
      </c>
      <c r="C66" s="8">
        <v>1992</v>
      </c>
      <c r="D66" s="8">
        <v>8019.9</v>
      </c>
      <c r="E66" s="8">
        <v>5903.2</v>
      </c>
      <c r="F66" s="5" t="s">
        <v>5</v>
      </c>
      <c r="G66" s="8">
        <v>108</v>
      </c>
      <c r="H66" s="8">
        <v>9</v>
      </c>
      <c r="I66" s="8">
        <v>3</v>
      </c>
      <c r="J66" s="8">
        <v>3</v>
      </c>
      <c r="K66" s="8">
        <v>3</v>
      </c>
      <c r="L66" s="108">
        <v>299</v>
      </c>
      <c r="M66" s="269" t="s">
        <v>4799</v>
      </c>
      <c r="N66" s="269">
        <v>1993</v>
      </c>
      <c r="O66" s="269" t="s">
        <v>4211</v>
      </c>
      <c r="P66" s="269" t="s">
        <v>4786</v>
      </c>
      <c r="Q66" s="269">
        <v>1072.0999999999999</v>
      </c>
      <c r="R66" s="270">
        <v>39070</v>
      </c>
      <c r="S66" s="197" t="s">
        <v>4302</v>
      </c>
      <c r="U66" s="357" t="s">
        <v>7635</v>
      </c>
    </row>
    <row r="67" spans="1:21" ht="25.5" x14ac:dyDescent="0.25">
      <c r="A67" s="5">
        <v>66</v>
      </c>
      <c r="B67" s="3" t="s">
        <v>120</v>
      </c>
      <c r="C67" s="8">
        <v>1990</v>
      </c>
      <c r="D67" s="8">
        <v>15376.5</v>
      </c>
      <c r="E67" s="8">
        <v>10488.39</v>
      </c>
      <c r="F67" s="5" t="s">
        <v>5</v>
      </c>
      <c r="G67" s="8">
        <v>214</v>
      </c>
      <c r="H67" s="8">
        <v>9</v>
      </c>
      <c r="I67" s="8">
        <v>4</v>
      </c>
      <c r="J67" s="8">
        <v>4</v>
      </c>
      <c r="K67" s="8">
        <v>4</v>
      </c>
      <c r="L67" s="108">
        <v>550</v>
      </c>
      <c r="M67" s="269" t="s">
        <v>4796</v>
      </c>
      <c r="N67" s="269">
        <v>1990.1991</v>
      </c>
      <c r="O67" s="269" t="s">
        <v>4211</v>
      </c>
      <c r="P67" s="269" t="s">
        <v>4787</v>
      </c>
      <c r="Q67" s="269">
        <v>1895</v>
      </c>
      <c r="R67" s="270">
        <v>39070</v>
      </c>
      <c r="S67" s="197" t="s">
        <v>4302</v>
      </c>
      <c r="U67" s="357" t="s">
        <v>7635</v>
      </c>
    </row>
    <row r="68" spans="1:21" ht="25.5" x14ac:dyDescent="0.25">
      <c r="A68" s="5">
        <v>67</v>
      </c>
      <c r="B68" s="3" t="s">
        <v>121</v>
      </c>
      <c r="C68" s="8">
        <v>1990</v>
      </c>
      <c r="D68" s="8">
        <v>18589.8</v>
      </c>
      <c r="E68" s="8">
        <v>13143.52</v>
      </c>
      <c r="F68" s="5" t="s">
        <v>5</v>
      </c>
      <c r="G68" s="8">
        <v>240</v>
      </c>
      <c r="H68" s="8">
        <v>9</v>
      </c>
      <c r="I68" s="8">
        <v>7</v>
      </c>
      <c r="J68" s="8">
        <v>7</v>
      </c>
      <c r="K68" s="8">
        <v>7</v>
      </c>
      <c r="L68" s="108">
        <v>637</v>
      </c>
      <c r="M68" s="269" t="s">
        <v>4796</v>
      </c>
      <c r="N68" s="269">
        <v>1990</v>
      </c>
      <c r="O68" s="269" t="s">
        <v>4211</v>
      </c>
      <c r="P68" s="269" t="s">
        <v>4788</v>
      </c>
      <c r="Q68" s="269">
        <v>2829</v>
      </c>
      <c r="R68" s="270">
        <v>39070</v>
      </c>
      <c r="S68" s="197" t="s">
        <v>4302</v>
      </c>
      <c r="U68" s="357" t="s">
        <v>7635</v>
      </c>
    </row>
    <row r="69" spans="1:21" ht="25.5" x14ac:dyDescent="0.25">
      <c r="A69" s="5">
        <v>68</v>
      </c>
      <c r="B69" s="3" t="s">
        <v>122</v>
      </c>
      <c r="C69" s="8">
        <v>1991</v>
      </c>
      <c r="D69" s="8">
        <v>18671</v>
      </c>
      <c r="E69" s="8">
        <v>12862.41</v>
      </c>
      <c r="F69" s="5" t="s">
        <v>5</v>
      </c>
      <c r="G69" s="8">
        <v>240</v>
      </c>
      <c r="H69" s="8">
        <v>9</v>
      </c>
      <c r="I69" s="8">
        <v>7</v>
      </c>
      <c r="J69" s="8">
        <v>7</v>
      </c>
      <c r="K69" s="8">
        <v>7</v>
      </c>
      <c r="L69" s="108">
        <v>645</v>
      </c>
      <c r="M69" s="269" t="s">
        <v>4796</v>
      </c>
      <c r="N69" s="269">
        <v>1990.1991</v>
      </c>
      <c r="O69" s="269" t="s">
        <v>4211</v>
      </c>
      <c r="P69" s="269" t="s">
        <v>4789</v>
      </c>
      <c r="Q69" s="269">
        <v>2462</v>
      </c>
      <c r="R69" s="270">
        <v>39603</v>
      </c>
      <c r="S69" s="197" t="s">
        <v>4302</v>
      </c>
      <c r="U69" s="357" t="s">
        <v>7635</v>
      </c>
    </row>
    <row r="70" spans="1:21" ht="25.5" x14ac:dyDescent="0.25">
      <c r="A70" s="5">
        <v>69</v>
      </c>
      <c r="B70" s="3" t="s">
        <v>124</v>
      </c>
      <c r="C70" s="8">
        <v>1991</v>
      </c>
      <c r="D70" s="8">
        <v>13333.7</v>
      </c>
      <c r="E70" s="8">
        <v>9653.11</v>
      </c>
      <c r="F70" s="5" t="s">
        <v>5</v>
      </c>
      <c r="G70" s="8">
        <v>180</v>
      </c>
      <c r="H70" s="8">
        <v>9</v>
      </c>
      <c r="I70" s="8">
        <v>5</v>
      </c>
      <c r="J70" s="8">
        <v>5</v>
      </c>
      <c r="K70" s="8">
        <v>5</v>
      </c>
      <c r="L70" s="108">
        <v>517</v>
      </c>
      <c r="M70" s="269" t="s">
        <v>4796</v>
      </c>
      <c r="N70" s="269">
        <v>1991</v>
      </c>
      <c r="O70" s="269" t="s">
        <v>4211</v>
      </c>
      <c r="P70" s="269" t="s">
        <v>4791</v>
      </c>
      <c r="Q70" s="269">
        <v>1561.01</v>
      </c>
      <c r="R70" s="270">
        <v>39070</v>
      </c>
      <c r="S70" s="197" t="s">
        <v>4302</v>
      </c>
      <c r="U70" s="357" t="s">
        <v>7635</v>
      </c>
    </row>
    <row r="71" spans="1:21" ht="25.5" x14ac:dyDescent="0.25">
      <c r="A71" s="5">
        <v>70</v>
      </c>
      <c r="B71" s="3" t="s">
        <v>126</v>
      </c>
      <c r="C71" s="8">
        <v>1989</v>
      </c>
      <c r="D71" s="8">
        <v>7408.1</v>
      </c>
      <c r="E71" s="8">
        <v>5267.2</v>
      </c>
      <c r="F71" s="5" t="s">
        <v>5</v>
      </c>
      <c r="G71" s="8">
        <v>106</v>
      </c>
      <c r="H71" s="8">
        <v>9</v>
      </c>
      <c r="I71" s="8">
        <v>2</v>
      </c>
      <c r="J71" s="8">
        <v>2</v>
      </c>
      <c r="K71" s="8">
        <v>2</v>
      </c>
      <c r="L71" s="108">
        <v>251</v>
      </c>
      <c r="M71" s="269" t="s">
        <v>4796</v>
      </c>
      <c r="N71" s="269">
        <v>1989</v>
      </c>
      <c r="O71" s="269" t="s">
        <v>4211</v>
      </c>
      <c r="P71" s="269" t="s">
        <v>4793</v>
      </c>
      <c r="Q71" s="269">
        <v>919.31</v>
      </c>
      <c r="R71" s="270">
        <v>39070</v>
      </c>
      <c r="S71" s="197" t="s">
        <v>4302</v>
      </c>
      <c r="U71" s="357" t="s">
        <v>7635</v>
      </c>
    </row>
    <row r="72" spans="1:21" ht="25.5" x14ac:dyDescent="0.25">
      <c r="A72" s="5">
        <v>71</v>
      </c>
      <c r="B72" s="3" t="s">
        <v>127</v>
      </c>
      <c r="C72" s="8">
        <v>1990</v>
      </c>
      <c r="D72" s="8">
        <v>5171.1000000000004</v>
      </c>
      <c r="E72" s="8">
        <v>3752.8</v>
      </c>
      <c r="F72" s="5" t="s">
        <v>5</v>
      </c>
      <c r="G72" s="8">
        <v>69</v>
      </c>
      <c r="H72" s="8">
        <v>9</v>
      </c>
      <c r="I72" s="8">
        <v>2</v>
      </c>
      <c r="J72" s="8">
        <v>2</v>
      </c>
      <c r="K72" s="8">
        <v>2</v>
      </c>
      <c r="L72" s="108">
        <v>171</v>
      </c>
      <c r="M72" s="269" t="s">
        <v>4799</v>
      </c>
      <c r="N72" s="269">
        <v>1990</v>
      </c>
      <c r="O72" s="269" t="s">
        <v>4211</v>
      </c>
      <c r="P72" s="269" t="s">
        <v>4794</v>
      </c>
      <c r="Q72" s="269">
        <v>768.6</v>
      </c>
      <c r="R72" s="270">
        <v>39070</v>
      </c>
      <c r="S72" s="197" t="s">
        <v>4302</v>
      </c>
      <c r="U72" s="357" t="s">
        <v>7635</v>
      </c>
    </row>
    <row r="73" spans="1:21" ht="25.5" x14ac:dyDescent="0.25">
      <c r="A73" s="5">
        <v>72</v>
      </c>
      <c r="B73" s="3" t="s">
        <v>128</v>
      </c>
      <c r="C73" s="8">
        <v>1989</v>
      </c>
      <c r="D73" s="8">
        <v>7488.6</v>
      </c>
      <c r="E73" s="8">
        <v>5342.1</v>
      </c>
      <c r="F73" s="5" t="s">
        <v>5</v>
      </c>
      <c r="G73" s="8">
        <v>108</v>
      </c>
      <c r="H73" s="8">
        <v>9</v>
      </c>
      <c r="I73" s="8">
        <v>2</v>
      </c>
      <c r="J73" s="8">
        <v>2</v>
      </c>
      <c r="K73" s="8">
        <v>2</v>
      </c>
      <c r="L73" s="108">
        <v>238</v>
      </c>
      <c r="M73" s="269" t="s">
        <v>4796</v>
      </c>
      <c r="N73" s="269">
        <v>1990</v>
      </c>
      <c r="O73" s="269" t="s">
        <v>4211</v>
      </c>
      <c r="P73" s="269" t="s">
        <v>4795</v>
      </c>
      <c r="Q73" s="269">
        <v>914.4</v>
      </c>
      <c r="R73" s="270">
        <v>39070</v>
      </c>
      <c r="S73" s="197" t="s">
        <v>4302</v>
      </c>
      <c r="U73" s="357" t="s">
        <v>7635</v>
      </c>
    </row>
    <row r="74" spans="1:21" ht="31.5" x14ac:dyDescent="0.25">
      <c r="A74" s="5">
        <v>73</v>
      </c>
      <c r="B74" s="15" t="s">
        <v>7674</v>
      </c>
      <c r="C74" s="35">
        <v>1991</v>
      </c>
      <c r="D74" s="35">
        <v>4178.1899999999996</v>
      </c>
      <c r="E74" s="35">
        <v>2598</v>
      </c>
      <c r="F74" s="35" t="s">
        <v>5</v>
      </c>
      <c r="G74" s="35">
        <v>70</v>
      </c>
      <c r="H74" s="35">
        <v>9</v>
      </c>
      <c r="I74" s="35">
        <v>2</v>
      </c>
      <c r="J74" s="35">
        <v>2</v>
      </c>
      <c r="K74" s="35">
        <v>2</v>
      </c>
      <c r="L74" s="122">
        <v>193</v>
      </c>
      <c r="M74" s="94" t="s">
        <v>2990</v>
      </c>
      <c r="N74" s="203">
        <v>1991</v>
      </c>
      <c r="O74" s="203" t="s">
        <v>4211</v>
      </c>
      <c r="P74" s="395" t="s">
        <v>4888</v>
      </c>
      <c r="Q74" s="203">
        <v>897.12</v>
      </c>
      <c r="R74" s="203" t="s">
        <v>4889</v>
      </c>
      <c r="S74" s="203"/>
      <c r="T74" s="396" t="s">
        <v>471</v>
      </c>
      <c r="U74" s="20" t="s">
        <v>7641</v>
      </c>
    </row>
    <row r="75" spans="1:21" ht="31.5" x14ac:dyDescent="0.25">
      <c r="A75" s="5">
        <v>74</v>
      </c>
      <c r="B75" s="15" t="s">
        <v>7675</v>
      </c>
      <c r="C75" s="35">
        <v>1991</v>
      </c>
      <c r="D75" s="35">
        <v>8042.3</v>
      </c>
      <c r="E75" s="35">
        <v>4812.1000000000004</v>
      </c>
      <c r="F75" s="35" t="s">
        <v>5</v>
      </c>
      <c r="G75" s="35">
        <v>162</v>
      </c>
      <c r="H75" s="35">
        <v>9</v>
      </c>
      <c r="I75" s="35">
        <v>3</v>
      </c>
      <c r="J75" s="35">
        <v>3</v>
      </c>
      <c r="K75" s="35">
        <v>3</v>
      </c>
      <c r="L75" s="122">
        <v>430</v>
      </c>
      <c r="M75" s="94" t="s">
        <v>2988</v>
      </c>
      <c r="N75" s="203">
        <v>1991</v>
      </c>
      <c r="O75" s="203" t="s">
        <v>4211</v>
      </c>
      <c r="P75" s="395" t="s">
        <v>4890</v>
      </c>
      <c r="Q75" s="203">
        <v>1676.9</v>
      </c>
      <c r="R75" s="203" t="s">
        <v>4889</v>
      </c>
      <c r="S75" s="203"/>
      <c r="T75" s="396" t="s">
        <v>471</v>
      </c>
      <c r="U75" s="20" t="s">
        <v>7641</v>
      </c>
    </row>
    <row r="76" spans="1:21" ht="31.5" x14ac:dyDescent="0.25">
      <c r="A76" s="5">
        <v>75</v>
      </c>
      <c r="B76" s="15" t="s">
        <v>7676</v>
      </c>
      <c r="C76" s="35">
        <v>1994</v>
      </c>
      <c r="D76" s="35">
        <v>4202.5</v>
      </c>
      <c r="E76" s="35">
        <v>2549.9</v>
      </c>
      <c r="F76" s="35" t="s">
        <v>5</v>
      </c>
      <c r="G76" s="35">
        <v>70</v>
      </c>
      <c r="H76" s="35">
        <v>9</v>
      </c>
      <c r="I76" s="35">
        <v>2</v>
      </c>
      <c r="J76" s="35">
        <v>2</v>
      </c>
      <c r="K76" s="35">
        <v>2</v>
      </c>
      <c r="L76" s="122">
        <v>203</v>
      </c>
      <c r="M76" s="94" t="s">
        <v>2988</v>
      </c>
      <c r="N76" s="203">
        <v>1995</v>
      </c>
      <c r="O76" s="203" t="s">
        <v>4211</v>
      </c>
      <c r="P76" s="395" t="s">
        <v>4891</v>
      </c>
      <c r="Q76" s="203">
        <v>913.5</v>
      </c>
      <c r="R76" s="203" t="s">
        <v>4889</v>
      </c>
      <c r="S76" s="203"/>
      <c r="T76" s="396" t="s">
        <v>471</v>
      </c>
      <c r="U76" s="20" t="s">
        <v>7641</v>
      </c>
    </row>
    <row r="77" spans="1:21" ht="31.5" x14ac:dyDescent="0.25">
      <c r="A77" s="5">
        <v>76</v>
      </c>
      <c r="B77" s="23" t="s">
        <v>7677</v>
      </c>
      <c r="C77" s="394">
        <v>1998</v>
      </c>
      <c r="D77" s="35">
        <v>4442.2</v>
      </c>
      <c r="E77" s="35">
        <v>2751.8</v>
      </c>
      <c r="F77" s="35" t="s">
        <v>5</v>
      </c>
      <c r="G77" s="35">
        <v>64</v>
      </c>
      <c r="H77" s="35">
        <v>13</v>
      </c>
      <c r="I77" s="35">
        <v>1</v>
      </c>
      <c r="J77" s="35">
        <v>2</v>
      </c>
      <c r="K77" s="35">
        <v>1</v>
      </c>
      <c r="L77" s="122">
        <v>210</v>
      </c>
      <c r="M77" s="94" t="s">
        <v>2988</v>
      </c>
      <c r="N77" s="203">
        <v>1999</v>
      </c>
      <c r="O77" s="203" t="s">
        <v>4211</v>
      </c>
      <c r="P77" s="203"/>
      <c r="Q77" s="203"/>
      <c r="R77" s="203"/>
      <c r="S77" s="20"/>
      <c r="T77" s="20"/>
      <c r="U77" s="20" t="s">
        <v>7642</v>
      </c>
    </row>
    <row r="78" spans="1:21" ht="31.5" x14ac:dyDescent="0.25">
      <c r="A78" s="5">
        <v>77</v>
      </c>
      <c r="B78" s="15" t="s">
        <v>7678</v>
      </c>
      <c r="C78" s="394">
        <v>1992</v>
      </c>
      <c r="D78" s="35">
        <v>4369</v>
      </c>
      <c r="E78" s="35">
        <v>2652.3</v>
      </c>
      <c r="F78" s="35" t="s">
        <v>5</v>
      </c>
      <c r="G78" s="35">
        <v>72</v>
      </c>
      <c r="H78" s="35">
        <v>9</v>
      </c>
      <c r="I78" s="35">
        <v>2</v>
      </c>
      <c r="J78" s="35">
        <v>2</v>
      </c>
      <c r="K78" s="35">
        <v>2</v>
      </c>
      <c r="L78" s="122">
        <v>229</v>
      </c>
      <c r="M78" s="94" t="s">
        <v>2988</v>
      </c>
      <c r="N78" s="203">
        <v>1993</v>
      </c>
      <c r="O78" s="203" t="s">
        <v>4211</v>
      </c>
      <c r="P78" s="395" t="s">
        <v>4893</v>
      </c>
      <c r="Q78" s="203">
        <v>886.3</v>
      </c>
      <c r="R78" s="203" t="s">
        <v>4889</v>
      </c>
      <c r="S78" s="20"/>
      <c r="T78" s="20"/>
      <c r="U78" s="20" t="s">
        <v>7641</v>
      </c>
    </row>
    <row r="79" spans="1:21" x14ac:dyDescent="0.25">
      <c r="A79" s="5">
        <v>78</v>
      </c>
      <c r="B79" s="23" t="s">
        <v>7679</v>
      </c>
      <c r="C79" s="35">
        <v>1997</v>
      </c>
      <c r="D79" s="35">
        <v>9099.2999999999993</v>
      </c>
      <c r="E79" s="35">
        <v>5600.1</v>
      </c>
      <c r="F79" s="35" t="s">
        <v>5</v>
      </c>
      <c r="G79" s="35">
        <v>180</v>
      </c>
      <c r="H79" s="35">
        <v>9</v>
      </c>
      <c r="I79" s="35">
        <v>5</v>
      </c>
      <c r="J79" s="35">
        <v>5</v>
      </c>
      <c r="K79" s="35">
        <v>5</v>
      </c>
      <c r="L79" s="122">
        <v>444</v>
      </c>
      <c r="M79" s="94" t="s">
        <v>2989</v>
      </c>
      <c r="N79" s="203">
        <v>1998</v>
      </c>
      <c r="O79" s="203" t="s">
        <v>4211</v>
      </c>
      <c r="P79" s="395" t="s">
        <v>4894</v>
      </c>
      <c r="Q79" s="203">
        <v>1364.9</v>
      </c>
      <c r="R79" s="203" t="s">
        <v>4889</v>
      </c>
      <c r="S79" s="20"/>
      <c r="T79" s="20"/>
      <c r="U79" s="20" t="s">
        <v>7641</v>
      </c>
    </row>
    <row r="80" spans="1:21" x14ac:dyDescent="0.25">
      <c r="A80" s="5">
        <v>79</v>
      </c>
      <c r="B80" s="23" t="s">
        <v>7680</v>
      </c>
      <c r="C80" s="35">
        <v>1990</v>
      </c>
      <c r="D80" s="35">
        <v>5675.2</v>
      </c>
      <c r="E80" s="35">
        <v>3472.8</v>
      </c>
      <c r="F80" s="35" t="s">
        <v>5</v>
      </c>
      <c r="G80" s="35">
        <v>104</v>
      </c>
      <c r="H80" s="35">
        <v>9</v>
      </c>
      <c r="I80" s="35">
        <v>3</v>
      </c>
      <c r="J80" s="35">
        <v>3</v>
      </c>
      <c r="K80" s="35">
        <v>3</v>
      </c>
      <c r="L80" s="122">
        <v>302</v>
      </c>
      <c r="M80" s="94" t="s">
        <v>2990</v>
      </c>
      <c r="N80" s="203">
        <v>1990</v>
      </c>
      <c r="O80" s="203" t="s">
        <v>4211</v>
      </c>
      <c r="P80" s="395" t="s">
        <v>4895</v>
      </c>
      <c r="Q80" s="203">
        <v>962</v>
      </c>
      <c r="R80" s="203" t="s">
        <v>4896</v>
      </c>
      <c r="S80" s="20"/>
      <c r="T80" s="20"/>
      <c r="U80" s="20" t="s">
        <v>7641</v>
      </c>
    </row>
    <row r="81" spans="1:21" x14ac:dyDescent="0.25">
      <c r="A81" s="5">
        <v>80</v>
      </c>
      <c r="B81" s="23" t="s">
        <v>7681</v>
      </c>
      <c r="C81" s="35">
        <v>1989</v>
      </c>
      <c r="D81" s="35">
        <v>5844.5</v>
      </c>
      <c r="E81" s="35">
        <v>3527.9</v>
      </c>
      <c r="F81" s="35" t="s">
        <v>5</v>
      </c>
      <c r="G81" s="35">
        <v>108</v>
      </c>
      <c r="H81" s="35">
        <v>9</v>
      </c>
      <c r="I81" s="35">
        <v>3</v>
      </c>
      <c r="J81" s="35">
        <v>3</v>
      </c>
      <c r="K81" s="35">
        <v>3</v>
      </c>
      <c r="L81" s="122">
        <v>311</v>
      </c>
      <c r="M81" s="94" t="s">
        <v>2990</v>
      </c>
      <c r="N81" s="397">
        <v>1989</v>
      </c>
      <c r="O81" s="203" t="s">
        <v>4211</v>
      </c>
      <c r="P81" s="395" t="s">
        <v>4897</v>
      </c>
      <c r="Q81" s="203">
        <v>1174.5</v>
      </c>
      <c r="R81" s="203" t="s">
        <v>4898</v>
      </c>
      <c r="S81" s="20"/>
      <c r="T81" s="20"/>
      <c r="U81" s="20" t="s">
        <v>7641</v>
      </c>
    </row>
    <row r="82" spans="1:21" x14ac:dyDescent="0.25">
      <c r="A82" s="5">
        <v>81</v>
      </c>
      <c r="B82" s="23" t="s">
        <v>7682</v>
      </c>
      <c r="C82" s="35">
        <v>1992</v>
      </c>
      <c r="D82" s="35">
        <v>9337.85</v>
      </c>
      <c r="E82" s="35">
        <v>5585.6</v>
      </c>
      <c r="F82" s="35" t="s">
        <v>5</v>
      </c>
      <c r="G82" s="35">
        <v>171</v>
      </c>
      <c r="H82" s="35">
        <v>9</v>
      </c>
      <c r="I82" s="35">
        <v>5</v>
      </c>
      <c r="J82" s="35">
        <v>5</v>
      </c>
      <c r="K82" s="35">
        <v>5</v>
      </c>
      <c r="L82" s="122">
        <v>502</v>
      </c>
      <c r="M82" s="94" t="s">
        <v>2988</v>
      </c>
      <c r="N82" s="203">
        <v>1993</v>
      </c>
      <c r="O82" s="203" t="s">
        <v>4211</v>
      </c>
      <c r="P82" s="395" t="s">
        <v>4899</v>
      </c>
      <c r="Q82" s="203">
        <v>2411.9299999999998</v>
      </c>
      <c r="R82" s="203" t="s">
        <v>4889</v>
      </c>
      <c r="S82" s="20"/>
      <c r="T82" s="20"/>
      <c r="U82" s="20" t="s">
        <v>7641</v>
      </c>
    </row>
    <row r="83" spans="1:21" x14ac:dyDescent="0.25">
      <c r="A83" s="5">
        <v>82</v>
      </c>
      <c r="B83" s="23" t="s">
        <v>7683</v>
      </c>
      <c r="C83" s="35">
        <v>1993</v>
      </c>
      <c r="D83" s="35">
        <v>10993.4</v>
      </c>
      <c r="E83" s="35">
        <v>6819.7</v>
      </c>
      <c r="F83" s="35" t="s">
        <v>5</v>
      </c>
      <c r="G83" s="35">
        <v>207</v>
      </c>
      <c r="H83" s="35">
        <v>9</v>
      </c>
      <c r="I83" s="35">
        <v>6</v>
      </c>
      <c r="J83" s="35">
        <v>6</v>
      </c>
      <c r="K83" s="35">
        <v>6</v>
      </c>
      <c r="L83" s="122">
        <v>541</v>
      </c>
      <c r="M83" s="94" t="s">
        <v>2988</v>
      </c>
      <c r="N83" s="203">
        <v>1993</v>
      </c>
      <c r="O83" s="203" t="s">
        <v>4211</v>
      </c>
      <c r="P83" s="395" t="s">
        <v>4900</v>
      </c>
      <c r="Q83" s="203">
        <v>2698.2</v>
      </c>
      <c r="R83" s="203" t="s">
        <v>4889</v>
      </c>
      <c r="S83" s="20"/>
      <c r="T83" s="20"/>
      <c r="U83" s="20" t="s">
        <v>7641</v>
      </c>
    </row>
    <row r="84" spans="1:21" x14ac:dyDescent="0.25">
      <c r="A84" s="5">
        <v>83</v>
      </c>
      <c r="B84" s="23" t="s">
        <v>7684</v>
      </c>
      <c r="C84" s="35">
        <v>1993</v>
      </c>
      <c r="D84" s="35">
        <v>14907.04</v>
      </c>
      <c r="E84" s="35">
        <v>9179.7000000000007</v>
      </c>
      <c r="F84" s="35" t="s">
        <v>5</v>
      </c>
      <c r="G84" s="35">
        <v>280</v>
      </c>
      <c r="H84" s="35">
        <v>9</v>
      </c>
      <c r="I84" s="35">
        <v>8</v>
      </c>
      <c r="J84" s="35">
        <v>8</v>
      </c>
      <c r="K84" s="35">
        <v>8</v>
      </c>
      <c r="L84" s="122">
        <v>809</v>
      </c>
      <c r="M84" s="94" t="s">
        <v>2988</v>
      </c>
      <c r="N84" s="203">
        <v>1994</v>
      </c>
      <c r="O84" s="203" t="s">
        <v>4211</v>
      </c>
      <c r="P84" s="395" t="s">
        <v>4901</v>
      </c>
      <c r="Q84" s="203">
        <v>3701.23</v>
      </c>
      <c r="R84" s="203" t="s">
        <v>4889</v>
      </c>
      <c r="S84" s="20"/>
      <c r="T84" s="20"/>
      <c r="U84" s="20" t="s">
        <v>7641</v>
      </c>
    </row>
    <row r="85" spans="1:21" x14ac:dyDescent="0.25">
      <c r="A85" s="5">
        <v>84</v>
      </c>
      <c r="B85" s="23" t="s">
        <v>7685</v>
      </c>
      <c r="C85" s="35">
        <v>1994</v>
      </c>
      <c r="D85" s="35">
        <v>9698.7000000000007</v>
      </c>
      <c r="E85" s="35">
        <v>5940.9</v>
      </c>
      <c r="F85" s="35" t="s">
        <v>5</v>
      </c>
      <c r="G85" s="35">
        <v>160</v>
      </c>
      <c r="H85" s="35">
        <v>10</v>
      </c>
      <c r="I85" s="35">
        <v>4</v>
      </c>
      <c r="J85" s="35">
        <v>4</v>
      </c>
      <c r="K85" s="35">
        <v>4</v>
      </c>
      <c r="L85" s="122">
        <v>468</v>
      </c>
      <c r="M85" s="94" t="s">
        <v>2989</v>
      </c>
      <c r="N85" s="203">
        <v>1993</v>
      </c>
      <c r="O85" s="203" t="s">
        <v>4211</v>
      </c>
      <c r="P85" s="395" t="s">
        <v>4902</v>
      </c>
      <c r="Q85" s="203">
        <v>2053.1999999999998</v>
      </c>
      <c r="R85" s="203" t="s">
        <v>4889</v>
      </c>
      <c r="S85" s="20"/>
      <c r="T85" s="20"/>
      <c r="U85" s="20" t="s">
        <v>7641</v>
      </c>
    </row>
    <row r="86" spans="1:21" x14ac:dyDescent="0.25">
      <c r="A86" s="5">
        <v>85</v>
      </c>
      <c r="B86" s="23" t="s">
        <v>7686</v>
      </c>
      <c r="C86" s="35">
        <v>1993</v>
      </c>
      <c r="D86" s="64">
        <v>5874.9</v>
      </c>
      <c r="E86" s="35">
        <v>3567.4</v>
      </c>
      <c r="F86" s="35" t="s">
        <v>5</v>
      </c>
      <c r="G86" s="35">
        <v>108</v>
      </c>
      <c r="H86" s="35">
        <v>9</v>
      </c>
      <c r="I86" s="35">
        <v>3</v>
      </c>
      <c r="J86" s="35">
        <v>3</v>
      </c>
      <c r="K86" s="35">
        <v>3</v>
      </c>
      <c r="L86" s="122">
        <v>291</v>
      </c>
      <c r="M86" s="94" t="s">
        <v>2989</v>
      </c>
      <c r="N86" s="203">
        <v>1993</v>
      </c>
      <c r="O86" s="203" t="s">
        <v>4211</v>
      </c>
      <c r="P86" s="395" t="s">
        <v>4903</v>
      </c>
      <c r="Q86" s="203">
        <v>1069.3</v>
      </c>
      <c r="R86" s="203" t="s">
        <v>4889</v>
      </c>
      <c r="S86" s="20"/>
      <c r="T86" s="20"/>
      <c r="U86" s="20" t="s">
        <v>7641</v>
      </c>
    </row>
    <row r="87" spans="1:21" x14ac:dyDescent="0.25">
      <c r="A87" s="5">
        <v>86</v>
      </c>
      <c r="B87" s="23" t="s">
        <v>7687</v>
      </c>
      <c r="C87" s="35">
        <v>1992</v>
      </c>
      <c r="D87" s="35">
        <v>5909.18</v>
      </c>
      <c r="E87" s="35">
        <v>3593.1</v>
      </c>
      <c r="F87" s="35" t="s">
        <v>5</v>
      </c>
      <c r="G87" s="35">
        <v>108</v>
      </c>
      <c r="H87" s="35">
        <v>9</v>
      </c>
      <c r="I87" s="35">
        <v>3</v>
      </c>
      <c r="J87" s="35">
        <v>3</v>
      </c>
      <c r="K87" s="35">
        <v>3</v>
      </c>
      <c r="L87" s="122">
        <v>312</v>
      </c>
      <c r="M87" s="94" t="s">
        <v>2989</v>
      </c>
      <c r="N87" s="203">
        <v>1996</v>
      </c>
      <c r="O87" s="203" t="s">
        <v>4211</v>
      </c>
      <c r="P87" s="395" t="s">
        <v>4904</v>
      </c>
      <c r="Q87" s="203">
        <v>1171.5</v>
      </c>
      <c r="R87" s="203" t="s">
        <v>4889</v>
      </c>
      <c r="S87" s="20"/>
      <c r="T87" s="20"/>
      <c r="U87" s="20" t="s">
        <v>7641</v>
      </c>
    </row>
    <row r="88" spans="1:21" x14ac:dyDescent="0.25">
      <c r="A88" s="5">
        <v>87</v>
      </c>
      <c r="B88" s="23" t="s">
        <v>7688</v>
      </c>
      <c r="C88" s="35">
        <v>1992</v>
      </c>
      <c r="D88" s="35">
        <v>3829.9</v>
      </c>
      <c r="E88" s="35">
        <v>2350.5</v>
      </c>
      <c r="F88" s="35" t="s">
        <v>5</v>
      </c>
      <c r="G88" s="35">
        <v>72</v>
      </c>
      <c r="H88" s="35">
        <v>9</v>
      </c>
      <c r="I88" s="35">
        <v>2</v>
      </c>
      <c r="J88" s="35">
        <v>2</v>
      </c>
      <c r="K88" s="35">
        <v>2</v>
      </c>
      <c r="L88" s="122">
        <v>219</v>
      </c>
      <c r="M88" s="94" t="s">
        <v>2988</v>
      </c>
      <c r="N88" s="203">
        <v>1996</v>
      </c>
      <c r="O88" s="203" t="s">
        <v>4211</v>
      </c>
      <c r="P88" s="395" t="s">
        <v>4905</v>
      </c>
      <c r="Q88" s="203">
        <v>724</v>
      </c>
      <c r="R88" s="203" t="s">
        <v>4889</v>
      </c>
      <c r="S88" s="20"/>
      <c r="T88" s="20"/>
      <c r="U88" s="20" t="s">
        <v>7641</v>
      </c>
    </row>
    <row r="89" spans="1:21" x14ac:dyDescent="0.25">
      <c r="A89" s="5">
        <v>88</v>
      </c>
      <c r="B89" s="23" t="s">
        <v>7689</v>
      </c>
      <c r="C89" s="35">
        <v>1995</v>
      </c>
      <c r="D89" s="35">
        <v>6576.3</v>
      </c>
      <c r="E89" s="35">
        <v>4014.1</v>
      </c>
      <c r="F89" s="35" t="s">
        <v>5</v>
      </c>
      <c r="G89" s="35">
        <v>108</v>
      </c>
      <c r="H89" s="35">
        <v>9</v>
      </c>
      <c r="I89" s="35">
        <v>3</v>
      </c>
      <c r="J89" s="35">
        <v>3</v>
      </c>
      <c r="K89" s="35">
        <v>3</v>
      </c>
      <c r="L89" s="122">
        <v>335</v>
      </c>
      <c r="M89" s="94" t="s">
        <v>2988</v>
      </c>
      <c r="N89" s="203">
        <v>1996</v>
      </c>
      <c r="O89" s="203" t="s">
        <v>4211</v>
      </c>
      <c r="P89" s="395" t="s">
        <v>4904</v>
      </c>
      <c r="Q89" s="203">
        <v>1171.5</v>
      </c>
      <c r="R89" s="203" t="s">
        <v>4889</v>
      </c>
      <c r="S89" s="20"/>
      <c r="T89" s="20"/>
      <c r="U89" s="20" t="s">
        <v>7641</v>
      </c>
    </row>
    <row r="90" spans="1:21" ht="31.5" x14ac:dyDescent="0.25">
      <c r="A90" s="5">
        <v>89</v>
      </c>
      <c r="B90" s="23" t="s">
        <v>7690</v>
      </c>
      <c r="C90" s="35">
        <v>1998</v>
      </c>
      <c r="D90" s="35">
        <v>8906.61</v>
      </c>
      <c r="E90" s="35">
        <v>5453.1</v>
      </c>
      <c r="F90" s="35" t="s">
        <v>5</v>
      </c>
      <c r="G90" s="35">
        <v>165</v>
      </c>
      <c r="H90" s="35">
        <v>9</v>
      </c>
      <c r="I90" s="35">
        <v>5</v>
      </c>
      <c r="J90" s="35">
        <v>5</v>
      </c>
      <c r="K90" s="35">
        <v>5</v>
      </c>
      <c r="L90" s="122">
        <v>417</v>
      </c>
      <c r="M90" s="94" t="s">
        <v>2988</v>
      </c>
      <c r="N90" s="203">
        <v>1996</v>
      </c>
      <c r="O90" s="203" t="s">
        <v>4211</v>
      </c>
      <c r="P90" s="395" t="s">
        <v>4905</v>
      </c>
      <c r="Q90" s="203">
        <v>724</v>
      </c>
      <c r="R90" s="203" t="s">
        <v>4889</v>
      </c>
      <c r="S90" s="20"/>
      <c r="T90" s="20"/>
      <c r="U90" s="20" t="s">
        <v>7641</v>
      </c>
    </row>
    <row r="91" spans="1:21" x14ac:dyDescent="0.25">
      <c r="A91" s="5">
        <v>90</v>
      </c>
      <c r="B91" s="23" t="s">
        <v>7691</v>
      </c>
      <c r="C91" s="35">
        <v>0</v>
      </c>
      <c r="D91" s="35">
        <v>1922.8</v>
      </c>
      <c r="E91" s="35">
        <v>1190</v>
      </c>
      <c r="F91" s="35" t="s">
        <v>5</v>
      </c>
      <c r="G91" s="35">
        <v>36</v>
      </c>
      <c r="H91" s="35">
        <v>9</v>
      </c>
      <c r="I91" s="35">
        <v>1</v>
      </c>
      <c r="J91" s="35">
        <v>1</v>
      </c>
      <c r="K91" s="35">
        <v>1</v>
      </c>
      <c r="L91" s="122"/>
      <c r="M91" s="94" t="s">
        <v>2989</v>
      </c>
      <c r="N91" s="203">
        <v>1996</v>
      </c>
      <c r="O91" s="203" t="s">
        <v>4211</v>
      </c>
      <c r="P91" s="395" t="s">
        <v>4906</v>
      </c>
      <c r="Q91" s="203">
        <v>1440.7</v>
      </c>
      <c r="R91" s="203" t="s">
        <v>4889</v>
      </c>
      <c r="S91" s="20"/>
      <c r="T91" s="20"/>
      <c r="U91" s="20" t="s">
        <v>7641</v>
      </c>
    </row>
    <row r="92" spans="1:21" x14ac:dyDescent="0.25">
      <c r="A92" s="5">
        <v>91</v>
      </c>
      <c r="B92" s="23" t="s">
        <v>7692</v>
      </c>
      <c r="C92" s="35">
        <v>1995</v>
      </c>
      <c r="D92" s="35">
        <v>5849.09</v>
      </c>
      <c r="E92" s="35">
        <v>3587.8</v>
      </c>
      <c r="F92" s="35" t="s">
        <v>5</v>
      </c>
      <c r="G92" s="35">
        <v>108</v>
      </c>
      <c r="H92" s="35">
        <v>9</v>
      </c>
      <c r="I92" s="35">
        <v>3</v>
      </c>
      <c r="J92" s="35">
        <v>3</v>
      </c>
      <c r="K92" s="35">
        <v>3</v>
      </c>
      <c r="L92" s="122">
        <v>290</v>
      </c>
      <c r="M92" s="94" t="s">
        <v>2988</v>
      </c>
      <c r="N92" s="203">
        <v>1996</v>
      </c>
      <c r="O92" s="203" t="s">
        <v>4211</v>
      </c>
      <c r="P92" s="395" t="s">
        <v>4907</v>
      </c>
      <c r="Q92" s="203">
        <v>1074.5999999999999</v>
      </c>
      <c r="R92" s="203" t="s">
        <v>4889</v>
      </c>
      <c r="S92" s="20"/>
      <c r="T92" s="20"/>
      <c r="U92" s="20" t="s">
        <v>7641</v>
      </c>
    </row>
    <row r="93" spans="1:21" x14ac:dyDescent="0.25">
      <c r="A93" s="5">
        <v>92</v>
      </c>
      <c r="B93" s="23" t="s">
        <v>7640</v>
      </c>
      <c r="C93" s="35">
        <v>1989</v>
      </c>
      <c r="D93" s="35">
        <v>8029.9</v>
      </c>
      <c r="E93" s="35">
        <v>4791.8</v>
      </c>
      <c r="F93" s="35" t="s">
        <v>5</v>
      </c>
      <c r="G93" s="5">
        <v>162</v>
      </c>
      <c r="H93" s="35">
        <v>9</v>
      </c>
      <c r="I93" s="35">
        <v>3</v>
      </c>
      <c r="J93" s="35">
        <v>3</v>
      </c>
      <c r="K93" s="5">
        <v>3</v>
      </c>
      <c r="L93" s="111">
        <v>412</v>
      </c>
      <c r="M93" s="94" t="s">
        <v>2988</v>
      </c>
      <c r="N93" s="203">
        <v>1996</v>
      </c>
      <c r="O93" s="203" t="s">
        <v>4211</v>
      </c>
      <c r="P93" s="395" t="s">
        <v>4907</v>
      </c>
      <c r="Q93" s="203">
        <v>1074.5999999999999</v>
      </c>
      <c r="R93" s="203" t="s">
        <v>4889</v>
      </c>
      <c r="S93" s="20"/>
      <c r="T93" s="20"/>
      <c r="U93" s="20" t="s">
        <v>7641</v>
      </c>
    </row>
    <row r="94" spans="1:21" x14ac:dyDescent="0.25">
      <c r="A94" s="5">
        <v>93</v>
      </c>
      <c r="B94" s="23" t="s">
        <v>7693</v>
      </c>
      <c r="C94" s="35">
        <v>1992</v>
      </c>
      <c r="D94" s="35">
        <v>5301.2</v>
      </c>
      <c r="E94" s="35">
        <v>3186.1</v>
      </c>
      <c r="F94" s="35" t="s">
        <v>5</v>
      </c>
      <c r="G94" s="35">
        <v>108</v>
      </c>
      <c r="H94" s="35">
        <v>9</v>
      </c>
      <c r="I94" s="35">
        <v>2</v>
      </c>
      <c r="J94" s="35">
        <v>2</v>
      </c>
      <c r="K94" s="35">
        <v>2</v>
      </c>
      <c r="L94" s="122">
        <v>271</v>
      </c>
      <c r="M94" s="94" t="s">
        <v>2989</v>
      </c>
      <c r="N94" s="203">
        <v>1996</v>
      </c>
      <c r="O94" s="203" t="s">
        <v>4211</v>
      </c>
      <c r="P94" s="395" t="s">
        <v>4907</v>
      </c>
      <c r="Q94" s="203">
        <v>1074.5999999999999</v>
      </c>
      <c r="R94" s="203" t="s">
        <v>4889</v>
      </c>
      <c r="S94" s="20"/>
      <c r="T94" s="20"/>
      <c r="U94" s="20" t="s">
        <v>7641</v>
      </c>
    </row>
    <row r="95" spans="1:21" x14ac:dyDescent="0.25">
      <c r="A95" s="5">
        <v>94</v>
      </c>
      <c r="B95" s="23" t="s">
        <v>7694</v>
      </c>
      <c r="C95" s="35">
        <v>1995</v>
      </c>
      <c r="D95" s="35">
        <v>7387.1</v>
      </c>
      <c r="E95" s="35">
        <v>4575</v>
      </c>
      <c r="F95" s="35" t="s">
        <v>5</v>
      </c>
      <c r="G95" s="35">
        <v>140</v>
      </c>
      <c r="H95" s="35">
        <v>9</v>
      </c>
      <c r="I95" s="35">
        <v>4</v>
      </c>
      <c r="J95" s="35">
        <v>4</v>
      </c>
      <c r="K95" s="35">
        <v>4</v>
      </c>
      <c r="L95" s="122">
        <v>564</v>
      </c>
      <c r="M95" s="94" t="s">
        <v>2989</v>
      </c>
      <c r="N95" s="203">
        <v>1996</v>
      </c>
      <c r="O95" s="203" t="s">
        <v>4211</v>
      </c>
      <c r="P95" s="395" t="s">
        <v>4909</v>
      </c>
      <c r="Q95" s="203">
        <v>2284</v>
      </c>
      <c r="R95" s="203" t="s">
        <v>4889</v>
      </c>
      <c r="S95" s="20"/>
      <c r="T95" s="20"/>
      <c r="U95" s="20" t="s">
        <v>7641</v>
      </c>
    </row>
    <row r="96" spans="1:21" x14ac:dyDescent="0.25">
      <c r="A96" s="5">
        <v>95</v>
      </c>
      <c r="B96" s="23" t="s">
        <v>7695</v>
      </c>
      <c r="C96" s="35">
        <v>1995</v>
      </c>
      <c r="D96" s="35">
        <v>9877.6</v>
      </c>
      <c r="E96" s="35">
        <v>6068.1</v>
      </c>
      <c r="F96" s="35" t="s">
        <v>5</v>
      </c>
      <c r="G96" s="35">
        <v>180</v>
      </c>
      <c r="H96" s="35">
        <v>9</v>
      </c>
      <c r="I96" s="35">
        <v>5</v>
      </c>
      <c r="J96" s="35">
        <v>5</v>
      </c>
      <c r="K96" s="35">
        <v>5</v>
      </c>
      <c r="L96" s="122">
        <v>438</v>
      </c>
      <c r="M96" s="94" t="s">
        <v>2988</v>
      </c>
      <c r="N96" s="203">
        <v>1998</v>
      </c>
      <c r="O96" s="203" t="s">
        <v>4211</v>
      </c>
      <c r="P96" s="395" t="s">
        <v>4910</v>
      </c>
      <c r="Q96" s="203">
        <v>1525.9</v>
      </c>
      <c r="R96" s="203" t="s">
        <v>4896</v>
      </c>
      <c r="S96" s="20"/>
      <c r="T96" s="20"/>
      <c r="U96" s="20" t="s">
        <v>7641</v>
      </c>
    </row>
    <row r="97" spans="1:21" x14ac:dyDescent="0.25">
      <c r="A97" s="5">
        <v>96</v>
      </c>
      <c r="B97" s="23" t="s">
        <v>7696</v>
      </c>
      <c r="C97" s="35">
        <v>1995</v>
      </c>
      <c r="D97" s="35">
        <v>7699.4</v>
      </c>
      <c r="E97" s="35">
        <v>4713.7</v>
      </c>
      <c r="F97" s="35" t="s">
        <v>5</v>
      </c>
      <c r="G97" s="35">
        <v>144</v>
      </c>
      <c r="H97" s="35">
        <v>9</v>
      </c>
      <c r="I97" s="35">
        <v>4</v>
      </c>
      <c r="J97" s="35">
        <v>4</v>
      </c>
      <c r="K97" s="35">
        <v>4</v>
      </c>
      <c r="L97" s="122">
        <v>424</v>
      </c>
      <c r="M97" s="94" t="s">
        <v>2989</v>
      </c>
      <c r="N97" s="203">
        <v>1996</v>
      </c>
      <c r="O97" s="203" t="s">
        <v>4211</v>
      </c>
      <c r="P97" s="395" t="s">
        <v>4911</v>
      </c>
      <c r="Q97" s="203">
        <v>720.2</v>
      </c>
      <c r="R97" s="203" t="s">
        <v>4889</v>
      </c>
      <c r="S97" s="20"/>
      <c r="T97" s="20"/>
      <c r="U97" s="20" t="s">
        <v>7641</v>
      </c>
    </row>
    <row r="98" spans="1:21" ht="31.5" x14ac:dyDescent="0.25">
      <c r="A98" s="5">
        <v>97</v>
      </c>
      <c r="B98" s="23" t="s">
        <v>7697</v>
      </c>
      <c r="C98" s="35">
        <v>1995</v>
      </c>
      <c r="D98" s="35">
        <v>1902.43</v>
      </c>
      <c r="E98" s="35">
        <v>1169.5999999999999</v>
      </c>
      <c r="F98" s="35" t="s">
        <v>5</v>
      </c>
      <c r="G98" s="35">
        <v>36</v>
      </c>
      <c r="H98" s="35">
        <v>9</v>
      </c>
      <c r="I98" s="35">
        <v>1</v>
      </c>
      <c r="J98" s="35">
        <v>1</v>
      </c>
      <c r="K98" s="35">
        <v>1</v>
      </c>
      <c r="L98" s="122">
        <v>108</v>
      </c>
      <c r="M98" s="94" t="s">
        <v>2988</v>
      </c>
      <c r="N98" s="203">
        <v>1996</v>
      </c>
      <c r="O98" s="203" t="s">
        <v>4211</v>
      </c>
      <c r="P98" s="395" t="s">
        <v>4912</v>
      </c>
      <c r="Q98" s="203">
        <v>410</v>
      </c>
      <c r="R98" s="203" t="s">
        <v>4889</v>
      </c>
      <c r="S98" s="20"/>
      <c r="T98" s="20"/>
      <c r="U98" s="20" t="s">
        <v>7641</v>
      </c>
    </row>
    <row r="99" spans="1:21" ht="45" x14ac:dyDescent="0.25">
      <c r="A99" s="5">
        <v>98</v>
      </c>
      <c r="B99" s="14" t="s">
        <v>753</v>
      </c>
      <c r="C99" s="8">
        <v>1980</v>
      </c>
      <c r="D99" s="8">
        <v>6002.1</v>
      </c>
      <c r="E99" s="8">
        <v>4093.9</v>
      </c>
      <c r="F99" s="8" t="s">
        <v>5</v>
      </c>
      <c r="G99" s="8">
        <v>160</v>
      </c>
      <c r="H99" s="8">
        <v>9</v>
      </c>
      <c r="I99" s="8">
        <v>1</v>
      </c>
      <c r="J99" s="8">
        <v>1</v>
      </c>
      <c r="K99" s="8">
        <v>1</v>
      </c>
      <c r="L99" s="108">
        <v>228</v>
      </c>
      <c r="M99" s="224" t="s">
        <v>4305</v>
      </c>
      <c r="N99" s="237">
        <v>2008</v>
      </c>
      <c r="O99" s="237" t="s">
        <v>4211</v>
      </c>
      <c r="P99" s="237" t="s">
        <v>4315</v>
      </c>
      <c r="Q99" s="236" t="s">
        <v>4323</v>
      </c>
      <c r="R99" s="238">
        <v>36598</v>
      </c>
      <c r="S99" s="221" t="s">
        <v>4302</v>
      </c>
    </row>
    <row r="100" spans="1:21" ht="45" x14ac:dyDescent="0.25">
      <c r="A100" s="5">
        <v>99</v>
      </c>
      <c r="B100" s="14" t="s">
        <v>754</v>
      </c>
      <c r="C100" s="8">
        <v>1979</v>
      </c>
      <c r="D100" s="8">
        <v>5355.9</v>
      </c>
      <c r="E100" s="8">
        <v>4353.3</v>
      </c>
      <c r="F100" s="8" t="s">
        <v>5</v>
      </c>
      <c r="G100" s="8">
        <v>171</v>
      </c>
      <c r="H100" s="8">
        <v>9</v>
      </c>
      <c r="I100" s="8">
        <v>1</v>
      </c>
      <c r="J100" s="8">
        <v>1</v>
      </c>
      <c r="K100" s="8">
        <v>1</v>
      </c>
      <c r="L100" s="108">
        <v>233</v>
      </c>
      <c r="M100" s="224" t="s">
        <v>4305</v>
      </c>
      <c r="N100" s="237">
        <v>2008</v>
      </c>
      <c r="O100" s="237" t="s">
        <v>4211</v>
      </c>
      <c r="P100" s="237" t="s">
        <v>4316</v>
      </c>
      <c r="Q100" s="236" t="s">
        <v>4324</v>
      </c>
      <c r="R100" s="238">
        <v>36598</v>
      </c>
      <c r="S100" s="221" t="s">
        <v>4302</v>
      </c>
    </row>
    <row r="101" spans="1:21" ht="45" x14ac:dyDescent="0.25">
      <c r="A101" s="5">
        <v>100</v>
      </c>
      <c r="B101" s="2" t="s">
        <v>755</v>
      </c>
      <c r="C101" s="8">
        <v>1979</v>
      </c>
      <c r="D101" s="8">
        <v>5339.4</v>
      </c>
      <c r="E101" s="8">
        <v>4346.3</v>
      </c>
      <c r="F101" s="8" t="s">
        <v>5</v>
      </c>
      <c r="G101" s="8">
        <v>171</v>
      </c>
      <c r="H101" s="8">
        <v>9</v>
      </c>
      <c r="I101" s="8">
        <v>1</v>
      </c>
      <c r="J101" s="8">
        <v>1</v>
      </c>
      <c r="K101" s="8">
        <v>1</v>
      </c>
      <c r="L101" s="108">
        <v>258</v>
      </c>
      <c r="M101" s="224" t="s">
        <v>4304</v>
      </c>
      <c r="N101" s="237">
        <v>2008</v>
      </c>
      <c r="O101" s="237" t="s">
        <v>4211</v>
      </c>
      <c r="P101" s="237" t="s">
        <v>4317</v>
      </c>
      <c r="Q101" s="236" t="s">
        <v>4325</v>
      </c>
      <c r="R101" s="238">
        <v>36598</v>
      </c>
      <c r="S101" s="221" t="s">
        <v>4302</v>
      </c>
    </row>
    <row r="102" spans="1:21" ht="45" x14ac:dyDescent="0.25">
      <c r="A102" s="5">
        <v>101</v>
      </c>
      <c r="B102" s="3" t="s">
        <v>756</v>
      </c>
      <c r="C102" s="8">
        <v>1991</v>
      </c>
      <c r="D102" s="8">
        <v>7195.3</v>
      </c>
      <c r="E102" s="8">
        <v>4818.6099999999997</v>
      </c>
      <c r="F102" s="8" t="s">
        <v>5</v>
      </c>
      <c r="G102" s="8">
        <v>131</v>
      </c>
      <c r="H102" s="240" t="s">
        <v>757</v>
      </c>
      <c r="I102" s="8">
        <v>1</v>
      </c>
      <c r="J102" s="8">
        <v>2</v>
      </c>
      <c r="K102" s="8">
        <v>1</v>
      </c>
      <c r="L102" s="108">
        <v>235</v>
      </c>
      <c r="M102" s="224" t="s">
        <v>4326</v>
      </c>
      <c r="N102" s="237" t="s">
        <v>4307</v>
      </c>
      <c r="O102" s="237" t="s">
        <v>4211</v>
      </c>
      <c r="P102" s="237" t="s">
        <v>4318</v>
      </c>
      <c r="Q102" s="236" t="s">
        <v>4332</v>
      </c>
      <c r="R102" s="238">
        <v>36598</v>
      </c>
      <c r="S102" s="221" t="s">
        <v>4302</v>
      </c>
    </row>
    <row r="103" spans="1:21" ht="45" x14ac:dyDescent="0.25">
      <c r="A103" s="5">
        <v>102</v>
      </c>
      <c r="B103" s="3" t="s">
        <v>758</v>
      </c>
      <c r="C103" s="8">
        <v>1981</v>
      </c>
      <c r="D103" s="8">
        <v>12649.8</v>
      </c>
      <c r="E103" s="8">
        <v>8766.5400000000009</v>
      </c>
      <c r="F103" s="8" t="s">
        <v>5</v>
      </c>
      <c r="G103" s="8">
        <v>192</v>
      </c>
      <c r="H103" s="8">
        <v>9</v>
      </c>
      <c r="I103" s="8">
        <v>4</v>
      </c>
      <c r="J103" s="8">
        <v>4</v>
      </c>
      <c r="K103" s="8">
        <v>4</v>
      </c>
      <c r="L103" s="108">
        <v>446</v>
      </c>
      <c r="M103" s="224" t="s">
        <v>4327</v>
      </c>
      <c r="N103" s="237">
        <v>2010</v>
      </c>
      <c r="O103" s="237" t="s">
        <v>4211</v>
      </c>
      <c r="P103" s="237" t="s">
        <v>4319</v>
      </c>
      <c r="Q103" s="236" t="s">
        <v>4333</v>
      </c>
      <c r="R103" s="238">
        <v>36573</v>
      </c>
      <c r="S103" s="221" t="s">
        <v>4302</v>
      </c>
    </row>
    <row r="104" spans="1:21" ht="45" x14ac:dyDescent="0.25">
      <c r="A104" s="5">
        <v>103</v>
      </c>
      <c r="B104" s="3" t="s">
        <v>759</v>
      </c>
      <c r="C104" s="8">
        <v>1980</v>
      </c>
      <c r="D104" s="8">
        <v>12578.9</v>
      </c>
      <c r="E104" s="8">
        <v>9100.4699999999993</v>
      </c>
      <c r="F104" s="8" t="s">
        <v>5</v>
      </c>
      <c r="G104" s="8">
        <v>206</v>
      </c>
      <c r="H104" s="8">
        <v>9</v>
      </c>
      <c r="I104" s="8">
        <v>4</v>
      </c>
      <c r="J104" s="8">
        <v>4</v>
      </c>
      <c r="K104" s="8">
        <v>4</v>
      </c>
      <c r="L104" s="108">
        <v>426</v>
      </c>
      <c r="M104" s="224" t="s">
        <v>4328</v>
      </c>
      <c r="N104" s="237">
        <v>2009</v>
      </c>
      <c r="O104" s="237" t="s">
        <v>4211</v>
      </c>
      <c r="P104" s="237" t="s">
        <v>4320</v>
      </c>
      <c r="Q104" s="236" t="s">
        <v>4334</v>
      </c>
      <c r="R104" s="238">
        <v>36573</v>
      </c>
      <c r="S104" s="221" t="s">
        <v>4302</v>
      </c>
    </row>
    <row r="105" spans="1:21" ht="45" x14ac:dyDescent="0.25">
      <c r="A105" s="5">
        <v>104</v>
      </c>
      <c r="B105" s="3" t="s">
        <v>760</v>
      </c>
      <c r="C105" s="8">
        <v>1982</v>
      </c>
      <c r="D105" s="8">
        <v>5428.2</v>
      </c>
      <c r="E105" s="8">
        <v>4019.74</v>
      </c>
      <c r="F105" s="8" t="s">
        <v>5</v>
      </c>
      <c r="G105" s="8">
        <v>165</v>
      </c>
      <c r="H105" s="8">
        <v>9</v>
      </c>
      <c r="I105" s="8">
        <v>1</v>
      </c>
      <c r="J105" s="8">
        <v>1</v>
      </c>
      <c r="K105" s="8">
        <v>1</v>
      </c>
      <c r="L105" s="108">
        <v>230</v>
      </c>
      <c r="M105" s="224" t="s">
        <v>4327</v>
      </c>
      <c r="N105" s="237">
        <v>1982</v>
      </c>
      <c r="O105" s="237" t="s">
        <v>4211</v>
      </c>
      <c r="P105" s="237" t="s">
        <v>4321</v>
      </c>
      <c r="Q105" s="236" t="s">
        <v>4335</v>
      </c>
      <c r="R105" s="238">
        <v>36613</v>
      </c>
      <c r="S105" s="221" t="s">
        <v>4302</v>
      </c>
    </row>
    <row r="106" spans="1:21" ht="45" x14ac:dyDescent="0.25">
      <c r="A106" s="5">
        <v>105</v>
      </c>
      <c r="B106" s="2" t="s">
        <v>761</v>
      </c>
      <c r="C106" s="8">
        <v>1979</v>
      </c>
      <c r="D106" s="8">
        <v>3101.8</v>
      </c>
      <c r="E106" s="8">
        <v>2258</v>
      </c>
      <c r="F106" s="8" t="s">
        <v>5</v>
      </c>
      <c r="G106" s="8">
        <v>50</v>
      </c>
      <c r="H106" s="8">
        <v>9</v>
      </c>
      <c r="I106" s="8">
        <v>1</v>
      </c>
      <c r="J106" s="8">
        <v>1</v>
      </c>
      <c r="K106" s="8">
        <v>1</v>
      </c>
      <c r="L106" s="108">
        <v>113</v>
      </c>
      <c r="M106" s="224" t="s">
        <v>4326</v>
      </c>
      <c r="N106" s="237">
        <v>1980</v>
      </c>
      <c r="O106" s="237" t="s">
        <v>4211</v>
      </c>
      <c r="P106" s="237" t="s">
        <v>4308</v>
      </c>
      <c r="Q106" s="236" t="s">
        <v>4336</v>
      </c>
      <c r="R106" s="238">
        <v>36550</v>
      </c>
      <c r="S106" s="221" t="s">
        <v>4302</v>
      </c>
    </row>
    <row r="107" spans="1:21" ht="45" x14ac:dyDescent="0.25">
      <c r="A107" s="5">
        <v>106</v>
      </c>
      <c r="B107" s="14" t="s">
        <v>762</v>
      </c>
      <c r="C107" s="8">
        <v>1980</v>
      </c>
      <c r="D107" s="8">
        <v>9186.2999999999993</v>
      </c>
      <c r="E107" s="8">
        <v>4563.3999999999996</v>
      </c>
      <c r="F107" s="8" t="s">
        <v>5</v>
      </c>
      <c r="G107" s="8">
        <v>84</v>
      </c>
      <c r="H107" s="8">
        <v>9</v>
      </c>
      <c r="I107" s="8">
        <v>3</v>
      </c>
      <c r="J107" s="8">
        <v>3</v>
      </c>
      <c r="K107" s="8">
        <v>3</v>
      </c>
      <c r="L107" s="108">
        <v>200</v>
      </c>
      <c r="M107" s="224" t="s">
        <v>4326</v>
      </c>
      <c r="N107" s="237">
        <v>1981</v>
      </c>
      <c r="O107" s="237" t="s">
        <v>4211</v>
      </c>
      <c r="P107" s="237" t="s">
        <v>4309</v>
      </c>
      <c r="Q107" s="236" t="s">
        <v>4337</v>
      </c>
      <c r="R107" s="238">
        <v>38350</v>
      </c>
      <c r="S107" s="221" t="s">
        <v>4302</v>
      </c>
      <c r="T107" s="447"/>
    </row>
    <row r="108" spans="1:21" ht="45" x14ac:dyDescent="0.25">
      <c r="A108" s="5">
        <v>107</v>
      </c>
      <c r="B108" s="14" t="s">
        <v>763</v>
      </c>
      <c r="C108" s="8">
        <v>1980</v>
      </c>
      <c r="D108" s="8">
        <v>7303.3</v>
      </c>
      <c r="E108" s="8">
        <v>4527.3999999999996</v>
      </c>
      <c r="F108" s="8" t="s">
        <v>5</v>
      </c>
      <c r="G108" s="8">
        <v>84</v>
      </c>
      <c r="H108" s="8">
        <v>9</v>
      </c>
      <c r="I108" s="8">
        <v>3</v>
      </c>
      <c r="J108" s="8">
        <v>3</v>
      </c>
      <c r="K108" s="8">
        <v>3</v>
      </c>
      <c r="L108" s="108">
        <v>199</v>
      </c>
      <c r="M108" s="224" t="s">
        <v>4326</v>
      </c>
      <c r="N108" s="237">
        <v>1981</v>
      </c>
      <c r="O108" s="237" t="s">
        <v>4211</v>
      </c>
      <c r="P108" s="237" t="s">
        <v>4310</v>
      </c>
      <c r="Q108" s="236" t="s">
        <v>4338</v>
      </c>
      <c r="R108" s="238">
        <v>37683</v>
      </c>
      <c r="S108" s="221" t="s">
        <v>4302</v>
      </c>
    </row>
    <row r="109" spans="1:21" ht="45" x14ac:dyDescent="0.25">
      <c r="A109" s="5">
        <v>108</v>
      </c>
      <c r="B109" s="14" t="s">
        <v>764</v>
      </c>
      <c r="C109" s="8">
        <v>1981</v>
      </c>
      <c r="D109" s="8">
        <v>13947.2</v>
      </c>
      <c r="E109" s="8">
        <v>10724.61</v>
      </c>
      <c r="F109" s="8" t="s">
        <v>5</v>
      </c>
      <c r="G109" s="8">
        <v>190</v>
      </c>
      <c r="H109" s="8">
        <v>9</v>
      </c>
      <c r="I109" s="8">
        <v>6</v>
      </c>
      <c r="J109" s="8">
        <v>6</v>
      </c>
      <c r="K109" s="8">
        <v>6</v>
      </c>
      <c r="L109" s="108">
        <v>522</v>
      </c>
      <c r="M109" s="224" t="s">
        <v>4326</v>
      </c>
      <c r="N109" s="237">
        <v>1982</v>
      </c>
      <c r="O109" s="237" t="s">
        <v>4211</v>
      </c>
      <c r="P109" s="237" t="s">
        <v>4311</v>
      </c>
      <c r="Q109" s="236" t="s">
        <v>4329</v>
      </c>
      <c r="R109" s="238">
        <v>36612</v>
      </c>
      <c r="S109" s="221" t="s">
        <v>4302</v>
      </c>
    </row>
    <row r="110" spans="1:21" ht="45" x14ac:dyDescent="0.25">
      <c r="A110" s="5">
        <v>109</v>
      </c>
      <c r="B110" s="14" t="s">
        <v>765</v>
      </c>
      <c r="C110" s="8">
        <v>1979</v>
      </c>
      <c r="D110" s="8">
        <v>5334.7</v>
      </c>
      <c r="E110" s="8">
        <v>4321.87</v>
      </c>
      <c r="F110" s="8" t="s">
        <v>5</v>
      </c>
      <c r="G110" s="8">
        <v>171</v>
      </c>
      <c r="H110" s="8">
        <v>9</v>
      </c>
      <c r="I110" s="8">
        <v>1</v>
      </c>
      <c r="J110" s="8">
        <v>1</v>
      </c>
      <c r="K110" s="8">
        <v>1</v>
      </c>
      <c r="L110" s="108">
        <v>244</v>
      </c>
      <c r="M110" s="224" t="s">
        <v>4327</v>
      </c>
      <c r="N110" s="237">
        <v>1980</v>
      </c>
      <c r="O110" s="448" t="s">
        <v>4211</v>
      </c>
      <c r="P110" s="237" t="s">
        <v>4312</v>
      </c>
      <c r="Q110" s="236" t="s">
        <v>4330</v>
      </c>
      <c r="R110" s="238">
        <v>36612</v>
      </c>
      <c r="S110" s="221" t="s">
        <v>4302</v>
      </c>
    </row>
    <row r="111" spans="1:21" ht="45" x14ac:dyDescent="0.25">
      <c r="A111" s="5">
        <v>110</v>
      </c>
      <c r="B111" s="14" t="s">
        <v>766</v>
      </c>
      <c r="C111" s="8">
        <v>1981</v>
      </c>
      <c r="D111" s="8">
        <v>14193.8</v>
      </c>
      <c r="E111" s="8">
        <v>10569.3</v>
      </c>
      <c r="F111" s="8" t="s">
        <v>5</v>
      </c>
      <c r="G111" s="8">
        <v>184</v>
      </c>
      <c r="H111" s="8">
        <v>9</v>
      </c>
      <c r="I111" s="8">
        <v>6</v>
      </c>
      <c r="J111" s="8">
        <v>6</v>
      </c>
      <c r="K111" s="8">
        <v>6</v>
      </c>
      <c r="L111" s="108">
        <v>454</v>
      </c>
      <c r="M111" s="224" t="s">
        <v>4326</v>
      </c>
      <c r="N111" s="237">
        <v>1982</v>
      </c>
      <c r="O111" s="237" t="s">
        <v>4211</v>
      </c>
      <c r="P111" s="237" t="s">
        <v>4313</v>
      </c>
      <c r="Q111" s="236" t="s">
        <v>4331</v>
      </c>
      <c r="R111" s="238">
        <v>36612</v>
      </c>
      <c r="S111" s="221" t="s">
        <v>4302</v>
      </c>
    </row>
    <row r="112" spans="1:21" ht="47.25" x14ac:dyDescent="0.25">
      <c r="A112" s="5">
        <v>111</v>
      </c>
      <c r="B112" s="399" t="s">
        <v>7643</v>
      </c>
      <c r="C112" s="394">
        <v>1993</v>
      </c>
      <c r="D112" s="35">
        <v>8153.77</v>
      </c>
      <c r="E112" s="35">
        <v>4870.7</v>
      </c>
      <c r="F112" s="35" t="s">
        <v>5</v>
      </c>
      <c r="G112" s="35">
        <v>162</v>
      </c>
      <c r="H112" s="35">
        <v>9</v>
      </c>
      <c r="I112" s="35">
        <v>3</v>
      </c>
      <c r="J112" s="35">
        <v>3</v>
      </c>
      <c r="K112" s="35">
        <v>3</v>
      </c>
      <c r="L112" s="122">
        <v>423</v>
      </c>
      <c r="M112" s="401" t="s">
        <v>2988</v>
      </c>
      <c r="N112" s="237">
        <v>1994</v>
      </c>
      <c r="O112" s="448" t="s">
        <v>4211</v>
      </c>
      <c r="P112" s="402" t="s">
        <v>4892</v>
      </c>
      <c r="Q112" s="237">
        <v>1563.8</v>
      </c>
      <c r="R112" s="237" t="s">
        <v>4889</v>
      </c>
      <c r="S112" s="237"/>
      <c r="T112" s="237" t="s">
        <v>471</v>
      </c>
      <c r="U112" s="335" t="s">
        <v>7635</v>
      </c>
    </row>
    <row r="113" spans="1:21" x14ac:dyDescent="0.25">
      <c r="A113" s="5">
        <v>112</v>
      </c>
      <c r="B113" s="241" t="s">
        <v>150</v>
      </c>
      <c r="C113" s="49">
        <v>1977</v>
      </c>
      <c r="D113" s="257">
        <v>2625.8</v>
      </c>
      <c r="E113" s="257">
        <v>2175.1999999999998</v>
      </c>
      <c r="F113" s="49" t="s">
        <v>5</v>
      </c>
      <c r="G113" s="49">
        <v>50</v>
      </c>
      <c r="H113" s="49">
        <v>9</v>
      </c>
      <c r="I113" s="49">
        <v>1</v>
      </c>
      <c r="J113" s="49">
        <v>1</v>
      </c>
      <c r="K113" s="49">
        <v>1</v>
      </c>
      <c r="L113" s="116">
        <v>63</v>
      </c>
      <c r="M113" s="449" t="s">
        <v>4415</v>
      </c>
      <c r="N113" s="450" t="s">
        <v>4396</v>
      </c>
      <c r="O113" s="449" t="s">
        <v>4211</v>
      </c>
      <c r="P113" s="451" t="s">
        <v>4398</v>
      </c>
      <c r="Q113" s="449">
        <v>1134.3</v>
      </c>
      <c r="R113" s="449" t="s">
        <v>4411</v>
      </c>
      <c r="S113" s="452" t="s">
        <v>4414</v>
      </c>
      <c r="T113" s="244"/>
      <c r="U113" s="221" t="s">
        <v>7635</v>
      </c>
    </row>
    <row r="114" spans="1:21" x14ac:dyDescent="0.25">
      <c r="A114" s="5">
        <v>113</v>
      </c>
      <c r="B114" s="241" t="s">
        <v>151</v>
      </c>
      <c r="C114" s="49">
        <v>1968</v>
      </c>
      <c r="D114" s="257">
        <v>2512.3000000000002</v>
      </c>
      <c r="E114" s="257">
        <v>2134.4</v>
      </c>
      <c r="F114" s="49" t="s">
        <v>5</v>
      </c>
      <c r="G114" s="49">
        <v>51</v>
      </c>
      <c r="H114" s="49">
        <v>9</v>
      </c>
      <c r="I114" s="49">
        <v>1</v>
      </c>
      <c r="J114" s="49">
        <v>1</v>
      </c>
      <c r="K114" s="49">
        <v>1</v>
      </c>
      <c r="L114" s="116">
        <v>106</v>
      </c>
      <c r="M114" s="449" t="s">
        <v>4419</v>
      </c>
      <c r="N114" s="450" t="s">
        <v>4397</v>
      </c>
      <c r="O114" s="449" t="s">
        <v>4211</v>
      </c>
      <c r="P114" s="451" t="s">
        <v>4406</v>
      </c>
      <c r="Q114" s="449">
        <v>472.99</v>
      </c>
      <c r="R114" s="449" t="s">
        <v>4412</v>
      </c>
      <c r="S114" s="452" t="s">
        <v>4414</v>
      </c>
      <c r="T114" s="244"/>
      <c r="U114" s="221" t="s">
        <v>7635</v>
      </c>
    </row>
    <row r="115" spans="1:21" ht="31.5" x14ac:dyDescent="0.25">
      <c r="A115" s="5">
        <v>114</v>
      </c>
      <c r="B115" s="241" t="s">
        <v>161</v>
      </c>
      <c r="C115" s="49">
        <v>1980</v>
      </c>
      <c r="D115" s="257">
        <v>8613.2999999999993</v>
      </c>
      <c r="E115" s="257">
        <v>7654.3</v>
      </c>
      <c r="F115" s="49" t="s">
        <v>5</v>
      </c>
      <c r="G115" s="49">
        <v>143</v>
      </c>
      <c r="H115" s="49">
        <v>9</v>
      </c>
      <c r="I115" s="49">
        <v>4</v>
      </c>
      <c r="J115" s="49">
        <v>4</v>
      </c>
      <c r="K115" s="49">
        <v>4</v>
      </c>
      <c r="L115" s="116">
        <v>246</v>
      </c>
      <c r="M115" s="239" t="s">
        <v>4381</v>
      </c>
      <c r="N115" s="450" t="s">
        <v>4421</v>
      </c>
      <c r="O115" s="449" t="s">
        <v>4211</v>
      </c>
      <c r="P115" s="449" t="s">
        <v>4424</v>
      </c>
      <c r="Q115" s="449" t="s">
        <v>4430</v>
      </c>
      <c r="R115" s="449" t="s">
        <v>4409</v>
      </c>
      <c r="S115" s="452" t="s">
        <v>4414</v>
      </c>
      <c r="T115" s="244"/>
      <c r="U115" s="221" t="s">
        <v>7635</v>
      </c>
    </row>
    <row r="116" spans="1:21" ht="31.5" x14ac:dyDescent="0.25">
      <c r="A116" s="5">
        <v>115</v>
      </c>
      <c r="B116" s="241" t="s">
        <v>156</v>
      </c>
      <c r="C116" s="49">
        <v>1978</v>
      </c>
      <c r="D116" s="257">
        <v>4305.25</v>
      </c>
      <c r="E116" s="257">
        <v>3493.55</v>
      </c>
      <c r="F116" s="49" t="s">
        <v>5</v>
      </c>
      <c r="G116" s="49">
        <v>65</v>
      </c>
      <c r="H116" s="49">
        <v>9</v>
      </c>
      <c r="I116" s="49">
        <v>2</v>
      </c>
      <c r="J116" s="49">
        <v>2</v>
      </c>
      <c r="K116" s="49">
        <v>2</v>
      </c>
      <c r="L116" s="116">
        <v>95</v>
      </c>
      <c r="M116" s="239" t="s">
        <v>4381</v>
      </c>
      <c r="N116" s="450" t="s">
        <v>4422</v>
      </c>
      <c r="O116" s="449" t="s">
        <v>4211</v>
      </c>
      <c r="P116" s="453" t="s">
        <v>4425</v>
      </c>
      <c r="Q116" s="449" t="s">
        <v>4431</v>
      </c>
      <c r="R116" s="449" t="s">
        <v>4433</v>
      </c>
      <c r="S116" s="452" t="s">
        <v>4414</v>
      </c>
      <c r="T116" s="244"/>
      <c r="U116" s="221" t="s">
        <v>7635</v>
      </c>
    </row>
    <row r="117" spans="1:21" ht="31.5" x14ac:dyDescent="0.25">
      <c r="A117" s="5">
        <v>116</v>
      </c>
      <c r="B117" s="241" t="s">
        <v>157</v>
      </c>
      <c r="C117" s="49">
        <v>1980</v>
      </c>
      <c r="D117" s="257">
        <v>13066.2</v>
      </c>
      <c r="E117" s="257">
        <v>10508.62</v>
      </c>
      <c r="F117" s="49" t="s">
        <v>5</v>
      </c>
      <c r="G117" s="49">
        <v>185</v>
      </c>
      <c r="H117" s="49">
        <v>9</v>
      </c>
      <c r="I117" s="49">
        <v>6</v>
      </c>
      <c r="J117" s="49">
        <v>6</v>
      </c>
      <c r="K117" s="49">
        <v>6</v>
      </c>
      <c r="L117" s="116">
        <v>285</v>
      </c>
      <c r="M117" s="239" t="s">
        <v>4381</v>
      </c>
      <c r="N117" s="454" t="s">
        <v>4423</v>
      </c>
      <c r="O117" s="449" t="s">
        <v>4211</v>
      </c>
      <c r="P117" s="449" t="s">
        <v>4426</v>
      </c>
      <c r="Q117" s="449" t="s">
        <v>4432</v>
      </c>
      <c r="R117" s="449" t="s">
        <v>4434</v>
      </c>
      <c r="S117" s="452" t="s">
        <v>4414</v>
      </c>
      <c r="T117" s="244"/>
      <c r="U117" s="221" t="s">
        <v>7635</v>
      </c>
    </row>
    <row r="118" spans="1:21" ht="38.25" x14ac:dyDescent="0.25">
      <c r="A118" s="5">
        <v>117</v>
      </c>
      <c r="B118" s="241" t="s">
        <v>162</v>
      </c>
      <c r="C118" s="49">
        <v>1975</v>
      </c>
      <c r="D118" s="257">
        <v>11060</v>
      </c>
      <c r="E118" s="257">
        <v>9297.6</v>
      </c>
      <c r="F118" s="49" t="s">
        <v>5</v>
      </c>
      <c r="G118" s="49">
        <v>173</v>
      </c>
      <c r="H118" s="49">
        <v>9</v>
      </c>
      <c r="I118" s="49">
        <v>5</v>
      </c>
      <c r="J118" s="49">
        <v>5</v>
      </c>
      <c r="K118" s="49">
        <v>5</v>
      </c>
      <c r="L118" s="116">
        <v>230</v>
      </c>
      <c r="M118" s="239" t="s">
        <v>4382</v>
      </c>
      <c r="N118" s="455" t="s">
        <v>4436</v>
      </c>
      <c r="O118" s="449" t="s">
        <v>4211</v>
      </c>
      <c r="P118" s="452" t="s">
        <v>4460</v>
      </c>
      <c r="Q118" s="452">
        <v>1713</v>
      </c>
      <c r="R118" s="456" t="s">
        <v>4409</v>
      </c>
      <c r="S118" s="452" t="s">
        <v>4414</v>
      </c>
      <c r="T118" s="244"/>
      <c r="U118" s="221" t="s">
        <v>7635</v>
      </c>
    </row>
    <row r="119" spans="1:21" ht="31.5" x14ac:dyDescent="0.25">
      <c r="A119" s="5">
        <v>118</v>
      </c>
      <c r="B119" s="241" t="s">
        <v>170</v>
      </c>
      <c r="C119" s="49">
        <v>1969</v>
      </c>
      <c r="D119" s="257">
        <v>2888.4</v>
      </c>
      <c r="E119" s="257">
        <v>2104.5</v>
      </c>
      <c r="F119" s="49" t="s">
        <v>5</v>
      </c>
      <c r="G119" s="49">
        <v>48</v>
      </c>
      <c r="H119" s="49">
        <v>9</v>
      </c>
      <c r="I119" s="49">
        <v>1</v>
      </c>
      <c r="J119" s="49">
        <v>1</v>
      </c>
      <c r="K119" s="49">
        <v>1</v>
      </c>
      <c r="L119" s="116">
        <v>79</v>
      </c>
      <c r="M119" s="239" t="s">
        <v>4382</v>
      </c>
      <c r="N119" s="450" t="s">
        <v>4437</v>
      </c>
      <c r="O119" s="449" t="s">
        <v>4211</v>
      </c>
      <c r="P119" s="457" t="s">
        <v>4468</v>
      </c>
      <c r="Q119" s="452" t="s">
        <v>4521</v>
      </c>
      <c r="R119" s="456" t="s">
        <v>4531</v>
      </c>
      <c r="S119" s="452" t="s">
        <v>4414</v>
      </c>
      <c r="T119" s="244"/>
      <c r="U119" s="221" t="s">
        <v>7635</v>
      </c>
    </row>
    <row r="120" spans="1:21" ht="31.5" x14ac:dyDescent="0.25">
      <c r="A120" s="5">
        <v>119</v>
      </c>
      <c r="B120" s="241" t="s">
        <v>173</v>
      </c>
      <c r="C120" s="49">
        <v>1970</v>
      </c>
      <c r="D120" s="257">
        <v>2666.8</v>
      </c>
      <c r="E120" s="257">
        <v>2116.4</v>
      </c>
      <c r="F120" s="49" t="s">
        <v>5</v>
      </c>
      <c r="G120" s="49">
        <v>49</v>
      </c>
      <c r="H120" s="49">
        <v>9</v>
      </c>
      <c r="I120" s="49">
        <v>1</v>
      </c>
      <c r="J120" s="49">
        <v>1</v>
      </c>
      <c r="K120" s="49">
        <v>1</v>
      </c>
      <c r="L120" s="116">
        <v>54</v>
      </c>
      <c r="M120" s="239" t="s">
        <v>4382</v>
      </c>
      <c r="N120" s="450" t="s">
        <v>4438</v>
      </c>
      <c r="O120" s="458" t="s">
        <v>4211</v>
      </c>
      <c r="P120" s="457" t="s">
        <v>4471</v>
      </c>
      <c r="Q120" s="452">
        <v>464.1</v>
      </c>
      <c r="R120" s="456" t="s">
        <v>4411</v>
      </c>
      <c r="S120" s="452" t="s">
        <v>4414</v>
      </c>
      <c r="T120" s="244"/>
      <c r="U120" s="221" t="s">
        <v>7635</v>
      </c>
    </row>
    <row r="121" spans="1:21" ht="31.5" x14ac:dyDescent="0.25">
      <c r="A121" s="5">
        <v>120</v>
      </c>
      <c r="B121" s="241" t="s">
        <v>182</v>
      </c>
      <c r="C121" s="49">
        <v>1971</v>
      </c>
      <c r="D121" s="257">
        <v>2908.6</v>
      </c>
      <c r="E121" s="257">
        <v>2081.9</v>
      </c>
      <c r="F121" s="49" t="s">
        <v>5</v>
      </c>
      <c r="G121" s="49">
        <v>48</v>
      </c>
      <c r="H121" s="49">
        <v>9</v>
      </c>
      <c r="I121" s="49">
        <v>1</v>
      </c>
      <c r="J121" s="49">
        <v>1</v>
      </c>
      <c r="K121" s="49">
        <v>1</v>
      </c>
      <c r="L121" s="116">
        <v>52</v>
      </c>
      <c r="M121" s="239" t="s">
        <v>4386</v>
      </c>
      <c r="N121" s="450" t="s">
        <v>4438</v>
      </c>
      <c r="O121" s="449" t="s">
        <v>4211</v>
      </c>
      <c r="P121" s="457" t="s">
        <v>4479</v>
      </c>
      <c r="Q121" s="452">
        <v>969.6</v>
      </c>
      <c r="R121" s="456" t="s">
        <v>4411</v>
      </c>
      <c r="S121" s="452" t="s">
        <v>4414</v>
      </c>
      <c r="T121" s="244"/>
      <c r="U121" s="221" t="s">
        <v>7635</v>
      </c>
    </row>
    <row r="122" spans="1:21" ht="31.5" x14ac:dyDescent="0.25">
      <c r="A122" s="5">
        <v>121</v>
      </c>
      <c r="B122" s="241" t="s">
        <v>183</v>
      </c>
      <c r="C122" s="49">
        <v>1971</v>
      </c>
      <c r="D122" s="257">
        <v>2629.2</v>
      </c>
      <c r="E122" s="257">
        <v>2200.6</v>
      </c>
      <c r="F122" s="49" t="s">
        <v>5</v>
      </c>
      <c r="G122" s="49">
        <v>51</v>
      </c>
      <c r="H122" s="49">
        <v>9</v>
      </c>
      <c r="I122" s="49">
        <v>1</v>
      </c>
      <c r="J122" s="49">
        <v>1</v>
      </c>
      <c r="K122" s="49">
        <v>1</v>
      </c>
      <c r="L122" s="116">
        <v>61</v>
      </c>
      <c r="M122" s="239" t="s">
        <v>4381</v>
      </c>
      <c r="N122" s="450" t="s">
        <v>4439</v>
      </c>
      <c r="O122" s="449" t="s">
        <v>4211</v>
      </c>
      <c r="P122" s="452" t="s">
        <v>4480</v>
      </c>
      <c r="Q122" s="452">
        <v>513</v>
      </c>
      <c r="R122" s="449" t="s">
        <v>4409</v>
      </c>
      <c r="S122" s="452" t="s">
        <v>4414</v>
      </c>
      <c r="T122" s="244"/>
      <c r="U122" s="221" t="s">
        <v>7635</v>
      </c>
    </row>
    <row r="123" spans="1:21" ht="31.5" x14ac:dyDescent="0.25">
      <c r="A123" s="5">
        <v>122</v>
      </c>
      <c r="B123" s="241" t="s">
        <v>184</v>
      </c>
      <c r="C123" s="49">
        <v>1971</v>
      </c>
      <c r="D123" s="257">
        <v>2631.2</v>
      </c>
      <c r="E123" s="257">
        <v>2293.3000000000002</v>
      </c>
      <c r="F123" s="49" t="s">
        <v>5</v>
      </c>
      <c r="G123" s="49">
        <v>53</v>
      </c>
      <c r="H123" s="49">
        <v>9</v>
      </c>
      <c r="I123" s="49">
        <v>1</v>
      </c>
      <c r="J123" s="49">
        <v>1</v>
      </c>
      <c r="K123" s="49">
        <v>1</v>
      </c>
      <c r="L123" s="116">
        <v>73</v>
      </c>
      <c r="M123" s="239" t="s">
        <v>4382</v>
      </c>
      <c r="N123" s="450" t="s">
        <v>4440</v>
      </c>
      <c r="O123" s="449" t="s">
        <v>4211</v>
      </c>
      <c r="P123" s="452" t="s">
        <v>4481</v>
      </c>
      <c r="Q123" s="452">
        <v>502.3</v>
      </c>
      <c r="R123" s="449" t="s">
        <v>4409</v>
      </c>
      <c r="S123" s="452" t="s">
        <v>4414</v>
      </c>
      <c r="T123" s="244"/>
      <c r="U123" s="221" t="s">
        <v>7635</v>
      </c>
    </row>
    <row r="124" spans="1:21" ht="31.5" x14ac:dyDescent="0.25">
      <c r="A124" s="5">
        <v>123</v>
      </c>
      <c r="B124" s="241" t="s">
        <v>185</v>
      </c>
      <c r="C124" s="49">
        <v>1970</v>
      </c>
      <c r="D124" s="257">
        <v>2636.4</v>
      </c>
      <c r="E124" s="257">
        <v>2282.1999999999998</v>
      </c>
      <c r="F124" s="49" t="s">
        <v>5</v>
      </c>
      <c r="G124" s="49">
        <v>53</v>
      </c>
      <c r="H124" s="49">
        <v>9</v>
      </c>
      <c r="I124" s="49">
        <v>1</v>
      </c>
      <c r="J124" s="49">
        <v>1</v>
      </c>
      <c r="K124" s="49">
        <v>1</v>
      </c>
      <c r="L124" s="116">
        <v>85</v>
      </c>
      <c r="M124" s="239" t="s">
        <v>4382</v>
      </c>
      <c r="N124" s="450" t="s">
        <v>4438</v>
      </c>
      <c r="O124" s="449" t="s">
        <v>4211</v>
      </c>
      <c r="P124" s="452" t="s">
        <v>4482</v>
      </c>
      <c r="Q124" s="452">
        <v>499.2</v>
      </c>
      <c r="R124" s="449" t="s">
        <v>4409</v>
      </c>
      <c r="S124" s="452" t="s">
        <v>4414</v>
      </c>
      <c r="T124" s="244"/>
      <c r="U124" s="221" t="s">
        <v>7635</v>
      </c>
    </row>
    <row r="125" spans="1:21" ht="39" x14ac:dyDescent="0.25">
      <c r="A125" s="5">
        <v>124</v>
      </c>
      <c r="B125" s="241" t="s">
        <v>189</v>
      </c>
      <c r="C125" s="49">
        <v>1976</v>
      </c>
      <c r="D125" s="257">
        <v>14069.4</v>
      </c>
      <c r="E125" s="257">
        <v>11517.8</v>
      </c>
      <c r="F125" s="49" t="s">
        <v>5</v>
      </c>
      <c r="G125" s="49">
        <v>214</v>
      </c>
      <c r="H125" s="49">
        <v>9</v>
      </c>
      <c r="I125" s="49">
        <v>6</v>
      </c>
      <c r="J125" s="49">
        <v>6</v>
      </c>
      <c r="K125" s="49">
        <v>6</v>
      </c>
      <c r="L125" s="116">
        <v>314</v>
      </c>
      <c r="M125" s="239" t="s">
        <v>4381</v>
      </c>
      <c r="N125" s="454" t="s">
        <v>4441</v>
      </c>
      <c r="O125" s="449" t="s">
        <v>4211</v>
      </c>
      <c r="P125" s="452" t="s">
        <v>4486</v>
      </c>
      <c r="Q125" s="452" t="s">
        <v>4523</v>
      </c>
      <c r="R125" s="449" t="s">
        <v>4411</v>
      </c>
      <c r="S125" s="452" t="s">
        <v>4414</v>
      </c>
      <c r="T125" s="459"/>
      <c r="U125" s="221" t="s">
        <v>7635</v>
      </c>
    </row>
    <row r="126" spans="1:21" ht="31.5" x14ac:dyDescent="0.25">
      <c r="A126" s="5">
        <v>125</v>
      </c>
      <c r="B126" s="241" t="s">
        <v>190</v>
      </c>
      <c r="C126" s="49">
        <v>1977</v>
      </c>
      <c r="D126" s="257">
        <v>2056.06</v>
      </c>
      <c r="E126" s="257">
        <v>1676.46</v>
      </c>
      <c r="F126" s="49" t="s">
        <v>5</v>
      </c>
      <c r="G126" s="49">
        <v>25</v>
      </c>
      <c r="H126" s="49">
        <v>9</v>
      </c>
      <c r="I126" s="49">
        <v>1</v>
      </c>
      <c r="J126" s="49">
        <v>1</v>
      </c>
      <c r="K126" s="49">
        <v>1</v>
      </c>
      <c r="L126" s="116">
        <v>39</v>
      </c>
      <c r="M126" s="239" t="s">
        <v>4381</v>
      </c>
      <c r="N126" s="450" t="s">
        <v>4442</v>
      </c>
      <c r="O126" s="449" t="s">
        <v>4211</v>
      </c>
      <c r="P126" s="452" t="s">
        <v>4486</v>
      </c>
      <c r="Q126" s="452" t="s">
        <v>4523</v>
      </c>
      <c r="R126" s="449" t="s">
        <v>4411</v>
      </c>
      <c r="S126" s="452" t="s">
        <v>4414</v>
      </c>
      <c r="T126" s="244"/>
      <c r="U126" s="221" t="s">
        <v>7635</v>
      </c>
    </row>
    <row r="127" spans="1:21" ht="31.5" x14ac:dyDescent="0.25">
      <c r="A127" s="5">
        <v>126</v>
      </c>
      <c r="B127" s="241" t="s">
        <v>191</v>
      </c>
      <c r="C127" s="49">
        <v>1977</v>
      </c>
      <c r="D127" s="257">
        <v>6499.9</v>
      </c>
      <c r="E127" s="257">
        <v>5752.7</v>
      </c>
      <c r="F127" s="49" t="s">
        <v>5</v>
      </c>
      <c r="G127" s="49">
        <v>106</v>
      </c>
      <c r="H127" s="49">
        <v>9</v>
      </c>
      <c r="I127" s="49">
        <v>3</v>
      </c>
      <c r="J127" s="49">
        <v>3</v>
      </c>
      <c r="K127" s="49">
        <v>3</v>
      </c>
      <c r="L127" s="116">
        <v>151</v>
      </c>
      <c r="M127" s="239" t="s">
        <v>4381</v>
      </c>
      <c r="N127" s="450" t="s">
        <v>4443</v>
      </c>
      <c r="O127" s="449" t="s">
        <v>4211</v>
      </c>
      <c r="P127" s="452" t="s">
        <v>4487</v>
      </c>
      <c r="Q127" s="452" t="s">
        <v>4524</v>
      </c>
      <c r="R127" s="449" t="s">
        <v>4533</v>
      </c>
      <c r="S127" s="452" t="s">
        <v>4414</v>
      </c>
      <c r="T127" s="244"/>
      <c r="U127" s="221" t="s">
        <v>7635</v>
      </c>
    </row>
    <row r="128" spans="1:21" ht="31.5" x14ac:dyDescent="0.25">
      <c r="A128" s="5">
        <v>127</v>
      </c>
      <c r="B128" s="241" t="s">
        <v>192</v>
      </c>
      <c r="C128" s="49">
        <v>1978</v>
      </c>
      <c r="D128" s="257">
        <v>9561.9599999999991</v>
      </c>
      <c r="E128" s="257">
        <v>7091.56</v>
      </c>
      <c r="F128" s="49" t="s">
        <v>5</v>
      </c>
      <c r="G128" s="49">
        <v>133</v>
      </c>
      <c r="H128" s="49">
        <v>9</v>
      </c>
      <c r="I128" s="49">
        <v>4</v>
      </c>
      <c r="J128" s="49">
        <v>4</v>
      </c>
      <c r="K128" s="49">
        <v>4</v>
      </c>
      <c r="L128" s="116">
        <v>251</v>
      </c>
      <c r="M128" s="239" t="s">
        <v>4381</v>
      </c>
      <c r="N128" s="454" t="s">
        <v>4444</v>
      </c>
      <c r="O128" s="449" t="s">
        <v>4211</v>
      </c>
      <c r="P128" s="452" t="s">
        <v>4488</v>
      </c>
      <c r="Q128" s="452" t="s">
        <v>4525</v>
      </c>
      <c r="R128" s="449" t="s">
        <v>4534</v>
      </c>
      <c r="S128" s="452" t="s">
        <v>4414</v>
      </c>
      <c r="T128" s="244"/>
      <c r="U128" s="221" t="s">
        <v>7635</v>
      </c>
    </row>
    <row r="129" spans="1:21" ht="31.5" x14ac:dyDescent="0.25">
      <c r="A129" s="5">
        <v>128</v>
      </c>
      <c r="B129" s="241" t="s">
        <v>193</v>
      </c>
      <c r="C129" s="49">
        <v>1978</v>
      </c>
      <c r="D129" s="257">
        <v>2170</v>
      </c>
      <c r="E129" s="257">
        <v>1670.4</v>
      </c>
      <c r="F129" s="49" t="s">
        <v>5</v>
      </c>
      <c r="G129" s="49">
        <v>25</v>
      </c>
      <c r="H129" s="49">
        <v>9</v>
      </c>
      <c r="I129" s="49">
        <v>1</v>
      </c>
      <c r="J129" s="49">
        <v>1</v>
      </c>
      <c r="K129" s="49">
        <v>1</v>
      </c>
      <c r="L129" s="116">
        <v>40</v>
      </c>
      <c r="M129" s="239" t="s">
        <v>4382</v>
      </c>
      <c r="N129" s="450" t="s">
        <v>4445</v>
      </c>
      <c r="O129" s="458" t="s">
        <v>4211</v>
      </c>
      <c r="P129" s="452" t="s">
        <v>4488</v>
      </c>
      <c r="Q129" s="452" t="s">
        <v>4525</v>
      </c>
      <c r="R129" s="449" t="s">
        <v>4534</v>
      </c>
      <c r="S129" s="452" t="s">
        <v>4414</v>
      </c>
      <c r="T129" s="244"/>
      <c r="U129" s="221" t="s">
        <v>7635</v>
      </c>
    </row>
    <row r="130" spans="1:21" ht="31.5" x14ac:dyDescent="0.25">
      <c r="A130" s="5">
        <v>129</v>
      </c>
      <c r="B130" s="241" t="s">
        <v>194</v>
      </c>
      <c r="C130" s="49">
        <v>1977</v>
      </c>
      <c r="D130" s="257">
        <v>6290.09</v>
      </c>
      <c r="E130" s="257">
        <v>5595.69</v>
      </c>
      <c r="F130" s="49" t="s">
        <v>5</v>
      </c>
      <c r="G130" s="49">
        <v>105</v>
      </c>
      <c r="H130" s="49">
        <v>9</v>
      </c>
      <c r="I130" s="49">
        <v>3</v>
      </c>
      <c r="J130" s="49">
        <v>3</v>
      </c>
      <c r="K130" s="49">
        <v>3</v>
      </c>
      <c r="L130" s="116">
        <v>160</v>
      </c>
      <c r="M130" s="239" t="s">
        <v>4381</v>
      </c>
      <c r="N130" s="450" t="s">
        <v>4446</v>
      </c>
      <c r="O130" s="449" t="s">
        <v>4211</v>
      </c>
      <c r="P130" s="452" t="s">
        <v>4489</v>
      </c>
      <c r="Q130" s="452" t="s">
        <v>4526</v>
      </c>
      <c r="R130" s="449" t="s">
        <v>4535</v>
      </c>
      <c r="S130" s="452" t="s">
        <v>4414</v>
      </c>
      <c r="T130" s="244"/>
      <c r="U130" s="221" t="s">
        <v>7635</v>
      </c>
    </row>
    <row r="131" spans="1:21" ht="31.5" x14ac:dyDescent="0.25">
      <c r="A131" s="5">
        <v>130</v>
      </c>
      <c r="B131" s="241" t="s">
        <v>195</v>
      </c>
      <c r="C131" s="49">
        <v>1976</v>
      </c>
      <c r="D131" s="257">
        <v>8562.7999999999993</v>
      </c>
      <c r="E131" s="257">
        <v>7455.5</v>
      </c>
      <c r="F131" s="49" t="s">
        <v>5</v>
      </c>
      <c r="G131" s="49">
        <v>140</v>
      </c>
      <c r="H131" s="49">
        <v>9</v>
      </c>
      <c r="I131" s="49">
        <v>4</v>
      </c>
      <c r="J131" s="49">
        <v>4</v>
      </c>
      <c r="K131" s="49">
        <v>4</v>
      </c>
      <c r="L131" s="116">
        <v>251</v>
      </c>
      <c r="M131" s="239" t="s">
        <v>4381</v>
      </c>
      <c r="N131" s="454" t="s">
        <v>4447</v>
      </c>
      <c r="O131" s="449" t="s">
        <v>4211</v>
      </c>
      <c r="P131" s="452" t="s">
        <v>4490</v>
      </c>
      <c r="Q131" s="452" t="s">
        <v>4527</v>
      </c>
      <c r="R131" s="460" t="s">
        <v>4536</v>
      </c>
      <c r="S131" s="452" t="s">
        <v>4414</v>
      </c>
      <c r="T131" s="244"/>
      <c r="U131" s="221" t="s">
        <v>7635</v>
      </c>
    </row>
    <row r="132" spans="1:21" ht="31.5" x14ac:dyDescent="0.25">
      <c r="A132" s="5">
        <v>131</v>
      </c>
      <c r="B132" s="241" t="s">
        <v>196</v>
      </c>
      <c r="C132" s="49">
        <v>1985</v>
      </c>
      <c r="D132" s="257">
        <v>4296</v>
      </c>
      <c r="E132" s="257">
        <v>3843.9</v>
      </c>
      <c r="F132" s="49" t="s">
        <v>5</v>
      </c>
      <c r="G132" s="49">
        <v>72</v>
      </c>
      <c r="H132" s="49">
        <v>9</v>
      </c>
      <c r="I132" s="49">
        <v>2</v>
      </c>
      <c r="J132" s="49">
        <v>2</v>
      </c>
      <c r="K132" s="49">
        <v>2</v>
      </c>
      <c r="L132" s="116">
        <v>130</v>
      </c>
      <c r="M132" s="239" t="s">
        <v>4381</v>
      </c>
      <c r="N132" s="450" t="s">
        <v>4448</v>
      </c>
      <c r="O132" s="449" t="s">
        <v>4211</v>
      </c>
      <c r="P132" s="452" t="s">
        <v>4491</v>
      </c>
      <c r="Q132" s="452">
        <v>965.8</v>
      </c>
      <c r="R132" s="449" t="s">
        <v>4537</v>
      </c>
      <c r="S132" s="452" t="s">
        <v>4414</v>
      </c>
      <c r="T132" s="244"/>
      <c r="U132" s="221" t="s">
        <v>7635</v>
      </c>
    </row>
    <row r="133" spans="1:21" ht="31.5" x14ac:dyDescent="0.25">
      <c r="A133" s="5">
        <v>132</v>
      </c>
      <c r="B133" s="241" t="s">
        <v>199</v>
      </c>
      <c r="C133" s="49">
        <v>1977</v>
      </c>
      <c r="D133" s="257">
        <v>8538.5</v>
      </c>
      <c r="E133" s="257">
        <v>7075</v>
      </c>
      <c r="F133" s="49" t="s">
        <v>5</v>
      </c>
      <c r="G133" s="49">
        <v>131</v>
      </c>
      <c r="H133" s="49">
        <v>9</v>
      </c>
      <c r="I133" s="49">
        <v>4</v>
      </c>
      <c r="J133" s="49">
        <v>4</v>
      </c>
      <c r="K133" s="49">
        <v>4</v>
      </c>
      <c r="L133" s="116">
        <v>206</v>
      </c>
      <c r="M133" s="239" t="s">
        <v>4381</v>
      </c>
      <c r="N133" s="450" t="s">
        <v>4449</v>
      </c>
      <c r="O133" s="449" t="s">
        <v>4211</v>
      </c>
      <c r="P133" s="452" t="s">
        <v>4494</v>
      </c>
      <c r="Q133" s="452">
        <v>1393</v>
      </c>
      <c r="R133" s="449" t="s">
        <v>4411</v>
      </c>
      <c r="S133" s="452" t="s">
        <v>4414</v>
      </c>
      <c r="T133" s="244"/>
      <c r="U133" s="221" t="s">
        <v>7635</v>
      </c>
    </row>
    <row r="134" spans="1:21" ht="31.5" x14ac:dyDescent="0.25">
      <c r="A134" s="5">
        <v>133</v>
      </c>
      <c r="B134" s="241" t="s">
        <v>200</v>
      </c>
      <c r="C134" s="49">
        <v>1977</v>
      </c>
      <c r="D134" s="257">
        <v>6367.7</v>
      </c>
      <c r="E134" s="257">
        <v>5435.7</v>
      </c>
      <c r="F134" s="49" t="s">
        <v>5</v>
      </c>
      <c r="G134" s="49">
        <v>101</v>
      </c>
      <c r="H134" s="49">
        <v>9</v>
      </c>
      <c r="I134" s="49">
        <v>3</v>
      </c>
      <c r="J134" s="49">
        <v>3</v>
      </c>
      <c r="K134" s="49">
        <v>3</v>
      </c>
      <c r="L134" s="116">
        <v>159</v>
      </c>
      <c r="M134" s="239" t="s">
        <v>4381</v>
      </c>
      <c r="N134" s="454" t="s">
        <v>4450</v>
      </c>
      <c r="O134" s="449" t="s">
        <v>4211</v>
      </c>
      <c r="P134" s="452" t="s">
        <v>4495</v>
      </c>
      <c r="Q134" s="452">
        <v>2509.56</v>
      </c>
      <c r="R134" s="449" t="s">
        <v>4539</v>
      </c>
      <c r="S134" s="452" t="s">
        <v>4414</v>
      </c>
      <c r="T134" s="244"/>
      <c r="U134" s="221" t="s">
        <v>7635</v>
      </c>
    </row>
    <row r="135" spans="1:21" ht="31.5" x14ac:dyDescent="0.25">
      <c r="A135" s="5">
        <v>134</v>
      </c>
      <c r="B135" s="241" t="s">
        <v>203</v>
      </c>
      <c r="C135" s="49">
        <v>1977</v>
      </c>
      <c r="D135" s="257">
        <v>2123.1</v>
      </c>
      <c r="E135" s="257">
        <v>1639.2</v>
      </c>
      <c r="F135" s="49" t="s">
        <v>5</v>
      </c>
      <c r="G135" s="49">
        <v>24</v>
      </c>
      <c r="H135" s="49">
        <v>9</v>
      </c>
      <c r="I135" s="49">
        <v>1</v>
      </c>
      <c r="J135" s="49">
        <v>1</v>
      </c>
      <c r="K135" s="49">
        <v>1</v>
      </c>
      <c r="L135" s="116">
        <v>65</v>
      </c>
      <c r="M135" s="239" t="s">
        <v>4381</v>
      </c>
      <c r="N135" s="450" t="s">
        <v>4451</v>
      </c>
      <c r="O135" s="449" t="s">
        <v>4211</v>
      </c>
      <c r="P135" s="452" t="s">
        <v>4498</v>
      </c>
      <c r="Q135" s="452" t="s">
        <v>4528</v>
      </c>
      <c r="R135" s="449" t="s">
        <v>4537</v>
      </c>
      <c r="S135" s="452" t="s">
        <v>4414</v>
      </c>
      <c r="T135" s="244"/>
      <c r="U135" s="221" t="s">
        <v>7635</v>
      </c>
    </row>
    <row r="136" spans="1:21" ht="31.5" x14ac:dyDescent="0.25">
      <c r="A136" s="5">
        <v>135</v>
      </c>
      <c r="B136" s="241" t="s">
        <v>204</v>
      </c>
      <c r="C136" s="49">
        <v>1977</v>
      </c>
      <c r="D136" s="257">
        <v>2213.5</v>
      </c>
      <c r="E136" s="257">
        <v>1902.3</v>
      </c>
      <c r="F136" s="49" t="s">
        <v>5</v>
      </c>
      <c r="G136" s="49">
        <v>35</v>
      </c>
      <c r="H136" s="49">
        <v>9</v>
      </c>
      <c r="I136" s="49">
        <v>1</v>
      </c>
      <c r="J136" s="49">
        <v>1</v>
      </c>
      <c r="K136" s="49">
        <v>1</v>
      </c>
      <c r="L136" s="116">
        <v>48</v>
      </c>
      <c r="M136" s="239" t="s">
        <v>4381</v>
      </c>
      <c r="N136" s="450" t="s">
        <v>4443</v>
      </c>
      <c r="O136" s="449" t="s">
        <v>4211</v>
      </c>
      <c r="P136" s="452" t="s">
        <v>4498</v>
      </c>
      <c r="Q136" s="452" t="s">
        <v>4528</v>
      </c>
      <c r="R136" s="449" t="s">
        <v>4537</v>
      </c>
      <c r="S136" s="452" t="s">
        <v>4414</v>
      </c>
      <c r="T136" s="244"/>
      <c r="U136" s="221" t="s">
        <v>7635</v>
      </c>
    </row>
    <row r="137" spans="1:21" ht="31.5" x14ac:dyDescent="0.25">
      <c r="A137" s="5">
        <v>136</v>
      </c>
      <c r="B137" s="241" t="s">
        <v>206</v>
      </c>
      <c r="C137" s="49">
        <v>1970</v>
      </c>
      <c r="D137" s="257">
        <v>2635.9</v>
      </c>
      <c r="E137" s="257">
        <v>2090.6</v>
      </c>
      <c r="F137" s="49" t="s">
        <v>5</v>
      </c>
      <c r="G137" s="49">
        <v>48</v>
      </c>
      <c r="H137" s="49">
        <v>9</v>
      </c>
      <c r="I137" s="49">
        <v>1</v>
      </c>
      <c r="J137" s="49">
        <v>1</v>
      </c>
      <c r="K137" s="49">
        <v>1</v>
      </c>
      <c r="L137" s="116">
        <v>79</v>
      </c>
      <c r="M137" s="239" t="s">
        <v>4382</v>
      </c>
      <c r="N137" s="450" t="s">
        <v>4452</v>
      </c>
      <c r="O137" s="449" t="s">
        <v>4211</v>
      </c>
      <c r="P137" s="452" t="s">
        <v>4500</v>
      </c>
      <c r="Q137" s="452">
        <v>503.8</v>
      </c>
      <c r="R137" s="449" t="s">
        <v>4411</v>
      </c>
      <c r="S137" s="452" t="s">
        <v>4414</v>
      </c>
      <c r="T137" s="244"/>
      <c r="U137" s="221" t="s">
        <v>7635</v>
      </c>
    </row>
    <row r="138" spans="1:21" ht="31.5" x14ac:dyDescent="0.25">
      <c r="A138" s="5">
        <v>137</v>
      </c>
      <c r="B138" s="241" t="s">
        <v>207</v>
      </c>
      <c r="C138" s="49">
        <v>1977</v>
      </c>
      <c r="D138" s="257">
        <v>8554.7999999999993</v>
      </c>
      <c r="E138" s="257">
        <v>6824.8</v>
      </c>
      <c r="F138" s="49" t="s">
        <v>5</v>
      </c>
      <c r="G138" s="49">
        <v>127</v>
      </c>
      <c r="H138" s="49">
        <v>9</v>
      </c>
      <c r="I138" s="49">
        <v>4</v>
      </c>
      <c r="J138" s="49">
        <v>4</v>
      </c>
      <c r="K138" s="49">
        <v>4</v>
      </c>
      <c r="L138" s="116">
        <v>194</v>
      </c>
      <c r="M138" s="239" t="s">
        <v>4381</v>
      </c>
      <c r="N138" s="454" t="s">
        <v>4453</v>
      </c>
      <c r="O138" s="449" t="s">
        <v>4211</v>
      </c>
      <c r="P138" s="452" t="s">
        <v>4501</v>
      </c>
      <c r="Q138" s="452">
        <v>1180.4000000000001</v>
      </c>
      <c r="R138" s="449" t="s">
        <v>4537</v>
      </c>
      <c r="S138" s="452" t="s">
        <v>4414</v>
      </c>
      <c r="T138" s="244"/>
      <c r="U138" s="221" t="s">
        <v>7635</v>
      </c>
    </row>
    <row r="139" spans="1:21" ht="31.5" x14ac:dyDescent="0.25">
      <c r="A139" s="5">
        <v>138</v>
      </c>
      <c r="B139" s="241" t="s">
        <v>211</v>
      </c>
      <c r="C139" s="49">
        <v>1977</v>
      </c>
      <c r="D139" s="257">
        <v>2075.9</v>
      </c>
      <c r="E139" s="257">
        <v>1601.6</v>
      </c>
      <c r="F139" s="49" t="s">
        <v>5</v>
      </c>
      <c r="G139" s="49">
        <v>24</v>
      </c>
      <c r="H139" s="49">
        <v>9</v>
      </c>
      <c r="I139" s="49">
        <v>1</v>
      </c>
      <c r="J139" s="49">
        <v>1</v>
      </c>
      <c r="K139" s="49">
        <v>1</v>
      </c>
      <c r="L139" s="116">
        <v>39</v>
      </c>
      <c r="M139" s="239" t="s">
        <v>4381</v>
      </c>
      <c r="N139" s="450" t="s">
        <v>4454</v>
      </c>
      <c r="O139" s="449" t="s">
        <v>4211</v>
      </c>
      <c r="P139" s="452" t="s">
        <v>4505</v>
      </c>
      <c r="Q139" s="452">
        <v>283.7</v>
      </c>
      <c r="R139" s="449" t="s">
        <v>4537</v>
      </c>
      <c r="S139" s="452" t="s">
        <v>4414</v>
      </c>
      <c r="T139" s="244"/>
      <c r="U139" s="221" t="s">
        <v>7635</v>
      </c>
    </row>
    <row r="140" spans="1:21" ht="31.5" x14ac:dyDescent="0.25">
      <c r="A140" s="5">
        <v>139</v>
      </c>
      <c r="B140" s="241" t="s">
        <v>212</v>
      </c>
      <c r="C140" s="49">
        <v>1977</v>
      </c>
      <c r="D140" s="257">
        <v>8481.0400000000009</v>
      </c>
      <c r="E140" s="257">
        <v>6930.4</v>
      </c>
      <c r="F140" s="49" t="s">
        <v>5</v>
      </c>
      <c r="G140" s="49">
        <v>129</v>
      </c>
      <c r="H140" s="49">
        <v>9</v>
      </c>
      <c r="I140" s="49">
        <v>4</v>
      </c>
      <c r="J140" s="49">
        <v>4</v>
      </c>
      <c r="K140" s="49">
        <v>4</v>
      </c>
      <c r="L140" s="116">
        <v>229</v>
      </c>
      <c r="M140" s="239" t="s">
        <v>4387</v>
      </c>
      <c r="N140" s="454" t="s">
        <v>4455</v>
      </c>
      <c r="O140" s="449" t="s">
        <v>4211</v>
      </c>
      <c r="P140" s="452" t="s">
        <v>4506</v>
      </c>
      <c r="Q140" s="452">
        <v>2453.0100000000002</v>
      </c>
      <c r="R140" s="449" t="s">
        <v>4537</v>
      </c>
      <c r="S140" s="452" t="s">
        <v>4414</v>
      </c>
      <c r="T140" s="244"/>
      <c r="U140" s="221" t="s">
        <v>7635</v>
      </c>
    </row>
    <row r="141" spans="1:21" ht="31.5" x14ac:dyDescent="0.25">
      <c r="A141" s="5">
        <v>140</v>
      </c>
      <c r="B141" s="241" t="s">
        <v>213</v>
      </c>
      <c r="C141" s="49">
        <v>1977</v>
      </c>
      <c r="D141" s="257">
        <v>6815.87</v>
      </c>
      <c r="E141" s="257">
        <v>5452.37</v>
      </c>
      <c r="F141" s="49" t="s">
        <v>5</v>
      </c>
      <c r="G141" s="49">
        <v>102</v>
      </c>
      <c r="H141" s="49">
        <v>9</v>
      </c>
      <c r="I141" s="49">
        <v>3</v>
      </c>
      <c r="J141" s="49">
        <v>3</v>
      </c>
      <c r="K141" s="49">
        <v>3</v>
      </c>
      <c r="L141" s="116">
        <v>181</v>
      </c>
      <c r="M141" s="239" t="s">
        <v>4381</v>
      </c>
      <c r="N141" s="450" t="s">
        <v>4456</v>
      </c>
      <c r="O141" s="449" t="s">
        <v>4211</v>
      </c>
      <c r="P141" s="452" t="s">
        <v>4506</v>
      </c>
      <c r="Q141" s="452">
        <v>2453.0100000000002</v>
      </c>
      <c r="R141" s="449" t="s">
        <v>4537</v>
      </c>
      <c r="S141" s="452" t="s">
        <v>4414</v>
      </c>
      <c r="T141" s="244"/>
      <c r="U141" s="221" t="s">
        <v>7635</v>
      </c>
    </row>
    <row r="142" spans="1:21" ht="31.5" x14ac:dyDescent="0.25">
      <c r="A142" s="5">
        <v>141</v>
      </c>
      <c r="B142" s="241" t="s">
        <v>216</v>
      </c>
      <c r="C142" s="49">
        <v>1970</v>
      </c>
      <c r="D142" s="257">
        <v>2514.6</v>
      </c>
      <c r="E142" s="257">
        <v>2185.1999999999998</v>
      </c>
      <c r="F142" s="49" t="s">
        <v>5</v>
      </c>
      <c r="G142" s="49">
        <v>50</v>
      </c>
      <c r="H142" s="49">
        <v>9</v>
      </c>
      <c r="I142" s="49">
        <v>1</v>
      </c>
      <c r="J142" s="49">
        <v>1</v>
      </c>
      <c r="K142" s="49">
        <v>1</v>
      </c>
      <c r="L142" s="116">
        <v>85</v>
      </c>
      <c r="M142" s="239" t="s">
        <v>4381</v>
      </c>
      <c r="N142" s="450" t="s">
        <v>4438</v>
      </c>
      <c r="O142" s="449" t="s">
        <v>4211</v>
      </c>
      <c r="P142" s="452" t="s">
        <v>4509</v>
      </c>
      <c r="Q142" s="452">
        <v>468</v>
      </c>
      <c r="R142" s="449" t="s">
        <v>4409</v>
      </c>
      <c r="S142" s="452" t="s">
        <v>4414</v>
      </c>
      <c r="T142" s="244"/>
      <c r="U142" s="221" t="s">
        <v>7635</v>
      </c>
    </row>
    <row r="143" spans="1:21" ht="31.5" x14ac:dyDescent="0.25">
      <c r="A143" s="5">
        <v>142</v>
      </c>
      <c r="B143" s="241" t="s">
        <v>217</v>
      </c>
      <c r="C143" s="49">
        <v>1972</v>
      </c>
      <c r="D143" s="257">
        <v>16582.759999999998</v>
      </c>
      <c r="E143" s="257">
        <v>11121.16</v>
      </c>
      <c r="F143" s="49" t="s">
        <v>5</v>
      </c>
      <c r="G143" s="49">
        <v>240</v>
      </c>
      <c r="H143" s="49">
        <v>10</v>
      </c>
      <c r="I143" s="49">
        <v>5</v>
      </c>
      <c r="J143" s="49">
        <v>0</v>
      </c>
      <c r="K143" s="49">
        <v>0</v>
      </c>
      <c r="L143" s="116">
        <v>278</v>
      </c>
      <c r="M143" s="239" t="s">
        <v>4381</v>
      </c>
      <c r="N143" s="454" t="s">
        <v>4457</v>
      </c>
      <c r="O143" s="449" t="s">
        <v>4211</v>
      </c>
      <c r="P143" s="452" t="s">
        <v>4510</v>
      </c>
      <c r="Q143" s="452">
        <v>2944.4</v>
      </c>
      <c r="R143" s="449" t="s">
        <v>4411</v>
      </c>
      <c r="S143" s="452" t="s">
        <v>4414</v>
      </c>
      <c r="T143" s="244"/>
      <c r="U143" s="221" t="s">
        <v>7635</v>
      </c>
    </row>
    <row r="144" spans="1:21" ht="39" x14ac:dyDescent="0.25">
      <c r="A144" s="5">
        <v>143</v>
      </c>
      <c r="B144" s="241" t="s">
        <v>219</v>
      </c>
      <c r="C144" s="49">
        <v>1973</v>
      </c>
      <c r="D144" s="257">
        <v>36877.31</v>
      </c>
      <c r="E144" s="257">
        <v>28342.41</v>
      </c>
      <c r="F144" s="49" t="s">
        <v>5</v>
      </c>
      <c r="G144" s="49">
        <v>622</v>
      </c>
      <c r="H144" s="49">
        <v>10</v>
      </c>
      <c r="I144" s="49">
        <v>12</v>
      </c>
      <c r="J144" s="49">
        <v>12</v>
      </c>
      <c r="K144" s="49">
        <v>12</v>
      </c>
      <c r="L144" s="116">
        <v>654</v>
      </c>
      <c r="M144" s="239" t="s">
        <v>4381</v>
      </c>
      <c r="N144" s="454" t="s">
        <v>4458</v>
      </c>
      <c r="O144" s="449" t="s">
        <v>4211</v>
      </c>
      <c r="P144" s="452" t="s">
        <v>4512</v>
      </c>
      <c r="Q144" s="452" t="s">
        <v>4529</v>
      </c>
      <c r="R144" s="449" t="s">
        <v>4534</v>
      </c>
      <c r="S144" s="452" t="s">
        <v>4414</v>
      </c>
      <c r="T144" s="244"/>
      <c r="U144" s="221" t="s">
        <v>7635</v>
      </c>
    </row>
    <row r="145" spans="1:21" ht="39" x14ac:dyDescent="0.25">
      <c r="A145" s="5">
        <v>144</v>
      </c>
      <c r="B145" s="241" t="s">
        <v>224</v>
      </c>
      <c r="C145" s="49">
        <v>1975</v>
      </c>
      <c r="D145" s="257">
        <v>14627.1</v>
      </c>
      <c r="E145" s="257">
        <v>10996</v>
      </c>
      <c r="F145" s="49" t="s">
        <v>5</v>
      </c>
      <c r="G145" s="49">
        <v>239</v>
      </c>
      <c r="H145" s="49">
        <v>9</v>
      </c>
      <c r="I145" s="49">
        <v>5</v>
      </c>
      <c r="J145" s="49">
        <v>5</v>
      </c>
      <c r="K145" s="49">
        <v>5</v>
      </c>
      <c r="L145" s="116">
        <v>279</v>
      </c>
      <c r="M145" s="239" t="s">
        <v>4381</v>
      </c>
      <c r="N145" s="454" t="s">
        <v>4459</v>
      </c>
      <c r="O145" s="449" t="s">
        <v>4211</v>
      </c>
      <c r="P145" s="452" t="s">
        <v>4517</v>
      </c>
      <c r="Q145" s="452">
        <v>2352.89</v>
      </c>
      <c r="R145" s="449" t="s">
        <v>4541</v>
      </c>
      <c r="S145" s="452" t="s">
        <v>4414</v>
      </c>
      <c r="T145" s="244"/>
      <c r="U145" s="221" t="s">
        <v>7635</v>
      </c>
    </row>
    <row r="146" spans="1:21" ht="31.5" x14ac:dyDescent="0.25">
      <c r="A146" s="5">
        <v>145</v>
      </c>
      <c r="B146" s="241" t="s">
        <v>227</v>
      </c>
      <c r="C146" s="49">
        <v>1978</v>
      </c>
      <c r="D146" s="257">
        <v>4265.3999999999996</v>
      </c>
      <c r="E146" s="257">
        <v>3401.7</v>
      </c>
      <c r="F146" s="49" t="s">
        <v>5</v>
      </c>
      <c r="G146" s="49">
        <v>57</v>
      </c>
      <c r="H146" s="49">
        <v>9</v>
      </c>
      <c r="I146" s="49">
        <v>2</v>
      </c>
      <c r="J146" s="49">
        <v>2</v>
      </c>
      <c r="K146" s="49">
        <v>2</v>
      </c>
      <c r="L146" s="116">
        <v>83</v>
      </c>
      <c r="M146" s="239" t="s">
        <v>4381</v>
      </c>
      <c r="N146" s="450" t="s">
        <v>4422</v>
      </c>
      <c r="O146" s="449" t="s">
        <v>4211</v>
      </c>
      <c r="P146" s="452" t="s">
        <v>4520</v>
      </c>
      <c r="Q146" s="452" t="s">
        <v>4530</v>
      </c>
      <c r="R146" s="449" t="s">
        <v>4542</v>
      </c>
      <c r="S146" s="452" t="s">
        <v>4414</v>
      </c>
      <c r="T146" s="244"/>
      <c r="U146" s="221" t="s">
        <v>7635</v>
      </c>
    </row>
    <row r="147" spans="1:21" ht="31.5" x14ac:dyDescent="0.25">
      <c r="A147" s="5">
        <v>146</v>
      </c>
      <c r="B147" s="241" t="s">
        <v>234</v>
      </c>
      <c r="C147" s="49">
        <v>1976</v>
      </c>
      <c r="D147" s="257">
        <v>14859.98</v>
      </c>
      <c r="E147" s="257">
        <v>13260.66</v>
      </c>
      <c r="F147" s="49" t="s">
        <v>5</v>
      </c>
      <c r="G147" s="49">
        <v>249</v>
      </c>
      <c r="H147" s="49">
        <v>9</v>
      </c>
      <c r="I147" s="49">
        <v>7</v>
      </c>
      <c r="J147" s="49">
        <v>7</v>
      </c>
      <c r="K147" s="49">
        <v>7</v>
      </c>
      <c r="L147" s="116">
        <v>415</v>
      </c>
      <c r="M147" s="239" t="s">
        <v>4381</v>
      </c>
      <c r="N147" s="450" t="s">
        <v>4555</v>
      </c>
      <c r="O147" s="449" t="s">
        <v>4211</v>
      </c>
      <c r="P147" s="449" t="s">
        <v>4556</v>
      </c>
      <c r="Q147" s="449" t="s">
        <v>4557</v>
      </c>
      <c r="R147" s="449" t="s">
        <v>4409</v>
      </c>
      <c r="S147" s="452" t="s">
        <v>4414</v>
      </c>
      <c r="T147" s="244"/>
      <c r="U147" s="221" t="s">
        <v>7635</v>
      </c>
    </row>
    <row r="148" spans="1:21" ht="31.5" x14ac:dyDescent="0.25">
      <c r="A148" s="5">
        <v>147</v>
      </c>
      <c r="B148" s="241" t="s">
        <v>235</v>
      </c>
      <c r="C148" s="49">
        <v>1977</v>
      </c>
      <c r="D148" s="257">
        <v>6629.7</v>
      </c>
      <c r="E148" s="257">
        <v>5864.2</v>
      </c>
      <c r="F148" s="49" t="s">
        <v>5</v>
      </c>
      <c r="G148" s="49">
        <v>108</v>
      </c>
      <c r="H148" s="49">
        <v>9</v>
      </c>
      <c r="I148" s="49">
        <v>3</v>
      </c>
      <c r="J148" s="49">
        <v>3</v>
      </c>
      <c r="K148" s="49">
        <v>3</v>
      </c>
      <c r="L148" s="116">
        <v>186</v>
      </c>
      <c r="M148" s="239" t="s">
        <v>4381</v>
      </c>
      <c r="N148" s="450" t="s">
        <v>4558</v>
      </c>
      <c r="O148" s="449" t="s">
        <v>4211</v>
      </c>
      <c r="P148" s="449" t="s">
        <v>4559</v>
      </c>
      <c r="Q148" s="449">
        <v>1054.9000000000001</v>
      </c>
      <c r="R148" s="449" t="s">
        <v>4409</v>
      </c>
      <c r="S148" s="452" t="s">
        <v>4414</v>
      </c>
      <c r="T148" s="459"/>
      <c r="U148" s="221" t="s">
        <v>7635</v>
      </c>
    </row>
    <row r="149" spans="1:21" ht="31.5" x14ac:dyDescent="0.25">
      <c r="A149" s="5">
        <v>148</v>
      </c>
      <c r="B149" s="241" t="s">
        <v>236</v>
      </c>
      <c r="C149" s="49">
        <v>1978</v>
      </c>
      <c r="D149" s="257">
        <v>10544.02</v>
      </c>
      <c r="E149" s="257">
        <v>9621.52</v>
      </c>
      <c r="F149" s="49" t="s">
        <v>5</v>
      </c>
      <c r="G149" s="49">
        <v>180</v>
      </c>
      <c r="H149" s="49">
        <v>9</v>
      </c>
      <c r="I149" s="49">
        <v>5</v>
      </c>
      <c r="J149" s="49">
        <v>5</v>
      </c>
      <c r="K149" s="49">
        <v>5</v>
      </c>
      <c r="L149" s="116">
        <v>309</v>
      </c>
      <c r="M149" s="239" t="s">
        <v>4381</v>
      </c>
      <c r="N149" s="450" t="s">
        <v>4560</v>
      </c>
      <c r="O149" s="449" t="s">
        <v>4211</v>
      </c>
      <c r="P149" s="449" t="s">
        <v>4561</v>
      </c>
      <c r="Q149" s="449">
        <v>1716.5</v>
      </c>
      <c r="R149" s="449" t="s">
        <v>4409</v>
      </c>
      <c r="S149" s="452" t="s">
        <v>4414</v>
      </c>
      <c r="T149" s="244"/>
      <c r="U149" s="221" t="s">
        <v>7635</v>
      </c>
    </row>
    <row r="150" spans="1:21" ht="31.5" x14ac:dyDescent="0.25">
      <c r="A150" s="5">
        <v>149</v>
      </c>
      <c r="B150" s="241" t="s">
        <v>237</v>
      </c>
      <c r="C150" s="49">
        <v>1980</v>
      </c>
      <c r="D150" s="257">
        <v>9444.2999999999993</v>
      </c>
      <c r="E150" s="257">
        <v>6947.9</v>
      </c>
      <c r="F150" s="49" t="s">
        <v>5</v>
      </c>
      <c r="G150" s="49">
        <v>128</v>
      </c>
      <c r="H150" s="49">
        <v>9</v>
      </c>
      <c r="I150" s="49">
        <v>4</v>
      </c>
      <c r="J150" s="49">
        <v>4</v>
      </c>
      <c r="K150" s="49">
        <v>4</v>
      </c>
      <c r="L150" s="116">
        <v>211</v>
      </c>
      <c r="M150" s="239" t="s">
        <v>4381</v>
      </c>
      <c r="N150" s="450" t="s">
        <v>4562</v>
      </c>
      <c r="O150" s="449" t="s">
        <v>4211</v>
      </c>
      <c r="P150" s="449" t="s">
        <v>4563</v>
      </c>
      <c r="Q150" s="449" t="s">
        <v>4564</v>
      </c>
      <c r="R150" s="449" t="s">
        <v>4411</v>
      </c>
      <c r="S150" s="452" t="s">
        <v>4414</v>
      </c>
      <c r="T150" s="244"/>
      <c r="U150" s="221" t="s">
        <v>7635</v>
      </c>
    </row>
    <row r="151" spans="1:21" ht="31.5" x14ac:dyDescent="0.25">
      <c r="A151" s="5">
        <v>150</v>
      </c>
      <c r="B151" s="241" t="s">
        <v>238</v>
      </c>
      <c r="C151" s="49">
        <v>1978</v>
      </c>
      <c r="D151" s="257">
        <v>8355.8700000000008</v>
      </c>
      <c r="E151" s="257">
        <v>6660.57</v>
      </c>
      <c r="F151" s="49" t="s">
        <v>5</v>
      </c>
      <c r="G151" s="49">
        <v>147</v>
      </c>
      <c r="H151" s="49">
        <v>9</v>
      </c>
      <c r="I151" s="49">
        <v>3</v>
      </c>
      <c r="J151" s="49">
        <v>3</v>
      </c>
      <c r="K151" s="49">
        <v>3</v>
      </c>
      <c r="L151" s="116">
        <v>221</v>
      </c>
      <c r="M151" s="239" t="s">
        <v>4381</v>
      </c>
      <c r="N151" s="454" t="s">
        <v>4565</v>
      </c>
      <c r="O151" s="449" t="s">
        <v>4211</v>
      </c>
      <c r="P151" s="449" t="s">
        <v>4566</v>
      </c>
      <c r="Q151" s="449">
        <v>1280.3</v>
      </c>
      <c r="R151" s="449" t="s">
        <v>4409</v>
      </c>
      <c r="S151" s="452" t="s">
        <v>4414</v>
      </c>
      <c r="T151" s="244"/>
      <c r="U151" s="221" t="s">
        <v>7635</v>
      </c>
    </row>
    <row r="152" spans="1:21" ht="39" x14ac:dyDescent="0.25">
      <c r="A152" s="5">
        <v>151</v>
      </c>
      <c r="B152" s="241" t="s">
        <v>240</v>
      </c>
      <c r="C152" s="49">
        <v>1978</v>
      </c>
      <c r="D152" s="257">
        <v>10654.26</v>
      </c>
      <c r="E152" s="257">
        <v>9278.86</v>
      </c>
      <c r="F152" s="49" t="s">
        <v>5</v>
      </c>
      <c r="G152" s="49">
        <v>174</v>
      </c>
      <c r="H152" s="49">
        <v>9</v>
      </c>
      <c r="I152" s="49">
        <v>5</v>
      </c>
      <c r="J152" s="49">
        <v>5</v>
      </c>
      <c r="K152" s="49">
        <v>5</v>
      </c>
      <c r="L152" s="116">
        <v>264</v>
      </c>
      <c r="M152" s="239" t="s">
        <v>4381</v>
      </c>
      <c r="N152" s="454" t="s">
        <v>4568</v>
      </c>
      <c r="O152" s="449" t="s">
        <v>4211</v>
      </c>
      <c r="P152" s="449" t="s">
        <v>4569</v>
      </c>
      <c r="Q152" s="449" t="s">
        <v>4570</v>
      </c>
      <c r="R152" s="449" t="s">
        <v>4409</v>
      </c>
      <c r="S152" s="452" t="s">
        <v>4414</v>
      </c>
      <c r="T152" s="244"/>
      <c r="U152" s="221" t="s">
        <v>7635</v>
      </c>
    </row>
    <row r="153" spans="1:21" ht="31.5" x14ac:dyDescent="0.25">
      <c r="A153" s="5">
        <v>152</v>
      </c>
      <c r="B153" s="241" t="s">
        <v>241</v>
      </c>
      <c r="C153" s="49">
        <v>1978</v>
      </c>
      <c r="D153" s="257">
        <v>2061.6</v>
      </c>
      <c r="E153" s="257">
        <v>1783.4</v>
      </c>
      <c r="F153" s="49" t="s">
        <v>5</v>
      </c>
      <c r="G153" s="49">
        <v>27</v>
      </c>
      <c r="H153" s="49">
        <v>9</v>
      </c>
      <c r="I153" s="49">
        <v>1</v>
      </c>
      <c r="J153" s="49">
        <v>1</v>
      </c>
      <c r="K153" s="49">
        <v>1</v>
      </c>
      <c r="L153" s="116">
        <v>48</v>
      </c>
      <c r="M153" s="239" t="s">
        <v>4381</v>
      </c>
      <c r="N153" s="450" t="s">
        <v>4571</v>
      </c>
      <c r="O153" s="449" t="s">
        <v>4211</v>
      </c>
      <c r="P153" s="449" t="s">
        <v>4569</v>
      </c>
      <c r="Q153" s="449" t="s">
        <v>4570</v>
      </c>
      <c r="R153" s="449" t="s">
        <v>4409</v>
      </c>
      <c r="S153" s="452" t="s">
        <v>4414</v>
      </c>
      <c r="T153" s="244"/>
      <c r="U153" s="221" t="s">
        <v>7635</v>
      </c>
    </row>
    <row r="154" spans="1:21" ht="31.5" x14ac:dyDescent="0.25">
      <c r="A154" s="5">
        <v>153</v>
      </c>
      <c r="B154" s="241" t="s">
        <v>242</v>
      </c>
      <c r="C154" s="49">
        <v>1978</v>
      </c>
      <c r="D154" s="257">
        <v>2172.3000000000002</v>
      </c>
      <c r="E154" s="257">
        <v>1953</v>
      </c>
      <c r="F154" s="49" t="s">
        <v>5</v>
      </c>
      <c r="G154" s="49">
        <v>36</v>
      </c>
      <c r="H154" s="49">
        <v>9</v>
      </c>
      <c r="I154" s="49">
        <v>1</v>
      </c>
      <c r="J154" s="49">
        <v>1</v>
      </c>
      <c r="K154" s="49">
        <v>1</v>
      </c>
      <c r="L154" s="116">
        <v>67</v>
      </c>
      <c r="M154" s="239" t="s">
        <v>4381</v>
      </c>
      <c r="N154" s="450" t="s">
        <v>4572</v>
      </c>
      <c r="O154" s="449" t="s">
        <v>4211</v>
      </c>
      <c r="P154" s="449" t="s">
        <v>4569</v>
      </c>
      <c r="Q154" s="449" t="s">
        <v>4570</v>
      </c>
      <c r="R154" s="449" t="s">
        <v>4409</v>
      </c>
      <c r="S154" s="452" t="s">
        <v>4414</v>
      </c>
      <c r="T154" s="244"/>
      <c r="U154" s="221" t="s">
        <v>7635</v>
      </c>
    </row>
    <row r="155" spans="1:21" ht="31.5" x14ac:dyDescent="0.25">
      <c r="A155" s="5">
        <v>154</v>
      </c>
      <c r="B155" s="14" t="s">
        <v>252</v>
      </c>
      <c r="C155" s="5">
        <v>1972</v>
      </c>
      <c r="D155" s="55">
        <v>2629.3</v>
      </c>
      <c r="E155" s="55">
        <v>2270.6999999999998</v>
      </c>
      <c r="F155" s="5" t="s">
        <v>5</v>
      </c>
      <c r="G155" s="5">
        <v>52</v>
      </c>
      <c r="H155" s="5">
        <v>9</v>
      </c>
      <c r="I155" s="5">
        <v>1</v>
      </c>
      <c r="J155" s="5">
        <v>1</v>
      </c>
      <c r="K155" s="5">
        <v>1</v>
      </c>
      <c r="L155" s="111">
        <v>75</v>
      </c>
      <c r="M155" s="224" t="s">
        <v>4381</v>
      </c>
      <c r="N155" s="461" t="s">
        <v>4588</v>
      </c>
      <c r="O155" s="462" t="s">
        <v>4211</v>
      </c>
      <c r="P155" s="462" t="s">
        <v>4684</v>
      </c>
      <c r="Q155" s="462">
        <v>463.9</v>
      </c>
      <c r="R155" s="462" t="s">
        <v>4410</v>
      </c>
      <c r="S155" s="463" t="s">
        <v>4414</v>
      </c>
      <c r="U155" s="221" t="s">
        <v>7635</v>
      </c>
    </row>
    <row r="156" spans="1:21" ht="31.5" x14ac:dyDescent="0.25">
      <c r="A156" s="5">
        <v>155</v>
      </c>
      <c r="B156" s="14" t="s">
        <v>271</v>
      </c>
      <c r="C156" s="5">
        <v>1984</v>
      </c>
      <c r="D156" s="55">
        <v>4300.3</v>
      </c>
      <c r="E156" s="55">
        <v>3792.9</v>
      </c>
      <c r="F156" s="5" t="s">
        <v>5</v>
      </c>
      <c r="G156" s="5">
        <v>72</v>
      </c>
      <c r="H156" s="5">
        <v>9</v>
      </c>
      <c r="I156" s="5">
        <v>2</v>
      </c>
      <c r="J156" s="5">
        <v>2</v>
      </c>
      <c r="K156" s="5">
        <v>2</v>
      </c>
      <c r="L156" s="111">
        <v>152</v>
      </c>
      <c r="M156" s="224" t="s">
        <v>4382</v>
      </c>
      <c r="N156" s="461" t="s">
        <v>4704</v>
      </c>
      <c r="O156" s="462" t="s">
        <v>4211</v>
      </c>
      <c r="P156" s="462" t="s">
        <v>4705</v>
      </c>
      <c r="Q156" s="462">
        <v>697.3</v>
      </c>
      <c r="R156" s="462" t="s">
        <v>4537</v>
      </c>
      <c r="S156" s="463" t="s">
        <v>4414</v>
      </c>
      <c r="U156" s="221" t="s">
        <v>7635</v>
      </c>
    </row>
    <row r="157" spans="1:21" ht="31.5" x14ac:dyDescent="0.25">
      <c r="A157" s="5">
        <v>156</v>
      </c>
      <c r="B157" s="241" t="s">
        <v>276</v>
      </c>
      <c r="C157" s="265">
        <v>1971</v>
      </c>
      <c r="D157" s="257">
        <v>2558.2399999999998</v>
      </c>
      <c r="E157" s="257">
        <v>2291.34</v>
      </c>
      <c r="F157" s="49" t="s">
        <v>5</v>
      </c>
      <c r="G157" s="49">
        <v>54</v>
      </c>
      <c r="H157" s="49">
        <v>9</v>
      </c>
      <c r="I157" s="49">
        <v>1</v>
      </c>
      <c r="J157" s="49">
        <v>1</v>
      </c>
      <c r="K157" s="49">
        <v>1</v>
      </c>
      <c r="L157" s="116">
        <v>86</v>
      </c>
      <c r="M157" s="239" t="s">
        <v>4382</v>
      </c>
      <c r="N157" s="450" t="s">
        <v>4588</v>
      </c>
      <c r="O157" s="449" t="s">
        <v>4211</v>
      </c>
      <c r="P157" s="449" t="s">
        <v>4589</v>
      </c>
      <c r="Q157" s="449">
        <v>428.2</v>
      </c>
      <c r="R157" s="449" t="s">
        <v>4408</v>
      </c>
      <c r="S157" s="452" t="s">
        <v>4414</v>
      </c>
      <c r="T157" s="244"/>
      <c r="U157" s="221" t="s">
        <v>7635</v>
      </c>
    </row>
    <row r="158" spans="1:21" ht="31.5" x14ac:dyDescent="0.25">
      <c r="A158" s="5">
        <v>157</v>
      </c>
      <c r="B158" s="241" t="s">
        <v>277</v>
      </c>
      <c r="C158" s="265">
        <v>1971</v>
      </c>
      <c r="D158" s="257">
        <v>2543.3000000000002</v>
      </c>
      <c r="E158" s="257">
        <v>2276.4</v>
      </c>
      <c r="F158" s="49" t="s">
        <v>5</v>
      </c>
      <c r="G158" s="49">
        <v>54</v>
      </c>
      <c r="H158" s="49">
        <v>9</v>
      </c>
      <c r="I158" s="49">
        <v>1</v>
      </c>
      <c r="J158" s="49">
        <v>1</v>
      </c>
      <c r="K158" s="49">
        <v>1</v>
      </c>
      <c r="L158" s="116">
        <v>66</v>
      </c>
      <c r="M158" s="239" t="s">
        <v>4382</v>
      </c>
      <c r="N158" s="450" t="s">
        <v>4590</v>
      </c>
      <c r="O158" s="449" t="s">
        <v>4211</v>
      </c>
      <c r="P158" s="449" t="s">
        <v>4591</v>
      </c>
      <c r="Q158" s="449">
        <v>439.2</v>
      </c>
      <c r="R158" s="449" t="s">
        <v>4408</v>
      </c>
      <c r="S158" s="452" t="s">
        <v>4414</v>
      </c>
      <c r="T158" s="244"/>
      <c r="U158" s="221" t="s">
        <v>7635</v>
      </c>
    </row>
    <row r="159" spans="1:21" ht="31.5" x14ac:dyDescent="0.25">
      <c r="A159" s="5">
        <v>158</v>
      </c>
      <c r="B159" s="241" t="s">
        <v>278</v>
      </c>
      <c r="C159" s="265">
        <v>1973</v>
      </c>
      <c r="D159" s="257">
        <v>2429.6</v>
      </c>
      <c r="E159" s="257">
        <v>2321.3000000000002</v>
      </c>
      <c r="F159" s="49" t="s">
        <v>5</v>
      </c>
      <c r="G159" s="49">
        <v>54</v>
      </c>
      <c r="H159" s="49">
        <v>9</v>
      </c>
      <c r="I159" s="49">
        <v>1</v>
      </c>
      <c r="J159" s="49">
        <v>1</v>
      </c>
      <c r="K159" s="49">
        <v>1</v>
      </c>
      <c r="L159" s="116">
        <v>83</v>
      </c>
      <c r="M159" s="239" t="s">
        <v>4382</v>
      </c>
      <c r="N159" s="450" t="s">
        <v>4439</v>
      </c>
      <c r="O159" s="449" t="s">
        <v>4211</v>
      </c>
      <c r="P159" s="449" t="s">
        <v>4592</v>
      </c>
      <c r="Q159" s="449">
        <v>436.8</v>
      </c>
      <c r="R159" s="449" t="s">
        <v>4410</v>
      </c>
      <c r="S159" s="452" t="s">
        <v>4414</v>
      </c>
      <c r="T159" s="244"/>
      <c r="U159" s="221" t="s">
        <v>7635</v>
      </c>
    </row>
    <row r="160" spans="1:21" ht="31.5" x14ac:dyDescent="0.25">
      <c r="A160" s="5">
        <v>159</v>
      </c>
      <c r="B160" s="241" t="s">
        <v>305</v>
      </c>
      <c r="C160" s="49">
        <v>1983</v>
      </c>
      <c r="D160" s="257">
        <v>15283.4</v>
      </c>
      <c r="E160" s="257">
        <v>12531.1</v>
      </c>
      <c r="F160" s="49" t="s">
        <v>5</v>
      </c>
      <c r="G160" s="49">
        <v>213</v>
      </c>
      <c r="H160" s="49">
        <v>9</v>
      </c>
      <c r="I160" s="49">
        <v>7</v>
      </c>
      <c r="J160" s="49">
        <v>7</v>
      </c>
      <c r="K160" s="49">
        <v>7</v>
      </c>
      <c r="L160" s="116">
        <v>425</v>
      </c>
      <c r="M160" s="239" t="s">
        <v>4383</v>
      </c>
      <c r="N160" s="450">
        <v>1983</v>
      </c>
      <c r="O160" s="449" t="s">
        <v>4211</v>
      </c>
      <c r="P160" s="449" t="s">
        <v>4621</v>
      </c>
      <c r="Q160" s="449">
        <v>1956.5</v>
      </c>
      <c r="R160" s="449" t="s">
        <v>4411</v>
      </c>
      <c r="S160" s="452" t="s">
        <v>4414</v>
      </c>
      <c r="T160" s="244"/>
      <c r="U160" s="221" t="s">
        <v>7635</v>
      </c>
    </row>
    <row r="161" spans="1:21" ht="31.5" x14ac:dyDescent="0.25">
      <c r="A161" s="5">
        <v>160</v>
      </c>
      <c r="B161" s="241" t="s">
        <v>306</v>
      </c>
      <c r="C161" s="49">
        <v>1985</v>
      </c>
      <c r="D161" s="257">
        <v>6439.7</v>
      </c>
      <c r="E161" s="257">
        <v>5393.9</v>
      </c>
      <c r="F161" s="49" t="s">
        <v>5</v>
      </c>
      <c r="G161" s="49">
        <v>94</v>
      </c>
      <c r="H161" s="49">
        <v>9</v>
      </c>
      <c r="I161" s="49">
        <v>3</v>
      </c>
      <c r="J161" s="49">
        <v>3</v>
      </c>
      <c r="K161" s="49">
        <v>3</v>
      </c>
      <c r="L161" s="116">
        <v>175</v>
      </c>
      <c r="M161" s="239" t="s">
        <v>4382</v>
      </c>
      <c r="N161" s="450">
        <v>1985</v>
      </c>
      <c r="O161" s="449" t="s">
        <v>4211</v>
      </c>
      <c r="P161" s="449" t="s">
        <v>4622</v>
      </c>
      <c r="Q161" s="449">
        <v>986</v>
      </c>
      <c r="R161" s="449" t="s">
        <v>4410</v>
      </c>
      <c r="S161" s="452" t="s">
        <v>4414</v>
      </c>
      <c r="T161" s="244"/>
      <c r="U161" s="221" t="s">
        <v>7635</v>
      </c>
    </row>
    <row r="162" spans="1:21" ht="31.5" x14ac:dyDescent="0.25">
      <c r="A162" s="5">
        <v>161</v>
      </c>
      <c r="B162" s="241" t="s">
        <v>324</v>
      </c>
      <c r="C162" s="49">
        <v>1986</v>
      </c>
      <c r="D162" s="257">
        <v>8735.1</v>
      </c>
      <c r="E162" s="257">
        <v>7770.1</v>
      </c>
      <c r="F162" s="49" t="s">
        <v>5</v>
      </c>
      <c r="G162" s="49">
        <v>144</v>
      </c>
      <c r="H162" s="49">
        <v>9</v>
      </c>
      <c r="I162" s="49">
        <v>4</v>
      </c>
      <c r="J162" s="49">
        <v>4</v>
      </c>
      <c r="K162" s="49">
        <v>4</v>
      </c>
      <c r="L162" s="116">
        <v>391</v>
      </c>
      <c r="M162" s="239" t="s">
        <v>4381</v>
      </c>
      <c r="N162" s="450">
        <v>1986</v>
      </c>
      <c r="O162" s="449" t="s">
        <v>4211</v>
      </c>
      <c r="P162" s="449" t="s">
        <v>4625</v>
      </c>
      <c r="Q162" s="449">
        <v>1109.9000000000001</v>
      </c>
      <c r="R162" s="449" t="s">
        <v>4410</v>
      </c>
      <c r="S162" s="452" t="s">
        <v>4414</v>
      </c>
      <c r="T162" s="244"/>
      <c r="U162" s="221" t="s">
        <v>7635</v>
      </c>
    </row>
    <row r="163" spans="1:21" ht="31.5" x14ac:dyDescent="0.25">
      <c r="A163" s="5">
        <v>162</v>
      </c>
      <c r="B163" s="241" t="s">
        <v>314</v>
      </c>
      <c r="C163" s="49">
        <v>1977</v>
      </c>
      <c r="D163" s="257">
        <v>6621.3</v>
      </c>
      <c r="E163" s="257">
        <v>5452.2</v>
      </c>
      <c r="F163" s="49" t="s">
        <v>5</v>
      </c>
      <c r="G163" s="49">
        <v>102</v>
      </c>
      <c r="H163" s="49">
        <v>9</v>
      </c>
      <c r="I163" s="49">
        <v>3</v>
      </c>
      <c r="J163" s="49">
        <v>3</v>
      </c>
      <c r="K163" s="49">
        <v>3</v>
      </c>
      <c r="L163" s="116">
        <v>185</v>
      </c>
      <c r="M163" s="239" t="s">
        <v>4381</v>
      </c>
      <c r="N163" s="450" t="s">
        <v>4632</v>
      </c>
      <c r="O163" s="449" t="s">
        <v>4211</v>
      </c>
      <c r="P163" s="449" t="s">
        <v>4633</v>
      </c>
      <c r="Q163" s="449">
        <v>987.2</v>
      </c>
      <c r="R163" s="449" t="s">
        <v>4411</v>
      </c>
      <c r="S163" s="452" t="s">
        <v>4414</v>
      </c>
      <c r="T163" s="244"/>
      <c r="U163" s="221" t="s">
        <v>7635</v>
      </c>
    </row>
    <row r="164" spans="1:21" ht="31.5" x14ac:dyDescent="0.25">
      <c r="A164" s="5">
        <v>163</v>
      </c>
      <c r="B164" s="241" t="s">
        <v>315</v>
      </c>
      <c r="C164" s="49">
        <v>1985</v>
      </c>
      <c r="D164" s="257">
        <v>5767.2</v>
      </c>
      <c r="E164" s="257">
        <v>4978.8999999999996</v>
      </c>
      <c r="F164" s="49" t="s">
        <v>5</v>
      </c>
      <c r="G164" s="49">
        <v>108</v>
      </c>
      <c r="H164" s="49">
        <v>9</v>
      </c>
      <c r="I164" s="49">
        <v>2</v>
      </c>
      <c r="J164" s="49">
        <v>2</v>
      </c>
      <c r="K164" s="49">
        <v>2</v>
      </c>
      <c r="L164" s="116">
        <v>173</v>
      </c>
      <c r="M164" s="239" t="s">
        <v>4381</v>
      </c>
      <c r="N164" s="450">
        <v>1985</v>
      </c>
      <c r="O164" s="449" t="s">
        <v>4211</v>
      </c>
      <c r="P164" s="449" t="s">
        <v>4634</v>
      </c>
      <c r="Q164" s="449">
        <v>1464.7</v>
      </c>
      <c r="R164" s="449" t="s">
        <v>4410</v>
      </c>
      <c r="S164" s="452" t="s">
        <v>4414</v>
      </c>
      <c r="T164" s="244"/>
      <c r="U164" s="221" t="s">
        <v>7635</v>
      </c>
    </row>
    <row r="165" spans="1:21" ht="51.75" x14ac:dyDescent="0.25">
      <c r="A165" s="5">
        <v>164</v>
      </c>
      <c r="B165" s="241" t="s">
        <v>317</v>
      </c>
      <c r="C165" s="49">
        <v>1976</v>
      </c>
      <c r="D165" s="257">
        <v>10753.5</v>
      </c>
      <c r="E165" s="257">
        <v>9587.7000000000007</v>
      </c>
      <c r="F165" s="49" t="s">
        <v>5</v>
      </c>
      <c r="G165" s="49">
        <v>179</v>
      </c>
      <c r="H165" s="49">
        <v>9</v>
      </c>
      <c r="I165" s="49">
        <v>5</v>
      </c>
      <c r="J165" s="49">
        <v>5</v>
      </c>
      <c r="K165" s="49">
        <v>5</v>
      </c>
      <c r="L165" s="116">
        <v>307</v>
      </c>
      <c r="M165" s="239" t="s">
        <v>4381</v>
      </c>
      <c r="N165" s="454" t="s">
        <v>4636</v>
      </c>
      <c r="O165" s="449" t="s">
        <v>4211</v>
      </c>
      <c r="P165" s="449" t="s">
        <v>4637</v>
      </c>
      <c r="Q165" s="449">
        <v>1428.2</v>
      </c>
      <c r="R165" s="449" t="s">
        <v>4537</v>
      </c>
      <c r="S165" s="452" t="s">
        <v>4414</v>
      </c>
      <c r="T165" s="244"/>
      <c r="U165" s="221" t="s">
        <v>7635</v>
      </c>
    </row>
    <row r="166" spans="1:21" ht="51.75" x14ac:dyDescent="0.25">
      <c r="A166" s="5">
        <v>165</v>
      </c>
      <c r="B166" s="241" t="s">
        <v>320</v>
      </c>
      <c r="C166" s="49">
        <v>1977</v>
      </c>
      <c r="D166" s="257">
        <v>9070.2000000000007</v>
      </c>
      <c r="E166" s="257">
        <v>7664.5</v>
      </c>
      <c r="F166" s="49" t="s">
        <v>5</v>
      </c>
      <c r="G166" s="49">
        <v>143</v>
      </c>
      <c r="H166" s="49">
        <v>9</v>
      </c>
      <c r="I166" s="49">
        <v>4</v>
      </c>
      <c r="J166" s="49">
        <v>4</v>
      </c>
      <c r="K166" s="49">
        <v>4</v>
      </c>
      <c r="L166" s="116">
        <v>212</v>
      </c>
      <c r="M166" s="239" t="s">
        <v>4381</v>
      </c>
      <c r="N166" s="454" t="s">
        <v>4640</v>
      </c>
      <c r="O166" s="449" t="s">
        <v>4211</v>
      </c>
      <c r="P166" s="449" t="s">
        <v>4641</v>
      </c>
      <c r="Q166" s="449">
        <v>1353.1</v>
      </c>
      <c r="R166" s="449" t="s">
        <v>4410</v>
      </c>
      <c r="S166" s="452" t="s">
        <v>4414</v>
      </c>
      <c r="T166" s="244"/>
      <c r="U166" s="221" t="s">
        <v>7635</v>
      </c>
    </row>
    <row r="167" spans="1:21" ht="31.5" x14ac:dyDescent="0.25">
      <c r="A167" s="5">
        <v>166</v>
      </c>
      <c r="B167" s="241" t="s">
        <v>321</v>
      </c>
      <c r="C167" s="49">
        <v>1977</v>
      </c>
      <c r="D167" s="257">
        <v>2163.6799999999998</v>
      </c>
      <c r="E167" s="257">
        <v>1846.68</v>
      </c>
      <c r="F167" s="49" t="s">
        <v>5</v>
      </c>
      <c r="G167" s="49">
        <v>27</v>
      </c>
      <c r="H167" s="49">
        <v>9</v>
      </c>
      <c r="I167" s="49">
        <v>1</v>
      </c>
      <c r="J167" s="49">
        <v>1</v>
      </c>
      <c r="K167" s="49">
        <v>1</v>
      </c>
      <c r="L167" s="116">
        <v>53</v>
      </c>
      <c r="M167" s="239" t="s">
        <v>4381</v>
      </c>
      <c r="N167" s="450" t="s">
        <v>4642</v>
      </c>
      <c r="O167" s="449" t="s">
        <v>4211</v>
      </c>
      <c r="P167" s="449" t="s">
        <v>4556</v>
      </c>
      <c r="Q167" s="449" t="s">
        <v>4557</v>
      </c>
      <c r="R167" s="449" t="s">
        <v>4409</v>
      </c>
      <c r="S167" s="452" t="s">
        <v>4414</v>
      </c>
      <c r="T167" s="244"/>
      <c r="U167" s="221" t="s">
        <v>7635</v>
      </c>
    </row>
    <row r="168" spans="1:21" ht="31.5" x14ac:dyDescent="0.25">
      <c r="A168" s="5">
        <v>167</v>
      </c>
      <c r="B168" s="14" t="s">
        <v>325</v>
      </c>
      <c r="C168" s="5">
        <v>1969</v>
      </c>
      <c r="D168" s="55">
        <v>2499</v>
      </c>
      <c r="E168" s="55">
        <v>2154.4</v>
      </c>
      <c r="F168" s="5" t="s">
        <v>5</v>
      </c>
      <c r="G168" s="5">
        <v>52</v>
      </c>
      <c r="H168" s="5">
        <v>9</v>
      </c>
      <c r="I168" s="5">
        <v>1</v>
      </c>
      <c r="J168" s="5">
        <v>1</v>
      </c>
      <c r="K168" s="5">
        <v>1</v>
      </c>
      <c r="L168" s="108">
        <v>83</v>
      </c>
      <c r="M168" s="464" t="s">
        <v>4416</v>
      </c>
      <c r="N168" s="464" t="s">
        <v>4643</v>
      </c>
      <c r="O168" s="464" t="s">
        <v>4211</v>
      </c>
      <c r="P168" s="464" t="s">
        <v>4644</v>
      </c>
      <c r="Q168" s="464">
        <v>455.8</v>
      </c>
      <c r="R168" s="464" t="s">
        <v>4410</v>
      </c>
      <c r="S168" s="463" t="s">
        <v>4414</v>
      </c>
      <c r="U168" s="221" t="s">
        <v>7635</v>
      </c>
    </row>
    <row r="169" spans="1:21" ht="31.5" x14ac:dyDescent="0.25">
      <c r="A169" s="5">
        <v>168</v>
      </c>
      <c r="B169" s="14" t="s">
        <v>331</v>
      </c>
      <c r="C169" s="8">
        <v>1969</v>
      </c>
      <c r="D169" s="24">
        <v>2507.3000000000002</v>
      </c>
      <c r="E169" s="24">
        <v>2204.5</v>
      </c>
      <c r="F169" s="8" t="s">
        <v>5</v>
      </c>
      <c r="G169" s="8">
        <v>53</v>
      </c>
      <c r="H169" s="8">
        <v>9</v>
      </c>
      <c r="I169" s="8">
        <v>1</v>
      </c>
      <c r="J169" s="8">
        <v>1</v>
      </c>
      <c r="K169" s="8">
        <v>1</v>
      </c>
      <c r="L169" s="108">
        <v>76</v>
      </c>
      <c r="M169" s="464" t="s">
        <v>4415</v>
      </c>
      <c r="N169" s="464" t="s">
        <v>4652</v>
      </c>
      <c r="O169" s="464" t="s">
        <v>4211</v>
      </c>
      <c r="P169" s="464" t="s">
        <v>4653</v>
      </c>
      <c r="Q169" s="464">
        <v>427.7</v>
      </c>
      <c r="R169" s="464" t="s">
        <v>4410</v>
      </c>
      <c r="S169" s="463" t="s">
        <v>4414</v>
      </c>
      <c r="U169" s="221" t="s">
        <v>7635</v>
      </c>
    </row>
    <row r="170" spans="1:21" ht="31.5" x14ac:dyDescent="0.25">
      <c r="A170" s="5">
        <v>169</v>
      </c>
      <c r="B170" s="14" t="s">
        <v>338</v>
      </c>
      <c r="C170" s="8">
        <v>1975</v>
      </c>
      <c r="D170" s="24">
        <v>2802.1</v>
      </c>
      <c r="E170" s="24">
        <v>2246</v>
      </c>
      <c r="F170" s="8" t="s">
        <v>5</v>
      </c>
      <c r="G170" s="8">
        <v>51</v>
      </c>
      <c r="H170" s="8">
        <v>9</v>
      </c>
      <c r="I170" s="8">
        <v>1</v>
      </c>
      <c r="J170" s="8">
        <v>1</v>
      </c>
      <c r="K170" s="8">
        <v>1</v>
      </c>
      <c r="L170" s="108">
        <v>56</v>
      </c>
      <c r="M170" s="464" t="s">
        <v>4416</v>
      </c>
      <c r="N170" s="464" t="s">
        <v>4660</v>
      </c>
      <c r="O170" s="464" t="s">
        <v>4211</v>
      </c>
      <c r="P170" s="464" t="s">
        <v>4661</v>
      </c>
      <c r="Q170" s="464">
        <v>766.2</v>
      </c>
      <c r="R170" s="464" t="s">
        <v>4585</v>
      </c>
      <c r="S170" s="463" t="s">
        <v>4414</v>
      </c>
      <c r="U170" s="221" t="s">
        <v>7635</v>
      </c>
    </row>
    <row r="171" spans="1:21" ht="31.5" x14ac:dyDescent="0.25">
      <c r="A171" s="5">
        <v>170</v>
      </c>
      <c r="B171" s="14" t="s">
        <v>339</v>
      </c>
      <c r="C171" s="8">
        <v>1975</v>
      </c>
      <c r="D171" s="24">
        <v>2540.1</v>
      </c>
      <c r="E171" s="24">
        <v>2234.9</v>
      </c>
      <c r="F171" s="8" t="s">
        <v>5</v>
      </c>
      <c r="G171" s="8">
        <v>51</v>
      </c>
      <c r="H171" s="8">
        <v>9</v>
      </c>
      <c r="I171" s="8">
        <v>1</v>
      </c>
      <c r="J171" s="8">
        <v>1</v>
      </c>
      <c r="K171" s="8">
        <v>1</v>
      </c>
      <c r="L171" s="108">
        <v>95</v>
      </c>
      <c r="M171" s="464" t="s">
        <v>4682</v>
      </c>
      <c r="N171" s="464" t="s">
        <v>4662</v>
      </c>
      <c r="O171" s="464" t="s">
        <v>4211</v>
      </c>
      <c r="P171" s="464" t="s">
        <v>4663</v>
      </c>
      <c r="Q171" s="464">
        <v>760.5</v>
      </c>
      <c r="R171" s="464" t="s">
        <v>4410</v>
      </c>
      <c r="S171" s="463" t="s">
        <v>4414</v>
      </c>
      <c r="U171" s="221" t="s">
        <v>7635</v>
      </c>
    </row>
    <row r="172" spans="1:21" ht="31.5" x14ac:dyDescent="0.25">
      <c r="A172" s="5">
        <v>171</v>
      </c>
      <c r="B172" s="14" t="s">
        <v>347</v>
      </c>
      <c r="C172" s="8">
        <v>1986</v>
      </c>
      <c r="D172" s="24">
        <v>5722.9</v>
      </c>
      <c r="E172" s="24">
        <v>4776.3999999999996</v>
      </c>
      <c r="F172" s="8" t="s">
        <v>5</v>
      </c>
      <c r="G172" s="8">
        <v>103</v>
      </c>
      <c r="H172" s="8">
        <v>9</v>
      </c>
      <c r="I172" s="8">
        <v>2</v>
      </c>
      <c r="J172" s="8">
        <v>2</v>
      </c>
      <c r="K172" s="8">
        <v>2</v>
      </c>
      <c r="L172" s="108">
        <v>180</v>
      </c>
      <c r="M172" s="464" t="s">
        <v>4415</v>
      </c>
      <c r="N172" s="464">
        <v>1986</v>
      </c>
      <c r="O172" s="464" t="s">
        <v>4211</v>
      </c>
      <c r="P172" s="464" t="s">
        <v>4670</v>
      </c>
      <c r="Q172" s="464">
        <v>1024.3</v>
      </c>
      <c r="R172" s="464" t="s">
        <v>4410</v>
      </c>
      <c r="S172" s="463" t="s">
        <v>4414</v>
      </c>
      <c r="U172" s="221" t="s">
        <v>7635</v>
      </c>
    </row>
    <row r="173" spans="1:21" ht="31.5" x14ac:dyDescent="0.25">
      <c r="A173" s="5">
        <v>172</v>
      </c>
      <c r="B173" s="14" t="s">
        <v>4</v>
      </c>
      <c r="C173" s="8">
        <v>2005</v>
      </c>
      <c r="D173" s="8">
        <v>2779</v>
      </c>
      <c r="E173" s="8">
        <v>1911</v>
      </c>
      <c r="F173" s="8" t="s">
        <v>5</v>
      </c>
      <c r="G173" s="8">
        <v>18</v>
      </c>
      <c r="H173" s="8">
        <v>10</v>
      </c>
      <c r="I173" s="8">
        <v>1</v>
      </c>
      <c r="J173" s="8">
        <v>1</v>
      </c>
      <c r="K173" s="8">
        <v>0</v>
      </c>
      <c r="L173" s="108">
        <v>59</v>
      </c>
      <c r="M173" s="191" t="s">
        <v>4203</v>
      </c>
      <c r="N173" s="211">
        <v>2007</v>
      </c>
      <c r="O173" s="217" t="s">
        <v>4211</v>
      </c>
      <c r="U173" s="208" t="s">
        <v>648</v>
      </c>
    </row>
    <row r="174" spans="1:21" ht="31.5" x14ac:dyDescent="0.25">
      <c r="A174" s="5">
        <v>173</v>
      </c>
      <c r="B174" s="14" t="s">
        <v>7</v>
      </c>
      <c r="C174" s="8">
        <v>2003</v>
      </c>
      <c r="D174" s="8">
        <v>2368</v>
      </c>
      <c r="E174" s="8">
        <v>1535</v>
      </c>
      <c r="F174" s="8" t="s">
        <v>5</v>
      </c>
      <c r="G174" s="8">
        <v>14</v>
      </c>
      <c r="H174" s="8">
        <v>9</v>
      </c>
      <c r="I174" s="8">
        <v>1</v>
      </c>
      <c r="J174" s="8">
        <v>1</v>
      </c>
      <c r="K174" s="8">
        <v>0</v>
      </c>
      <c r="L174" s="108">
        <v>28</v>
      </c>
      <c r="M174" s="191" t="s">
        <v>4203</v>
      </c>
      <c r="N174" s="211">
        <v>2005</v>
      </c>
      <c r="O174" s="217" t="s">
        <v>4211</v>
      </c>
      <c r="U174" s="208" t="s">
        <v>648</v>
      </c>
    </row>
    <row r="175" spans="1:21" ht="31.5" x14ac:dyDescent="0.25">
      <c r="A175" s="5">
        <v>174</v>
      </c>
      <c r="B175" s="14" t="s">
        <v>8</v>
      </c>
      <c r="C175" s="8">
        <v>2006</v>
      </c>
      <c r="D175" s="8">
        <v>2885</v>
      </c>
      <c r="E175" s="8">
        <v>2023</v>
      </c>
      <c r="F175" s="8" t="s">
        <v>5</v>
      </c>
      <c r="G175" s="8">
        <v>19</v>
      </c>
      <c r="H175" s="8">
        <v>10</v>
      </c>
      <c r="I175" s="8">
        <v>1</v>
      </c>
      <c r="J175" s="8">
        <v>1</v>
      </c>
      <c r="K175" s="8">
        <v>0</v>
      </c>
      <c r="L175" s="108">
        <v>27</v>
      </c>
      <c r="M175" s="191" t="s">
        <v>4204</v>
      </c>
      <c r="N175" s="211">
        <v>2009</v>
      </c>
      <c r="O175" s="217" t="s">
        <v>4211</v>
      </c>
      <c r="U175" s="208" t="s">
        <v>648</v>
      </c>
    </row>
    <row r="176" spans="1:21" ht="31.5" x14ac:dyDescent="0.25">
      <c r="A176" s="5">
        <v>175</v>
      </c>
      <c r="B176" s="14" t="s">
        <v>9</v>
      </c>
      <c r="C176" s="8">
        <v>2008</v>
      </c>
      <c r="D176" s="8">
        <v>2871</v>
      </c>
      <c r="E176" s="8">
        <v>2002</v>
      </c>
      <c r="F176" s="8" t="s">
        <v>5</v>
      </c>
      <c r="G176" s="8">
        <v>19</v>
      </c>
      <c r="H176" s="8">
        <v>10</v>
      </c>
      <c r="I176" s="8">
        <v>1</v>
      </c>
      <c r="J176" s="8">
        <v>1</v>
      </c>
      <c r="K176" s="8">
        <v>0</v>
      </c>
      <c r="L176" s="108">
        <v>30</v>
      </c>
      <c r="M176" s="124" t="s">
        <v>4205</v>
      </c>
      <c r="N176" s="211">
        <v>2012</v>
      </c>
      <c r="O176" s="217" t="s">
        <v>4211</v>
      </c>
      <c r="U176" s="208" t="s">
        <v>648</v>
      </c>
    </row>
    <row r="177" spans="1:21" ht="31.5" x14ac:dyDescent="0.25">
      <c r="A177" s="5">
        <v>176</v>
      </c>
      <c r="B177" s="14" t="s">
        <v>10</v>
      </c>
      <c r="C177" s="8">
        <v>2009</v>
      </c>
      <c r="D177" s="8">
        <v>2826</v>
      </c>
      <c r="E177" s="8">
        <v>1986</v>
      </c>
      <c r="F177" s="8" t="s">
        <v>5</v>
      </c>
      <c r="G177" s="8">
        <v>20</v>
      </c>
      <c r="H177" s="8">
        <v>10</v>
      </c>
      <c r="I177" s="8">
        <v>1</v>
      </c>
      <c r="J177" s="8">
        <v>1</v>
      </c>
      <c r="K177" s="8">
        <v>0</v>
      </c>
      <c r="L177" s="108">
        <v>50</v>
      </c>
      <c r="M177" s="124" t="s">
        <v>4206</v>
      </c>
      <c r="N177" s="211">
        <v>2012</v>
      </c>
      <c r="O177" s="217" t="s">
        <v>4211</v>
      </c>
      <c r="U177" s="208" t="s">
        <v>648</v>
      </c>
    </row>
    <row r="178" spans="1:21" ht="31.5" x14ac:dyDescent="0.25">
      <c r="A178" s="5">
        <v>177</v>
      </c>
      <c r="B178" s="14" t="s">
        <v>11</v>
      </c>
      <c r="C178" s="8">
        <v>2012</v>
      </c>
      <c r="D178" s="8">
        <v>8240</v>
      </c>
      <c r="E178" s="8">
        <v>4865</v>
      </c>
      <c r="F178" s="8" t="s">
        <v>5</v>
      </c>
      <c r="G178" s="8">
        <v>101</v>
      </c>
      <c r="H178" s="8">
        <v>10</v>
      </c>
      <c r="I178" s="8">
        <v>1</v>
      </c>
      <c r="J178" s="8">
        <v>2</v>
      </c>
      <c r="K178" s="8">
        <v>0</v>
      </c>
      <c r="L178" s="108">
        <v>105</v>
      </c>
      <c r="M178" s="124" t="s">
        <v>4207</v>
      </c>
      <c r="N178" s="211">
        <v>2013</v>
      </c>
      <c r="O178" s="217" t="s">
        <v>4211</v>
      </c>
      <c r="U178" s="208" t="s">
        <v>648</v>
      </c>
    </row>
    <row r="179" spans="1:21" x14ac:dyDescent="0.25">
      <c r="A179" s="5">
        <v>178</v>
      </c>
      <c r="B179" s="2" t="s">
        <v>61</v>
      </c>
      <c r="C179" s="5">
        <v>2005</v>
      </c>
      <c r="D179" s="5">
        <v>7346.3</v>
      </c>
      <c r="E179" s="5">
        <v>5110.3</v>
      </c>
      <c r="F179" s="5" t="s">
        <v>5</v>
      </c>
      <c r="G179" s="5">
        <v>83</v>
      </c>
      <c r="H179" s="5">
        <v>15</v>
      </c>
      <c r="I179" s="5">
        <v>1</v>
      </c>
      <c r="J179" s="5">
        <v>2</v>
      </c>
      <c r="K179" s="5">
        <v>1</v>
      </c>
      <c r="L179" s="108">
        <v>142</v>
      </c>
      <c r="M179" s="224" t="s">
        <v>2826</v>
      </c>
      <c r="N179" s="233">
        <v>2006</v>
      </c>
      <c r="O179" s="233" t="s">
        <v>4211</v>
      </c>
      <c r="P179" s="221" t="s">
        <v>648</v>
      </c>
      <c r="Q179" s="221" t="s">
        <v>648</v>
      </c>
      <c r="R179" s="221" t="s">
        <v>648</v>
      </c>
      <c r="S179" s="221" t="s">
        <v>648</v>
      </c>
      <c r="T179" s="221"/>
    </row>
    <row r="180" spans="1:21" x14ac:dyDescent="0.25">
      <c r="A180" s="5">
        <v>179</v>
      </c>
      <c r="B180" s="14" t="s">
        <v>62</v>
      </c>
      <c r="C180" s="5">
        <v>2006</v>
      </c>
      <c r="D180" s="5">
        <v>10664.1</v>
      </c>
      <c r="E180" s="5">
        <v>7393.6</v>
      </c>
      <c r="F180" s="5" t="s">
        <v>5</v>
      </c>
      <c r="G180" s="5">
        <v>70</v>
      </c>
      <c r="H180" s="5">
        <v>16</v>
      </c>
      <c r="I180" s="5">
        <v>1</v>
      </c>
      <c r="J180" s="5">
        <v>2</v>
      </c>
      <c r="K180" s="5">
        <v>1</v>
      </c>
      <c r="L180" s="108">
        <v>110</v>
      </c>
      <c r="M180" s="224" t="s">
        <v>2827</v>
      </c>
      <c r="N180" s="233">
        <v>2007</v>
      </c>
      <c r="O180" s="233" t="s">
        <v>4211</v>
      </c>
      <c r="P180" s="221" t="s">
        <v>648</v>
      </c>
      <c r="Q180" s="221" t="s">
        <v>648</v>
      </c>
      <c r="R180" s="221" t="s">
        <v>648</v>
      </c>
      <c r="S180" s="221" t="s">
        <v>648</v>
      </c>
      <c r="T180" s="221"/>
    </row>
    <row r="181" spans="1:21" x14ac:dyDescent="0.25">
      <c r="A181" s="5">
        <v>180</v>
      </c>
      <c r="B181" s="14" t="s">
        <v>63</v>
      </c>
      <c r="C181" s="5">
        <v>2006</v>
      </c>
      <c r="D181" s="5">
        <v>7160.3</v>
      </c>
      <c r="E181" s="5">
        <v>6101</v>
      </c>
      <c r="F181" s="5" t="s">
        <v>5</v>
      </c>
      <c r="G181" s="5">
        <v>77</v>
      </c>
      <c r="H181" s="5">
        <v>10</v>
      </c>
      <c r="I181" s="5">
        <v>2</v>
      </c>
      <c r="J181" s="5">
        <v>2</v>
      </c>
      <c r="K181" s="5">
        <v>2</v>
      </c>
      <c r="L181" s="108">
        <v>142</v>
      </c>
      <c r="M181" s="224" t="s">
        <v>2829</v>
      </c>
      <c r="N181" s="233">
        <v>2007</v>
      </c>
      <c r="O181" s="233" t="s">
        <v>4211</v>
      </c>
      <c r="P181" s="221" t="s">
        <v>648</v>
      </c>
      <c r="Q181" s="221" t="s">
        <v>648</v>
      </c>
      <c r="R181" s="221" t="s">
        <v>648</v>
      </c>
      <c r="S181" s="221" t="s">
        <v>648</v>
      </c>
      <c r="T181" s="221"/>
    </row>
    <row r="182" spans="1:21" x14ac:dyDescent="0.25">
      <c r="A182" s="5">
        <v>181</v>
      </c>
      <c r="B182" s="14" t="s">
        <v>64</v>
      </c>
      <c r="C182" s="5">
        <v>2006</v>
      </c>
      <c r="D182" s="5">
        <v>5572.6</v>
      </c>
      <c r="E182" s="5">
        <v>4294.2</v>
      </c>
      <c r="F182" s="5" t="s">
        <v>5</v>
      </c>
      <c r="G182" s="5">
        <v>77</v>
      </c>
      <c r="H182" s="5">
        <v>10</v>
      </c>
      <c r="I182" s="5">
        <v>2</v>
      </c>
      <c r="J182" s="5">
        <v>2</v>
      </c>
      <c r="K182" s="5">
        <v>2</v>
      </c>
      <c r="L182" s="108">
        <v>136</v>
      </c>
      <c r="M182" s="224" t="s">
        <v>2828</v>
      </c>
      <c r="N182" s="233">
        <v>2007</v>
      </c>
      <c r="O182" s="233" t="s">
        <v>4211</v>
      </c>
      <c r="P182" s="221" t="s">
        <v>648</v>
      </c>
      <c r="Q182" s="221" t="s">
        <v>648</v>
      </c>
      <c r="R182" s="221" t="s">
        <v>648</v>
      </c>
      <c r="S182" s="221" t="s">
        <v>648</v>
      </c>
      <c r="T182" s="221"/>
    </row>
    <row r="183" spans="1:21" x14ac:dyDescent="0.25">
      <c r="A183" s="5">
        <v>182</v>
      </c>
      <c r="B183" s="14" t="s">
        <v>65</v>
      </c>
      <c r="C183" s="5">
        <v>2006</v>
      </c>
      <c r="D183" s="5">
        <v>6310.8</v>
      </c>
      <c r="E183" s="5">
        <v>5328.1</v>
      </c>
      <c r="F183" s="5" t="s">
        <v>5</v>
      </c>
      <c r="G183" s="5">
        <v>117</v>
      </c>
      <c r="H183" s="5">
        <v>10</v>
      </c>
      <c r="I183" s="5">
        <v>3</v>
      </c>
      <c r="J183" s="5">
        <v>3</v>
      </c>
      <c r="K183" s="5">
        <v>3</v>
      </c>
      <c r="L183" s="108">
        <v>194</v>
      </c>
      <c r="M183" s="224" t="s">
        <v>2830</v>
      </c>
      <c r="N183" s="233">
        <v>2007</v>
      </c>
      <c r="O183" s="233" t="s">
        <v>4211</v>
      </c>
      <c r="P183" s="221" t="s">
        <v>648</v>
      </c>
      <c r="Q183" s="221" t="s">
        <v>648</v>
      </c>
      <c r="R183" s="221" t="s">
        <v>648</v>
      </c>
      <c r="S183" s="221" t="s">
        <v>648</v>
      </c>
      <c r="T183" s="221"/>
    </row>
    <row r="184" spans="1:21" ht="25.5" x14ac:dyDescent="0.25">
      <c r="A184" s="5">
        <v>183</v>
      </c>
      <c r="B184" s="14" t="s">
        <v>1634</v>
      </c>
      <c r="C184" s="5">
        <v>1987</v>
      </c>
      <c r="D184" s="5">
        <v>5491.59</v>
      </c>
      <c r="E184" s="5">
        <v>3476</v>
      </c>
      <c r="F184" s="5" t="s">
        <v>5</v>
      </c>
      <c r="G184" s="5">
        <v>64</v>
      </c>
      <c r="H184" s="5">
        <v>9</v>
      </c>
      <c r="I184" s="5">
        <v>2</v>
      </c>
      <c r="J184" s="5">
        <v>2</v>
      </c>
      <c r="K184" s="5">
        <v>2</v>
      </c>
      <c r="L184" s="111">
        <v>159</v>
      </c>
      <c r="M184" s="269" t="s">
        <v>5692</v>
      </c>
      <c r="N184" s="269">
        <v>1987</v>
      </c>
      <c r="O184" s="269" t="s">
        <v>5638</v>
      </c>
      <c r="P184" s="318" t="s">
        <v>5662</v>
      </c>
      <c r="Q184" s="319" t="s">
        <v>5663</v>
      </c>
      <c r="R184" s="320">
        <v>39617</v>
      </c>
      <c r="S184" s="319" t="s">
        <v>5644</v>
      </c>
      <c r="U184" s="221" t="s">
        <v>7635</v>
      </c>
    </row>
    <row r="185" spans="1:21" ht="38.25" x14ac:dyDescent="0.25">
      <c r="A185" s="5">
        <v>184</v>
      </c>
      <c r="B185" s="14" t="s">
        <v>1633</v>
      </c>
      <c r="C185" s="5">
        <v>1987</v>
      </c>
      <c r="D185" s="5">
        <v>10414.879999999999</v>
      </c>
      <c r="E185" s="5">
        <v>7406.56</v>
      </c>
      <c r="F185" s="5" t="s">
        <v>5</v>
      </c>
      <c r="G185" s="5">
        <v>143</v>
      </c>
      <c r="H185" s="5">
        <v>9</v>
      </c>
      <c r="I185" s="5">
        <v>4</v>
      </c>
      <c r="J185" s="5">
        <v>4</v>
      </c>
      <c r="K185" s="5">
        <v>4</v>
      </c>
      <c r="L185" s="111">
        <v>375</v>
      </c>
      <c r="M185" s="269" t="s">
        <v>5693</v>
      </c>
      <c r="N185" s="269">
        <v>1987</v>
      </c>
      <c r="O185" s="269" t="s">
        <v>5638</v>
      </c>
      <c r="P185" s="318" t="s">
        <v>5664</v>
      </c>
      <c r="Q185" s="319" t="s">
        <v>5665</v>
      </c>
      <c r="R185" s="320">
        <v>39617</v>
      </c>
      <c r="S185" s="319" t="s">
        <v>5644</v>
      </c>
      <c r="U185" s="221" t="s">
        <v>7635</v>
      </c>
    </row>
    <row r="186" spans="1:21" ht="38.25" x14ac:dyDescent="0.25">
      <c r="A186" s="5">
        <v>185</v>
      </c>
      <c r="B186" s="14" t="s">
        <v>1632</v>
      </c>
      <c r="C186" s="5">
        <v>1989</v>
      </c>
      <c r="D186" s="5">
        <v>21395.87</v>
      </c>
      <c r="E186" s="5">
        <v>14912.4</v>
      </c>
      <c r="F186" s="5" t="s">
        <v>5</v>
      </c>
      <c r="G186" s="5">
        <v>280</v>
      </c>
      <c r="H186" s="5">
        <v>9</v>
      </c>
      <c r="I186" s="5">
        <v>8</v>
      </c>
      <c r="J186" s="5">
        <v>8</v>
      </c>
      <c r="K186" s="5">
        <v>8</v>
      </c>
      <c r="L186" s="111">
        <v>776</v>
      </c>
      <c r="M186" s="269" t="s">
        <v>5694</v>
      </c>
      <c r="N186" s="269">
        <v>1989</v>
      </c>
      <c r="O186" s="269" t="s">
        <v>5638</v>
      </c>
      <c r="P186" s="318" t="s">
        <v>5666</v>
      </c>
      <c r="Q186" s="319" t="s">
        <v>5667</v>
      </c>
      <c r="R186" s="320">
        <v>39617</v>
      </c>
      <c r="S186" s="319" t="s">
        <v>5644</v>
      </c>
      <c r="U186" s="221" t="s">
        <v>7635</v>
      </c>
    </row>
    <row r="187" spans="1:21" ht="38.25" x14ac:dyDescent="0.25">
      <c r="A187" s="5">
        <v>186</v>
      </c>
      <c r="B187" s="14" t="s">
        <v>1635</v>
      </c>
      <c r="C187" s="5">
        <v>1991</v>
      </c>
      <c r="D187" s="5">
        <v>5128.29</v>
      </c>
      <c r="E187" s="5">
        <v>3831.1</v>
      </c>
      <c r="F187" s="5" t="s">
        <v>5</v>
      </c>
      <c r="G187" s="5">
        <v>60</v>
      </c>
      <c r="H187" s="5">
        <v>10</v>
      </c>
      <c r="I187" s="5">
        <v>2</v>
      </c>
      <c r="J187" s="5">
        <v>2</v>
      </c>
      <c r="K187" s="5">
        <v>2</v>
      </c>
      <c r="L187" s="111">
        <v>191</v>
      </c>
      <c r="M187" s="269" t="s">
        <v>5695</v>
      </c>
      <c r="N187" s="269">
        <v>1991</v>
      </c>
      <c r="O187" s="269" t="s">
        <v>5638</v>
      </c>
      <c r="P187" s="318" t="s">
        <v>5668</v>
      </c>
      <c r="Q187" s="319" t="s">
        <v>5669</v>
      </c>
      <c r="R187" s="320">
        <v>39617</v>
      </c>
      <c r="S187" s="319" t="s">
        <v>5644</v>
      </c>
      <c r="U187" s="221" t="s">
        <v>7635</v>
      </c>
    </row>
    <row r="188" spans="1:21" ht="38.25" x14ac:dyDescent="0.25">
      <c r="A188" s="5">
        <v>187</v>
      </c>
      <c r="B188" s="14" t="s">
        <v>2144</v>
      </c>
      <c r="C188" s="5">
        <v>1988</v>
      </c>
      <c r="D188" s="5">
        <v>17264.72</v>
      </c>
      <c r="E188" s="5">
        <v>12846.9</v>
      </c>
      <c r="F188" s="5" t="s">
        <v>5</v>
      </c>
      <c r="G188" s="5">
        <v>248</v>
      </c>
      <c r="H188" s="5">
        <v>9</v>
      </c>
      <c r="I188" s="5">
        <v>7</v>
      </c>
      <c r="J188" s="5">
        <v>7</v>
      </c>
      <c r="K188" s="5">
        <v>7</v>
      </c>
      <c r="L188" s="111">
        <v>652</v>
      </c>
      <c r="M188" s="269" t="s">
        <v>5696</v>
      </c>
      <c r="N188" s="269">
        <v>1988</v>
      </c>
      <c r="O188" s="269" t="s">
        <v>5638</v>
      </c>
      <c r="P188" s="318" t="s">
        <v>5670</v>
      </c>
      <c r="Q188" s="319" t="s">
        <v>5671</v>
      </c>
      <c r="R188" s="320">
        <v>39617</v>
      </c>
      <c r="S188" s="319" t="s">
        <v>5644</v>
      </c>
      <c r="U188" s="221" t="s">
        <v>7635</v>
      </c>
    </row>
    <row r="189" spans="1:21" ht="38.25" x14ac:dyDescent="0.25">
      <c r="A189" s="5">
        <v>188</v>
      </c>
      <c r="B189" s="14" t="s">
        <v>2145</v>
      </c>
      <c r="C189" s="5">
        <v>1988</v>
      </c>
      <c r="D189" s="5">
        <v>5251.99</v>
      </c>
      <c r="E189" s="5">
        <v>3880.8</v>
      </c>
      <c r="F189" s="5" t="s">
        <v>5</v>
      </c>
      <c r="G189" s="5">
        <v>72</v>
      </c>
      <c r="H189" s="5">
        <v>9</v>
      </c>
      <c r="I189" s="5">
        <v>2</v>
      </c>
      <c r="J189" s="5">
        <v>2</v>
      </c>
      <c r="K189" s="5">
        <v>2</v>
      </c>
      <c r="L189" s="111">
        <v>199</v>
      </c>
      <c r="M189" s="269" t="s">
        <v>5696</v>
      </c>
      <c r="N189" s="269">
        <v>1988</v>
      </c>
      <c r="O189" s="269" t="s">
        <v>5638</v>
      </c>
      <c r="P189" s="318" t="s">
        <v>5672</v>
      </c>
      <c r="Q189" s="319" t="s">
        <v>5673</v>
      </c>
      <c r="R189" s="320">
        <v>39617</v>
      </c>
      <c r="S189" s="319" t="s">
        <v>5644</v>
      </c>
      <c r="U189" s="221" t="s">
        <v>7635</v>
      </c>
    </row>
    <row r="190" spans="1:21" ht="38.25" x14ac:dyDescent="0.25">
      <c r="A190" s="5">
        <v>189</v>
      </c>
      <c r="B190" s="14" t="s">
        <v>2146</v>
      </c>
      <c r="C190" s="5">
        <v>1988</v>
      </c>
      <c r="D190" s="5">
        <v>3317.9</v>
      </c>
      <c r="E190" s="5">
        <v>2082</v>
      </c>
      <c r="F190" s="5" t="s">
        <v>5</v>
      </c>
      <c r="G190" s="5">
        <v>10</v>
      </c>
      <c r="H190" s="5">
        <v>5</v>
      </c>
      <c r="I190" s="5">
        <v>2</v>
      </c>
      <c r="J190" s="5">
        <v>0</v>
      </c>
      <c r="K190" s="5">
        <v>2</v>
      </c>
      <c r="L190" s="111">
        <v>101</v>
      </c>
      <c r="M190" s="269" t="s">
        <v>5697</v>
      </c>
      <c r="N190" s="269">
        <v>1988</v>
      </c>
      <c r="O190" s="269" t="s">
        <v>5638</v>
      </c>
      <c r="P190" s="318" t="s">
        <v>5674</v>
      </c>
      <c r="Q190" s="319" t="s">
        <v>5675</v>
      </c>
      <c r="R190" s="320">
        <v>39617</v>
      </c>
      <c r="S190" s="319" t="s">
        <v>5644</v>
      </c>
      <c r="U190" s="221" t="s">
        <v>7635</v>
      </c>
    </row>
    <row r="191" spans="1:21" ht="38.25" x14ac:dyDescent="0.25">
      <c r="A191" s="5">
        <v>190</v>
      </c>
      <c r="B191" s="14" t="s">
        <v>2147</v>
      </c>
      <c r="C191" s="5">
        <v>1988</v>
      </c>
      <c r="D191" s="5">
        <v>7870.54</v>
      </c>
      <c r="E191" s="5">
        <v>5746.3</v>
      </c>
      <c r="F191" s="5" t="s">
        <v>5</v>
      </c>
      <c r="G191" s="5">
        <v>108</v>
      </c>
      <c r="H191" s="5">
        <v>9</v>
      </c>
      <c r="I191" s="5">
        <v>3</v>
      </c>
      <c r="J191" s="5">
        <v>3</v>
      </c>
      <c r="K191" s="5">
        <v>3</v>
      </c>
      <c r="L191" s="111">
        <v>122</v>
      </c>
      <c r="M191" s="269" t="s">
        <v>5698</v>
      </c>
      <c r="N191" s="269">
        <v>1988</v>
      </c>
      <c r="O191" s="269" t="s">
        <v>5638</v>
      </c>
      <c r="P191" s="318" t="s">
        <v>5676</v>
      </c>
      <c r="Q191" s="319" t="s">
        <v>5677</v>
      </c>
      <c r="R191" s="320">
        <v>39617</v>
      </c>
      <c r="S191" s="319" t="s">
        <v>5644</v>
      </c>
      <c r="U191" s="221" t="s">
        <v>7635</v>
      </c>
    </row>
    <row r="192" spans="1:21" ht="38.25" x14ac:dyDescent="0.25">
      <c r="A192" s="5">
        <v>191</v>
      </c>
      <c r="B192" s="14" t="s">
        <v>2148</v>
      </c>
      <c r="C192" s="5">
        <v>1989</v>
      </c>
      <c r="D192" s="5">
        <v>7650.44</v>
      </c>
      <c r="E192" s="5">
        <v>5664.9</v>
      </c>
      <c r="F192" s="5" t="s">
        <v>5</v>
      </c>
      <c r="G192" s="5">
        <v>104</v>
      </c>
      <c r="H192" s="5">
        <v>9</v>
      </c>
      <c r="I192" s="5">
        <v>3</v>
      </c>
      <c r="J192" s="5">
        <v>3</v>
      </c>
      <c r="K192" s="5">
        <v>3</v>
      </c>
      <c r="L192" s="111">
        <v>297</v>
      </c>
      <c r="M192" s="269" t="s">
        <v>5699</v>
      </c>
      <c r="N192" s="269">
        <v>1989</v>
      </c>
      <c r="O192" s="269" t="s">
        <v>5638</v>
      </c>
      <c r="P192" s="318" t="s">
        <v>5678</v>
      </c>
      <c r="Q192" s="319" t="s">
        <v>5679</v>
      </c>
      <c r="R192" s="320">
        <v>39617</v>
      </c>
      <c r="S192" s="319" t="s">
        <v>5644</v>
      </c>
      <c r="U192" s="221" t="s">
        <v>7635</v>
      </c>
    </row>
    <row r="193" spans="1:21" ht="38.25" x14ac:dyDescent="0.25">
      <c r="A193" s="5">
        <v>192</v>
      </c>
      <c r="B193" s="14" t="s">
        <v>2149</v>
      </c>
      <c r="C193" s="5">
        <v>1989</v>
      </c>
      <c r="D193" s="5">
        <v>7886.24</v>
      </c>
      <c r="E193" s="5">
        <v>5362.3</v>
      </c>
      <c r="F193" s="5" t="s">
        <v>5</v>
      </c>
      <c r="G193" s="5">
        <v>100</v>
      </c>
      <c r="H193" s="5">
        <v>9</v>
      </c>
      <c r="I193" s="5">
        <v>3</v>
      </c>
      <c r="J193" s="5">
        <v>3</v>
      </c>
      <c r="K193" s="5">
        <v>3</v>
      </c>
      <c r="L193" s="111">
        <v>254</v>
      </c>
      <c r="M193" s="269" t="s">
        <v>5700</v>
      </c>
      <c r="N193" s="269">
        <v>1989</v>
      </c>
      <c r="O193" s="269" t="s">
        <v>5638</v>
      </c>
      <c r="P193" s="318" t="s">
        <v>5680</v>
      </c>
      <c r="Q193" s="319" t="s">
        <v>5681</v>
      </c>
      <c r="R193" s="320">
        <v>39617</v>
      </c>
      <c r="S193" s="319" t="s">
        <v>5644</v>
      </c>
      <c r="U193" s="221" t="s">
        <v>7635</v>
      </c>
    </row>
    <row r="194" spans="1:21" ht="38.25" x14ac:dyDescent="0.25">
      <c r="A194" s="5">
        <v>193</v>
      </c>
      <c r="B194" s="14" t="s">
        <v>1637</v>
      </c>
      <c r="C194" s="5">
        <v>1989</v>
      </c>
      <c r="D194" s="5">
        <v>15328.97</v>
      </c>
      <c r="E194" s="5">
        <v>11319.3</v>
      </c>
      <c r="F194" s="5" t="s">
        <v>5</v>
      </c>
      <c r="G194" s="5">
        <v>212</v>
      </c>
      <c r="H194" s="5">
        <v>9</v>
      </c>
      <c r="I194" s="5">
        <v>6</v>
      </c>
      <c r="J194" s="5">
        <v>6</v>
      </c>
      <c r="K194" s="5">
        <v>6</v>
      </c>
      <c r="L194" s="111">
        <v>586</v>
      </c>
      <c r="M194" s="269" t="s">
        <v>5701</v>
      </c>
      <c r="N194" s="269">
        <v>1989</v>
      </c>
      <c r="O194" s="269" t="s">
        <v>5638</v>
      </c>
      <c r="P194" s="318" t="s">
        <v>5682</v>
      </c>
      <c r="Q194" s="319" t="s">
        <v>5683</v>
      </c>
      <c r="R194" s="320">
        <v>39617</v>
      </c>
      <c r="S194" s="319" t="s">
        <v>5644</v>
      </c>
      <c r="T194" s="447"/>
      <c r="U194" s="221" t="s">
        <v>7635</v>
      </c>
    </row>
    <row r="195" spans="1:21" ht="38.25" x14ac:dyDescent="0.25">
      <c r="A195" s="5">
        <v>194</v>
      </c>
      <c r="B195" s="14" t="s">
        <v>1638</v>
      </c>
      <c r="C195" s="5">
        <v>1988</v>
      </c>
      <c r="D195" s="5">
        <v>7814.74</v>
      </c>
      <c r="E195" s="5">
        <v>5721.7</v>
      </c>
      <c r="F195" s="5" t="s">
        <v>5</v>
      </c>
      <c r="G195" s="5">
        <v>108</v>
      </c>
      <c r="H195" s="5">
        <v>9</v>
      </c>
      <c r="I195" s="5">
        <v>3</v>
      </c>
      <c r="J195" s="5">
        <v>3</v>
      </c>
      <c r="K195" s="5">
        <v>3</v>
      </c>
      <c r="L195" s="111">
        <v>286</v>
      </c>
      <c r="M195" s="269" t="s">
        <v>5702</v>
      </c>
      <c r="N195" s="269">
        <v>1988</v>
      </c>
      <c r="O195" s="269" t="s">
        <v>5638</v>
      </c>
      <c r="P195" s="318" t="s">
        <v>5684</v>
      </c>
      <c r="Q195" s="319" t="s">
        <v>5685</v>
      </c>
      <c r="R195" s="320">
        <v>39617</v>
      </c>
      <c r="S195" s="319" t="s">
        <v>5644</v>
      </c>
      <c r="U195" s="221" t="s">
        <v>7635</v>
      </c>
    </row>
    <row r="196" spans="1:21" ht="38.25" x14ac:dyDescent="0.25">
      <c r="A196" s="5">
        <v>195</v>
      </c>
      <c r="B196" s="14" t="s">
        <v>1639</v>
      </c>
      <c r="C196" s="5">
        <v>1988</v>
      </c>
      <c r="D196" s="5">
        <v>10524.68</v>
      </c>
      <c r="E196" s="5">
        <v>7635.3</v>
      </c>
      <c r="F196" s="5" t="s">
        <v>5</v>
      </c>
      <c r="G196" s="5">
        <v>144</v>
      </c>
      <c r="H196" s="5">
        <v>9</v>
      </c>
      <c r="I196" s="5">
        <v>4</v>
      </c>
      <c r="J196" s="5">
        <v>4</v>
      </c>
      <c r="K196" s="5">
        <v>4</v>
      </c>
      <c r="L196" s="111">
        <v>371</v>
      </c>
      <c r="M196" s="269" t="s">
        <v>5702</v>
      </c>
      <c r="N196" s="269">
        <v>1988</v>
      </c>
      <c r="O196" s="269" t="s">
        <v>5638</v>
      </c>
      <c r="P196" s="318" t="s">
        <v>5686</v>
      </c>
      <c r="Q196" s="319" t="s">
        <v>5687</v>
      </c>
      <c r="R196" s="320">
        <v>39617</v>
      </c>
      <c r="S196" s="319" t="s">
        <v>5644</v>
      </c>
      <c r="U196" s="221" t="s">
        <v>7635</v>
      </c>
    </row>
    <row r="197" spans="1:21" ht="38.25" x14ac:dyDescent="0.25">
      <c r="A197" s="5">
        <v>196</v>
      </c>
      <c r="B197" s="14" t="s">
        <v>1640</v>
      </c>
      <c r="C197" s="5">
        <v>1991</v>
      </c>
      <c r="D197" s="5">
        <v>5122.3900000000003</v>
      </c>
      <c r="E197" s="5">
        <v>3879.2</v>
      </c>
      <c r="F197" s="5" t="s">
        <v>5</v>
      </c>
      <c r="G197" s="5">
        <v>60</v>
      </c>
      <c r="H197" s="5">
        <v>10</v>
      </c>
      <c r="I197" s="5">
        <v>2</v>
      </c>
      <c r="J197" s="5">
        <v>2</v>
      </c>
      <c r="K197" s="5">
        <v>2</v>
      </c>
      <c r="L197" s="111">
        <v>202</v>
      </c>
      <c r="M197" s="269" t="s">
        <v>5703</v>
      </c>
      <c r="N197" s="269">
        <v>1991</v>
      </c>
      <c r="O197" s="269" t="s">
        <v>5638</v>
      </c>
      <c r="P197" s="318" t="s">
        <v>5688</v>
      </c>
      <c r="Q197" s="319" t="s">
        <v>5689</v>
      </c>
      <c r="R197" s="320">
        <v>39617</v>
      </c>
      <c r="S197" s="319" t="s">
        <v>5644</v>
      </c>
      <c r="U197" s="221" t="s">
        <v>7635</v>
      </c>
    </row>
    <row r="198" spans="1:21" ht="38.25" x14ac:dyDescent="0.25">
      <c r="A198" s="5">
        <v>197</v>
      </c>
      <c r="B198" s="14" t="s">
        <v>1636</v>
      </c>
      <c r="C198" s="5">
        <v>1988</v>
      </c>
      <c r="D198" s="5">
        <v>6973.89</v>
      </c>
      <c r="E198" s="5">
        <v>3594.8</v>
      </c>
      <c r="F198" s="5" t="s">
        <v>5</v>
      </c>
      <c r="G198" s="5">
        <v>33</v>
      </c>
      <c r="H198" s="5">
        <v>9</v>
      </c>
      <c r="I198" s="5">
        <v>2</v>
      </c>
      <c r="J198" s="5">
        <v>2</v>
      </c>
      <c r="K198" s="5">
        <v>2</v>
      </c>
      <c r="L198" s="111">
        <v>172</v>
      </c>
      <c r="M198" s="269" t="s">
        <v>5692</v>
      </c>
      <c r="N198" s="269">
        <v>1988</v>
      </c>
      <c r="O198" s="269" t="s">
        <v>5638</v>
      </c>
      <c r="P198" s="318" t="s">
        <v>5690</v>
      </c>
      <c r="Q198" s="319" t="s">
        <v>5691</v>
      </c>
      <c r="R198" s="320">
        <v>39617</v>
      </c>
      <c r="S198" s="319" t="s">
        <v>5644</v>
      </c>
      <c r="U198" s="221" t="s">
        <v>7635</v>
      </c>
    </row>
    <row r="199" spans="1:21" ht="63" x14ac:dyDescent="0.25">
      <c r="A199" s="5">
        <v>198</v>
      </c>
      <c r="B199" s="3" t="s">
        <v>1641</v>
      </c>
      <c r="C199" s="5">
        <v>1988</v>
      </c>
      <c r="D199" s="5">
        <v>10485.280000000001</v>
      </c>
      <c r="E199" s="5">
        <v>7130.61</v>
      </c>
      <c r="F199" s="5" t="s">
        <v>5</v>
      </c>
      <c r="G199" s="5">
        <v>144</v>
      </c>
      <c r="H199" s="5">
        <v>9</v>
      </c>
      <c r="I199" s="5">
        <v>4</v>
      </c>
      <c r="J199" s="5">
        <v>4</v>
      </c>
      <c r="K199" s="5">
        <v>4</v>
      </c>
      <c r="L199" s="111">
        <v>390</v>
      </c>
      <c r="M199" s="125" t="s">
        <v>5704</v>
      </c>
      <c r="N199" s="317">
        <v>1988</v>
      </c>
      <c r="O199" s="269" t="s">
        <v>5638</v>
      </c>
      <c r="P199" s="318" t="s">
        <v>5639</v>
      </c>
      <c r="Q199" s="319" t="s">
        <v>5640</v>
      </c>
      <c r="R199" s="320">
        <v>39617</v>
      </c>
      <c r="S199" s="319" t="s">
        <v>5641</v>
      </c>
      <c r="U199" s="357" t="s">
        <v>7635</v>
      </c>
    </row>
    <row r="200" spans="1:21" ht="38.25" x14ac:dyDescent="0.25">
      <c r="A200" s="5">
        <v>199</v>
      </c>
      <c r="B200" s="3" t="s">
        <v>1642</v>
      </c>
      <c r="C200" s="5">
        <v>1987</v>
      </c>
      <c r="D200" s="5">
        <v>7965.14</v>
      </c>
      <c r="E200" s="5">
        <v>5765.6</v>
      </c>
      <c r="F200" s="5" t="s">
        <v>5</v>
      </c>
      <c r="G200" s="5">
        <v>108</v>
      </c>
      <c r="H200" s="5">
        <v>9</v>
      </c>
      <c r="I200" s="5">
        <v>3</v>
      </c>
      <c r="J200" s="5">
        <v>3</v>
      </c>
      <c r="K200" s="5">
        <v>3</v>
      </c>
      <c r="L200" s="111">
        <v>300</v>
      </c>
      <c r="M200" s="125" t="s">
        <v>5645</v>
      </c>
      <c r="N200" s="317">
        <v>1987</v>
      </c>
      <c r="O200" s="269" t="s">
        <v>5638</v>
      </c>
      <c r="P200" s="318" t="s">
        <v>5642</v>
      </c>
      <c r="Q200" s="319" t="s">
        <v>5643</v>
      </c>
      <c r="R200" s="320">
        <v>39617</v>
      </c>
      <c r="S200" s="319" t="s">
        <v>5644</v>
      </c>
      <c r="U200" s="357" t="s">
        <v>7635</v>
      </c>
    </row>
    <row r="201" spans="1:21" ht="38.25" x14ac:dyDescent="0.25">
      <c r="A201" s="5">
        <v>200</v>
      </c>
      <c r="B201" s="3" t="s">
        <v>1643</v>
      </c>
      <c r="C201" s="5">
        <v>1989</v>
      </c>
      <c r="D201" s="5">
        <v>23597.73</v>
      </c>
      <c r="E201" s="5">
        <v>1673.4</v>
      </c>
      <c r="F201" s="5" t="s">
        <v>5</v>
      </c>
      <c r="G201" s="5">
        <v>315</v>
      </c>
      <c r="H201" s="5">
        <v>9</v>
      </c>
      <c r="I201" s="5">
        <v>9</v>
      </c>
      <c r="J201" s="5">
        <v>9</v>
      </c>
      <c r="K201" s="5">
        <v>6</v>
      </c>
      <c r="L201" s="111">
        <v>845</v>
      </c>
      <c r="M201" s="125" t="s">
        <v>5705</v>
      </c>
      <c r="N201" s="317">
        <v>1989</v>
      </c>
      <c r="O201" s="269" t="s">
        <v>5638</v>
      </c>
      <c r="P201" s="318" t="s">
        <v>5646</v>
      </c>
      <c r="Q201" s="319" t="s">
        <v>5647</v>
      </c>
      <c r="R201" s="320">
        <v>39603</v>
      </c>
      <c r="S201" s="319" t="s">
        <v>5648</v>
      </c>
      <c r="U201" s="357" t="s">
        <v>7635</v>
      </c>
    </row>
    <row r="202" spans="1:21" ht="63" x14ac:dyDescent="0.25">
      <c r="A202" s="5">
        <v>201</v>
      </c>
      <c r="B202" s="3" t="s">
        <v>5637</v>
      </c>
      <c r="C202" s="5">
        <v>1992</v>
      </c>
      <c r="D202" s="5">
        <v>7802.94</v>
      </c>
      <c r="E202" s="5">
        <v>5739.4</v>
      </c>
      <c r="F202" s="5" t="s">
        <v>5</v>
      </c>
      <c r="G202" s="5">
        <v>108</v>
      </c>
      <c r="H202" s="5">
        <v>9</v>
      </c>
      <c r="I202" s="5">
        <v>3</v>
      </c>
      <c r="J202" s="5">
        <v>3</v>
      </c>
      <c r="K202" s="5">
        <v>3</v>
      </c>
      <c r="L202" s="111">
        <v>294</v>
      </c>
      <c r="M202" s="125" t="s">
        <v>5706</v>
      </c>
      <c r="N202" s="317">
        <v>1992</v>
      </c>
      <c r="O202" s="269" t="s">
        <v>5638</v>
      </c>
      <c r="P202" s="318" t="s">
        <v>5649</v>
      </c>
      <c r="Q202" s="319" t="s">
        <v>5650</v>
      </c>
      <c r="R202" s="320">
        <v>39617</v>
      </c>
      <c r="S202" s="319" t="s">
        <v>5644</v>
      </c>
      <c r="U202" s="357" t="s">
        <v>7635</v>
      </c>
    </row>
    <row r="203" spans="1:21" ht="63" x14ac:dyDescent="0.25">
      <c r="A203" s="5">
        <v>202</v>
      </c>
      <c r="B203" s="3" t="s">
        <v>1644</v>
      </c>
      <c r="C203" s="5">
        <v>1993</v>
      </c>
      <c r="D203" s="5">
        <v>7730.45</v>
      </c>
      <c r="E203" s="5">
        <v>5576.8</v>
      </c>
      <c r="F203" s="5" t="s">
        <v>5</v>
      </c>
      <c r="G203" s="5">
        <v>96</v>
      </c>
      <c r="H203" s="5">
        <v>16</v>
      </c>
      <c r="I203" s="5">
        <v>1</v>
      </c>
      <c r="J203" s="5">
        <v>2</v>
      </c>
      <c r="K203" s="5">
        <v>1</v>
      </c>
      <c r="L203" s="111">
        <v>276</v>
      </c>
      <c r="M203" s="125" t="s">
        <v>5707</v>
      </c>
      <c r="N203" s="317">
        <v>1993</v>
      </c>
      <c r="O203" s="269" t="s">
        <v>5638</v>
      </c>
      <c r="P203" s="318" t="s">
        <v>5646</v>
      </c>
      <c r="Q203" s="319" t="s">
        <v>5651</v>
      </c>
      <c r="R203" s="320">
        <v>39617</v>
      </c>
      <c r="S203" s="319" t="s">
        <v>5644</v>
      </c>
      <c r="U203" s="269" t="s">
        <v>648</v>
      </c>
    </row>
    <row r="204" spans="1:21" ht="63" x14ac:dyDescent="0.25">
      <c r="A204" s="5">
        <v>203</v>
      </c>
      <c r="B204" s="3" t="s">
        <v>1645</v>
      </c>
      <c r="C204" s="5">
        <v>1993</v>
      </c>
      <c r="D204" s="5">
        <v>7757.75</v>
      </c>
      <c r="E204" s="5">
        <v>5503.8</v>
      </c>
      <c r="F204" s="5" t="s">
        <v>5</v>
      </c>
      <c r="G204" s="5">
        <v>96</v>
      </c>
      <c r="H204" s="5">
        <v>16</v>
      </c>
      <c r="I204" s="5">
        <v>1</v>
      </c>
      <c r="J204" s="5">
        <v>2</v>
      </c>
      <c r="K204" s="5">
        <v>1</v>
      </c>
      <c r="L204" s="111">
        <v>245</v>
      </c>
      <c r="M204" s="125" t="s">
        <v>5708</v>
      </c>
      <c r="N204" s="317">
        <v>1993</v>
      </c>
      <c r="O204" s="269" t="s">
        <v>5638</v>
      </c>
      <c r="P204" s="318" t="s">
        <v>5652</v>
      </c>
      <c r="Q204" s="319" t="s">
        <v>5653</v>
      </c>
      <c r="R204" s="320">
        <v>39617</v>
      </c>
      <c r="S204" s="319" t="s">
        <v>5644</v>
      </c>
      <c r="U204" s="269" t="s">
        <v>648</v>
      </c>
    </row>
    <row r="205" spans="1:21" ht="63" x14ac:dyDescent="0.25">
      <c r="A205" s="5">
        <v>204</v>
      </c>
      <c r="B205" s="3" t="s">
        <v>1646</v>
      </c>
      <c r="C205" s="5">
        <v>1992</v>
      </c>
      <c r="D205" s="5">
        <v>7786.35</v>
      </c>
      <c r="E205" s="5">
        <v>5623.65</v>
      </c>
      <c r="F205" s="5" t="s">
        <v>5</v>
      </c>
      <c r="G205" s="5">
        <v>96</v>
      </c>
      <c r="H205" s="5">
        <v>16</v>
      </c>
      <c r="I205" s="5">
        <v>1</v>
      </c>
      <c r="J205" s="5">
        <v>2</v>
      </c>
      <c r="K205" s="5">
        <v>1</v>
      </c>
      <c r="L205" s="111">
        <v>266</v>
      </c>
      <c r="M205" s="125" t="s">
        <v>5709</v>
      </c>
      <c r="N205" s="317">
        <v>1992</v>
      </c>
      <c r="O205" s="269" t="s">
        <v>5638</v>
      </c>
      <c r="P205" s="318" t="s">
        <v>4908</v>
      </c>
      <c r="Q205" s="319" t="s">
        <v>5654</v>
      </c>
      <c r="R205" s="320">
        <v>39617</v>
      </c>
      <c r="S205" s="319" t="s">
        <v>5644</v>
      </c>
      <c r="U205" s="269" t="s">
        <v>648</v>
      </c>
    </row>
    <row r="206" spans="1:21" ht="63" x14ac:dyDescent="0.25">
      <c r="A206" s="5">
        <v>205</v>
      </c>
      <c r="B206" s="3" t="s">
        <v>1647</v>
      </c>
      <c r="C206" s="5">
        <v>1987</v>
      </c>
      <c r="D206" s="5">
        <v>5000.1000000000004</v>
      </c>
      <c r="E206" s="5">
        <v>3198.7</v>
      </c>
      <c r="F206" s="5" t="s">
        <v>5</v>
      </c>
      <c r="G206" s="5">
        <v>60</v>
      </c>
      <c r="H206" s="5">
        <v>5</v>
      </c>
      <c r="I206" s="5">
        <v>3</v>
      </c>
      <c r="J206" s="5">
        <v>0</v>
      </c>
      <c r="K206" s="5">
        <v>0</v>
      </c>
      <c r="L206" s="111">
        <v>126</v>
      </c>
      <c r="M206" s="125" t="s">
        <v>5710</v>
      </c>
      <c r="N206" s="317">
        <v>1987</v>
      </c>
      <c r="O206" s="269" t="s">
        <v>5638</v>
      </c>
      <c r="P206" s="318" t="s">
        <v>5655</v>
      </c>
      <c r="Q206" s="319" t="s">
        <v>5656</v>
      </c>
      <c r="R206" s="320">
        <v>41312</v>
      </c>
      <c r="S206" s="319" t="s">
        <v>5657</v>
      </c>
      <c r="U206" s="357" t="s">
        <v>7635</v>
      </c>
    </row>
    <row r="207" spans="1:21" ht="63" x14ac:dyDescent="0.25">
      <c r="A207" s="5">
        <v>206</v>
      </c>
      <c r="B207" s="3" t="s">
        <v>1648</v>
      </c>
      <c r="C207" s="5">
        <v>1987</v>
      </c>
      <c r="D207" s="5">
        <v>13258.18</v>
      </c>
      <c r="E207" s="5">
        <v>8654.2999999999993</v>
      </c>
      <c r="F207" s="5" t="s">
        <v>5</v>
      </c>
      <c r="G207" s="5">
        <v>174</v>
      </c>
      <c r="H207" s="5">
        <v>9</v>
      </c>
      <c r="I207" s="5">
        <v>5</v>
      </c>
      <c r="J207" s="5">
        <v>5</v>
      </c>
      <c r="K207" s="5">
        <v>5</v>
      </c>
      <c r="L207" s="111">
        <v>473</v>
      </c>
      <c r="M207" s="125" t="s">
        <v>5711</v>
      </c>
      <c r="N207" s="317">
        <v>1987</v>
      </c>
      <c r="O207" s="269" t="s">
        <v>5638</v>
      </c>
      <c r="P207" s="318" t="s">
        <v>5658</v>
      </c>
      <c r="Q207" s="319" t="s">
        <v>5659</v>
      </c>
      <c r="R207" s="320">
        <v>39617</v>
      </c>
      <c r="S207" s="319" t="s">
        <v>5644</v>
      </c>
      <c r="U207" s="357" t="s">
        <v>7635</v>
      </c>
    </row>
    <row r="208" spans="1:21" ht="63" x14ac:dyDescent="0.25">
      <c r="A208" s="5">
        <v>207</v>
      </c>
      <c r="B208" s="3" t="s">
        <v>1649</v>
      </c>
      <c r="C208" s="5">
        <v>1988</v>
      </c>
      <c r="D208" s="5">
        <v>7843.64</v>
      </c>
      <c r="E208" s="5">
        <v>5267.9</v>
      </c>
      <c r="F208" s="5" t="s">
        <v>5</v>
      </c>
      <c r="G208" s="5">
        <v>108</v>
      </c>
      <c r="H208" s="5">
        <v>9</v>
      </c>
      <c r="I208" s="5">
        <v>3</v>
      </c>
      <c r="J208" s="5">
        <v>3</v>
      </c>
      <c r="K208" s="5">
        <v>3</v>
      </c>
      <c r="L208" s="111">
        <v>285</v>
      </c>
      <c r="M208" s="125" t="s">
        <v>5712</v>
      </c>
      <c r="N208" s="317">
        <v>1988</v>
      </c>
      <c r="O208" s="269" t="s">
        <v>5638</v>
      </c>
      <c r="P208" s="318" t="s">
        <v>5660</v>
      </c>
      <c r="Q208" s="319" t="s">
        <v>5661</v>
      </c>
      <c r="R208" s="320">
        <v>39617</v>
      </c>
      <c r="S208" s="319" t="s">
        <v>5641</v>
      </c>
      <c r="U208" s="357" t="s">
        <v>7635</v>
      </c>
    </row>
    <row r="209" spans="1:21" ht="30" x14ac:dyDescent="0.25">
      <c r="A209" s="5">
        <v>208</v>
      </c>
      <c r="B209" s="2" t="s">
        <v>1100</v>
      </c>
      <c r="C209" s="5">
        <v>1977</v>
      </c>
      <c r="D209" s="26">
        <v>4604.5</v>
      </c>
      <c r="E209" s="5">
        <v>3700.6</v>
      </c>
      <c r="F209" s="27" t="s">
        <v>5</v>
      </c>
      <c r="G209" s="5">
        <v>83</v>
      </c>
      <c r="H209" s="5">
        <v>13</v>
      </c>
      <c r="I209" s="5">
        <v>1</v>
      </c>
      <c r="J209" s="5">
        <v>2</v>
      </c>
      <c r="K209" s="5">
        <v>1</v>
      </c>
      <c r="L209" s="113">
        <v>169</v>
      </c>
      <c r="M209" s="92" t="s">
        <v>2904</v>
      </c>
      <c r="N209" s="357" t="s">
        <v>5936</v>
      </c>
      <c r="O209" s="351" t="s">
        <v>5937</v>
      </c>
      <c r="P209" s="352" t="s">
        <v>5938</v>
      </c>
      <c r="Q209" s="353">
        <v>871</v>
      </c>
      <c r="R209" s="354">
        <v>40189</v>
      </c>
      <c r="S209" s="355" t="s">
        <v>5122</v>
      </c>
      <c r="T209" s="356" t="s">
        <v>471</v>
      </c>
      <c r="U209" s="208" t="s">
        <v>7635</v>
      </c>
    </row>
    <row r="210" spans="1:21" ht="30" x14ac:dyDescent="0.25">
      <c r="A210" s="5">
        <v>209</v>
      </c>
      <c r="B210" s="2" t="s">
        <v>1101</v>
      </c>
      <c r="C210" s="5">
        <v>1976</v>
      </c>
      <c r="D210" s="26">
        <v>6515.2</v>
      </c>
      <c r="E210" s="5">
        <v>3158.4</v>
      </c>
      <c r="F210" s="27" t="s">
        <v>5</v>
      </c>
      <c r="G210" s="5">
        <f>70</f>
        <v>70</v>
      </c>
      <c r="H210" s="5">
        <v>13</v>
      </c>
      <c r="I210" s="5">
        <v>1</v>
      </c>
      <c r="J210" s="5">
        <v>2</v>
      </c>
      <c r="K210" s="5">
        <v>1</v>
      </c>
      <c r="L210" s="113">
        <v>134</v>
      </c>
      <c r="M210" s="92" t="s">
        <v>2905</v>
      </c>
      <c r="N210" s="221" t="s">
        <v>5939</v>
      </c>
      <c r="O210" s="351" t="s">
        <v>5937</v>
      </c>
      <c r="P210" s="352" t="s">
        <v>5940</v>
      </c>
      <c r="Q210" s="353">
        <v>306.5</v>
      </c>
      <c r="R210" s="354">
        <v>40138</v>
      </c>
      <c r="S210" s="355" t="s">
        <v>5122</v>
      </c>
      <c r="T210" s="356" t="s">
        <v>471</v>
      </c>
      <c r="U210" s="208" t="s">
        <v>7635</v>
      </c>
    </row>
    <row r="211" spans="1:21" ht="30" x14ac:dyDescent="0.25">
      <c r="A211" s="5">
        <v>210</v>
      </c>
      <c r="B211" s="2" t="s">
        <v>1126</v>
      </c>
      <c r="C211" s="5">
        <v>1968</v>
      </c>
      <c r="D211" s="26">
        <v>3396</v>
      </c>
      <c r="E211" s="5">
        <v>2071</v>
      </c>
      <c r="F211" s="27" t="s">
        <v>5</v>
      </c>
      <c r="G211" s="5">
        <v>49</v>
      </c>
      <c r="H211" s="5">
        <v>9</v>
      </c>
      <c r="I211" s="5">
        <v>1</v>
      </c>
      <c r="J211" s="5">
        <v>1</v>
      </c>
      <c r="K211" s="5">
        <v>1</v>
      </c>
      <c r="L211" s="113">
        <v>101</v>
      </c>
      <c r="M211" s="92" t="s">
        <v>2911</v>
      </c>
      <c r="N211" s="357">
        <v>1994</v>
      </c>
      <c r="O211" s="351" t="s">
        <v>5937</v>
      </c>
      <c r="P211" s="352" t="s">
        <v>5967</v>
      </c>
      <c r="Q211" s="353">
        <v>1197.19</v>
      </c>
      <c r="R211" s="354">
        <v>40900</v>
      </c>
      <c r="S211" s="355" t="s">
        <v>5122</v>
      </c>
      <c r="T211" s="356" t="s">
        <v>471</v>
      </c>
      <c r="U211" s="208" t="s">
        <v>7635</v>
      </c>
    </row>
    <row r="212" spans="1:21" ht="30" x14ac:dyDescent="0.25">
      <c r="A212" s="5">
        <v>211</v>
      </c>
      <c r="B212" s="2" t="s">
        <v>1146</v>
      </c>
      <c r="C212" s="5">
        <v>1981</v>
      </c>
      <c r="D212" s="26">
        <v>5407</v>
      </c>
      <c r="E212" s="5">
        <v>3479.8</v>
      </c>
      <c r="F212" s="27" t="s">
        <v>5</v>
      </c>
      <c r="G212" s="5">
        <f>63+1</f>
        <v>64</v>
      </c>
      <c r="H212" s="5">
        <v>9</v>
      </c>
      <c r="I212" s="5">
        <v>2</v>
      </c>
      <c r="J212" s="5">
        <v>2</v>
      </c>
      <c r="K212" s="5"/>
      <c r="L212" s="113">
        <v>152</v>
      </c>
      <c r="M212" s="92" t="s">
        <v>2911</v>
      </c>
      <c r="N212" s="357" t="s">
        <v>5994</v>
      </c>
      <c r="O212" s="351" t="s">
        <v>5937</v>
      </c>
      <c r="P212" s="352" t="s">
        <v>5987</v>
      </c>
      <c r="Q212" s="353">
        <v>1476.6</v>
      </c>
      <c r="R212" s="354">
        <v>40138</v>
      </c>
      <c r="S212" s="355" t="s">
        <v>5122</v>
      </c>
      <c r="T212" s="356" t="s">
        <v>471</v>
      </c>
      <c r="U212" s="208" t="s">
        <v>7635</v>
      </c>
    </row>
    <row r="213" spans="1:21" ht="31.5" x14ac:dyDescent="0.25">
      <c r="A213" s="5">
        <v>212</v>
      </c>
      <c r="B213" s="2" t="s">
        <v>1252</v>
      </c>
      <c r="C213" s="5">
        <v>1986</v>
      </c>
      <c r="D213" s="26">
        <v>4419.7</v>
      </c>
      <c r="E213" s="5">
        <v>3623.6</v>
      </c>
      <c r="F213" s="27" t="s">
        <v>5</v>
      </c>
      <c r="G213" s="5">
        <v>67</v>
      </c>
      <c r="H213" s="5">
        <v>9</v>
      </c>
      <c r="I213" s="5">
        <v>2</v>
      </c>
      <c r="J213" s="5">
        <v>2</v>
      </c>
      <c r="K213" s="5">
        <v>2</v>
      </c>
      <c r="L213" s="113">
        <v>158</v>
      </c>
      <c r="M213" s="92" t="s">
        <v>2906</v>
      </c>
      <c r="N213" s="357" t="s">
        <v>6068</v>
      </c>
      <c r="O213" s="351" t="s">
        <v>5937</v>
      </c>
      <c r="P213" s="352" t="s">
        <v>6069</v>
      </c>
      <c r="Q213" s="353">
        <v>881.7</v>
      </c>
      <c r="R213" s="354">
        <v>40177</v>
      </c>
      <c r="S213" s="355" t="s">
        <v>5122</v>
      </c>
      <c r="T213" s="362" t="s">
        <v>471</v>
      </c>
      <c r="U213" s="208" t="s">
        <v>7635</v>
      </c>
    </row>
    <row r="214" spans="1:21" ht="31.5" x14ac:dyDescent="0.25">
      <c r="A214" s="5">
        <v>213</v>
      </c>
      <c r="B214" s="2" t="s">
        <v>1253</v>
      </c>
      <c r="C214" s="5">
        <v>1976</v>
      </c>
      <c r="D214" s="26">
        <v>8670.7000000000007</v>
      </c>
      <c r="E214" s="5">
        <v>4984.6000000000004</v>
      </c>
      <c r="F214" s="27" t="s">
        <v>5</v>
      </c>
      <c r="G214" s="5">
        <v>112</v>
      </c>
      <c r="H214" s="5">
        <v>9</v>
      </c>
      <c r="I214" s="5">
        <v>2</v>
      </c>
      <c r="J214" s="5">
        <v>2</v>
      </c>
      <c r="K214" s="5">
        <v>2</v>
      </c>
      <c r="L214" s="113">
        <v>231</v>
      </c>
      <c r="M214" s="92" t="s">
        <v>2906</v>
      </c>
      <c r="N214" s="357" t="s">
        <v>6070</v>
      </c>
      <c r="O214" s="351" t="s">
        <v>5937</v>
      </c>
      <c r="P214" s="352" t="s">
        <v>6071</v>
      </c>
      <c r="Q214" s="353" t="s">
        <v>6072</v>
      </c>
      <c r="R214" s="354">
        <v>40933</v>
      </c>
      <c r="S214" s="355" t="s">
        <v>5122</v>
      </c>
      <c r="T214" s="362" t="s">
        <v>471</v>
      </c>
      <c r="U214" s="208" t="s">
        <v>7635</v>
      </c>
    </row>
    <row r="215" spans="1:21" ht="31.5" x14ac:dyDescent="0.25">
      <c r="A215" s="5">
        <v>214</v>
      </c>
      <c r="B215" s="2" t="s">
        <v>1259</v>
      </c>
      <c r="C215" s="5">
        <v>1969</v>
      </c>
      <c r="D215" s="26">
        <v>2528.5</v>
      </c>
      <c r="E215" s="5">
        <v>2184.4</v>
      </c>
      <c r="F215" s="27" t="s">
        <v>5</v>
      </c>
      <c r="G215" s="5">
        <v>52</v>
      </c>
      <c r="H215" s="5">
        <v>9</v>
      </c>
      <c r="I215" s="5">
        <v>1</v>
      </c>
      <c r="J215" s="5">
        <v>1</v>
      </c>
      <c r="K215" s="5">
        <v>1</v>
      </c>
      <c r="L215" s="113">
        <v>94</v>
      </c>
      <c r="M215" s="92" t="s">
        <v>2930</v>
      </c>
      <c r="N215" s="357">
        <v>1994</v>
      </c>
      <c r="O215" s="351" t="s">
        <v>5937</v>
      </c>
      <c r="P215" s="352" t="s">
        <v>6078</v>
      </c>
      <c r="Q215" s="353">
        <v>449.4</v>
      </c>
      <c r="R215" s="354">
        <v>40177</v>
      </c>
      <c r="S215" s="355" t="s">
        <v>5122</v>
      </c>
      <c r="T215" s="362" t="s">
        <v>471</v>
      </c>
      <c r="U215" s="208" t="s">
        <v>7635</v>
      </c>
    </row>
    <row r="216" spans="1:21" ht="31.5" x14ac:dyDescent="0.25">
      <c r="A216" s="5">
        <v>215</v>
      </c>
      <c r="B216" s="2" t="s">
        <v>1260</v>
      </c>
      <c r="C216" s="5">
        <v>1969</v>
      </c>
      <c r="D216" s="26">
        <v>2496.4</v>
      </c>
      <c r="E216" s="5">
        <v>2251.4</v>
      </c>
      <c r="F216" s="27" t="s">
        <v>5</v>
      </c>
      <c r="G216" s="5">
        <v>54</v>
      </c>
      <c r="H216" s="5">
        <v>9</v>
      </c>
      <c r="I216" s="5">
        <v>1</v>
      </c>
      <c r="J216" s="5">
        <v>1</v>
      </c>
      <c r="K216" s="5">
        <v>1</v>
      </c>
      <c r="L216" s="113">
        <v>123</v>
      </c>
      <c r="M216" s="92" t="s">
        <v>2911</v>
      </c>
      <c r="N216" s="357">
        <v>1994</v>
      </c>
      <c r="O216" s="351" t="s">
        <v>5937</v>
      </c>
      <c r="P216" s="352" t="s">
        <v>6079</v>
      </c>
      <c r="Q216" s="353">
        <v>445.2</v>
      </c>
      <c r="R216" s="354">
        <v>40177</v>
      </c>
      <c r="S216" s="355" t="s">
        <v>5122</v>
      </c>
      <c r="T216" s="362" t="s">
        <v>471</v>
      </c>
      <c r="U216" s="208" t="s">
        <v>7635</v>
      </c>
    </row>
    <row r="217" spans="1:21" ht="31.5" x14ac:dyDescent="0.25">
      <c r="A217" s="5">
        <v>216</v>
      </c>
      <c r="B217" s="2" t="s">
        <v>1261</v>
      </c>
      <c r="C217" s="5">
        <v>1969</v>
      </c>
      <c r="D217" s="26">
        <v>2480.1999999999998</v>
      </c>
      <c r="E217" s="5">
        <v>2237.3000000000002</v>
      </c>
      <c r="F217" s="27" t="s">
        <v>5</v>
      </c>
      <c r="G217" s="5">
        <v>54</v>
      </c>
      <c r="H217" s="5">
        <v>9</v>
      </c>
      <c r="I217" s="5">
        <v>1</v>
      </c>
      <c r="J217" s="5">
        <v>1</v>
      </c>
      <c r="K217" s="5">
        <v>1</v>
      </c>
      <c r="L217" s="113">
        <v>110</v>
      </c>
      <c r="M217" s="92" t="s">
        <v>2932</v>
      </c>
      <c r="N217" s="357">
        <v>1997</v>
      </c>
      <c r="O217" s="351" t="s">
        <v>5937</v>
      </c>
      <c r="P217" s="352" t="s">
        <v>6080</v>
      </c>
      <c r="Q217" s="353">
        <v>447.4</v>
      </c>
      <c r="R217" s="354">
        <v>40177</v>
      </c>
      <c r="S217" s="355" t="s">
        <v>5122</v>
      </c>
      <c r="T217" s="362" t="s">
        <v>471</v>
      </c>
      <c r="U217" s="208" t="s">
        <v>7635</v>
      </c>
    </row>
    <row r="218" spans="1:21" ht="31.5" x14ac:dyDescent="0.25">
      <c r="A218" s="5">
        <v>217</v>
      </c>
      <c r="B218" s="2" t="s">
        <v>1267</v>
      </c>
      <c r="C218" s="5">
        <v>1971</v>
      </c>
      <c r="D218" s="26">
        <v>5392.9</v>
      </c>
      <c r="E218" s="5">
        <v>4011.4</v>
      </c>
      <c r="F218" s="27" t="s">
        <v>5</v>
      </c>
      <c r="G218" s="5">
        <v>156</v>
      </c>
      <c r="H218" s="5">
        <v>9</v>
      </c>
      <c r="I218" s="5">
        <v>1</v>
      </c>
      <c r="J218" s="5">
        <v>1</v>
      </c>
      <c r="K218" s="5">
        <v>1</v>
      </c>
      <c r="L218" s="113">
        <v>261</v>
      </c>
      <c r="M218" s="92" t="s">
        <v>2912</v>
      </c>
      <c r="N218" s="357">
        <v>1994</v>
      </c>
      <c r="O218" s="351" t="s">
        <v>5937</v>
      </c>
      <c r="P218" s="358" t="s">
        <v>6086</v>
      </c>
      <c r="Q218" s="353">
        <v>847.12</v>
      </c>
      <c r="R218" s="364">
        <v>40138</v>
      </c>
      <c r="S218" s="355" t="s">
        <v>5122</v>
      </c>
      <c r="T218" s="362" t="s">
        <v>471</v>
      </c>
      <c r="U218" s="208" t="s">
        <v>7635</v>
      </c>
    </row>
    <row r="219" spans="1:21" ht="31.5" x14ac:dyDescent="0.25">
      <c r="A219" s="5">
        <v>218</v>
      </c>
      <c r="B219" s="2" t="s">
        <v>1270</v>
      </c>
      <c r="C219" s="5">
        <v>1981</v>
      </c>
      <c r="D219" s="26">
        <v>5008.1000000000004</v>
      </c>
      <c r="E219" s="5">
        <v>3191.7</v>
      </c>
      <c r="F219" s="27" t="s">
        <v>5</v>
      </c>
      <c r="G219" s="5">
        <f>56</f>
        <v>56</v>
      </c>
      <c r="H219" s="5">
        <v>6</v>
      </c>
      <c r="I219" s="5">
        <v>3</v>
      </c>
      <c r="J219" s="5">
        <v>3</v>
      </c>
      <c r="K219" s="5">
        <v>3</v>
      </c>
      <c r="L219" s="113">
        <v>123</v>
      </c>
      <c r="M219" s="92" t="s">
        <v>2932</v>
      </c>
      <c r="N219" s="357" t="s">
        <v>6090</v>
      </c>
      <c r="O219" s="351" t="s">
        <v>5937</v>
      </c>
      <c r="P219" s="361" t="s">
        <v>471</v>
      </c>
      <c r="Q219" s="361" t="s">
        <v>471</v>
      </c>
      <c r="R219" s="361" t="s">
        <v>471</v>
      </c>
      <c r="S219" s="362" t="s">
        <v>471</v>
      </c>
      <c r="T219" s="362" t="s">
        <v>471</v>
      </c>
      <c r="U219" s="208" t="s">
        <v>7635</v>
      </c>
    </row>
    <row r="220" spans="1:21" ht="31.5" x14ac:dyDescent="0.25">
      <c r="A220" s="5">
        <v>219</v>
      </c>
      <c r="B220" s="2" t="s">
        <v>1272</v>
      </c>
      <c r="C220" s="5">
        <v>1972</v>
      </c>
      <c r="D220" s="26">
        <v>7475.7</v>
      </c>
      <c r="E220" s="5">
        <v>4433.5</v>
      </c>
      <c r="F220" s="27" t="s">
        <v>5</v>
      </c>
      <c r="G220" s="5">
        <v>96</v>
      </c>
      <c r="H220" s="5">
        <v>9</v>
      </c>
      <c r="I220" s="5">
        <v>2</v>
      </c>
      <c r="J220" s="5">
        <v>2</v>
      </c>
      <c r="K220" s="5">
        <v>2</v>
      </c>
      <c r="L220" s="113">
        <v>191</v>
      </c>
      <c r="M220" s="92" t="s">
        <v>2931</v>
      </c>
      <c r="N220" s="357" t="s">
        <v>6092</v>
      </c>
      <c r="O220" s="351" t="s">
        <v>5937</v>
      </c>
      <c r="P220" s="358" t="s">
        <v>6093</v>
      </c>
      <c r="Q220" s="353">
        <v>1849.6</v>
      </c>
      <c r="R220" s="354">
        <v>40189</v>
      </c>
      <c r="S220" s="355" t="s">
        <v>5122</v>
      </c>
      <c r="T220" s="362" t="s">
        <v>471</v>
      </c>
      <c r="U220" s="208" t="s">
        <v>7635</v>
      </c>
    </row>
    <row r="221" spans="1:21" ht="31.5" x14ac:dyDescent="0.25">
      <c r="A221" s="5">
        <v>220</v>
      </c>
      <c r="B221" s="2" t="s">
        <v>1283</v>
      </c>
      <c r="C221" s="29">
        <v>1971</v>
      </c>
      <c r="D221" s="26">
        <v>17128.3</v>
      </c>
      <c r="E221" s="5">
        <v>9248</v>
      </c>
      <c r="F221" s="27" t="s">
        <v>5</v>
      </c>
      <c r="G221" s="5">
        <v>207</v>
      </c>
      <c r="H221" s="5">
        <v>10</v>
      </c>
      <c r="I221" s="5">
        <v>4</v>
      </c>
      <c r="J221" s="5">
        <v>4</v>
      </c>
      <c r="K221" s="5">
        <v>4</v>
      </c>
      <c r="L221" s="113">
        <v>448</v>
      </c>
      <c r="M221" s="92" t="s">
        <v>2912</v>
      </c>
      <c r="N221" s="357" t="s">
        <v>6104</v>
      </c>
      <c r="O221" s="351" t="s">
        <v>5937</v>
      </c>
      <c r="P221" s="358" t="s">
        <v>6105</v>
      </c>
      <c r="Q221" s="353">
        <v>3995.83</v>
      </c>
      <c r="R221" s="364">
        <v>40138</v>
      </c>
      <c r="S221" s="355" t="s">
        <v>5122</v>
      </c>
      <c r="T221" s="362" t="s">
        <v>471</v>
      </c>
      <c r="U221" s="208" t="s">
        <v>7635</v>
      </c>
    </row>
    <row r="222" spans="1:21" ht="30" x14ac:dyDescent="0.25">
      <c r="A222" s="5">
        <v>221</v>
      </c>
      <c r="B222" s="2" t="s">
        <v>1285</v>
      </c>
      <c r="C222" s="29">
        <v>1979</v>
      </c>
      <c r="D222" s="26">
        <v>4519.6000000000004</v>
      </c>
      <c r="E222" s="5">
        <v>3698.7</v>
      </c>
      <c r="F222" s="27" t="s">
        <v>5</v>
      </c>
      <c r="G222" s="5">
        <v>82</v>
      </c>
      <c r="H222" s="5">
        <v>13</v>
      </c>
      <c r="I222" s="5">
        <v>1</v>
      </c>
      <c r="J222" s="5">
        <v>2</v>
      </c>
      <c r="K222" s="5">
        <v>1</v>
      </c>
      <c r="L222" s="113">
        <v>171</v>
      </c>
      <c r="M222" s="92" t="s">
        <v>2912</v>
      </c>
      <c r="N222" s="221" t="s">
        <v>6108</v>
      </c>
      <c r="O222" s="351" t="s">
        <v>5937</v>
      </c>
      <c r="P222" s="352" t="s">
        <v>6109</v>
      </c>
      <c r="Q222" s="353">
        <v>867.7</v>
      </c>
      <c r="R222" s="354">
        <v>40172</v>
      </c>
      <c r="S222" s="355" t="s">
        <v>5122</v>
      </c>
      <c r="T222" s="362" t="s">
        <v>471</v>
      </c>
      <c r="U222" s="208" t="s">
        <v>7635</v>
      </c>
    </row>
    <row r="223" spans="1:21" ht="30" x14ac:dyDescent="0.25">
      <c r="A223" s="5">
        <v>222</v>
      </c>
      <c r="B223" s="2" t="s">
        <v>1286</v>
      </c>
      <c r="C223" s="29">
        <v>1978</v>
      </c>
      <c r="D223" s="26">
        <v>4822.2</v>
      </c>
      <c r="E223" s="5">
        <v>3387.2</v>
      </c>
      <c r="F223" s="27" t="s">
        <v>5</v>
      </c>
      <c r="G223" s="5">
        <f>63</f>
        <v>63</v>
      </c>
      <c r="H223" s="5">
        <v>9</v>
      </c>
      <c r="I223" s="5">
        <v>2</v>
      </c>
      <c r="J223" s="5">
        <v>2</v>
      </c>
      <c r="K223" s="5">
        <v>2</v>
      </c>
      <c r="L223" s="113">
        <v>137</v>
      </c>
      <c r="M223" s="92" t="s">
        <v>2904</v>
      </c>
      <c r="N223" s="221" t="s">
        <v>6110</v>
      </c>
      <c r="O223" s="351" t="s">
        <v>5937</v>
      </c>
      <c r="P223" s="352" t="s">
        <v>6111</v>
      </c>
      <c r="Q223" s="353" t="s">
        <v>6112</v>
      </c>
      <c r="R223" s="354">
        <v>40941</v>
      </c>
      <c r="S223" s="355" t="s">
        <v>5122</v>
      </c>
      <c r="T223" s="362" t="s">
        <v>471</v>
      </c>
      <c r="U223" s="208" t="s">
        <v>7635</v>
      </c>
    </row>
    <row r="224" spans="1:21" ht="30" x14ac:dyDescent="0.25">
      <c r="A224" s="5">
        <v>223</v>
      </c>
      <c r="B224" s="2" t="s">
        <v>1287</v>
      </c>
      <c r="C224" s="29">
        <v>1989</v>
      </c>
      <c r="D224" s="26">
        <v>14410.5</v>
      </c>
      <c r="E224" s="5">
        <v>10290.299999999999</v>
      </c>
      <c r="F224" s="27" t="s">
        <v>5</v>
      </c>
      <c r="G224" s="5">
        <v>181</v>
      </c>
      <c r="H224" s="5">
        <v>16</v>
      </c>
      <c r="I224" s="5">
        <f>2</f>
        <v>2</v>
      </c>
      <c r="J224" s="5">
        <v>4</v>
      </c>
      <c r="K224" s="5">
        <v>2</v>
      </c>
      <c r="L224" s="113">
        <v>528</v>
      </c>
      <c r="M224" s="92" t="s">
        <v>2904</v>
      </c>
      <c r="N224" s="221" t="s">
        <v>6113</v>
      </c>
      <c r="O224" s="351" t="s">
        <v>5937</v>
      </c>
      <c r="P224" s="352" t="s">
        <v>6114</v>
      </c>
      <c r="Q224" s="353">
        <v>1497.6</v>
      </c>
      <c r="R224" s="354">
        <v>40175</v>
      </c>
      <c r="S224" s="355" t="s">
        <v>5122</v>
      </c>
      <c r="T224" s="362" t="s">
        <v>471</v>
      </c>
      <c r="U224" s="197" t="s">
        <v>648</v>
      </c>
    </row>
    <row r="225" spans="1:21" ht="45" x14ac:dyDescent="0.25">
      <c r="A225" s="5">
        <v>224</v>
      </c>
      <c r="B225" s="2" t="s">
        <v>1289</v>
      </c>
      <c r="C225" s="29">
        <v>1986</v>
      </c>
      <c r="D225" s="26">
        <v>13733.8</v>
      </c>
      <c r="E225" s="5">
        <v>9952.2999999999993</v>
      </c>
      <c r="F225" s="27" t="s">
        <v>5</v>
      </c>
      <c r="G225" s="5">
        <v>187</v>
      </c>
      <c r="H225" s="5">
        <v>9</v>
      </c>
      <c r="I225" s="5">
        <v>6</v>
      </c>
      <c r="J225" s="5">
        <v>6</v>
      </c>
      <c r="K225" s="5">
        <v>6</v>
      </c>
      <c r="L225" s="113">
        <v>477</v>
      </c>
      <c r="M225" s="92" t="s">
        <v>2904</v>
      </c>
      <c r="N225" s="221" t="s">
        <v>6116</v>
      </c>
      <c r="O225" s="351" t="s">
        <v>5937</v>
      </c>
      <c r="P225" s="352" t="s">
        <v>6117</v>
      </c>
      <c r="Q225" s="353">
        <v>3956.23</v>
      </c>
      <c r="R225" s="354">
        <v>40926</v>
      </c>
      <c r="S225" s="355" t="s">
        <v>5122</v>
      </c>
      <c r="T225" s="362" t="s">
        <v>471</v>
      </c>
      <c r="U225" s="208" t="s">
        <v>7635</v>
      </c>
    </row>
    <row r="226" spans="1:21" ht="30" x14ac:dyDescent="0.25">
      <c r="A226" s="5">
        <v>225</v>
      </c>
      <c r="B226" s="2" t="s">
        <v>1291</v>
      </c>
      <c r="C226" s="29">
        <v>1987</v>
      </c>
      <c r="D226" s="26">
        <v>9299.7999999999993</v>
      </c>
      <c r="E226" s="5">
        <v>6900.7</v>
      </c>
      <c r="F226" s="27" t="s">
        <v>5</v>
      </c>
      <c r="G226" s="5">
        <v>130</v>
      </c>
      <c r="H226" s="5">
        <v>9</v>
      </c>
      <c r="I226" s="5">
        <v>4</v>
      </c>
      <c r="J226" s="5">
        <v>4</v>
      </c>
      <c r="K226" s="5">
        <v>4</v>
      </c>
      <c r="L226" s="113">
        <v>312</v>
      </c>
      <c r="M226" s="92" t="s">
        <v>2930</v>
      </c>
      <c r="N226" s="221" t="s">
        <v>6119</v>
      </c>
      <c r="O226" s="351" t="s">
        <v>5937</v>
      </c>
      <c r="P226" s="352" t="s">
        <v>6120</v>
      </c>
      <c r="Q226" s="353" t="s">
        <v>6121</v>
      </c>
      <c r="R226" s="354">
        <v>40931</v>
      </c>
      <c r="S226" s="355" t="s">
        <v>5122</v>
      </c>
      <c r="T226" s="362" t="s">
        <v>471</v>
      </c>
      <c r="U226" s="208" t="s">
        <v>7635</v>
      </c>
    </row>
    <row r="227" spans="1:21" ht="30" x14ac:dyDescent="0.25">
      <c r="A227" s="5">
        <v>226</v>
      </c>
      <c r="B227" s="2" t="s">
        <v>1295</v>
      </c>
      <c r="C227" s="29">
        <v>1986</v>
      </c>
      <c r="D227" s="26">
        <v>8792.1</v>
      </c>
      <c r="E227" s="5">
        <v>6780.2</v>
      </c>
      <c r="F227" s="27" t="s">
        <v>5</v>
      </c>
      <c r="G227" s="5">
        <v>128</v>
      </c>
      <c r="H227" s="5">
        <v>9</v>
      </c>
      <c r="I227" s="5">
        <v>4</v>
      </c>
      <c r="J227" s="5">
        <v>4</v>
      </c>
      <c r="K227" s="5">
        <f>4-1</f>
        <v>3</v>
      </c>
      <c r="L227" s="113">
        <v>336</v>
      </c>
      <c r="M227" s="92" t="s">
        <v>2936</v>
      </c>
      <c r="N227" s="221" t="s">
        <v>6124</v>
      </c>
      <c r="O227" s="351" t="s">
        <v>5937</v>
      </c>
      <c r="P227" s="352" t="s">
        <v>6125</v>
      </c>
      <c r="Q227" s="353" t="s">
        <v>6126</v>
      </c>
      <c r="R227" s="354">
        <v>40606</v>
      </c>
      <c r="S227" s="355" t="s">
        <v>5122</v>
      </c>
      <c r="T227" s="362" t="s">
        <v>471</v>
      </c>
      <c r="U227" s="208" t="s">
        <v>7635</v>
      </c>
    </row>
    <row r="228" spans="1:21" ht="31.5" x14ac:dyDescent="0.25">
      <c r="A228" s="5">
        <v>227</v>
      </c>
      <c r="B228" s="2" t="s">
        <v>1321</v>
      </c>
      <c r="C228" s="29">
        <v>1972</v>
      </c>
      <c r="D228" s="26">
        <v>5365</v>
      </c>
      <c r="E228" s="5">
        <v>4363.3999999999996</v>
      </c>
      <c r="F228" s="27" t="s">
        <v>5</v>
      </c>
      <c r="G228" s="5">
        <v>170</v>
      </c>
      <c r="H228" s="5">
        <v>9</v>
      </c>
      <c r="I228" s="5">
        <v>1</v>
      </c>
      <c r="J228" s="5">
        <v>1</v>
      </c>
      <c r="K228" s="5">
        <v>1</v>
      </c>
      <c r="L228" s="113">
        <v>271</v>
      </c>
      <c r="M228" s="92" t="s">
        <v>2925</v>
      </c>
      <c r="N228" s="221">
        <v>1994</v>
      </c>
      <c r="O228" s="351" t="s">
        <v>5937</v>
      </c>
      <c r="P228" s="358" t="s">
        <v>6152</v>
      </c>
      <c r="Q228" s="353">
        <v>855.9</v>
      </c>
      <c r="R228" s="354">
        <v>40177</v>
      </c>
      <c r="S228" s="355" t="s">
        <v>5122</v>
      </c>
      <c r="U228" s="208" t="s">
        <v>7635</v>
      </c>
    </row>
    <row r="229" spans="1:21" ht="45" x14ac:dyDescent="0.25">
      <c r="A229" s="5">
        <v>228</v>
      </c>
      <c r="B229" s="2" t="s">
        <v>1322</v>
      </c>
      <c r="C229" s="29" t="s">
        <v>1145</v>
      </c>
      <c r="D229" s="26">
        <v>9428.7999999999993</v>
      </c>
      <c r="E229" s="5">
        <v>6520.6</v>
      </c>
      <c r="F229" s="27" t="s">
        <v>5</v>
      </c>
      <c r="G229" s="5">
        <v>119</v>
      </c>
      <c r="H229" s="5">
        <v>7</v>
      </c>
      <c r="I229" s="5">
        <v>5</v>
      </c>
      <c r="J229" s="5">
        <v>5</v>
      </c>
      <c r="K229" s="5">
        <v>5</v>
      </c>
      <c r="L229" s="113">
        <v>260</v>
      </c>
      <c r="M229" s="92" t="s">
        <v>2931</v>
      </c>
      <c r="N229" s="221" t="s">
        <v>6153</v>
      </c>
      <c r="O229" s="351" t="s">
        <v>5937</v>
      </c>
      <c r="P229" s="358" t="s">
        <v>6154</v>
      </c>
      <c r="Q229" s="353">
        <v>2335.8000000000002</v>
      </c>
      <c r="R229" s="354">
        <v>40177</v>
      </c>
      <c r="S229" s="355" t="s">
        <v>5122</v>
      </c>
      <c r="U229" s="208" t="s">
        <v>7635</v>
      </c>
    </row>
    <row r="230" spans="1:21" ht="31.5" x14ac:dyDescent="0.25">
      <c r="A230" s="5">
        <v>229</v>
      </c>
      <c r="B230" s="2" t="s">
        <v>1323</v>
      </c>
      <c r="C230" s="29">
        <v>1971</v>
      </c>
      <c r="D230" s="26">
        <v>5331.7</v>
      </c>
      <c r="E230" s="5">
        <v>4335.3999999999996</v>
      </c>
      <c r="F230" s="27" t="s">
        <v>5</v>
      </c>
      <c r="G230" s="5">
        <v>170</v>
      </c>
      <c r="H230" s="5">
        <v>9</v>
      </c>
      <c r="I230" s="5">
        <v>1</v>
      </c>
      <c r="J230" s="5">
        <v>1</v>
      </c>
      <c r="K230" s="5">
        <v>1</v>
      </c>
      <c r="L230" s="113">
        <v>278</v>
      </c>
      <c r="M230" s="92" t="s">
        <v>2930</v>
      </c>
      <c r="N230" s="357">
        <v>1994</v>
      </c>
      <c r="O230" s="351" t="s">
        <v>5937</v>
      </c>
      <c r="P230" s="358" t="s">
        <v>6155</v>
      </c>
      <c r="Q230" s="353">
        <v>862</v>
      </c>
      <c r="R230" s="354">
        <v>40177</v>
      </c>
      <c r="S230" s="355" t="s">
        <v>5122</v>
      </c>
      <c r="U230" s="208" t="s">
        <v>7635</v>
      </c>
    </row>
    <row r="231" spans="1:21" ht="31.5" x14ac:dyDescent="0.25">
      <c r="A231" s="5">
        <v>230</v>
      </c>
      <c r="B231" s="2" t="s">
        <v>1324</v>
      </c>
      <c r="C231" s="29">
        <v>1981</v>
      </c>
      <c r="D231" s="26">
        <v>6360.5</v>
      </c>
      <c r="E231" s="5">
        <v>4422.3</v>
      </c>
      <c r="F231" s="27" t="s">
        <v>5</v>
      </c>
      <c r="G231" s="5">
        <v>81</v>
      </c>
      <c r="H231" s="5">
        <v>6</v>
      </c>
      <c r="I231" s="5">
        <v>4</v>
      </c>
      <c r="J231" s="5">
        <v>4</v>
      </c>
      <c r="K231" s="5">
        <v>4</v>
      </c>
      <c r="L231" s="113">
        <v>167</v>
      </c>
      <c r="M231" s="92" t="s">
        <v>2931</v>
      </c>
      <c r="N231" s="221" t="s">
        <v>6156</v>
      </c>
      <c r="O231" s="351" t="s">
        <v>5937</v>
      </c>
      <c r="P231" s="358" t="s">
        <v>6157</v>
      </c>
      <c r="Q231" s="353">
        <v>2670.9</v>
      </c>
      <c r="R231" s="354">
        <v>40177</v>
      </c>
      <c r="S231" s="355" t="s">
        <v>5122</v>
      </c>
      <c r="U231" s="208" t="s">
        <v>7635</v>
      </c>
    </row>
    <row r="232" spans="1:21" ht="31.5" x14ac:dyDescent="0.25">
      <c r="A232" s="5">
        <v>231</v>
      </c>
      <c r="B232" s="2" t="s">
        <v>1325</v>
      </c>
      <c r="C232" s="29">
        <v>1972</v>
      </c>
      <c r="D232" s="26">
        <v>5314.3</v>
      </c>
      <c r="E232" s="5">
        <v>4111.6000000000004</v>
      </c>
      <c r="F232" s="27" t="s">
        <v>5</v>
      </c>
      <c r="G232" s="5">
        <v>160</v>
      </c>
      <c r="H232" s="5">
        <v>9</v>
      </c>
      <c r="I232" s="5">
        <v>1</v>
      </c>
      <c r="J232" s="5">
        <v>1</v>
      </c>
      <c r="K232" s="5">
        <v>1</v>
      </c>
      <c r="L232" s="113">
        <v>239</v>
      </c>
      <c r="M232" s="92" t="s">
        <v>2932</v>
      </c>
      <c r="N232" s="357">
        <v>1994</v>
      </c>
      <c r="O232" s="351" t="s">
        <v>5937</v>
      </c>
      <c r="P232" s="358" t="s">
        <v>6158</v>
      </c>
      <c r="Q232" s="353">
        <v>868.7</v>
      </c>
      <c r="R232" s="354">
        <v>40177</v>
      </c>
      <c r="S232" s="355" t="s">
        <v>5122</v>
      </c>
      <c r="U232" s="208" t="s">
        <v>7635</v>
      </c>
    </row>
    <row r="233" spans="1:21" ht="31.5" x14ac:dyDescent="0.25">
      <c r="A233" s="5">
        <v>232</v>
      </c>
      <c r="B233" s="2" t="s">
        <v>1366</v>
      </c>
      <c r="C233" s="5">
        <v>1990</v>
      </c>
      <c r="D233" s="26">
        <v>5016.8</v>
      </c>
      <c r="E233" s="5">
        <v>4396.1000000000004</v>
      </c>
      <c r="F233" s="27" t="s">
        <v>5</v>
      </c>
      <c r="G233" s="5">
        <v>82</v>
      </c>
      <c r="H233" s="30" t="s">
        <v>1367</v>
      </c>
      <c r="I233" s="5">
        <v>3</v>
      </c>
      <c r="J233" s="5">
        <v>2</v>
      </c>
      <c r="K233" s="5"/>
      <c r="L233" s="113">
        <v>241</v>
      </c>
      <c r="M233" s="92" t="s">
        <v>2906</v>
      </c>
      <c r="N233" s="357" t="s">
        <v>6201</v>
      </c>
      <c r="O233" s="351" t="s">
        <v>5937</v>
      </c>
      <c r="P233" s="352" t="s">
        <v>6202</v>
      </c>
      <c r="Q233" s="353" t="s">
        <v>6203</v>
      </c>
      <c r="R233" s="354">
        <v>40906</v>
      </c>
      <c r="S233" s="355" t="s">
        <v>5122</v>
      </c>
      <c r="U233" s="208" t="s">
        <v>7635</v>
      </c>
    </row>
    <row r="234" spans="1:21" ht="31.5" x14ac:dyDescent="0.25">
      <c r="A234" s="5">
        <v>233</v>
      </c>
      <c r="B234" s="2" t="s">
        <v>1370</v>
      </c>
      <c r="C234" s="5">
        <v>1991</v>
      </c>
      <c r="D234" s="26">
        <v>5043</v>
      </c>
      <c r="E234" s="5">
        <v>4419.8999999999996</v>
      </c>
      <c r="F234" s="27" t="s">
        <v>5</v>
      </c>
      <c r="G234" s="5">
        <v>82</v>
      </c>
      <c r="H234" s="30" t="s">
        <v>1367</v>
      </c>
      <c r="I234" s="5">
        <v>3</v>
      </c>
      <c r="J234" s="5">
        <v>2</v>
      </c>
      <c r="K234" s="5"/>
      <c r="L234" s="113">
        <v>226</v>
      </c>
      <c r="M234" s="92" t="s">
        <v>2906</v>
      </c>
      <c r="N234" s="357" t="s">
        <v>6206</v>
      </c>
      <c r="O234" s="351" t="s">
        <v>5937</v>
      </c>
      <c r="P234" s="358" t="s">
        <v>6207</v>
      </c>
      <c r="Q234" s="353" t="s">
        <v>6208</v>
      </c>
      <c r="R234" s="354">
        <v>40907</v>
      </c>
      <c r="S234" s="355" t="s">
        <v>5122</v>
      </c>
      <c r="U234" s="208" t="s">
        <v>7635</v>
      </c>
    </row>
    <row r="235" spans="1:21" ht="45" x14ac:dyDescent="0.25">
      <c r="A235" s="5">
        <v>234</v>
      </c>
      <c r="B235" s="2" t="s">
        <v>1380</v>
      </c>
      <c r="C235" s="29" t="s">
        <v>1145</v>
      </c>
      <c r="D235" s="26">
        <v>8750.9</v>
      </c>
      <c r="E235" s="5">
        <v>6981.3</v>
      </c>
      <c r="F235" s="27" t="s">
        <v>5</v>
      </c>
      <c r="G235" s="5">
        <v>124</v>
      </c>
      <c r="H235" s="5">
        <v>9</v>
      </c>
      <c r="I235" s="5">
        <v>5</v>
      </c>
      <c r="J235" s="5">
        <v>5</v>
      </c>
      <c r="K235" s="5">
        <v>5</v>
      </c>
      <c r="L235" s="113">
        <v>300</v>
      </c>
      <c r="M235" s="92" t="s">
        <v>2902</v>
      </c>
      <c r="N235" s="221" t="s">
        <v>6220</v>
      </c>
      <c r="O235" s="351" t="s">
        <v>5937</v>
      </c>
      <c r="P235" s="358" t="s">
        <v>6221</v>
      </c>
      <c r="Q235" s="353">
        <v>2217.9</v>
      </c>
      <c r="R235" s="364">
        <v>40138</v>
      </c>
      <c r="S235" s="355" t="s">
        <v>5122</v>
      </c>
      <c r="U235" s="208" t="s">
        <v>7635</v>
      </c>
    </row>
    <row r="236" spans="1:21" ht="31.5" x14ac:dyDescent="0.25">
      <c r="A236" s="5">
        <v>235</v>
      </c>
      <c r="B236" s="2" t="s">
        <v>1383</v>
      </c>
      <c r="C236" s="5">
        <v>1996</v>
      </c>
      <c r="D236" s="26">
        <v>5337.1</v>
      </c>
      <c r="E236" s="5">
        <v>3863.1</v>
      </c>
      <c r="F236" s="27" t="s">
        <v>5</v>
      </c>
      <c r="G236" s="5">
        <v>72</v>
      </c>
      <c r="H236" s="30" t="s">
        <v>1367</v>
      </c>
      <c r="I236" s="5">
        <v>3</v>
      </c>
      <c r="J236" s="5">
        <v>2</v>
      </c>
      <c r="K236" s="5"/>
      <c r="L236" s="113">
        <v>152</v>
      </c>
      <c r="M236" s="92" t="s">
        <v>2903</v>
      </c>
      <c r="N236" s="221" t="s">
        <v>6224</v>
      </c>
      <c r="O236" s="351" t="s">
        <v>5937</v>
      </c>
      <c r="P236" s="352" t="s">
        <v>6225</v>
      </c>
      <c r="Q236" s="353" t="s">
        <v>6226</v>
      </c>
      <c r="R236" s="364">
        <v>40933</v>
      </c>
      <c r="S236" s="355" t="s">
        <v>5122</v>
      </c>
    </row>
    <row r="237" spans="1:21" ht="31.5" x14ac:dyDescent="0.25">
      <c r="A237" s="5">
        <v>236</v>
      </c>
      <c r="B237" s="2" t="s">
        <v>1384</v>
      </c>
      <c r="C237" s="5">
        <v>1995</v>
      </c>
      <c r="D237" s="26">
        <v>5388.8</v>
      </c>
      <c r="E237" s="5">
        <v>3870.6</v>
      </c>
      <c r="F237" s="27" t="s">
        <v>5</v>
      </c>
      <c r="G237" s="5">
        <v>72</v>
      </c>
      <c r="H237" s="30" t="s">
        <v>1367</v>
      </c>
      <c r="I237" s="5">
        <v>3</v>
      </c>
      <c r="J237" s="5">
        <v>2</v>
      </c>
      <c r="K237" s="5"/>
      <c r="L237" s="113">
        <v>167</v>
      </c>
      <c r="M237" s="92" t="s">
        <v>2903</v>
      </c>
      <c r="N237" s="221" t="s">
        <v>6227</v>
      </c>
      <c r="O237" s="351" t="s">
        <v>5937</v>
      </c>
      <c r="P237" s="352" t="s">
        <v>6228</v>
      </c>
      <c r="Q237" s="353" t="s">
        <v>6229</v>
      </c>
      <c r="R237" s="364">
        <v>40933</v>
      </c>
      <c r="S237" s="355" t="s">
        <v>5122</v>
      </c>
    </row>
    <row r="238" spans="1:21" ht="30" x14ac:dyDescent="0.25">
      <c r="A238" s="5">
        <v>237</v>
      </c>
      <c r="B238" s="2" t="s">
        <v>1402</v>
      </c>
      <c r="C238" s="5">
        <v>1977</v>
      </c>
      <c r="D238" s="26">
        <v>3184.8</v>
      </c>
      <c r="E238" s="5">
        <v>2097.6999999999998</v>
      </c>
      <c r="F238" s="27" t="s">
        <v>5</v>
      </c>
      <c r="G238" s="5">
        <v>48</v>
      </c>
      <c r="H238" s="5">
        <v>9</v>
      </c>
      <c r="I238" s="5">
        <v>1</v>
      </c>
      <c r="J238" s="5">
        <v>1</v>
      </c>
      <c r="K238" s="5"/>
      <c r="L238" s="113">
        <v>118</v>
      </c>
      <c r="M238" s="92" t="s">
        <v>2909</v>
      </c>
      <c r="N238" s="357">
        <v>2007</v>
      </c>
      <c r="O238" s="351" t="s">
        <v>5937</v>
      </c>
      <c r="P238" s="352" t="s">
        <v>6248</v>
      </c>
      <c r="Q238" s="353">
        <v>1096.4000000000001</v>
      </c>
      <c r="R238" s="364">
        <v>40138</v>
      </c>
      <c r="S238" s="355" t="s">
        <v>5122</v>
      </c>
      <c r="U238" s="208" t="s">
        <v>7635</v>
      </c>
    </row>
    <row r="239" spans="1:21" ht="30" x14ac:dyDescent="0.25">
      <c r="A239" s="5">
        <v>238</v>
      </c>
      <c r="B239" s="2" t="s">
        <v>1403</v>
      </c>
      <c r="C239" s="5">
        <v>1981</v>
      </c>
      <c r="D239" s="26">
        <v>3040.2</v>
      </c>
      <c r="E239" s="5">
        <v>2169.9</v>
      </c>
      <c r="F239" s="27" t="s">
        <v>5</v>
      </c>
      <c r="G239" s="5">
        <v>50</v>
      </c>
      <c r="H239" s="5">
        <v>9</v>
      </c>
      <c r="I239" s="5">
        <v>1</v>
      </c>
      <c r="J239" s="5">
        <v>1</v>
      </c>
      <c r="K239" s="5">
        <v>1</v>
      </c>
      <c r="L239" s="113">
        <v>104</v>
      </c>
      <c r="M239" s="92" t="s">
        <v>2910</v>
      </c>
      <c r="N239" s="357">
        <v>2011</v>
      </c>
      <c r="O239" s="351" t="s">
        <v>5937</v>
      </c>
      <c r="P239" s="352" t="s">
        <v>6249</v>
      </c>
      <c r="Q239" s="353">
        <v>951.4</v>
      </c>
      <c r="R239" s="354">
        <v>40189</v>
      </c>
      <c r="S239" s="355" t="s">
        <v>5122</v>
      </c>
      <c r="U239" s="208" t="s">
        <v>7635</v>
      </c>
    </row>
    <row r="240" spans="1:21" ht="30" x14ac:dyDescent="0.25">
      <c r="A240" s="5">
        <v>239</v>
      </c>
      <c r="B240" s="2" t="s">
        <v>1405</v>
      </c>
      <c r="C240" s="5">
        <v>1974</v>
      </c>
      <c r="D240" s="26">
        <v>3379.32</v>
      </c>
      <c r="E240" s="5">
        <v>2075.8200000000002</v>
      </c>
      <c r="F240" s="27" t="s">
        <v>5</v>
      </c>
      <c r="G240" s="5">
        <v>48</v>
      </c>
      <c r="H240" s="5">
        <v>9</v>
      </c>
      <c r="I240" s="5">
        <v>1</v>
      </c>
      <c r="J240" s="5">
        <v>1</v>
      </c>
      <c r="K240" s="5">
        <v>1</v>
      </c>
      <c r="L240" s="113">
        <v>93</v>
      </c>
      <c r="M240" s="92" t="s">
        <v>2909</v>
      </c>
      <c r="N240" s="357">
        <v>1998</v>
      </c>
      <c r="O240" s="351" t="s">
        <v>5937</v>
      </c>
      <c r="P240" s="352" t="s">
        <v>6251</v>
      </c>
      <c r="Q240" s="353">
        <v>391.2</v>
      </c>
      <c r="R240" s="354">
        <v>40189</v>
      </c>
      <c r="S240" s="355" t="s">
        <v>5122</v>
      </c>
      <c r="U240" s="208" t="s">
        <v>7635</v>
      </c>
    </row>
    <row r="241" spans="1:21" ht="30" x14ac:dyDescent="0.25">
      <c r="A241" s="5">
        <v>240</v>
      </c>
      <c r="B241" s="15" t="s">
        <v>7698</v>
      </c>
      <c r="C241" s="394">
        <v>2008</v>
      </c>
      <c r="D241" s="35">
        <v>8047.6</v>
      </c>
      <c r="E241" s="35">
        <v>4236.6000000000004</v>
      </c>
      <c r="F241" s="35" t="s">
        <v>5</v>
      </c>
      <c r="G241" s="35">
        <v>158</v>
      </c>
      <c r="H241" s="35">
        <v>10</v>
      </c>
      <c r="I241" s="35">
        <v>4</v>
      </c>
      <c r="J241" s="35">
        <v>4</v>
      </c>
      <c r="K241" s="35"/>
      <c r="L241" s="122">
        <v>335</v>
      </c>
      <c r="M241" s="94" t="s">
        <v>2987</v>
      </c>
      <c r="N241" s="203">
        <v>2010</v>
      </c>
      <c r="O241" s="398" t="s">
        <v>4913</v>
      </c>
      <c r="P241" s="20"/>
      <c r="Q241" s="20"/>
      <c r="R241" s="20"/>
      <c r="S241" s="20"/>
      <c r="T241" s="20"/>
      <c r="U241" s="20" t="s">
        <v>7642</v>
      </c>
    </row>
    <row r="242" spans="1:21" ht="31.5" x14ac:dyDescent="0.25">
      <c r="A242" s="5">
        <v>241</v>
      </c>
      <c r="B242" s="14" t="s">
        <v>66</v>
      </c>
      <c r="C242" s="5">
        <v>2006</v>
      </c>
      <c r="D242" s="5">
        <v>12389.2</v>
      </c>
      <c r="E242" s="5">
        <v>11805.9</v>
      </c>
      <c r="F242" s="5" t="s">
        <v>5</v>
      </c>
      <c r="G242" s="5">
        <v>228</v>
      </c>
      <c r="H242" s="5">
        <v>10</v>
      </c>
      <c r="I242" s="5">
        <v>5</v>
      </c>
      <c r="J242" s="5">
        <v>5</v>
      </c>
      <c r="K242" s="5">
        <v>5</v>
      </c>
      <c r="L242" s="113">
        <f t="shared" ref="L242:L254" si="0">G242*2.6</f>
        <v>592.80000000000007</v>
      </c>
      <c r="M242" s="89" t="s">
        <v>2831</v>
      </c>
      <c r="N242" s="288">
        <v>2006</v>
      </c>
      <c r="O242" s="14" t="s">
        <v>5059</v>
      </c>
      <c r="P242" s="465" t="s">
        <v>5060</v>
      </c>
      <c r="Q242" s="288">
        <v>1692.1</v>
      </c>
      <c r="R242" s="288" t="s">
        <v>648</v>
      </c>
      <c r="S242" s="288" t="s">
        <v>648</v>
      </c>
      <c r="T242" s="14"/>
      <c r="U242" s="208" t="s">
        <v>648</v>
      </c>
    </row>
    <row r="243" spans="1:21" ht="31.5" x14ac:dyDescent="0.25">
      <c r="A243" s="5">
        <v>242</v>
      </c>
      <c r="B243" s="14" t="s">
        <v>67</v>
      </c>
      <c r="C243" s="5">
        <v>2007</v>
      </c>
      <c r="D243" s="5">
        <v>7667.7</v>
      </c>
      <c r="E243" s="5">
        <v>5980.6</v>
      </c>
      <c r="F243" s="5" t="s">
        <v>5</v>
      </c>
      <c r="G243" s="5">
        <v>109</v>
      </c>
      <c r="H243" s="5">
        <v>10</v>
      </c>
      <c r="I243" s="5">
        <v>3</v>
      </c>
      <c r="J243" s="5">
        <v>3</v>
      </c>
      <c r="K243" s="5">
        <v>3</v>
      </c>
      <c r="L243" s="113">
        <f t="shared" si="0"/>
        <v>283.40000000000003</v>
      </c>
      <c r="M243" s="89" t="s">
        <v>2832</v>
      </c>
      <c r="N243" s="288">
        <v>2007</v>
      </c>
      <c r="O243" s="14" t="s">
        <v>5059</v>
      </c>
      <c r="P243" s="466" t="s">
        <v>5061</v>
      </c>
      <c r="Q243" s="288">
        <v>873.3</v>
      </c>
      <c r="R243" s="288" t="s">
        <v>648</v>
      </c>
      <c r="S243" s="288" t="s">
        <v>648</v>
      </c>
      <c r="T243" s="14"/>
      <c r="U243" s="208" t="s">
        <v>648</v>
      </c>
    </row>
    <row r="244" spans="1:21" ht="31.5" x14ac:dyDescent="0.25">
      <c r="A244" s="5">
        <v>243</v>
      </c>
      <c r="B244" s="14" t="s">
        <v>68</v>
      </c>
      <c r="C244" s="5">
        <v>2007</v>
      </c>
      <c r="D244" s="5">
        <v>7657.8</v>
      </c>
      <c r="E244" s="5">
        <v>5971.2</v>
      </c>
      <c r="F244" s="5" t="s">
        <v>5</v>
      </c>
      <c r="G244" s="5">
        <v>109</v>
      </c>
      <c r="H244" s="5">
        <v>10</v>
      </c>
      <c r="I244" s="5">
        <v>3</v>
      </c>
      <c r="J244" s="5">
        <v>3</v>
      </c>
      <c r="K244" s="5">
        <v>3</v>
      </c>
      <c r="L244" s="113">
        <f t="shared" si="0"/>
        <v>283.40000000000003</v>
      </c>
      <c r="M244" s="89" t="s">
        <v>4200</v>
      </c>
      <c r="N244" s="288">
        <v>2007</v>
      </c>
      <c r="O244" s="14" t="s">
        <v>5059</v>
      </c>
      <c r="P244" s="466" t="s">
        <v>5062</v>
      </c>
      <c r="Q244" s="288">
        <v>877</v>
      </c>
      <c r="R244" s="288" t="s">
        <v>648</v>
      </c>
      <c r="S244" s="288" t="s">
        <v>648</v>
      </c>
      <c r="T244" s="14"/>
      <c r="U244" s="208" t="s">
        <v>648</v>
      </c>
    </row>
    <row r="245" spans="1:21" ht="31.5" x14ac:dyDescent="0.25">
      <c r="A245" s="5">
        <v>244</v>
      </c>
      <c r="B245" s="14" t="s">
        <v>69</v>
      </c>
      <c r="C245" s="5">
        <v>2007</v>
      </c>
      <c r="D245" s="5">
        <v>7709.8</v>
      </c>
      <c r="E245" s="5">
        <v>5991</v>
      </c>
      <c r="F245" s="5" t="s">
        <v>5</v>
      </c>
      <c r="G245" s="5">
        <v>109</v>
      </c>
      <c r="H245" s="5">
        <v>10</v>
      </c>
      <c r="I245" s="5">
        <v>3</v>
      </c>
      <c r="J245" s="5">
        <v>3</v>
      </c>
      <c r="K245" s="5">
        <v>3</v>
      </c>
      <c r="L245" s="113">
        <f t="shared" si="0"/>
        <v>283.40000000000003</v>
      </c>
      <c r="M245" s="89" t="s">
        <v>2833</v>
      </c>
      <c r="N245" s="288">
        <v>2007</v>
      </c>
      <c r="O245" s="14" t="s">
        <v>5059</v>
      </c>
      <c r="P245" s="466" t="s">
        <v>5063</v>
      </c>
      <c r="Q245" s="288">
        <v>871.1</v>
      </c>
      <c r="R245" s="288" t="s">
        <v>648</v>
      </c>
      <c r="S245" s="288" t="s">
        <v>648</v>
      </c>
      <c r="T245" s="14"/>
      <c r="U245" s="208" t="s">
        <v>648</v>
      </c>
    </row>
    <row r="246" spans="1:21" ht="31.5" x14ac:dyDescent="0.25">
      <c r="A246" s="5">
        <v>245</v>
      </c>
      <c r="B246" s="14" t="s">
        <v>74</v>
      </c>
      <c r="C246" s="5">
        <v>2012</v>
      </c>
      <c r="D246" s="5">
        <v>7337.2</v>
      </c>
      <c r="E246" s="5">
        <v>5768.5</v>
      </c>
      <c r="F246" s="5" t="s">
        <v>5</v>
      </c>
      <c r="G246" s="5">
        <v>116</v>
      </c>
      <c r="H246" s="5">
        <v>10</v>
      </c>
      <c r="I246" s="5">
        <v>3</v>
      </c>
      <c r="J246" s="5">
        <v>3</v>
      </c>
      <c r="K246" s="5">
        <v>3</v>
      </c>
      <c r="L246" s="113">
        <f t="shared" si="0"/>
        <v>301.60000000000002</v>
      </c>
      <c r="M246" s="89" t="s">
        <v>2838</v>
      </c>
      <c r="N246" s="288">
        <v>2012</v>
      </c>
      <c r="O246" s="14" t="s">
        <v>5059</v>
      </c>
      <c r="P246" s="466" t="s">
        <v>5064</v>
      </c>
      <c r="Q246" s="288">
        <v>941.1</v>
      </c>
      <c r="R246" s="288" t="s">
        <v>648</v>
      </c>
      <c r="S246" s="288" t="s">
        <v>648</v>
      </c>
      <c r="T246" s="14"/>
      <c r="U246" s="208" t="s">
        <v>648</v>
      </c>
    </row>
    <row r="247" spans="1:21" ht="31.5" x14ac:dyDescent="0.25">
      <c r="A247" s="5">
        <v>246</v>
      </c>
      <c r="B247" s="14" t="s">
        <v>70</v>
      </c>
      <c r="C247" s="5">
        <v>2008</v>
      </c>
      <c r="D247" s="5">
        <v>10847.1</v>
      </c>
      <c r="E247" s="5">
        <v>7548</v>
      </c>
      <c r="F247" s="5" t="s">
        <v>5</v>
      </c>
      <c r="G247" s="5">
        <v>145</v>
      </c>
      <c r="H247" s="5">
        <v>10</v>
      </c>
      <c r="I247" s="5">
        <v>4</v>
      </c>
      <c r="J247" s="5">
        <v>4</v>
      </c>
      <c r="K247" s="5">
        <v>4</v>
      </c>
      <c r="L247" s="113">
        <f t="shared" si="0"/>
        <v>377</v>
      </c>
      <c r="M247" s="89" t="s">
        <v>2834</v>
      </c>
      <c r="N247" s="288">
        <v>2008</v>
      </c>
      <c r="O247" s="14" t="s">
        <v>5059</v>
      </c>
      <c r="P247" s="466" t="s">
        <v>5065</v>
      </c>
      <c r="Q247" s="288">
        <v>1968.4</v>
      </c>
      <c r="R247" s="288" t="s">
        <v>648</v>
      </c>
      <c r="S247" s="288" t="s">
        <v>648</v>
      </c>
      <c r="T247" s="14"/>
      <c r="U247" s="208" t="s">
        <v>648</v>
      </c>
    </row>
    <row r="248" spans="1:21" ht="63" x14ac:dyDescent="0.25">
      <c r="A248" s="5">
        <v>247</v>
      </c>
      <c r="B248" s="14" t="s">
        <v>75</v>
      </c>
      <c r="C248" s="5">
        <v>2014</v>
      </c>
      <c r="D248" s="5">
        <v>11099.6</v>
      </c>
      <c r="E248" s="5">
        <v>7467.8</v>
      </c>
      <c r="F248" s="5" t="s">
        <v>5</v>
      </c>
      <c r="G248" s="5">
        <v>170</v>
      </c>
      <c r="H248" s="5">
        <v>10</v>
      </c>
      <c r="I248" s="5">
        <v>4</v>
      </c>
      <c r="J248" s="5">
        <v>4</v>
      </c>
      <c r="K248" s="5">
        <v>4</v>
      </c>
      <c r="L248" s="113">
        <f t="shared" si="0"/>
        <v>442</v>
      </c>
      <c r="M248" s="89" t="s">
        <v>2716</v>
      </c>
      <c r="N248" s="288">
        <v>2014</v>
      </c>
      <c r="O248" s="14" t="s">
        <v>5059</v>
      </c>
      <c r="P248" s="466" t="s">
        <v>5066</v>
      </c>
      <c r="Q248" s="288">
        <v>1305.3</v>
      </c>
      <c r="R248" s="288" t="s">
        <v>648</v>
      </c>
      <c r="S248" s="288" t="s">
        <v>648</v>
      </c>
      <c r="T248" s="14"/>
      <c r="U248" s="208" t="s">
        <v>648</v>
      </c>
    </row>
    <row r="249" spans="1:21" ht="31.5" x14ac:dyDescent="0.25">
      <c r="A249" s="5">
        <v>248</v>
      </c>
      <c r="B249" s="14" t="s">
        <v>71</v>
      </c>
      <c r="C249" s="5">
        <v>2009</v>
      </c>
      <c r="D249" s="5">
        <v>8127</v>
      </c>
      <c r="E249" s="5">
        <v>5427</v>
      </c>
      <c r="F249" s="5" t="s">
        <v>5</v>
      </c>
      <c r="G249" s="5">
        <v>108</v>
      </c>
      <c r="H249" s="5">
        <v>10</v>
      </c>
      <c r="I249" s="5">
        <v>3</v>
      </c>
      <c r="J249" s="5">
        <v>3</v>
      </c>
      <c r="K249" s="5">
        <v>3</v>
      </c>
      <c r="L249" s="113">
        <f t="shared" si="0"/>
        <v>280.8</v>
      </c>
      <c r="M249" s="89" t="s">
        <v>2835</v>
      </c>
      <c r="N249" s="288">
        <v>2009</v>
      </c>
      <c r="O249" s="14" t="s">
        <v>5059</v>
      </c>
      <c r="P249" s="467" t="s">
        <v>5067</v>
      </c>
      <c r="Q249" s="288">
        <v>1501.1</v>
      </c>
      <c r="R249" s="288" t="s">
        <v>648</v>
      </c>
      <c r="S249" s="288" t="s">
        <v>648</v>
      </c>
      <c r="T249" s="14"/>
      <c r="U249" s="208" t="s">
        <v>648</v>
      </c>
    </row>
    <row r="250" spans="1:21" ht="31.5" x14ac:dyDescent="0.25">
      <c r="A250" s="5">
        <v>249</v>
      </c>
      <c r="B250" s="14" t="s">
        <v>72</v>
      </c>
      <c r="C250" s="5">
        <v>2009</v>
      </c>
      <c r="D250" s="5">
        <v>11200.6</v>
      </c>
      <c r="E250" s="5">
        <v>7293.4</v>
      </c>
      <c r="F250" s="5" t="s">
        <v>5</v>
      </c>
      <c r="G250" s="5">
        <v>144</v>
      </c>
      <c r="H250" s="5">
        <v>10</v>
      </c>
      <c r="I250" s="5">
        <v>4</v>
      </c>
      <c r="J250" s="5">
        <v>4</v>
      </c>
      <c r="K250" s="5">
        <v>4</v>
      </c>
      <c r="L250" s="113">
        <f t="shared" si="0"/>
        <v>374.40000000000003</v>
      </c>
      <c r="M250" s="89" t="s">
        <v>2836</v>
      </c>
      <c r="N250" s="288">
        <v>2009</v>
      </c>
      <c r="O250" s="14" t="s">
        <v>5059</v>
      </c>
      <c r="P250" s="467" t="s">
        <v>5068</v>
      </c>
      <c r="Q250" s="288">
        <v>2058.1999999999998</v>
      </c>
      <c r="R250" s="288" t="s">
        <v>648</v>
      </c>
      <c r="S250" s="288" t="s">
        <v>648</v>
      </c>
      <c r="T250" s="14"/>
      <c r="U250" s="208" t="s">
        <v>648</v>
      </c>
    </row>
    <row r="251" spans="1:21" ht="31.5" x14ac:dyDescent="0.25">
      <c r="A251" s="5">
        <v>250</v>
      </c>
      <c r="B251" s="14" t="s">
        <v>73</v>
      </c>
      <c r="C251" s="5">
        <v>2011</v>
      </c>
      <c r="D251" s="5">
        <v>18791.599999999999</v>
      </c>
      <c r="E251" s="5">
        <v>13419.9</v>
      </c>
      <c r="F251" s="5" t="s">
        <v>5</v>
      </c>
      <c r="G251" s="5">
        <v>243</v>
      </c>
      <c r="H251" s="5">
        <v>10</v>
      </c>
      <c r="I251" s="5">
        <v>7</v>
      </c>
      <c r="J251" s="5">
        <v>7</v>
      </c>
      <c r="K251" s="5">
        <v>7</v>
      </c>
      <c r="L251" s="113">
        <f t="shared" si="0"/>
        <v>631.80000000000007</v>
      </c>
      <c r="M251" s="89" t="s">
        <v>2837</v>
      </c>
      <c r="N251" s="288">
        <v>2011</v>
      </c>
      <c r="O251" s="14" t="s">
        <v>5059</v>
      </c>
      <c r="P251" s="466" t="s">
        <v>5069</v>
      </c>
      <c r="Q251" s="288">
        <v>3027.6</v>
      </c>
      <c r="R251" s="288" t="s">
        <v>648</v>
      </c>
      <c r="S251" s="288" t="s">
        <v>648</v>
      </c>
      <c r="T251" s="14"/>
      <c r="U251" s="208" t="s">
        <v>648</v>
      </c>
    </row>
    <row r="252" spans="1:21" ht="31.5" x14ac:dyDescent="0.25">
      <c r="A252" s="5">
        <v>251</v>
      </c>
      <c r="B252" s="14" t="s">
        <v>76</v>
      </c>
      <c r="C252" s="5">
        <v>2013</v>
      </c>
      <c r="D252" s="5">
        <v>7309.6</v>
      </c>
      <c r="E252" s="5">
        <v>5891.5</v>
      </c>
      <c r="F252" s="5" t="s">
        <v>5</v>
      </c>
      <c r="G252" s="5">
        <v>115</v>
      </c>
      <c r="H252" s="5">
        <v>10</v>
      </c>
      <c r="I252" s="5">
        <v>3</v>
      </c>
      <c r="J252" s="5">
        <v>3</v>
      </c>
      <c r="K252" s="5">
        <v>3</v>
      </c>
      <c r="L252" s="113">
        <f t="shared" si="0"/>
        <v>299</v>
      </c>
      <c r="M252" s="89" t="s">
        <v>2839</v>
      </c>
      <c r="N252" s="288">
        <v>2013</v>
      </c>
      <c r="O252" s="14" t="s">
        <v>5059</v>
      </c>
      <c r="P252" s="466" t="s">
        <v>5070</v>
      </c>
      <c r="Q252" s="288">
        <v>923.3</v>
      </c>
      <c r="R252" s="288" t="s">
        <v>648</v>
      </c>
      <c r="S252" s="288" t="s">
        <v>648</v>
      </c>
      <c r="T252" s="14"/>
      <c r="U252" s="208" t="s">
        <v>648</v>
      </c>
    </row>
    <row r="253" spans="1:21" ht="31.5" x14ac:dyDescent="0.25">
      <c r="A253" s="5">
        <v>252</v>
      </c>
      <c r="B253" s="14" t="s">
        <v>78</v>
      </c>
      <c r="C253" s="5">
        <v>1998</v>
      </c>
      <c r="D253" s="5">
        <v>4745</v>
      </c>
      <c r="E253" s="5">
        <v>2663.4</v>
      </c>
      <c r="F253" s="5" t="s">
        <v>5</v>
      </c>
      <c r="G253" s="5">
        <v>56</v>
      </c>
      <c r="H253" s="5">
        <v>5</v>
      </c>
      <c r="I253" s="5">
        <v>4</v>
      </c>
      <c r="J253" s="5">
        <v>0</v>
      </c>
      <c r="K253" s="5">
        <v>0</v>
      </c>
      <c r="L253" s="113">
        <f t="shared" si="0"/>
        <v>145.6</v>
      </c>
      <c r="M253" s="89" t="s">
        <v>2841</v>
      </c>
      <c r="N253" s="288">
        <v>1998</v>
      </c>
      <c r="O253" s="14" t="s">
        <v>5059</v>
      </c>
      <c r="P253" s="466" t="s">
        <v>5071</v>
      </c>
      <c r="Q253" s="288">
        <v>831.1</v>
      </c>
      <c r="R253" s="288" t="s">
        <v>648</v>
      </c>
      <c r="S253" s="288" t="s">
        <v>648</v>
      </c>
      <c r="T253" s="14"/>
      <c r="U253" s="208" t="s">
        <v>648</v>
      </c>
    </row>
    <row r="254" spans="1:21" ht="31.5" x14ac:dyDescent="0.25">
      <c r="A254" s="5">
        <v>253</v>
      </c>
      <c r="B254" s="14" t="s">
        <v>77</v>
      </c>
      <c r="C254" s="5">
        <v>2014</v>
      </c>
      <c r="D254" s="5">
        <v>15460.2</v>
      </c>
      <c r="E254" s="5">
        <v>11728.4</v>
      </c>
      <c r="F254" s="5" t="s">
        <v>5</v>
      </c>
      <c r="G254" s="5">
        <v>250</v>
      </c>
      <c r="H254" s="5">
        <v>10</v>
      </c>
      <c r="I254" s="5">
        <v>6</v>
      </c>
      <c r="J254" s="5">
        <v>6</v>
      </c>
      <c r="K254" s="5">
        <v>6</v>
      </c>
      <c r="L254" s="113">
        <f t="shared" si="0"/>
        <v>650</v>
      </c>
      <c r="M254" s="89" t="s">
        <v>2840</v>
      </c>
      <c r="N254" s="288">
        <v>2014</v>
      </c>
      <c r="O254" s="14" t="s">
        <v>5059</v>
      </c>
      <c r="P254" s="466" t="s">
        <v>5072</v>
      </c>
      <c r="Q254" s="288">
        <v>1920.4</v>
      </c>
      <c r="R254" s="288" t="s">
        <v>648</v>
      </c>
      <c r="S254" s="288" t="s">
        <v>648</v>
      </c>
      <c r="T254" s="14"/>
      <c r="U254" s="208" t="s">
        <v>648</v>
      </c>
    </row>
    <row r="255" spans="1:21" ht="31.5" x14ac:dyDescent="0.25">
      <c r="A255" s="5">
        <v>254</v>
      </c>
      <c r="B255" s="14" t="s">
        <v>4179</v>
      </c>
      <c r="C255" s="5">
        <v>2015</v>
      </c>
      <c r="D255" s="5">
        <v>7032</v>
      </c>
      <c r="E255" s="5">
        <v>3658.3</v>
      </c>
      <c r="F255" s="5" t="s">
        <v>5</v>
      </c>
      <c r="G255" s="5">
        <v>179</v>
      </c>
      <c r="H255" s="5">
        <v>10</v>
      </c>
      <c r="I255" s="5">
        <v>3</v>
      </c>
      <c r="J255" s="5">
        <v>3</v>
      </c>
      <c r="K255" s="5">
        <v>0</v>
      </c>
      <c r="L255" s="113">
        <v>0</v>
      </c>
      <c r="M255" s="89" t="s">
        <v>4180</v>
      </c>
      <c r="N255" s="288">
        <v>2015</v>
      </c>
      <c r="O255" s="14" t="s">
        <v>5059</v>
      </c>
      <c r="P255" s="468" t="s">
        <v>5073</v>
      </c>
      <c r="Q255" s="288">
        <v>1291</v>
      </c>
      <c r="R255" s="288" t="s">
        <v>648</v>
      </c>
      <c r="S255" s="288" t="s">
        <v>648</v>
      </c>
      <c r="T255" s="14"/>
      <c r="U255" s="208" t="s">
        <v>648</v>
      </c>
    </row>
    <row r="256" spans="1:21" ht="94.5" x14ac:dyDescent="0.25">
      <c r="A256" s="5">
        <v>255</v>
      </c>
      <c r="B256" s="14" t="s">
        <v>1657</v>
      </c>
      <c r="C256" s="8">
        <v>1971</v>
      </c>
      <c r="D256" s="11">
        <v>3300.39</v>
      </c>
      <c r="E256" s="11">
        <v>2024.4</v>
      </c>
      <c r="F256" s="8" t="s">
        <v>5</v>
      </c>
      <c r="G256" s="31">
        <v>48</v>
      </c>
      <c r="H256" s="31">
        <v>9</v>
      </c>
      <c r="I256" s="31">
        <v>1</v>
      </c>
      <c r="J256" s="31">
        <v>1</v>
      </c>
      <c r="K256" s="31">
        <v>0</v>
      </c>
      <c r="L256" s="120">
        <v>106</v>
      </c>
      <c r="M256" s="126" t="s">
        <v>2545</v>
      </c>
      <c r="N256" s="379">
        <v>1997</v>
      </c>
      <c r="O256" s="224" t="s">
        <v>6962</v>
      </c>
      <c r="P256" s="375" t="s">
        <v>6955</v>
      </c>
      <c r="Q256" s="376">
        <v>40760</v>
      </c>
      <c r="R256" s="374" t="s">
        <v>6956</v>
      </c>
      <c r="S256" s="377">
        <v>40771</v>
      </c>
      <c r="T256" s="378" t="s">
        <v>6957</v>
      </c>
      <c r="U256" s="208" t="s">
        <v>7635</v>
      </c>
    </row>
    <row r="257" spans="1:21" ht="31.5" x14ac:dyDescent="0.25">
      <c r="A257" s="5">
        <v>256</v>
      </c>
      <c r="B257" s="14" t="s">
        <v>779</v>
      </c>
      <c r="C257" s="5">
        <v>1971</v>
      </c>
      <c r="D257" s="5">
        <v>3141.03</v>
      </c>
      <c r="E257" s="5">
        <v>2037.95</v>
      </c>
      <c r="F257" s="5" t="s">
        <v>5</v>
      </c>
      <c r="G257" s="5">
        <v>48</v>
      </c>
      <c r="H257" s="5">
        <v>9</v>
      </c>
      <c r="I257" s="5">
        <v>1</v>
      </c>
      <c r="J257" s="5">
        <v>1</v>
      </c>
      <c r="K257" s="14" t="s">
        <v>768</v>
      </c>
      <c r="L257" s="111">
        <v>97</v>
      </c>
      <c r="M257" s="245" t="s">
        <v>2439</v>
      </c>
      <c r="N257" s="365">
        <v>2003</v>
      </c>
      <c r="O257" s="365" t="s">
        <v>4915</v>
      </c>
      <c r="P257" s="257" t="s">
        <v>6329</v>
      </c>
      <c r="Q257" s="49" t="s">
        <v>6330</v>
      </c>
      <c r="R257" s="367">
        <v>36831</v>
      </c>
      <c r="S257" s="420" t="s">
        <v>6308</v>
      </c>
      <c r="U257" s="221" t="s">
        <v>7635</v>
      </c>
    </row>
    <row r="258" spans="1:21" ht="31.5" x14ac:dyDescent="0.25">
      <c r="A258" s="5">
        <v>257</v>
      </c>
      <c r="B258" s="14" t="s">
        <v>780</v>
      </c>
      <c r="C258" s="5">
        <v>1970</v>
      </c>
      <c r="D258" s="5">
        <v>3147.49</v>
      </c>
      <c r="E258" s="5">
        <v>2038.41</v>
      </c>
      <c r="F258" s="5" t="s">
        <v>5</v>
      </c>
      <c r="G258" s="5">
        <v>48</v>
      </c>
      <c r="H258" s="5">
        <v>9</v>
      </c>
      <c r="I258" s="5">
        <v>1</v>
      </c>
      <c r="J258" s="5">
        <v>1</v>
      </c>
      <c r="K258" s="14" t="s">
        <v>768</v>
      </c>
      <c r="L258" s="111">
        <v>106</v>
      </c>
      <c r="M258" s="245" t="s">
        <v>2442</v>
      </c>
      <c r="N258" s="365">
        <v>2003</v>
      </c>
      <c r="O258" s="365" t="s">
        <v>4915</v>
      </c>
      <c r="P258" s="257" t="s">
        <v>6331</v>
      </c>
      <c r="Q258" s="49" t="s">
        <v>6332</v>
      </c>
      <c r="R258" s="367">
        <v>36831</v>
      </c>
      <c r="S258" s="420" t="s">
        <v>6308</v>
      </c>
      <c r="U258" s="221" t="s">
        <v>7635</v>
      </c>
    </row>
    <row r="259" spans="1:21" ht="31.5" x14ac:dyDescent="0.25">
      <c r="A259" s="5">
        <v>258</v>
      </c>
      <c r="B259" s="14" t="s">
        <v>781</v>
      </c>
      <c r="C259" s="5">
        <v>1969</v>
      </c>
      <c r="D259" s="5">
        <v>3174.32</v>
      </c>
      <c r="E259" s="5">
        <v>2074.8200000000002</v>
      </c>
      <c r="F259" s="5" t="s">
        <v>5</v>
      </c>
      <c r="G259" s="5">
        <v>49</v>
      </c>
      <c r="H259" s="5">
        <v>9</v>
      </c>
      <c r="I259" s="5">
        <v>1</v>
      </c>
      <c r="J259" s="5">
        <v>1</v>
      </c>
      <c r="K259" s="14" t="s">
        <v>768</v>
      </c>
      <c r="L259" s="111">
        <v>96</v>
      </c>
      <c r="M259" s="245" t="s">
        <v>2440</v>
      </c>
      <c r="N259" s="365">
        <v>2004</v>
      </c>
      <c r="O259" s="365" t="s">
        <v>4915</v>
      </c>
      <c r="P259" s="149" t="s">
        <v>6333</v>
      </c>
      <c r="Q259" s="149">
        <v>874</v>
      </c>
      <c r="R259" s="367">
        <v>40163</v>
      </c>
      <c r="S259" s="420" t="s">
        <v>5122</v>
      </c>
      <c r="U259" s="221" t="s">
        <v>7635</v>
      </c>
    </row>
    <row r="260" spans="1:21" ht="31.5" x14ac:dyDescent="0.25">
      <c r="A260" s="5">
        <v>259</v>
      </c>
      <c r="B260" s="14" t="s">
        <v>783</v>
      </c>
      <c r="C260" s="5">
        <v>1968</v>
      </c>
      <c r="D260" s="5">
        <v>3250.32</v>
      </c>
      <c r="E260" s="5">
        <v>2006.3</v>
      </c>
      <c r="F260" s="5" t="s">
        <v>5</v>
      </c>
      <c r="G260" s="5">
        <v>49</v>
      </c>
      <c r="H260" s="5">
        <v>9</v>
      </c>
      <c r="I260" s="5">
        <v>1</v>
      </c>
      <c r="J260" s="5">
        <v>1</v>
      </c>
      <c r="K260" s="14" t="s">
        <v>768</v>
      </c>
      <c r="L260" s="111">
        <v>105</v>
      </c>
      <c r="M260" s="245" t="s">
        <v>2438</v>
      </c>
      <c r="N260" s="365">
        <v>2003</v>
      </c>
      <c r="O260" s="365" t="s">
        <v>4915</v>
      </c>
      <c r="P260" s="257" t="s">
        <v>6336</v>
      </c>
      <c r="Q260" s="49" t="s">
        <v>6337</v>
      </c>
      <c r="R260" s="367">
        <v>37732</v>
      </c>
      <c r="S260" s="420" t="s">
        <v>6308</v>
      </c>
      <c r="U260" s="221" t="s">
        <v>7635</v>
      </c>
    </row>
    <row r="261" spans="1:21" ht="31.5" x14ac:dyDescent="0.25">
      <c r="A261" s="5">
        <v>260</v>
      </c>
      <c r="B261" s="14" t="s">
        <v>788</v>
      </c>
      <c r="C261" s="5">
        <v>1972</v>
      </c>
      <c r="D261" s="5">
        <v>3573.6</v>
      </c>
      <c r="E261" s="5">
        <v>2114.9</v>
      </c>
      <c r="F261" s="5" t="s">
        <v>5</v>
      </c>
      <c r="G261" s="5">
        <v>48</v>
      </c>
      <c r="H261" s="5">
        <v>9</v>
      </c>
      <c r="I261" s="5">
        <v>1</v>
      </c>
      <c r="J261" s="5">
        <v>1</v>
      </c>
      <c r="K261" s="14" t="s">
        <v>768</v>
      </c>
      <c r="L261" s="111">
        <v>100</v>
      </c>
      <c r="M261" s="245" t="s">
        <v>2439</v>
      </c>
      <c r="N261" s="365">
        <v>2003</v>
      </c>
      <c r="O261" s="365" t="s">
        <v>4915</v>
      </c>
      <c r="P261" s="257" t="s">
        <v>6346</v>
      </c>
      <c r="Q261" s="49" t="s">
        <v>6347</v>
      </c>
      <c r="R261" s="367">
        <v>38226</v>
      </c>
      <c r="S261" s="420" t="s">
        <v>6308</v>
      </c>
      <c r="U261" s="221" t="s">
        <v>7635</v>
      </c>
    </row>
    <row r="262" spans="1:21" ht="31.5" x14ac:dyDescent="0.25">
      <c r="A262" s="5">
        <v>261</v>
      </c>
      <c r="B262" s="14" t="s">
        <v>792</v>
      </c>
      <c r="C262" s="5">
        <v>1973</v>
      </c>
      <c r="D262" s="5">
        <v>3333.03</v>
      </c>
      <c r="E262" s="5">
        <v>2058.69</v>
      </c>
      <c r="F262" s="5" t="s">
        <v>5</v>
      </c>
      <c r="G262" s="5">
        <v>48</v>
      </c>
      <c r="H262" s="5">
        <v>9</v>
      </c>
      <c r="I262" s="5">
        <v>1</v>
      </c>
      <c r="J262" s="5">
        <v>1</v>
      </c>
      <c r="K262" s="14" t="s">
        <v>768</v>
      </c>
      <c r="L262" s="111">
        <v>91</v>
      </c>
      <c r="M262" s="245" t="s">
        <v>2446</v>
      </c>
      <c r="N262" s="365">
        <v>2002</v>
      </c>
      <c r="O262" s="365" t="s">
        <v>4915</v>
      </c>
      <c r="P262" s="257" t="s">
        <v>6354</v>
      </c>
      <c r="Q262" s="49" t="s">
        <v>6355</v>
      </c>
      <c r="R262" s="367">
        <v>36692</v>
      </c>
      <c r="S262" s="420" t="s">
        <v>6308</v>
      </c>
      <c r="U262" s="221" t="s">
        <v>7635</v>
      </c>
    </row>
    <row r="263" spans="1:21" ht="31.5" x14ac:dyDescent="0.25">
      <c r="A263" s="5">
        <v>262</v>
      </c>
      <c r="B263" s="14" t="s">
        <v>793</v>
      </c>
      <c r="C263" s="5">
        <v>1972</v>
      </c>
      <c r="D263" s="5">
        <v>2835.41</v>
      </c>
      <c r="E263" s="5">
        <v>2284.1999999999998</v>
      </c>
      <c r="F263" s="5" t="s">
        <v>5</v>
      </c>
      <c r="G263" s="5">
        <v>54</v>
      </c>
      <c r="H263" s="5">
        <v>9</v>
      </c>
      <c r="I263" s="5">
        <v>1</v>
      </c>
      <c r="J263" s="5">
        <v>1</v>
      </c>
      <c r="K263" s="14" t="s">
        <v>768</v>
      </c>
      <c r="L263" s="111">
        <v>115</v>
      </c>
      <c r="M263" s="245" t="s">
        <v>2447</v>
      </c>
      <c r="N263" s="365">
        <v>2003</v>
      </c>
      <c r="O263" s="365" t="s">
        <v>4915</v>
      </c>
      <c r="P263" s="257" t="s">
        <v>6356</v>
      </c>
      <c r="Q263" s="49" t="s">
        <v>6357</v>
      </c>
      <c r="R263" s="367">
        <v>36692</v>
      </c>
      <c r="S263" s="420" t="s">
        <v>6308</v>
      </c>
      <c r="U263" s="221" t="s">
        <v>7635</v>
      </c>
    </row>
    <row r="264" spans="1:21" ht="31.5" x14ac:dyDescent="0.25">
      <c r="A264" s="5">
        <v>263</v>
      </c>
      <c r="B264" s="14" t="s">
        <v>794</v>
      </c>
      <c r="C264" s="5">
        <v>1973</v>
      </c>
      <c r="D264" s="5">
        <v>2835.37</v>
      </c>
      <c r="E264" s="5">
        <v>2306.9699999999998</v>
      </c>
      <c r="F264" s="5" t="s">
        <v>5</v>
      </c>
      <c r="G264" s="5">
        <v>54</v>
      </c>
      <c r="H264" s="5">
        <v>9</v>
      </c>
      <c r="I264" s="5">
        <v>1</v>
      </c>
      <c r="J264" s="5">
        <v>1</v>
      </c>
      <c r="K264" s="14" t="s">
        <v>768</v>
      </c>
      <c r="L264" s="111">
        <v>118</v>
      </c>
      <c r="M264" s="245" t="s">
        <v>2445</v>
      </c>
      <c r="N264" s="365">
        <v>1999</v>
      </c>
      <c r="O264" s="365" t="s">
        <v>4915</v>
      </c>
      <c r="P264" s="257" t="s">
        <v>6358</v>
      </c>
      <c r="Q264" s="49" t="s">
        <v>6359</v>
      </c>
      <c r="R264" s="367">
        <v>36692</v>
      </c>
      <c r="S264" s="420" t="s">
        <v>6308</v>
      </c>
      <c r="U264" s="221" t="s">
        <v>7635</v>
      </c>
    </row>
    <row r="265" spans="1:21" ht="31.5" x14ac:dyDescent="0.25">
      <c r="A265" s="5">
        <v>264</v>
      </c>
      <c r="B265" s="14" t="s">
        <v>879</v>
      </c>
      <c r="C265" s="5">
        <v>1958</v>
      </c>
      <c r="D265" s="5">
        <v>10578.6</v>
      </c>
      <c r="E265" s="5">
        <v>6950.7</v>
      </c>
      <c r="F265" s="5" t="s">
        <v>5</v>
      </c>
      <c r="G265" s="5">
        <v>102</v>
      </c>
      <c r="H265" s="5">
        <v>5</v>
      </c>
      <c r="I265" s="5">
        <v>6</v>
      </c>
      <c r="J265" s="5">
        <v>2</v>
      </c>
      <c r="K265" s="14" t="s">
        <v>768</v>
      </c>
      <c r="L265" s="111">
        <v>247</v>
      </c>
      <c r="M265" s="245" t="s">
        <v>2446</v>
      </c>
      <c r="N265" s="365" t="s">
        <v>6516</v>
      </c>
      <c r="O265" s="365" t="s">
        <v>4915</v>
      </c>
      <c r="P265" s="257" t="s">
        <v>6517</v>
      </c>
      <c r="Q265" s="49" t="s">
        <v>6518</v>
      </c>
      <c r="R265" s="367">
        <v>39629</v>
      </c>
      <c r="S265" s="420" t="s">
        <v>6308</v>
      </c>
      <c r="U265" s="221" t="s">
        <v>7635</v>
      </c>
    </row>
    <row r="266" spans="1:21" ht="31.5" x14ac:dyDescent="0.25">
      <c r="A266" s="5">
        <v>265</v>
      </c>
      <c r="B266" s="14" t="s">
        <v>974</v>
      </c>
      <c r="C266" s="5">
        <v>1976</v>
      </c>
      <c r="D266" s="5">
        <v>3355.19</v>
      </c>
      <c r="E266" s="5">
        <v>2160.19</v>
      </c>
      <c r="F266" s="5" t="s">
        <v>5</v>
      </c>
      <c r="G266" s="5">
        <v>51</v>
      </c>
      <c r="H266" s="5">
        <v>9</v>
      </c>
      <c r="I266" s="5">
        <v>1</v>
      </c>
      <c r="J266" s="5">
        <v>1</v>
      </c>
      <c r="K266" s="14" t="s">
        <v>768</v>
      </c>
      <c r="L266" s="111">
        <v>107</v>
      </c>
      <c r="M266" s="245" t="s">
        <v>2471</v>
      </c>
      <c r="N266" s="365">
        <v>2006</v>
      </c>
      <c r="O266" s="365" t="s">
        <v>4915</v>
      </c>
      <c r="P266" s="149" t="s">
        <v>6702</v>
      </c>
      <c r="Q266" s="49" t="s">
        <v>6703</v>
      </c>
      <c r="R266" s="367">
        <v>38412</v>
      </c>
      <c r="S266" s="420" t="s">
        <v>6308</v>
      </c>
      <c r="U266" s="221" t="s">
        <v>7635</v>
      </c>
    </row>
    <row r="267" spans="1:21" ht="31.5" x14ac:dyDescent="0.25">
      <c r="A267" s="5">
        <v>266</v>
      </c>
      <c r="B267" s="14" t="s">
        <v>1042</v>
      </c>
      <c r="C267" s="5">
        <v>1991</v>
      </c>
      <c r="D267" s="5">
        <v>3340.78</v>
      </c>
      <c r="E267" s="5">
        <v>2656.6</v>
      </c>
      <c r="F267" s="5" t="s">
        <v>5</v>
      </c>
      <c r="G267" s="5">
        <v>53</v>
      </c>
      <c r="H267" s="5">
        <v>9</v>
      </c>
      <c r="I267" s="5">
        <v>1</v>
      </c>
      <c r="J267" s="5">
        <v>1</v>
      </c>
      <c r="K267" s="14" t="s">
        <v>768</v>
      </c>
      <c r="L267" s="111">
        <v>114</v>
      </c>
      <c r="M267" s="245" t="s">
        <v>2471</v>
      </c>
      <c r="N267" s="365">
        <v>1991</v>
      </c>
      <c r="O267" s="365" t="s">
        <v>4915</v>
      </c>
      <c r="P267" s="149" t="s">
        <v>6834</v>
      </c>
      <c r="Q267" s="49" t="s">
        <v>6394</v>
      </c>
      <c r="R267" s="367">
        <v>36746</v>
      </c>
      <c r="S267" s="420" t="s">
        <v>6308</v>
      </c>
      <c r="U267" s="197" t="s">
        <v>648</v>
      </c>
    </row>
    <row r="268" spans="1:21" ht="31.5" x14ac:dyDescent="0.25">
      <c r="A268" s="5">
        <v>267</v>
      </c>
      <c r="B268" s="14" t="s">
        <v>1043</v>
      </c>
      <c r="C268" s="5">
        <v>1978</v>
      </c>
      <c r="D268" s="5">
        <v>2825.7</v>
      </c>
      <c r="E268" s="5">
        <v>2287.9</v>
      </c>
      <c r="F268" s="5" t="s">
        <v>5</v>
      </c>
      <c r="G268" s="5">
        <v>54</v>
      </c>
      <c r="H268" s="5">
        <v>9</v>
      </c>
      <c r="I268" s="5">
        <v>1</v>
      </c>
      <c r="J268" s="5">
        <v>1</v>
      </c>
      <c r="K268" s="14" t="s">
        <v>768</v>
      </c>
      <c r="L268" s="111">
        <v>118</v>
      </c>
      <c r="M268" s="245" t="s">
        <v>2471</v>
      </c>
      <c r="N268" s="365">
        <v>2007</v>
      </c>
      <c r="O268" s="365" t="s">
        <v>4915</v>
      </c>
      <c r="P268" s="149" t="s">
        <v>6702</v>
      </c>
      <c r="Q268" s="49" t="s">
        <v>6835</v>
      </c>
      <c r="R268" s="367">
        <v>36746</v>
      </c>
      <c r="S268" s="420" t="s">
        <v>6308</v>
      </c>
      <c r="U268" s="221" t="s">
        <v>7635</v>
      </c>
    </row>
    <row r="269" spans="1:21" ht="31.5" x14ac:dyDescent="0.25">
      <c r="A269" s="5">
        <v>268</v>
      </c>
      <c r="B269" s="14" t="s">
        <v>1045</v>
      </c>
      <c r="C269" s="5">
        <v>1988</v>
      </c>
      <c r="D269" s="5">
        <v>3205.74</v>
      </c>
      <c r="E269" s="5">
        <v>2518.34</v>
      </c>
      <c r="F269" s="5" t="s">
        <v>5</v>
      </c>
      <c r="G269" s="5">
        <v>54</v>
      </c>
      <c r="H269" s="5">
        <v>9</v>
      </c>
      <c r="I269" s="5">
        <v>1</v>
      </c>
      <c r="J269" s="5">
        <v>1</v>
      </c>
      <c r="K269" s="14" t="s">
        <v>768</v>
      </c>
      <c r="L269" s="111">
        <v>139</v>
      </c>
      <c r="M269" s="245" t="s">
        <v>2448</v>
      </c>
      <c r="N269" s="365">
        <v>2012</v>
      </c>
      <c r="O269" s="365" t="s">
        <v>4915</v>
      </c>
      <c r="P269" s="370" t="s">
        <v>6838</v>
      </c>
      <c r="Q269" s="49" t="s">
        <v>6839</v>
      </c>
      <c r="R269" s="367">
        <v>40536</v>
      </c>
      <c r="S269" s="420" t="s">
        <v>5078</v>
      </c>
      <c r="U269" s="197" t="s">
        <v>648</v>
      </c>
    </row>
    <row r="270" spans="1:21" ht="31.5" x14ac:dyDescent="0.25">
      <c r="A270" s="5">
        <v>269</v>
      </c>
      <c r="B270" s="14" t="s">
        <v>1047</v>
      </c>
      <c r="C270" s="5">
        <v>1988</v>
      </c>
      <c r="D270" s="5">
        <v>6421.02</v>
      </c>
      <c r="E270" s="5">
        <v>5038.32</v>
      </c>
      <c r="F270" s="5" t="s">
        <v>5</v>
      </c>
      <c r="G270" s="5">
        <v>56</v>
      </c>
      <c r="H270" s="5">
        <v>9</v>
      </c>
      <c r="I270" s="5">
        <v>2</v>
      </c>
      <c r="J270" s="5">
        <v>2</v>
      </c>
      <c r="K270" s="14" t="s">
        <v>768</v>
      </c>
      <c r="L270" s="111">
        <v>285</v>
      </c>
      <c r="M270" s="245" t="s">
        <v>2518</v>
      </c>
      <c r="N270" s="365">
        <v>2012</v>
      </c>
      <c r="O270" s="365" t="s">
        <v>4915</v>
      </c>
      <c r="P270" s="149" t="s">
        <v>6842</v>
      </c>
      <c r="Q270" s="49" t="s">
        <v>6843</v>
      </c>
      <c r="R270" s="367">
        <v>36746</v>
      </c>
      <c r="S270" s="420" t="s">
        <v>5078</v>
      </c>
      <c r="U270" s="197" t="s">
        <v>648</v>
      </c>
    </row>
    <row r="271" spans="1:21" ht="31.5" x14ac:dyDescent="0.25">
      <c r="A271" s="5">
        <v>270</v>
      </c>
      <c r="B271" s="14" t="s">
        <v>1049</v>
      </c>
      <c r="C271" s="5">
        <v>1988</v>
      </c>
      <c r="D271" s="5">
        <v>6403.04</v>
      </c>
      <c r="E271" s="5">
        <v>5014.24</v>
      </c>
      <c r="F271" s="5" t="s">
        <v>5</v>
      </c>
      <c r="G271" s="5">
        <v>108</v>
      </c>
      <c r="H271" s="5">
        <v>9</v>
      </c>
      <c r="I271" s="5">
        <v>2</v>
      </c>
      <c r="J271" s="5">
        <v>2</v>
      </c>
      <c r="K271" s="14" t="s">
        <v>768</v>
      </c>
      <c r="L271" s="111">
        <v>277</v>
      </c>
      <c r="M271" s="245" t="s">
        <v>2459</v>
      </c>
      <c r="N271" s="365" t="s">
        <v>6846</v>
      </c>
      <c r="O271" s="365" t="s">
        <v>4915</v>
      </c>
      <c r="P271" s="370" t="s">
        <v>6847</v>
      </c>
      <c r="Q271" s="49" t="s">
        <v>6848</v>
      </c>
      <c r="R271" s="367">
        <v>36720</v>
      </c>
      <c r="S271" s="420" t="s">
        <v>5122</v>
      </c>
      <c r="U271" s="197" t="s">
        <v>648</v>
      </c>
    </row>
    <row r="272" spans="1:21" ht="31.5" x14ac:dyDescent="0.25">
      <c r="A272" s="5">
        <v>271</v>
      </c>
      <c r="B272" s="14" t="s">
        <v>1051</v>
      </c>
      <c r="C272" s="5">
        <v>1989</v>
      </c>
      <c r="D272" s="5">
        <v>6382.57</v>
      </c>
      <c r="E272" s="5">
        <v>4739.07</v>
      </c>
      <c r="F272" s="5" t="s">
        <v>5</v>
      </c>
      <c r="G272" s="5">
        <v>102</v>
      </c>
      <c r="H272" s="5">
        <v>9</v>
      </c>
      <c r="I272" s="5">
        <v>2</v>
      </c>
      <c r="J272" s="5">
        <v>2</v>
      </c>
      <c r="K272" s="14" t="s">
        <v>768</v>
      </c>
      <c r="L272" s="111">
        <v>233</v>
      </c>
      <c r="M272" s="245" t="s">
        <v>2459</v>
      </c>
      <c r="N272" s="365" t="s">
        <v>6851</v>
      </c>
      <c r="O272" s="365" t="s">
        <v>4915</v>
      </c>
      <c r="P272" s="370" t="s">
        <v>6852</v>
      </c>
      <c r="Q272" s="49" t="s">
        <v>6853</v>
      </c>
      <c r="R272" s="367">
        <v>36720</v>
      </c>
      <c r="S272" s="420" t="s">
        <v>5122</v>
      </c>
      <c r="U272" s="197" t="s">
        <v>648</v>
      </c>
    </row>
    <row r="273" spans="1:21" ht="31.5" x14ac:dyDescent="0.25">
      <c r="A273" s="5">
        <v>272</v>
      </c>
      <c r="B273" s="14" t="s">
        <v>1052</v>
      </c>
      <c r="C273" s="5">
        <v>1989</v>
      </c>
      <c r="D273" s="5">
        <v>6384.2</v>
      </c>
      <c r="E273" s="5">
        <v>5005</v>
      </c>
      <c r="F273" s="5" t="s">
        <v>5</v>
      </c>
      <c r="G273" s="5">
        <v>108</v>
      </c>
      <c r="H273" s="5">
        <v>9</v>
      </c>
      <c r="I273" s="5">
        <v>2</v>
      </c>
      <c r="J273" s="5">
        <v>2</v>
      </c>
      <c r="K273" s="14" t="s">
        <v>768</v>
      </c>
      <c r="L273" s="111">
        <v>272</v>
      </c>
      <c r="M273" s="245" t="s">
        <v>2439</v>
      </c>
      <c r="N273" s="365">
        <v>1989</v>
      </c>
      <c r="O273" s="365" t="s">
        <v>4915</v>
      </c>
      <c r="P273" s="370" t="s">
        <v>6854</v>
      </c>
      <c r="Q273" s="49" t="s">
        <v>6855</v>
      </c>
      <c r="R273" s="367">
        <v>40600</v>
      </c>
      <c r="S273" s="420" t="s">
        <v>5078</v>
      </c>
      <c r="U273" s="197" t="s">
        <v>648</v>
      </c>
    </row>
    <row r="274" spans="1:21" ht="31.5" x14ac:dyDescent="0.25">
      <c r="A274" s="5">
        <v>273</v>
      </c>
      <c r="B274" s="14" t="s">
        <v>1056</v>
      </c>
      <c r="C274" s="5">
        <v>1989</v>
      </c>
      <c r="D274" s="5">
        <v>6449.92</v>
      </c>
      <c r="E274" s="5">
        <v>5042.62</v>
      </c>
      <c r="F274" s="5" t="s">
        <v>5</v>
      </c>
      <c r="G274" s="5">
        <v>108</v>
      </c>
      <c r="H274" s="5">
        <v>9</v>
      </c>
      <c r="I274" s="5">
        <v>2</v>
      </c>
      <c r="J274" s="5">
        <v>2</v>
      </c>
      <c r="K274" s="14" t="s">
        <v>768</v>
      </c>
      <c r="L274" s="111">
        <v>266</v>
      </c>
      <c r="M274" s="245" t="s">
        <v>2517</v>
      </c>
      <c r="N274" s="365">
        <v>1989</v>
      </c>
      <c r="O274" s="365" t="s">
        <v>4915</v>
      </c>
      <c r="P274" s="370" t="s">
        <v>6862</v>
      </c>
      <c r="Q274" s="49" t="s">
        <v>6863</v>
      </c>
      <c r="R274" s="367">
        <v>40600</v>
      </c>
      <c r="S274" s="420" t="s">
        <v>5078</v>
      </c>
      <c r="U274" s="197" t="s">
        <v>648</v>
      </c>
    </row>
    <row r="275" spans="1:21" ht="31.5" x14ac:dyDescent="0.25">
      <c r="A275" s="5">
        <v>274</v>
      </c>
      <c r="B275" s="14" t="s">
        <v>1058</v>
      </c>
      <c r="C275" s="5">
        <v>2007</v>
      </c>
      <c r="D275" s="5">
        <v>4469.5</v>
      </c>
      <c r="E275" s="5">
        <v>3386.2</v>
      </c>
      <c r="F275" s="5" t="s">
        <v>5</v>
      </c>
      <c r="G275" s="5">
        <v>72</v>
      </c>
      <c r="H275" s="5">
        <v>9</v>
      </c>
      <c r="I275" s="5">
        <v>2</v>
      </c>
      <c r="J275" s="5">
        <v>2</v>
      </c>
      <c r="K275" s="14" t="s">
        <v>768</v>
      </c>
      <c r="L275" s="111">
        <v>152</v>
      </c>
      <c r="M275" s="245" t="s">
        <v>2449</v>
      </c>
      <c r="N275" s="373">
        <v>2008</v>
      </c>
      <c r="O275" s="365" t="s">
        <v>4915</v>
      </c>
      <c r="P275" s="149" t="s">
        <v>6866</v>
      </c>
      <c r="Q275" s="49" t="s">
        <v>6867</v>
      </c>
      <c r="R275" s="367">
        <v>40626</v>
      </c>
      <c r="S275" s="420" t="s">
        <v>5078</v>
      </c>
      <c r="U275" s="197" t="s">
        <v>648</v>
      </c>
    </row>
    <row r="276" spans="1:21" ht="63" x14ac:dyDescent="0.25">
      <c r="A276" s="5">
        <v>275</v>
      </c>
      <c r="B276" s="14" t="s">
        <v>2260</v>
      </c>
      <c r="C276" s="5">
        <v>1979</v>
      </c>
      <c r="D276" s="5">
        <v>18198.7</v>
      </c>
      <c r="E276" s="5">
        <v>14543.3</v>
      </c>
      <c r="F276" s="5" t="s">
        <v>5</v>
      </c>
      <c r="G276" s="5">
        <v>252</v>
      </c>
      <c r="H276" s="5">
        <v>9</v>
      </c>
      <c r="I276" s="5">
        <v>8</v>
      </c>
      <c r="J276" s="5">
        <v>8</v>
      </c>
      <c r="K276" s="5">
        <v>8</v>
      </c>
      <c r="L276" s="111">
        <v>642</v>
      </c>
      <c r="M276" s="103" t="s">
        <v>5736</v>
      </c>
      <c r="N276" s="230">
        <v>1980</v>
      </c>
      <c r="O276" s="235" t="s">
        <v>4915</v>
      </c>
      <c r="P276" s="233" t="s">
        <v>5743</v>
      </c>
      <c r="Q276" s="343">
        <v>10348</v>
      </c>
      <c r="R276" s="230" t="s">
        <v>5744</v>
      </c>
      <c r="S276" s="233" t="s">
        <v>4302</v>
      </c>
      <c r="T276" s="233" t="s">
        <v>4303</v>
      </c>
      <c r="U276" s="357" t="s">
        <v>7635</v>
      </c>
    </row>
    <row r="277" spans="1:21" ht="63" x14ac:dyDescent="0.25">
      <c r="A277" s="5">
        <v>276</v>
      </c>
      <c r="B277" s="14" t="s">
        <v>2255</v>
      </c>
      <c r="C277" s="5">
        <v>1984</v>
      </c>
      <c r="D277" s="5">
        <v>5318.5</v>
      </c>
      <c r="E277" s="5">
        <v>3942.53</v>
      </c>
      <c r="F277" s="5" t="s">
        <v>5</v>
      </c>
      <c r="G277" s="5">
        <v>67</v>
      </c>
      <c r="H277" s="5">
        <v>9</v>
      </c>
      <c r="I277" s="5">
        <v>1</v>
      </c>
      <c r="J277" s="5">
        <v>1</v>
      </c>
      <c r="K277" s="5" t="s">
        <v>471</v>
      </c>
      <c r="L277" s="111">
        <v>262</v>
      </c>
      <c r="M277" s="103" t="s">
        <v>5736</v>
      </c>
      <c r="N277" s="344">
        <v>2009</v>
      </c>
      <c r="O277" s="235" t="s">
        <v>4915</v>
      </c>
      <c r="P277" s="233" t="s">
        <v>5747</v>
      </c>
      <c r="Q277" s="343">
        <v>6630</v>
      </c>
      <c r="R277" s="233" t="s">
        <v>5748</v>
      </c>
      <c r="S277" s="233" t="s">
        <v>4302</v>
      </c>
      <c r="T277" s="233" t="s">
        <v>5749</v>
      </c>
      <c r="U277" s="357" t="s">
        <v>648</v>
      </c>
    </row>
    <row r="278" spans="1:21" ht="63" x14ac:dyDescent="0.25">
      <c r="A278" s="5">
        <v>277</v>
      </c>
      <c r="B278" s="14" t="s">
        <v>2285</v>
      </c>
      <c r="C278" s="5">
        <v>1979</v>
      </c>
      <c r="D278" s="5">
        <v>7228.4</v>
      </c>
      <c r="E278" s="5">
        <v>5385.5</v>
      </c>
      <c r="F278" s="5" t="s">
        <v>5</v>
      </c>
      <c r="G278" s="5">
        <v>98</v>
      </c>
      <c r="H278" s="5">
        <v>9</v>
      </c>
      <c r="I278" s="5">
        <v>3</v>
      </c>
      <c r="J278" s="5">
        <v>3</v>
      </c>
      <c r="K278" s="5">
        <v>3</v>
      </c>
      <c r="L278" s="111">
        <v>238</v>
      </c>
      <c r="M278" s="103" t="s">
        <v>5736</v>
      </c>
      <c r="N278" s="230">
        <v>2013</v>
      </c>
      <c r="O278" s="235" t="s">
        <v>4915</v>
      </c>
      <c r="P278" s="233" t="s">
        <v>5737</v>
      </c>
      <c r="Q278" s="343">
        <v>1468</v>
      </c>
      <c r="R278" s="235">
        <v>40192</v>
      </c>
      <c r="S278" s="233" t="s">
        <v>4302</v>
      </c>
      <c r="T278" s="233" t="s">
        <v>4303</v>
      </c>
      <c r="U278" s="357" t="s">
        <v>7635</v>
      </c>
    </row>
    <row r="279" spans="1:21" ht="63" x14ac:dyDescent="0.25">
      <c r="A279" s="5">
        <v>278</v>
      </c>
      <c r="B279" s="14" t="s">
        <v>2286</v>
      </c>
      <c r="C279" s="5">
        <v>1979</v>
      </c>
      <c r="D279" s="5">
        <v>11849.1</v>
      </c>
      <c r="E279" s="5">
        <v>6903.09</v>
      </c>
      <c r="F279" s="5" t="s">
        <v>5</v>
      </c>
      <c r="G279" s="5">
        <v>128</v>
      </c>
      <c r="H279" s="5">
        <v>10</v>
      </c>
      <c r="I279" s="5">
        <v>4</v>
      </c>
      <c r="J279" s="5">
        <v>4</v>
      </c>
      <c r="K279" s="5">
        <v>4</v>
      </c>
      <c r="L279" s="111">
        <v>292</v>
      </c>
      <c r="M279" s="103" t="s">
        <v>5736</v>
      </c>
      <c r="N279" s="230">
        <v>2008</v>
      </c>
      <c r="O279" s="235" t="s">
        <v>4915</v>
      </c>
      <c r="P279" s="233" t="s">
        <v>5758</v>
      </c>
      <c r="Q279" s="233">
        <v>3335</v>
      </c>
      <c r="R279" s="235">
        <v>40157</v>
      </c>
      <c r="S279" s="233" t="s">
        <v>4302</v>
      </c>
      <c r="T279" s="233" t="s">
        <v>4303</v>
      </c>
      <c r="U279" s="357" t="s">
        <v>7635</v>
      </c>
    </row>
    <row r="280" spans="1:21" ht="63" x14ac:dyDescent="0.25">
      <c r="A280" s="5">
        <v>279</v>
      </c>
      <c r="B280" s="3" t="s">
        <v>2288</v>
      </c>
      <c r="C280" s="5">
        <v>1984</v>
      </c>
      <c r="D280" s="5">
        <v>7593.9</v>
      </c>
      <c r="E280" s="5">
        <v>5696.3</v>
      </c>
      <c r="F280" s="5" t="s">
        <v>5</v>
      </c>
      <c r="G280" s="5">
        <v>108</v>
      </c>
      <c r="H280" s="5">
        <v>9</v>
      </c>
      <c r="I280" s="5">
        <v>3</v>
      </c>
      <c r="J280" s="5">
        <v>3</v>
      </c>
      <c r="K280" s="5">
        <v>3</v>
      </c>
      <c r="L280" s="111">
        <v>176</v>
      </c>
      <c r="M280" s="103" t="s">
        <v>5736</v>
      </c>
      <c r="N280" s="230">
        <v>1984</v>
      </c>
      <c r="O280" s="235" t="s">
        <v>4915</v>
      </c>
      <c r="P280" s="233" t="s">
        <v>5761</v>
      </c>
      <c r="Q280" s="233">
        <v>2241</v>
      </c>
      <c r="R280" s="233" t="s">
        <v>5739</v>
      </c>
      <c r="S280" s="233" t="s">
        <v>4302</v>
      </c>
      <c r="T280" s="233" t="s">
        <v>4303</v>
      </c>
      <c r="U280" s="357" t="s">
        <v>7635</v>
      </c>
    </row>
    <row r="281" spans="1:21" ht="63" x14ac:dyDescent="0.25">
      <c r="A281" s="5">
        <v>280</v>
      </c>
      <c r="B281" s="3" t="s">
        <v>2289</v>
      </c>
      <c r="C281" s="5">
        <v>1981</v>
      </c>
      <c r="D281" s="5">
        <v>8053</v>
      </c>
      <c r="E281" s="5">
        <v>5169.8999999999996</v>
      </c>
      <c r="F281" s="5" t="s">
        <v>5</v>
      </c>
      <c r="G281" s="5">
        <v>96</v>
      </c>
      <c r="H281" s="5">
        <v>9</v>
      </c>
      <c r="I281" s="5">
        <v>3</v>
      </c>
      <c r="J281" s="5">
        <v>3</v>
      </c>
      <c r="K281" s="5">
        <v>3</v>
      </c>
      <c r="L281" s="111">
        <v>202</v>
      </c>
      <c r="M281" s="103" t="s">
        <v>5736</v>
      </c>
      <c r="N281" s="230">
        <v>2010</v>
      </c>
      <c r="O281" s="235" t="s">
        <v>4915</v>
      </c>
      <c r="P281" s="233" t="s">
        <v>5762</v>
      </c>
      <c r="Q281" s="233">
        <v>3056</v>
      </c>
      <c r="R281" s="233" t="s">
        <v>5760</v>
      </c>
      <c r="S281" s="233" t="s">
        <v>4302</v>
      </c>
      <c r="T281" s="233" t="s">
        <v>4303</v>
      </c>
      <c r="U281" s="357" t="s">
        <v>7635</v>
      </c>
    </row>
    <row r="282" spans="1:21" ht="63" x14ac:dyDescent="0.25">
      <c r="A282" s="5">
        <v>281</v>
      </c>
      <c r="B282" s="3" t="s">
        <v>2293</v>
      </c>
      <c r="C282" s="5">
        <v>1982</v>
      </c>
      <c r="D282" s="5">
        <v>9674</v>
      </c>
      <c r="E282" s="5">
        <v>7295.9</v>
      </c>
      <c r="F282" s="5" t="s">
        <v>5</v>
      </c>
      <c r="G282" s="5">
        <v>140</v>
      </c>
      <c r="H282" s="5">
        <v>9</v>
      </c>
      <c r="I282" s="5">
        <v>4</v>
      </c>
      <c r="J282" s="5">
        <v>4</v>
      </c>
      <c r="K282" s="5">
        <v>4</v>
      </c>
      <c r="L282" s="111">
        <v>301</v>
      </c>
      <c r="M282" s="103" t="s">
        <v>5736</v>
      </c>
      <c r="N282" s="230">
        <v>2013</v>
      </c>
      <c r="O282" s="235" t="s">
        <v>4915</v>
      </c>
      <c r="P282" s="233" t="s">
        <v>5768</v>
      </c>
      <c r="Q282" s="233">
        <v>3571</v>
      </c>
      <c r="R282" s="233" t="s">
        <v>5767</v>
      </c>
      <c r="S282" s="233" t="s">
        <v>4302</v>
      </c>
      <c r="T282" s="233" t="s">
        <v>4303</v>
      </c>
      <c r="U282" s="357" t="s">
        <v>7635</v>
      </c>
    </row>
    <row r="283" spans="1:21" ht="63" x14ac:dyDescent="0.25">
      <c r="A283" s="5">
        <v>282</v>
      </c>
      <c r="B283" s="3" t="s">
        <v>5757</v>
      </c>
      <c r="C283" s="5">
        <v>1982</v>
      </c>
      <c r="D283" s="5">
        <v>11720.1</v>
      </c>
      <c r="E283" s="5">
        <v>6937.51</v>
      </c>
      <c r="F283" s="5" t="s">
        <v>5</v>
      </c>
      <c r="G283" s="5">
        <v>128</v>
      </c>
      <c r="H283" s="5">
        <v>10</v>
      </c>
      <c r="I283" s="5">
        <v>4</v>
      </c>
      <c r="J283" s="5">
        <v>4</v>
      </c>
      <c r="K283" s="5">
        <v>4</v>
      </c>
      <c r="L283" s="111">
        <v>283</v>
      </c>
      <c r="M283" s="103" t="s">
        <v>5736</v>
      </c>
      <c r="N283" s="230">
        <v>1983.2009</v>
      </c>
      <c r="O283" s="235" t="s">
        <v>4915</v>
      </c>
      <c r="P283" s="233" t="s">
        <v>5740</v>
      </c>
      <c r="Q283" s="233">
        <v>3970</v>
      </c>
      <c r="R283" s="235">
        <v>40192</v>
      </c>
      <c r="S283" s="233" t="s">
        <v>4302</v>
      </c>
      <c r="T283" s="233" t="s">
        <v>4303</v>
      </c>
      <c r="U283" s="357" t="s">
        <v>7635</v>
      </c>
    </row>
    <row r="284" spans="1:21" ht="63" x14ac:dyDescent="0.25">
      <c r="A284" s="5">
        <v>283</v>
      </c>
      <c r="B284" s="3" t="s">
        <v>2296</v>
      </c>
      <c r="C284" s="5">
        <v>1979</v>
      </c>
      <c r="D284" s="5">
        <v>18753.5</v>
      </c>
      <c r="E284" s="5">
        <v>16402.27</v>
      </c>
      <c r="F284" s="5" t="s">
        <v>5</v>
      </c>
      <c r="G284" s="5">
        <v>286</v>
      </c>
      <c r="H284" s="5">
        <v>9</v>
      </c>
      <c r="I284" s="5">
        <v>9</v>
      </c>
      <c r="J284" s="5">
        <v>9</v>
      </c>
      <c r="K284" s="5">
        <v>9</v>
      </c>
      <c r="L284" s="111">
        <v>717</v>
      </c>
      <c r="M284" s="103" t="s">
        <v>5736</v>
      </c>
      <c r="N284" s="230" t="s">
        <v>5772</v>
      </c>
      <c r="O284" s="235" t="s">
        <v>4915</v>
      </c>
      <c r="P284" s="233" t="s">
        <v>5773</v>
      </c>
      <c r="Q284" s="233">
        <v>6822</v>
      </c>
      <c r="R284" s="233" t="s">
        <v>5746</v>
      </c>
      <c r="S284" s="233" t="s">
        <v>4302</v>
      </c>
      <c r="T284" s="233" t="s">
        <v>4303</v>
      </c>
      <c r="U284" s="357" t="s">
        <v>7635</v>
      </c>
    </row>
    <row r="285" spans="1:21" ht="63" x14ac:dyDescent="0.25">
      <c r="A285" s="5">
        <v>284</v>
      </c>
      <c r="B285" s="3" t="s">
        <v>2297</v>
      </c>
      <c r="C285" s="5">
        <v>1979</v>
      </c>
      <c r="D285" s="5">
        <v>6960.6</v>
      </c>
      <c r="E285" s="5">
        <v>5747.1</v>
      </c>
      <c r="F285" s="5" t="s">
        <v>5</v>
      </c>
      <c r="G285" s="5">
        <v>107</v>
      </c>
      <c r="H285" s="5">
        <v>9</v>
      </c>
      <c r="I285" s="5">
        <v>3</v>
      </c>
      <c r="J285" s="5">
        <v>3</v>
      </c>
      <c r="K285" s="5">
        <v>3</v>
      </c>
      <c r="L285" s="111">
        <v>225</v>
      </c>
      <c r="M285" s="103" t="s">
        <v>5736</v>
      </c>
      <c r="N285" s="230">
        <v>2010</v>
      </c>
      <c r="O285" s="235" t="s">
        <v>4915</v>
      </c>
      <c r="P285" s="233" t="s">
        <v>5774</v>
      </c>
      <c r="Q285" s="233">
        <v>1352</v>
      </c>
      <c r="R285" s="233" t="s">
        <v>5775</v>
      </c>
      <c r="S285" s="233" t="s">
        <v>4302</v>
      </c>
      <c r="T285" s="233" t="s">
        <v>4303</v>
      </c>
      <c r="U285" s="357" t="s">
        <v>7635</v>
      </c>
    </row>
    <row r="286" spans="1:21" ht="63" x14ac:dyDescent="0.25">
      <c r="A286" s="5">
        <v>285</v>
      </c>
      <c r="B286" s="3" t="s">
        <v>2298</v>
      </c>
      <c r="C286" s="5">
        <v>1986</v>
      </c>
      <c r="D286" s="5">
        <v>5327.7</v>
      </c>
      <c r="E286" s="5">
        <v>4024.7</v>
      </c>
      <c r="F286" s="5" t="s">
        <v>5</v>
      </c>
      <c r="G286" s="5">
        <v>71</v>
      </c>
      <c r="H286" s="5">
        <v>13</v>
      </c>
      <c r="I286" s="5">
        <v>1</v>
      </c>
      <c r="J286" s="5">
        <v>2</v>
      </c>
      <c r="K286" s="5">
        <v>2</v>
      </c>
      <c r="L286" s="111">
        <v>184</v>
      </c>
      <c r="M286" s="103" t="s">
        <v>5736</v>
      </c>
      <c r="N286" s="230">
        <v>1986</v>
      </c>
      <c r="O286" s="235" t="s">
        <v>4915</v>
      </c>
      <c r="P286" s="233" t="s">
        <v>5776</v>
      </c>
      <c r="Q286" s="233">
        <v>4231</v>
      </c>
      <c r="R286" s="233" t="s">
        <v>5775</v>
      </c>
      <c r="S286" s="233" t="s">
        <v>4302</v>
      </c>
      <c r="T286" s="233" t="s">
        <v>4339</v>
      </c>
      <c r="U286" s="357" t="s">
        <v>648</v>
      </c>
    </row>
    <row r="287" spans="1:21" ht="63" x14ac:dyDescent="0.25">
      <c r="A287" s="5">
        <v>286</v>
      </c>
      <c r="B287" s="3" t="s">
        <v>2299</v>
      </c>
      <c r="C287" s="5">
        <v>1986</v>
      </c>
      <c r="D287" s="5">
        <v>5270.9</v>
      </c>
      <c r="E287" s="5">
        <v>4074.7</v>
      </c>
      <c r="F287" s="5" t="s">
        <v>5</v>
      </c>
      <c r="G287" s="5">
        <v>71</v>
      </c>
      <c r="H287" s="5">
        <v>13</v>
      </c>
      <c r="I287" s="5">
        <v>1</v>
      </c>
      <c r="J287" s="5">
        <v>2</v>
      </c>
      <c r="K287" s="5">
        <v>2</v>
      </c>
      <c r="L287" s="111">
        <v>160</v>
      </c>
      <c r="M287" s="103" t="s">
        <v>5736</v>
      </c>
      <c r="N287" s="230">
        <v>1986</v>
      </c>
      <c r="O287" s="235" t="s">
        <v>4915</v>
      </c>
      <c r="P287" s="233" t="s">
        <v>5777</v>
      </c>
      <c r="Q287" s="233">
        <v>3545</v>
      </c>
      <c r="R287" s="233" t="s">
        <v>5775</v>
      </c>
      <c r="S287" s="233" t="s">
        <v>4302</v>
      </c>
      <c r="T287" s="233" t="s">
        <v>4339</v>
      </c>
      <c r="U287" s="357" t="s">
        <v>648</v>
      </c>
    </row>
    <row r="288" spans="1:21" ht="63" x14ac:dyDescent="0.25">
      <c r="A288" s="5">
        <v>287</v>
      </c>
      <c r="B288" s="3" t="s">
        <v>2300</v>
      </c>
      <c r="C288" s="5">
        <v>1986</v>
      </c>
      <c r="D288" s="5">
        <v>5797</v>
      </c>
      <c r="E288" s="5">
        <v>4194.8</v>
      </c>
      <c r="F288" s="5" t="s">
        <v>5</v>
      </c>
      <c r="G288" s="5">
        <v>71</v>
      </c>
      <c r="H288" s="5">
        <v>13</v>
      </c>
      <c r="I288" s="5">
        <v>1</v>
      </c>
      <c r="J288" s="5">
        <v>2</v>
      </c>
      <c r="K288" s="5" t="s">
        <v>471</v>
      </c>
      <c r="L288" s="111">
        <v>160</v>
      </c>
      <c r="M288" s="103" t="s">
        <v>5736</v>
      </c>
      <c r="N288" s="230">
        <v>1987</v>
      </c>
      <c r="O288" s="235" t="s">
        <v>4915</v>
      </c>
      <c r="P288" s="233" t="s">
        <v>5778</v>
      </c>
      <c r="Q288" s="233">
        <v>3996</v>
      </c>
      <c r="R288" s="233" t="s">
        <v>5775</v>
      </c>
      <c r="S288" s="233" t="s">
        <v>4302</v>
      </c>
      <c r="T288" s="233" t="s">
        <v>4339</v>
      </c>
      <c r="U288" s="357" t="s">
        <v>648</v>
      </c>
    </row>
    <row r="289" spans="1:21" ht="63" x14ac:dyDescent="0.25">
      <c r="A289" s="5">
        <v>288</v>
      </c>
      <c r="B289" s="3" t="s">
        <v>2301</v>
      </c>
      <c r="C289" s="5">
        <v>1980</v>
      </c>
      <c r="D289" s="5">
        <v>8844.7999999999993</v>
      </c>
      <c r="E289" s="5">
        <v>7521.1</v>
      </c>
      <c r="F289" s="5" t="s">
        <v>5</v>
      </c>
      <c r="G289" s="5">
        <v>140</v>
      </c>
      <c r="H289" s="5">
        <v>9</v>
      </c>
      <c r="I289" s="5">
        <v>4</v>
      </c>
      <c r="J289" s="5">
        <v>4</v>
      </c>
      <c r="K289" s="5">
        <v>4</v>
      </c>
      <c r="L289" s="111">
        <v>317</v>
      </c>
      <c r="M289" s="103" t="s">
        <v>5736</v>
      </c>
      <c r="N289" s="230">
        <v>1981.201</v>
      </c>
      <c r="O289" s="235" t="s">
        <v>4915</v>
      </c>
      <c r="P289" s="233" t="s">
        <v>5779</v>
      </c>
      <c r="Q289" s="233">
        <v>1698</v>
      </c>
      <c r="R289" s="233" t="s">
        <v>5775</v>
      </c>
      <c r="S289" s="233" t="s">
        <v>4302</v>
      </c>
      <c r="T289" s="233" t="s">
        <v>4303</v>
      </c>
      <c r="U289" s="357" t="s">
        <v>7635</v>
      </c>
    </row>
    <row r="290" spans="1:21" ht="63" x14ac:dyDescent="0.25">
      <c r="A290" s="5">
        <v>289</v>
      </c>
      <c r="B290" s="3" t="s">
        <v>2302</v>
      </c>
      <c r="C290" s="5">
        <v>1979</v>
      </c>
      <c r="D290" s="5">
        <v>6561.7</v>
      </c>
      <c r="E290" s="5">
        <v>5731.4</v>
      </c>
      <c r="F290" s="5" t="s">
        <v>5</v>
      </c>
      <c r="G290" s="5">
        <v>108</v>
      </c>
      <c r="H290" s="5">
        <v>9</v>
      </c>
      <c r="I290" s="5">
        <v>3</v>
      </c>
      <c r="J290" s="5">
        <v>3</v>
      </c>
      <c r="K290" s="5">
        <v>3</v>
      </c>
      <c r="L290" s="111">
        <v>228</v>
      </c>
      <c r="M290" s="103" t="s">
        <v>5736</v>
      </c>
      <c r="N290" s="230">
        <v>1980</v>
      </c>
      <c r="O290" s="235" t="s">
        <v>4915</v>
      </c>
      <c r="P290" s="233" t="s">
        <v>5780</v>
      </c>
      <c r="Q290" s="233">
        <v>3976</v>
      </c>
      <c r="R290" s="233" t="s">
        <v>5781</v>
      </c>
      <c r="S290" s="233" t="s">
        <v>4302</v>
      </c>
      <c r="T290" s="233" t="s">
        <v>4303</v>
      </c>
      <c r="U290" s="357" t="s">
        <v>7635</v>
      </c>
    </row>
    <row r="291" spans="1:21" ht="63" x14ac:dyDescent="0.25">
      <c r="A291" s="5">
        <v>290</v>
      </c>
      <c r="B291" s="3" t="s">
        <v>2303</v>
      </c>
      <c r="C291" s="5">
        <v>1981</v>
      </c>
      <c r="D291" s="5">
        <v>11229.8</v>
      </c>
      <c r="E291" s="5">
        <v>6926.8</v>
      </c>
      <c r="F291" s="5" t="s">
        <v>5</v>
      </c>
      <c r="G291" s="5">
        <v>128</v>
      </c>
      <c r="H291" s="5">
        <v>10</v>
      </c>
      <c r="I291" s="5">
        <v>4</v>
      </c>
      <c r="J291" s="5">
        <v>4</v>
      </c>
      <c r="K291" s="5">
        <v>4</v>
      </c>
      <c r="L291" s="111">
        <v>314</v>
      </c>
      <c r="M291" s="103" t="s">
        <v>5736</v>
      </c>
      <c r="N291" s="230">
        <v>2013</v>
      </c>
      <c r="O291" s="235" t="s">
        <v>4915</v>
      </c>
      <c r="P291" s="233" t="s">
        <v>5782</v>
      </c>
      <c r="Q291" s="233">
        <v>2812.01</v>
      </c>
      <c r="R291" s="233" t="s">
        <v>5783</v>
      </c>
      <c r="S291" s="233" t="s">
        <v>4302</v>
      </c>
      <c r="T291" s="233" t="s">
        <v>4303</v>
      </c>
      <c r="U291" s="357" t="s">
        <v>7635</v>
      </c>
    </row>
    <row r="292" spans="1:21" ht="63" x14ac:dyDescent="0.25">
      <c r="A292" s="5">
        <v>291</v>
      </c>
      <c r="B292" s="3" t="s">
        <v>2304</v>
      </c>
      <c r="C292" s="5">
        <v>1983</v>
      </c>
      <c r="D292" s="5">
        <v>7639.6</v>
      </c>
      <c r="E292" s="5">
        <v>5357.26</v>
      </c>
      <c r="F292" s="5" t="s">
        <v>5</v>
      </c>
      <c r="G292" s="5">
        <v>99</v>
      </c>
      <c r="H292" s="5">
        <v>9</v>
      </c>
      <c r="I292" s="5">
        <v>3</v>
      </c>
      <c r="J292" s="5">
        <v>3</v>
      </c>
      <c r="K292" s="5">
        <v>3</v>
      </c>
      <c r="L292" s="111">
        <v>224</v>
      </c>
      <c r="M292" s="103" t="s">
        <v>5736</v>
      </c>
      <c r="N292" s="230">
        <v>1983.1984</v>
      </c>
      <c r="O292" s="235" t="s">
        <v>4915</v>
      </c>
      <c r="P292" s="233" t="s">
        <v>5784</v>
      </c>
      <c r="Q292" s="233">
        <v>3788</v>
      </c>
      <c r="R292" s="233" t="s">
        <v>5785</v>
      </c>
      <c r="S292" s="233" t="s">
        <v>4302</v>
      </c>
      <c r="T292" s="233" t="s">
        <v>4303</v>
      </c>
      <c r="U292" s="357" t="s">
        <v>7635</v>
      </c>
    </row>
    <row r="293" spans="1:21" ht="63" x14ac:dyDescent="0.25">
      <c r="A293" s="5">
        <v>292</v>
      </c>
      <c r="B293" s="3" t="s">
        <v>2305</v>
      </c>
      <c r="C293" s="5">
        <v>1989</v>
      </c>
      <c r="D293" s="5">
        <v>12234.1</v>
      </c>
      <c r="E293" s="5">
        <v>9249.7000000000007</v>
      </c>
      <c r="F293" s="5" t="s">
        <v>5</v>
      </c>
      <c r="G293" s="5">
        <v>178</v>
      </c>
      <c r="H293" s="5">
        <v>9</v>
      </c>
      <c r="I293" s="5">
        <v>5</v>
      </c>
      <c r="J293" s="5">
        <v>5</v>
      </c>
      <c r="K293" s="5">
        <v>5</v>
      </c>
      <c r="L293" s="111">
        <v>435</v>
      </c>
      <c r="M293" s="103" t="s">
        <v>5736</v>
      </c>
      <c r="N293" s="230">
        <v>1989</v>
      </c>
      <c r="O293" s="235" t="s">
        <v>4915</v>
      </c>
      <c r="P293" s="233" t="s">
        <v>5786</v>
      </c>
      <c r="Q293" s="233">
        <v>4881</v>
      </c>
      <c r="R293" s="233" t="s">
        <v>5760</v>
      </c>
      <c r="S293" s="233" t="s">
        <v>4302</v>
      </c>
      <c r="T293" s="233" t="s">
        <v>4303</v>
      </c>
      <c r="U293" s="357" t="s">
        <v>7635</v>
      </c>
    </row>
    <row r="294" spans="1:21" ht="63" x14ac:dyDescent="0.25">
      <c r="A294" s="5">
        <v>293</v>
      </c>
      <c r="B294" s="3" t="s">
        <v>2306</v>
      </c>
      <c r="C294" s="5">
        <v>1981</v>
      </c>
      <c r="D294" s="5">
        <v>10194.9</v>
      </c>
      <c r="E294" s="5">
        <v>7308.5</v>
      </c>
      <c r="F294" s="5" t="s">
        <v>5</v>
      </c>
      <c r="G294" s="5">
        <v>136</v>
      </c>
      <c r="H294" s="5">
        <v>9</v>
      </c>
      <c r="I294" s="5">
        <v>4</v>
      </c>
      <c r="J294" s="5">
        <v>4</v>
      </c>
      <c r="K294" s="5">
        <v>4</v>
      </c>
      <c r="L294" s="111">
        <v>325</v>
      </c>
      <c r="M294" s="103" t="s">
        <v>5736</v>
      </c>
      <c r="N294" s="230">
        <v>1981</v>
      </c>
      <c r="O294" s="235" t="s">
        <v>4915</v>
      </c>
      <c r="P294" s="233" t="s">
        <v>5787</v>
      </c>
      <c r="Q294" s="233">
        <v>2809</v>
      </c>
      <c r="R294" s="235">
        <v>40192</v>
      </c>
      <c r="S294" s="233" t="s">
        <v>4302</v>
      </c>
      <c r="T294" s="233" t="s">
        <v>4303</v>
      </c>
      <c r="U294" s="357" t="s">
        <v>7635</v>
      </c>
    </row>
    <row r="295" spans="1:21" ht="63" x14ac:dyDescent="0.25">
      <c r="A295" s="5">
        <v>294</v>
      </c>
      <c r="B295" s="14" t="s">
        <v>2172</v>
      </c>
      <c r="C295" s="5">
        <v>1973</v>
      </c>
      <c r="D295" s="5">
        <v>5801.7</v>
      </c>
      <c r="E295" s="5">
        <v>4188</v>
      </c>
      <c r="F295" s="5" t="s">
        <v>5</v>
      </c>
      <c r="G295" s="5">
        <v>108</v>
      </c>
      <c r="H295" s="5">
        <v>9</v>
      </c>
      <c r="I295" s="5">
        <v>2</v>
      </c>
      <c r="J295" s="5">
        <v>2</v>
      </c>
      <c r="K295" s="5">
        <v>2</v>
      </c>
      <c r="L295" s="111">
        <v>232</v>
      </c>
      <c r="M295" s="103" t="s">
        <v>5736</v>
      </c>
      <c r="N295" s="230">
        <v>1996</v>
      </c>
      <c r="O295" s="235" t="s">
        <v>4915</v>
      </c>
      <c r="P295" s="233" t="s">
        <v>5809</v>
      </c>
      <c r="Q295" s="233">
        <v>4459</v>
      </c>
      <c r="R295" s="233" t="s">
        <v>5767</v>
      </c>
      <c r="S295" s="233" t="s">
        <v>4302</v>
      </c>
      <c r="T295" s="233" t="s">
        <v>4339</v>
      </c>
      <c r="U295" s="357" t="s">
        <v>7635</v>
      </c>
    </row>
    <row r="296" spans="1:21" ht="63" x14ac:dyDescent="0.25">
      <c r="A296" s="5">
        <v>295</v>
      </c>
      <c r="B296" s="14" t="s">
        <v>2206</v>
      </c>
      <c r="C296" s="5">
        <v>1981</v>
      </c>
      <c r="D296" s="5">
        <v>10063.200000000001</v>
      </c>
      <c r="E296" s="5">
        <v>7447.8</v>
      </c>
      <c r="F296" s="5" t="s">
        <v>5</v>
      </c>
      <c r="G296" s="5">
        <v>131</v>
      </c>
      <c r="H296" s="5">
        <v>9</v>
      </c>
      <c r="I296" s="5">
        <v>4</v>
      </c>
      <c r="J296" s="5">
        <v>4</v>
      </c>
      <c r="K296" s="5">
        <v>4</v>
      </c>
      <c r="L296" s="111">
        <v>356</v>
      </c>
      <c r="M296" s="103" t="s">
        <v>5736</v>
      </c>
      <c r="N296" s="230">
        <v>2010</v>
      </c>
      <c r="O296" s="235" t="s">
        <v>4915</v>
      </c>
      <c r="P296" s="233" t="s">
        <v>5811</v>
      </c>
      <c r="Q296" s="233">
        <v>4433</v>
      </c>
      <c r="R296" s="233" t="s">
        <v>5812</v>
      </c>
      <c r="S296" s="233" t="s">
        <v>4302</v>
      </c>
      <c r="T296" s="233" t="s">
        <v>4303</v>
      </c>
      <c r="U296" s="357" t="s">
        <v>7635</v>
      </c>
    </row>
    <row r="297" spans="1:21" ht="63" x14ac:dyDescent="0.25">
      <c r="A297" s="5">
        <v>296</v>
      </c>
      <c r="B297" s="14" t="s">
        <v>2208</v>
      </c>
      <c r="C297" s="5">
        <v>1983</v>
      </c>
      <c r="D297" s="5">
        <v>5221</v>
      </c>
      <c r="E297" s="5">
        <v>3748.1</v>
      </c>
      <c r="F297" s="5" t="s">
        <v>5</v>
      </c>
      <c r="G297" s="5">
        <v>78</v>
      </c>
      <c r="H297" s="5">
        <v>12</v>
      </c>
      <c r="I297" s="5">
        <v>1</v>
      </c>
      <c r="J297" s="5">
        <v>2</v>
      </c>
      <c r="K297" s="5">
        <v>2</v>
      </c>
      <c r="L297" s="111">
        <v>183</v>
      </c>
      <c r="M297" s="103" t="s">
        <v>5736</v>
      </c>
      <c r="N297" s="230">
        <v>1986.2011</v>
      </c>
      <c r="O297" s="235" t="s">
        <v>4915</v>
      </c>
      <c r="P297" s="233" t="s">
        <v>5817</v>
      </c>
      <c r="Q297" s="233">
        <v>2687</v>
      </c>
      <c r="R297" s="233" t="s">
        <v>5755</v>
      </c>
      <c r="S297" s="233" t="s">
        <v>4302</v>
      </c>
      <c r="T297" s="233" t="s">
        <v>5749</v>
      </c>
      <c r="U297" s="357" t="s">
        <v>648</v>
      </c>
    </row>
    <row r="298" spans="1:21" ht="63" x14ac:dyDescent="0.25">
      <c r="A298" s="5">
        <v>297</v>
      </c>
      <c r="B298" s="3" t="s">
        <v>2307</v>
      </c>
      <c r="C298" s="5">
        <v>1979</v>
      </c>
      <c r="D298" s="5">
        <v>31586.3</v>
      </c>
      <c r="E298" s="5">
        <v>25569.24</v>
      </c>
      <c r="F298" s="5" t="s">
        <v>5</v>
      </c>
      <c r="G298" s="5">
        <v>484</v>
      </c>
      <c r="H298" s="5">
        <v>9</v>
      </c>
      <c r="I298" s="5">
        <v>14</v>
      </c>
      <c r="J298" s="5">
        <v>14</v>
      </c>
      <c r="K298" s="5">
        <v>14</v>
      </c>
      <c r="L298" s="111">
        <v>1132</v>
      </c>
      <c r="M298" s="103" t="s">
        <v>5736</v>
      </c>
      <c r="N298" s="230" t="s">
        <v>5868</v>
      </c>
      <c r="O298" s="235" t="s">
        <v>4915</v>
      </c>
      <c r="P298" s="233" t="s">
        <v>5858</v>
      </c>
      <c r="Q298" s="233">
        <v>10882.4</v>
      </c>
      <c r="R298" s="233" t="s">
        <v>5781</v>
      </c>
      <c r="S298" s="233" t="s">
        <v>4302</v>
      </c>
      <c r="T298" s="233" t="s">
        <v>4303</v>
      </c>
      <c r="U298" s="357" t="s">
        <v>7635</v>
      </c>
    </row>
    <row r="299" spans="1:21" ht="63" x14ac:dyDescent="0.25">
      <c r="A299" s="5">
        <v>298</v>
      </c>
      <c r="B299" s="3" t="s">
        <v>2308</v>
      </c>
      <c r="C299" s="5">
        <v>1980</v>
      </c>
      <c r="D299" s="5">
        <v>7266.8</v>
      </c>
      <c r="E299" s="5">
        <v>5839</v>
      </c>
      <c r="F299" s="5" t="s">
        <v>5</v>
      </c>
      <c r="G299" s="5">
        <v>108</v>
      </c>
      <c r="H299" s="5">
        <v>9</v>
      </c>
      <c r="I299" s="5">
        <v>3</v>
      </c>
      <c r="J299" s="5">
        <v>3</v>
      </c>
      <c r="K299" s="5" t="s">
        <v>471</v>
      </c>
      <c r="L299" s="111">
        <v>255</v>
      </c>
      <c r="M299" s="103" t="s">
        <v>5736</v>
      </c>
      <c r="N299" s="230">
        <v>2009</v>
      </c>
      <c r="O299" s="235" t="s">
        <v>4915</v>
      </c>
      <c r="P299" s="233" t="s">
        <v>5859</v>
      </c>
      <c r="Q299" s="233">
        <v>5865</v>
      </c>
      <c r="R299" s="233" t="s">
        <v>5860</v>
      </c>
      <c r="S299" s="233" t="s">
        <v>4302</v>
      </c>
      <c r="T299" s="233" t="s">
        <v>4303</v>
      </c>
      <c r="U299" s="357" t="s">
        <v>7635</v>
      </c>
    </row>
    <row r="300" spans="1:21" ht="63" x14ac:dyDescent="0.25">
      <c r="A300" s="5">
        <v>299</v>
      </c>
      <c r="B300" s="3" t="s">
        <v>2309</v>
      </c>
      <c r="C300" s="5">
        <v>1986</v>
      </c>
      <c r="D300" s="5">
        <v>7086.5</v>
      </c>
      <c r="E300" s="5">
        <v>5542.46</v>
      </c>
      <c r="F300" s="5" t="s">
        <v>5</v>
      </c>
      <c r="G300" s="5">
        <v>106</v>
      </c>
      <c r="H300" s="5">
        <v>9</v>
      </c>
      <c r="I300" s="5">
        <v>3</v>
      </c>
      <c r="J300" s="5">
        <v>3</v>
      </c>
      <c r="K300" s="5">
        <v>3</v>
      </c>
      <c r="L300" s="111">
        <v>271</v>
      </c>
      <c r="M300" s="103" t="s">
        <v>5736</v>
      </c>
      <c r="N300" s="230">
        <v>1987</v>
      </c>
      <c r="O300" s="235" t="s">
        <v>4915</v>
      </c>
      <c r="P300" s="233" t="s">
        <v>5861</v>
      </c>
      <c r="Q300" s="233">
        <v>5441</v>
      </c>
      <c r="R300" s="233" t="s">
        <v>5794</v>
      </c>
      <c r="S300" s="233" t="s">
        <v>4302</v>
      </c>
      <c r="T300" s="233" t="s">
        <v>4303</v>
      </c>
      <c r="U300" s="357" t="s">
        <v>7635</v>
      </c>
    </row>
    <row r="301" spans="1:21" ht="63" x14ac:dyDescent="0.25">
      <c r="A301" s="5">
        <v>300</v>
      </c>
      <c r="B301" s="3" t="s">
        <v>2310</v>
      </c>
      <c r="C301" s="5">
        <v>1984</v>
      </c>
      <c r="D301" s="5">
        <v>9682.7999999999993</v>
      </c>
      <c r="E301" s="5">
        <v>7229.87</v>
      </c>
      <c r="F301" s="5" t="s">
        <v>5</v>
      </c>
      <c r="G301" s="5">
        <v>143</v>
      </c>
      <c r="H301" s="5">
        <v>9</v>
      </c>
      <c r="I301" s="5">
        <v>4</v>
      </c>
      <c r="J301" s="5">
        <v>4</v>
      </c>
      <c r="K301" s="5">
        <v>4</v>
      </c>
      <c r="L301" s="111">
        <v>310</v>
      </c>
      <c r="M301" s="103" t="s">
        <v>5736</v>
      </c>
      <c r="N301" s="230">
        <v>1985</v>
      </c>
      <c r="O301" s="235" t="s">
        <v>4915</v>
      </c>
      <c r="P301" s="233" t="s">
        <v>5862</v>
      </c>
      <c r="Q301" s="233">
        <v>2325</v>
      </c>
      <c r="R301" s="233" t="s">
        <v>5860</v>
      </c>
      <c r="S301" s="233" t="s">
        <v>4302</v>
      </c>
      <c r="T301" s="233" t="s">
        <v>4303</v>
      </c>
      <c r="U301" s="357" t="s">
        <v>7635</v>
      </c>
    </row>
    <row r="302" spans="1:21" ht="63" x14ac:dyDescent="0.25">
      <c r="A302" s="5">
        <v>301</v>
      </c>
      <c r="B302" s="3" t="s">
        <v>2177</v>
      </c>
      <c r="C302" s="5">
        <v>1978</v>
      </c>
      <c r="D302" s="5">
        <v>5147.7</v>
      </c>
      <c r="E302" s="5">
        <v>3499.5</v>
      </c>
      <c r="F302" s="5" t="s">
        <v>5</v>
      </c>
      <c r="G302" s="5">
        <v>66</v>
      </c>
      <c r="H302" s="5">
        <v>9</v>
      </c>
      <c r="I302" s="5">
        <v>2</v>
      </c>
      <c r="J302" s="5">
        <v>2</v>
      </c>
      <c r="K302" s="5">
        <v>2</v>
      </c>
      <c r="L302" s="111">
        <v>149</v>
      </c>
      <c r="M302" s="103" t="s">
        <v>5736</v>
      </c>
      <c r="N302" s="230">
        <v>2009</v>
      </c>
      <c r="O302" s="235" t="s">
        <v>4915</v>
      </c>
      <c r="P302" s="233" t="s">
        <v>5863</v>
      </c>
      <c r="Q302" s="233">
        <v>2414</v>
      </c>
      <c r="R302" s="233" t="s">
        <v>5748</v>
      </c>
      <c r="S302" s="233" t="s">
        <v>4302</v>
      </c>
      <c r="T302" s="233" t="s">
        <v>4303</v>
      </c>
      <c r="U302" s="357" t="s">
        <v>7635</v>
      </c>
    </row>
    <row r="303" spans="1:21" ht="63" x14ac:dyDescent="0.25">
      <c r="A303" s="5">
        <v>302</v>
      </c>
      <c r="B303" s="3" t="s">
        <v>2178</v>
      </c>
      <c r="C303" s="5">
        <v>1979</v>
      </c>
      <c r="D303" s="5">
        <v>20458.5</v>
      </c>
      <c r="E303" s="5">
        <v>13631.3</v>
      </c>
      <c r="F303" s="5" t="s">
        <v>5</v>
      </c>
      <c r="G303" s="5">
        <v>250</v>
      </c>
      <c r="H303" s="5">
        <v>10</v>
      </c>
      <c r="I303" s="5">
        <v>7</v>
      </c>
      <c r="J303" s="5">
        <v>7</v>
      </c>
      <c r="K303" s="5">
        <v>7</v>
      </c>
      <c r="L303" s="111">
        <v>532</v>
      </c>
      <c r="M303" s="103" t="s">
        <v>5736</v>
      </c>
      <c r="N303" s="230">
        <v>1997.2012</v>
      </c>
      <c r="O303" s="235" t="s">
        <v>4915</v>
      </c>
      <c r="P303" s="233" t="s">
        <v>5864</v>
      </c>
      <c r="Q303" s="233">
        <v>5270</v>
      </c>
      <c r="R303" s="233" t="s">
        <v>5865</v>
      </c>
      <c r="S303" s="233" t="s">
        <v>4302</v>
      </c>
      <c r="T303" s="233" t="s">
        <v>4303</v>
      </c>
      <c r="U303" s="357" t="s">
        <v>7635</v>
      </c>
    </row>
    <row r="304" spans="1:21" ht="63" x14ac:dyDescent="0.25">
      <c r="A304" s="5">
        <v>303</v>
      </c>
      <c r="B304" s="3" t="s">
        <v>2238</v>
      </c>
      <c r="C304" s="5">
        <v>1978</v>
      </c>
      <c r="D304" s="5">
        <v>9446.5</v>
      </c>
      <c r="E304" s="5">
        <v>6898.9</v>
      </c>
      <c r="F304" s="5" t="s">
        <v>5</v>
      </c>
      <c r="G304" s="5">
        <v>141</v>
      </c>
      <c r="H304" s="5">
        <v>9</v>
      </c>
      <c r="I304" s="5">
        <v>4</v>
      </c>
      <c r="J304" s="5">
        <v>4</v>
      </c>
      <c r="K304" s="5">
        <v>3</v>
      </c>
      <c r="L304" s="111">
        <v>303</v>
      </c>
      <c r="M304" s="103" t="s">
        <v>5736</v>
      </c>
      <c r="N304" s="230">
        <v>2008</v>
      </c>
      <c r="O304" s="235" t="s">
        <v>4915</v>
      </c>
      <c r="P304" s="233" t="s">
        <v>5869</v>
      </c>
      <c r="Q304" s="233">
        <v>3169</v>
      </c>
      <c r="R304" s="233" t="s">
        <v>5860</v>
      </c>
      <c r="S304" s="233" t="s">
        <v>4302</v>
      </c>
      <c r="T304" s="233" t="s">
        <v>4303</v>
      </c>
      <c r="U304" s="357" t="s">
        <v>7635</v>
      </c>
    </row>
    <row r="305" spans="1:21" ht="63" x14ac:dyDescent="0.25">
      <c r="A305" s="5">
        <v>304</v>
      </c>
      <c r="B305" s="3" t="s">
        <v>2239</v>
      </c>
      <c r="C305" s="5">
        <v>1983</v>
      </c>
      <c r="D305" s="5">
        <v>6448.2</v>
      </c>
      <c r="E305" s="5">
        <v>5304.3</v>
      </c>
      <c r="F305" s="5" t="s">
        <v>5</v>
      </c>
      <c r="G305" s="5">
        <v>97</v>
      </c>
      <c r="H305" s="5">
        <v>9</v>
      </c>
      <c r="I305" s="5">
        <v>3</v>
      </c>
      <c r="J305" s="5">
        <v>3</v>
      </c>
      <c r="K305" s="5">
        <v>3</v>
      </c>
      <c r="L305" s="111">
        <v>230</v>
      </c>
      <c r="M305" s="103" t="s">
        <v>5736</v>
      </c>
      <c r="N305" s="230">
        <v>1984</v>
      </c>
      <c r="O305" s="235" t="s">
        <v>4915</v>
      </c>
      <c r="P305" s="233" t="s">
        <v>5870</v>
      </c>
      <c r="Q305" s="233">
        <v>1809</v>
      </c>
      <c r="R305" s="233" t="s">
        <v>5760</v>
      </c>
      <c r="S305" s="233" t="s">
        <v>4302</v>
      </c>
      <c r="T305" s="233" t="s">
        <v>4303</v>
      </c>
      <c r="U305" s="357" t="s">
        <v>7635</v>
      </c>
    </row>
    <row r="306" spans="1:21" ht="63" x14ac:dyDescent="0.25">
      <c r="A306" s="5">
        <v>305</v>
      </c>
      <c r="B306" s="3" t="s">
        <v>2240</v>
      </c>
      <c r="C306" s="5">
        <v>1980</v>
      </c>
      <c r="D306" s="5">
        <v>9307.2999999999993</v>
      </c>
      <c r="E306" s="5">
        <v>6735.49</v>
      </c>
      <c r="F306" s="5" t="s">
        <v>5</v>
      </c>
      <c r="G306" s="5">
        <v>131</v>
      </c>
      <c r="H306" s="5">
        <v>9</v>
      </c>
      <c r="I306" s="5">
        <v>4</v>
      </c>
      <c r="J306" s="5">
        <v>4</v>
      </c>
      <c r="K306" s="5">
        <v>4</v>
      </c>
      <c r="L306" s="111">
        <v>297</v>
      </c>
      <c r="M306" s="103" t="s">
        <v>5736</v>
      </c>
      <c r="N306" s="230">
        <v>2009</v>
      </c>
      <c r="O306" s="235" t="s">
        <v>4915</v>
      </c>
      <c r="P306" s="233" t="s">
        <v>5871</v>
      </c>
      <c r="Q306" s="233">
        <v>2442</v>
      </c>
      <c r="R306" s="233" t="s">
        <v>5872</v>
      </c>
      <c r="S306" s="233" t="s">
        <v>4302</v>
      </c>
      <c r="T306" s="233" t="s">
        <v>4303</v>
      </c>
      <c r="U306" s="357" t="s">
        <v>7635</v>
      </c>
    </row>
    <row r="307" spans="1:21" ht="63" x14ac:dyDescent="0.25">
      <c r="A307" s="5">
        <v>306</v>
      </c>
      <c r="B307" s="3" t="s">
        <v>2241</v>
      </c>
      <c r="C307" s="5">
        <v>1978</v>
      </c>
      <c r="D307" s="5">
        <v>4873.8</v>
      </c>
      <c r="E307" s="5">
        <v>3693.4</v>
      </c>
      <c r="F307" s="5" t="s">
        <v>5</v>
      </c>
      <c r="G307" s="5">
        <v>70</v>
      </c>
      <c r="H307" s="5">
        <v>9</v>
      </c>
      <c r="I307" s="5">
        <v>2</v>
      </c>
      <c r="J307" s="5">
        <v>2</v>
      </c>
      <c r="K307" s="5">
        <v>2</v>
      </c>
      <c r="L307" s="111">
        <v>153</v>
      </c>
      <c r="M307" s="103" t="s">
        <v>5736</v>
      </c>
      <c r="N307" s="230">
        <v>2009</v>
      </c>
      <c r="O307" s="235" t="s">
        <v>4915</v>
      </c>
      <c r="P307" s="233" t="s">
        <v>5873</v>
      </c>
      <c r="Q307" s="233">
        <v>711</v>
      </c>
      <c r="R307" s="233" t="s">
        <v>5860</v>
      </c>
      <c r="S307" s="233" t="s">
        <v>4302</v>
      </c>
      <c r="T307" s="233" t="s">
        <v>4303</v>
      </c>
      <c r="U307" s="357" t="s">
        <v>7635</v>
      </c>
    </row>
    <row r="308" spans="1:21" ht="63" x14ac:dyDescent="0.25">
      <c r="A308" s="5">
        <v>307</v>
      </c>
      <c r="B308" s="3" t="s">
        <v>2242</v>
      </c>
      <c r="C308" s="5">
        <v>1978</v>
      </c>
      <c r="D308" s="5">
        <v>2128.5</v>
      </c>
      <c r="E308" s="5">
        <v>1683.2</v>
      </c>
      <c r="F308" s="5" t="s">
        <v>5</v>
      </c>
      <c r="G308" s="5">
        <v>25</v>
      </c>
      <c r="H308" s="5">
        <v>9</v>
      </c>
      <c r="I308" s="5">
        <v>1</v>
      </c>
      <c r="J308" s="5">
        <v>1</v>
      </c>
      <c r="K308" s="5">
        <v>1</v>
      </c>
      <c r="L308" s="111">
        <v>71</v>
      </c>
      <c r="M308" s="103" t="s">
        <v>5736</v>
      </c>
      <c r="N308" s="230">
        <v>2009</v>
      </c>
      <c r="O308" s="235" t="s">
        <v>4915</v>
      </c>
      <c r="P308" s="233" t="s">
        <v>5874</v>
      </c>
      <c r="Q308" s="233">
        <v>448</v>
      </c>
      <c r="R308" s="233" t="s">
        <v>5860</v>
      </c>
      <c r="S308" s="233" t="s">
        <v>4302</v>
      </c>
      <c r="T308" s="233" t="s">
        <v>4303</v>
      </c>
      <c r="U308" s="357" t="s">
        <v>7635</v>
      </c>
    </row>
    <row r="309" spans="1:21" ht="63" x14ac:dyDescent="0.25">
      <c r="A309" s="5">
        <v>308</v>
      </c>
      <c r="B309" s="3" t="s">
        <v>2243</v>
      </c>
      <c r="C309" s="5">
        <v>1978</v>
      </c>
      <c r="D309" s="5">
        <v>8579.4</v>
      </c>
      <c r="E309" s="5">
        <v>7420.45</v>
      </c>
      <c r="F309" s="5" t="s">
        <v>5</v>
      </c>
      <c r="G309" s="5">
        <v>139</v>
      </c>
      <c r="H309" s="5">
        <v>9</v>
      </c>
      <c r="I309" s="5">
        <v>4</v>
      </c>
      <c r="J309" s="5">
        <v>4</v>
      </c>
      <c r="K309" s="5">
        <v>4</v>
      </c>
      <c r="L309" s="111">
        <v>303</v>
      </c>
      <c r="M309" s="103" t="s">
        <v>5736</v>
      </c>
      <c r="N309" s="230">
        <v>1981</v>
      </c>
      <c r="O309" s="235" t="s">
        <v>4915</v>
      </c>
      <c r="P309" s="233" t="s">
        <v>5875</v>
      </c>
      <c r="Q309" s="233">
        <v>3201</v>
      </c>
      <c r="R309" s="233" t="s">
        <v>5876</v>
      </c>
      <c r="S309" s="233" t="s">
        <v>4302</v>
      </c>
      <c r="T309" s="233" t="s">
        <v>4303</v>
      </c>
      <c r="U309" s="357" t="s">
        <v>7635</v>
      </c>
    </row>
    <row r="310" spans="1:21" ht="63" x14ac:dyDescent="0.25">
      <c r="A310" s="5">
        <v>309</v>
      </c>
      <c r="B310" s="3" t="s">
        <v>2218</v>
      </c>
      <c r="C310" s="5">
        <v>1977</v>
      </c>
      <c r="D310" s="5">
        <v>13161.8</v>
      </c>
      <c r="E310" s="5">
        <v>10314.5</v>
      </c>
      <c r="F310" s="5" t="s">
        <v>5</v>
      </c>
      <c r="G310" s="5">
        <v>221</v>
      </c>
      <c r="H310" s="5">
        <v>9</v>
      </c>
      <c r="I310" s="5">
        <v>4</v>
      </c>
      <c r="J310" s="5">
        <v>4</v>
      </c>
      <c r="K310" s="5">
        <v>4</v>
      </c>
      <c r="L310" s="111">
        <v>462</v>
      </c>
      <c r="M310" s="103" t="s">
        <v>5736</v>
      </c>
      <c r="N310" s="230">
        <v>2009</v>
      </c>
      <c r="O310" s="235" t="s">
        <v>4915</v>
      </c>
      <c r="P310" s="233" t="s">
        <v>5877</v>
      </c>
      <c r="Q310" s="346">
        <v>4772.2</v>
      </c>
      <c r="R310" s="233" t="s">
        <v>5878</v>
      </c>
      <c r="S310" s="233" t="s">
        <v>4302</v>
      </c>
      <c r="T310" s="233" t="s">
        <v>4339</v>
      </c>
      <c r="U310" s="357" t="s">
        <v>7635</v>
      </c>
    </row>
    <row r="311" spans="1:21" ht="63" x14ac:dyDescent="0.25">
      <c r="A311" s="5">
        <v>310</v>
      </c>
      <c r="B311" s="3" t="s">
        <v>2219</v>
      </c>
      <c r="C311" s="5">
        <v>1977</v>
      </c>
      <c r="D311" s="5">
        <v>7587.1</v>
      </c>
      <c r="E311" s="5">
        <v>5644.1</v>
      </c>
      <c r="F311" s="5" t="s">
        <v>5</v>
      </c>
      <c r="G311" s="5">
        <v>117</v>
      </c>
      <c r="H311" s="5">
        <v>9</v>
      </c>
      <c r="I311" s="5">
        <v>2</v>
      </c>
      <c r="J311" s="5">
        <v>2</v>
      </c>
      <c r="K311" s="5">
        <v>2</v>
      </c>
      <c r="L311" s="111">
        <v>237</v>
      </c>
      <c r="M311" s="103" t="s">
        <v>5736</v>
      </c>
      <c r="N311" s="230">
        <v>2009</v>
      </c>
      <c r="O311" s="235" t="s">
        <v>4915</v>
      </c>
      <c r="P311" s="233" t="s">
        <v>5879</v>
      </c>
      <c r="Q311" s="346">
        <v>4772.2</v>
      </c>
      <c r="R311" s="233" t="s">
        <v>5860</v>
      </c>
      <c r="S311" s="233" t="s">
        <v>4302</v>
      </c>
      <c r="T311" s="233" t="s">
        <v>4339</v>
      </c>
      <c r="U311" s="357" t="s">
        <v>7635</v>
      </c>
    </row>
    <row r="312" spans="1:21" ht="63" x14ac:dyDescent="0.25">
      <c r="A312" s="5">
        <v>311</v>
      </c>
      <c r="B312" s="3" t="s">
        <v>2244</v>
      </c>
      <c r="C312" s="5">
        <v>1986</v>
      </c>
      <c r="D312" s="5">
        <v>4881.8</v>
      </c>
      <c r="E312" s="5">
        <v>3923</v>
      </c>
      <c r="F312" s="5" t="s">
        <v>5</v>
      </c>
      <c r="G312" s="5">
        <v>72</v>
      </c>
      <c r="H312" s="5">
        <v>9</v>
      </c>
      <c r="I312" s="5">
        <v>2</v>
      </c>
      <c r="J312" s="5">
        <v>2</v>
      </c>
      <c r="K312" s="5">
        <v>2</v>
      </c>
      <c r="L312" s="111">
        <v>180</v>
      </c>
      <c r="M312" s="103" t="s">
        <v>5736</v>
      </c>
      <c r="N312" s="230">
        <v>1986</v>
      </c>
      <c r="O312" s="235" t="s">
        <v>4915</v>
      </c>
      <c r="P312" s="233" t="s">
        <v>5880</v>
      </c>
      <c r="Q312" s="233">
        <v>2512</v>
      </c>
      <c r="R312" s="233" t="s">
        <v>5794</v>
      </c>
      <c r="S312" s="233" t="s">
        <v>4302</v>
      </c>
      <c r="T312" s="233" t="s">
        <v>4303</v>
      </c>
      <c r="U312" s="357" t="s">
        <v>7635</v>
      </c>
    </row>
    <row r="313" spans="1:21" ht="63" x14ac:dyDescent="0.25">
      <c r="A313" s="5">
        <v>312</v>
      </c>
      <c r="B313" s="3" t="s">
        <v>2220</v>
      </c>
      <c r="C313" s="5">
        <v>1980</v>
      </c>
      <c r="D313" s="5">
        <v>6046.8</v>
      </c>
      <c r="E313" s="5">
        <v>3814.3</v>
      </c>
      <c r="F313" s="5" t="s">
        <v>5</v>
      </c>
      <c r="G313" s="5">
        <v>79</v>
      </c>
      <c r="H313" s="5">
        <v>12</v>
      </c>
      <c r="I313" s="5">
        <v>1</v>
      </c>
      <c r="J313" s="5">
        <v>2</v>
      </c>
      <c r="K313" s="5" t="s">
        <v>471</v>
      </c>
      <c r="L313" s="111">
        <v>166</v>
      </c>
      <c r="M313" s="103" t="s">
        <v>5736</v>
      </c>
      <c r="N313" s="230">
        <v>1980.1981000000001</v>
      </c>
      <c r="O313" s="235" t="s">
        <v>4915</v>
      </c>
      <c r="P313" s="233" t="s">
        <v>5881</v>
      </c>
      <c r="Q313" s="233">
        <v>2361</v>
      </c>
      <c r="R313" s="233" t="s">
        <v>5760</v>
      </c>
      <c r="S313" s="233" t="s">
        <v>4302</v>
      </c>
      <c r="T313" s="233" t="s">
        <v>5749</v>
      </c>
      <c r="U313" s="357" t="s">
        <v>648</v>
      </c>
    </row>
    <row r="314" spans="1:21" ht="63" x14ac:dyDescent="0.25">
      <c r="A314" s="5">
        <v>313</v>
      </c>
      <c r="B314" s="3" t="s">
        <v>2245</v>
      </c>
      <c r="C314" s="5">
        <v>1985</v>
      </c>
      <c r="D314" s="5">
        <v>34683.800000000003</v>
      </c>
      <c r="E314" s="5">
        <v>26057.37</v>
      </c>
      <c r="F314" s="5" t="s">
        <v>5</v>
      </c>
      <c r="G314" s="5">
        <v>491</v>
      </c>
      <c r="H314" s="5">
        <v>9</v>
      </c>
      <c r="I314" s="5">
        <v>15</v>
      </c>
      <c r="J314" s="5">
        <v>15</v>
      </c>
      <c r="K314" s="5">
        <v>15</v>
      </c>
      <c r="L314" s="111">
        <v>1173</v>
      </c>
      <c r="M314" s="103" t="s">
        <v>5736</v>
      </c>
      <c r="N314" s="230">
        <v>1986</v>
      </c>
      <c r="O314" s="235" t="s">
        <v>4915</v>
      </c>
      <c r="P314" s="233" t="s">
        <v>5882</v>
      </c>
      <c r="Q314" s="233">
        <v>18874</v>
      </c>
      <c r="R314" s="233" t="s">
        <v>5748</v>
      </c>
      <c r="S314" s="233" t="s">
        <v>4302</v>
      </c>
      <c r="T314" s="233" t="s">
        <v>4303</v>
      </c>
      <c r="U314" s="357" t="s">
        <v>7635</v>
      </c>
    </row>
    <row r="315" spans="1:21" ht="63" x14ac:dyDescent="0.25">
      <c r="A315" s="5">
        <v>314</v>
      </c>
      <c r="B315" s="3" t="s">
        <v>2221</v>
      </c>
      <c r="C315" s="5">
        <v>1976</v>
      </c>
      <c r="D315" s="5">
        <v>13191.1</v>
      </c>
      <c r="E315" s="5">
        <v>9780</v>
      </c>
      <c r="F315" s="5" t="s">
        <v>5</v>
      </c>
      <c r="G315" s="5">
        <v>209</v>
      </c>
      <c r="H315" s="5">
        <v>9</v>
      </c>
      <c r="I315" s="5">
        <v>4</v>
      </c>
      <c r="J315" s="5">
        <v>4</v>
      </c>
      <c r="K315" s="5">
        <v>4</v>
      </c>
      <c r="L315" s="111">
        <v>129</v>
      </c>
      <c r="M315" s="103" t="s">
        <v>5736</v>
      </c>
      <c r="N315" s="230">
        <v>2006</v>
      </c>
      <c r="O315" s="235" t="s">
        <v>4915</v>
      </c>
      <c r="P315" s="233" t="s">
        <v>5883</v>
      </c>
      <c r="Q315" s="233">
        <v>4936</v>
      </c>
      <c r="R315" s="233" t="s">
        <v>5794</v>
      </c>
      <c r="S315" s="233" t="s">
        <v>4302</v>
      </c>
      <c r="T315" s="233" t="s">
        <v>4339</v>
      </c>
      <c r="U315" s="357" t="s">
        <v>7635</v>
      </c>
    </row>
    <row r="316" spans="1:21" ht="63" x14ac:dyDescent="0.25">
      <c r="A316" s="5">
        <v>315</v>
      </c>
      <c r="B316" s="3" t="s">
        <v>2246</v>
      </c>
      <c r="C316" s="5">
        <v>1991</v>
      </c>
      <c r="D316" s="5">
        <v>7195.2</v>
      </c>
      <c r="E316" s="5">
        <v>4134.1499999999996</v>
      </c>
      <c r="F316" s="5" t="s">
        <v>5</v>
      </c>
      <c r="G316" s="5">
        <v>117</v>
      </c>
      <c r="H316" s="5">
        <v>14</v>
      </c>
      <c r="I316" s="5">
        <v>1</v>
      </c>
      <c r="J316" s="5">
        <v>2</v>
      </c>
      <c r="K316" s="5">
        <v>2</v>
      </c>
      <c r="L316" s="111">
        <v>200</v>
      </c>
      <c r="M316" s="103" t="s">
        <v>5736</v>
      </c>
      <c r="N316" s="230">
        <v>1992</v>
      </c>
      <c r="O316" s="235" t="s">
        <v>4915</v>
      </c>
      <c r="P316" s="233" t="s">
        <v>5888</v>
      </c>
      <c r="Q316" s="233">
        <v>4648</v>
      </c>
      <c r="R316" s="233" t="s">
        <v>5889</v>
      </c>
      <c r="S316" s="233" t="s">
        <v>4302</v>
      </c>
      <c r="T316" s="233" t="s">
        <v>4339</v>
      </c>
      <c r="U316" s="357" t="s">
        <v>7635</v>
      </c>
    </row>
    <row r="317" spans="1:21" ht="63" x14ac:dyDescent="0.25">
      <c r="A317" s="5">
        <v>316</v>
      </c>
      <c r="B317" s="3" t="s">
        <v>2225</v>
      </c>
      <c r="C317" s="5">
        <v>1976</v>
      </c>
      <c r="D317" s="5">
        <v>7452.6</v>
      </c>
      <c r="E317" s="5">
        <v>5086.1000000000004</v>
      </c>
      <c r="F317" s="5" t="s">
        <v>5</v>
      </c>
      <c r="G317" s="5">
        <v>104</v>
      </c>
      <c r="H317" s="5">
        <v>9</v>
      </c>
      <c r="I317" s="5">
        <v>2</v>
      </c>
      <c r="J317" s="5">
        <v>2</v>
      </c>
      <c r="K317" s="5">
        <v>2</v>
      </c>
      <c r="L317" s="111">
        <v>231</v>
      </c>
      <c r="M317" s="103" t="s">
        <v>5736</v>
      </c>
      <c r="N317" s="230">
        <v>2006.2007000000001</v>
      </c>
      <c r="O317" s="235" t="s">
        <v>4915</v>
      </c>
      <c r="P317" s="233" t="s">
        <v>5890</v>
      </c>
      <c r="Q317" s="233">
        <v>5168</v>
      </c>
      <c r="R317" s="233" t="s">
        <v>5748</v>
      </c>
      <c r="S317" s="233" t="s">
        <v>4302</v>
      </c>
      <c r="T317" s="233" t="s">
        <v>4339</v>
      </c>
      <c r="U317" s="357" t="s">
        <v>7635</v>
      </c>
    </row>
    <row r="318" spans="1:21" ht="63" x14ac:dyDescent="0.25">
      <c r="A318" s="5">
        <v>317</v>
      </c>
      <c r="B318" s="3" t="s">
        <v>2226</v>
      </c>
      <c r="C318" s="5">
        <v>1983</v>
      </c>
      <c r="D318" s="5">
        <v>6875</v>
      </c>
      <c r="E318" s="5">
        <v>3626.1</v>
      </c>
      <c r="F318" s="5" t="s">
        <v>5</v>
      </c>
      <c r="G318" s="5">
        <v>77</v>
      </c>
      <c r="H318" s="5">
        <v>12</v>
      </c>
      <c r="I318" s="5">
        <v>1</v>
      </c>
      <c r="J318" s="5">
        <v>2</v>
      </c>
      <c r="K318" s="5" t="s">
        <v>471</v>
      </c>
      <c r="L318" s="111">
        <v>164</v>
      </c>
      <c r="M318" s="103" t="s">
        <v>5736</v>
      </c>
      <c r="N318" s="230">
        <v>1983</v>
      </c>
      <c r="O318" s="235" t="s">
        <v>4915</v>
      </c>
      <c r="P318" s="233" t="s">
        <v>5891</v>
      </c>
      <c r="Q318" s="233">
        <v>9844</v>
      </c>
      <c r="R318" s="233" t="s">
        <v>5853</v>
      </c>
      <c r="S318" s="233" t="s">
        <v>4302</v>
      </c>
      <c r="T318" s="233" t="s">
        <v>5749</v>
      </c>
      <c r="U318" s="357" t="s">
        <v>648</v>
      </c>
    </row>
    <row r="319" spans="1:21" ht="63" x14ac:dyDescent="0.25">
      <c r="A319" s="5">
        <v>318</v>
      </c>
      <c r="B319" s="3" t="s">
        <v>2227</v>
      </c>
      <c r="C319" s="5">
        <v>1982</v>
      </c>
      <c r="D319" s="5">
        <v>6901.3</v>
      </c>
      <c r="E319" s="5">
        <v>3670.8</v>
      </c>
      <c r="F319" s="5" t="s">
        <v>5</v>
      </c>
      <c r="G319" s="5">
        <v>77</v>
      </c>
      <c r="H319" s="5">
        <v>12</v>
      </c>
      <c r="I319" s="5">
        <v>1</v>
      </c>
      <c r="J319" s="5">
        <v>2</v>
      </c>
      <c r="K319" s="5" t="s">
        <v>471</v>
      </c>
      <c r="L319" s="111">
        <v>158</v>
      </c>
      <c r="M319" s="103" t="s">
        <v>5736</v>
      </c>
      <c r="N319" s="230">
        <v>2008</v>
      </c>
      <c r="O319" s="235" t="s">
        <v>4915</v>
      </c>
      <c r="P319" s="233" t="s">
        <v>5892</v>
      </c>
      <c r="Q319" s="233">
        <v>7703</v>
      </c>
      <c r="R319" s="233" t="s">
        <v>5893</v>
      </c>
      <c r="S319" s="233" t="s">
        <v>4302</v>
      </c>
      <c r="T319" s="233" t="s">
        <v>5749</v>
      </c>
      <c r="U319" s="357" t="s">
        <v>648</v>
      </c>
    </row>
    <row r="320" spans="1:21" ht="63" x14ac:dyDescent="0.25">
      <c r="A320" s="5">
        <v>319</v>
      </c>
      <c r="B320" s="3" t="s">
        <v>2230</v>
      </c>
      <c r="C320" s="5">
        <v>1974</v>
      </c>
      <c r="D320" s="5">
        <v>13300.1</v>
      </c>
      <c r="E320" s="5">
        <v>10016.5</v>
      </c>
      <c r="F320" s="5" t="s">
        <v>5</v>
      </c>
      <c r="G320" s="5">
        <v>213</v>
      </c>
      <c r="H320" s="5">
        <v>9</v>
      </c>
      <c r="I320" s="5">
        <v>4</v>
      </c>
      <c r="J320" s="5">
        <v>4</v>
      </c>
      <c r="K320" s="5">
        <v>3</v>
      </c>
      <c r="L320" s="111">
        <v>451</v>
      </c>
      <c r="M320" s="103" t="s">
        <v>5736</v>
      </c>
      <c r="N320" s="230">
        <v>2006</v>
      </c>
      <c r="O320" s="235" t="s">
        <v>4915</v>
      </c>
      <c r="P320" s="233" t="s">
        <v>5896</v>
      </c>
      <c r="Q320" s="233">
        <v>4898</v>
      </c>
      <c r="R320" s="233" t="s">
        <v>5748</v>
      </c>
      <c r="S320" s="233" t="s">
        <v>4302</v>
      </c>
      <c r="T320" s="233" t="s">
        <v>4339</v>
      </c>
      <c r="U320" s="357" t="s">
        <v>7635</v>
      </c>
    </row>
    <row r="321" spans="1:21" ht="63" x14ac:dyDescent="0.25">
      <c r="A321" s="5">
        <v>320</v>
      </c>
      <c r="B321" s="3" t="s">
        <v>2231</v>
      </c>
      <c r="C321" s="5">
        <v>1974</v>
      </c>
      <c r="D321" s="5">
        <v>6683.1</v>
      </c>
      <c r="E321" s="5">
        <v>5680.6</v>
      </c>
      <c r="F321" s="5" t="s">
        <v>5</v>
      </c>
      <c r="G321" s="5">
        <v>117</v>
      </c>
      <c r="H321" s="5">
        <v>9</v>
      </c>
      <c r="I321" s="5">
        <v>2</v>
      </c>
      <c r="J321" s="5">
        <v>2</v>
      </c>
      <c r="K321" s="5" t="s">
        <v>471</v>
      </c>
      <c r="L321" s="111">
        <v>139</v>
      </c>
      <c r="M321" s="103" t="s">
        <v>5736</v>
      </c>
      <c r="N321" s="230">
        <v>2007</v>
      </c>
      <c r="O321" s="235" t="s">
        <v>4915</v>
      </c>
      <c r="P321" s="233" t="s">
        <v>5897</v>
      </c>
      <c r="Q321" s="233">
        <v>2653</v>
      </c>
      <c r="R321" s="233" t="s">
        <v>5748</v>
      </c>
      <c r="S321" s="233" t="s">
        <v>4302</v>
      </c>
      <c r="T321" s="233" t="s">
        <v>4339</v>
      </c>
      <c r="U321" s="357" t="s">
        <v>7635</v>
      </c>
    </row>
    <row r="322" spans="1:21" ht="63" x14ac:dyDescent="0.25">
      <c r="A322" s="5">
        <v>321</v>
      </c>
      <c r="B322" s="3" t="s">
        <v>2232</v>
      </c>
      <c r="C322" s="5">
        <v>1981</v>
      </c>
      <c r="D322" s="5">
        <v>6381.1</v>
      </c>
      <c r="E322" s="5">
        <v>3729.5</v>
      </c>
      <c r="F322" s="5" t="s">
        <v>5</v>
      </c>
      <c r="G322" s="5">
        <v>79</v>
      </c>
      <c r="H322" s="5">
        <v>12</v>
      </c>
      <c r="I322" s="5">
        <v>1</v>
      </c>
      <c r="J322" s="5">
        <v>2</v>
      </c>
      <c r="K322" s="5">
        <v>2</v>
      </c>
      <c r="L322" s="111">
        <v>181</v>
      </c>
      <c r="M322" s="103" t="s">
        <v>5736</v>
      </c>
      <c r="N322" s="230" t="s">
        <v>5907</v>
      </c>
      <c r="O322" s="235" t="s">
        <v>4915</v>
      </c>
      <c r="P322" s="233" t="s">
        <v>5898</v>
      </c>
      <c r="Q322" s="233">
        <v>5431</v>
      </c>
      <c r="R322" s="233" t="s">
        <v>5853</v>
      </c>
      <c r="S322" s="233" t="s">
        <v>4302</v>
      </c>
      <c r="T322" s="233" t="s">
        <v>5749</v>
      </c>
      <c r="U322" s="357" t="s">
        <v>648</v>
      </c>
    </row>
    <row r="323" spans="1:21" ht="63" x14ac:dyDescent="0.25">
      <c r="A323" s="5">
        <v>322</v>
      </c>
      <c r="B323" s="3" t="s">
        <v>2233</v>
      </c>
      <c r="C323" s="5">
        <v>1977</v>
      </c>
      <c r="D323" s="5">
        <v>5168.3</v>
      </c>
      <c r="E323" s="5">
        <v>3512.86</v>
      </c>
      <c r="F323" s="5" t="s">
        <v>5</v>
      </c>
      <c r="G323" s="5">
        <v>79</v>
      </c>
      <c r="H323" s="5">
        <v>12</v>
      </c>
      <c r="I323" s="5">
        <v>1</v>
      </c>
      <c r="J323" s="5">
        <v>2</v>
      </c>
      <c r="K323" s="5">
        <v>2</v>
      </c>
      <c r="L323" s="111">
        <v>173</v>
      </c>
      <c r="M323" s="103" t="s">
        <v>5736</v>
      </c>
      <c r="N323" s="230">
        <v>2009</v>
      </c>
      <c r="O323" s="235" t="s">
        <v>4915</v>
      </c>
      <c r="P323" s="233" t="s">
        <v>5899</v>
      </c>
      <c r="Q323" s="233">
        <v>2844</v>
      </c>
      <c r="R323" s="233" t="s">
        <v>5853</v>
      </c>
      <c r="S323" s="233" t="s">
        <v>4302</v>
      </c>
      <c r="T323" s="233" t="s">
        <v>5749</v>
      </c>
      <c r="U323" s="357" t="s">
        <v>648</v>
      </c>
    </row>
    <row r="324" spans="1:21" ht="63" x14ac:dyDescent="0.25">
      <c r="A324" s="5">
        <v>323</v>
      </c>
      <c r="B324" s="3" t="s">
        <v>2234</v>
      </c>
      <c r="C324" s="5">
        <v>1975</v>
      </c>
      <c r="D324" s="5">
        <v>13032.5</v>
      </c>
      <c r="E324" s="5">
        <v>10531.77</v>
      </c>
      <c r="F324" s="5" t="s">
        <v>5</v>
      </c>
      <c r="G324" s="5">
        <v>207</v>
      </c>
      <c r="H324" s="5">
        <v>9</v>
      </c>
      <c r="I324" s="5">
        <v>6</v>
      </c>
      <c r="J324" s="5">
        <v>6</v>
      </c>
      <c r="K324" s="5">
        <v>6</v>
      </c>
      <c r="L324" s="111">
        <v>457</v>
      </c>
      <c r="M324" s="103" t="s">
        <v>5736</v>
      </c>
      <c r="N324" s="230">
        <v>2007</v>
      </c>
      <c r="O324" s="235" t="s">
        <v>4915</v>
      </c>
      <c r="P324" s="233" t="s">
        <v>5900</v>
      </c>
      <c r="Q324" s="233">
        <v>4252</v>
      </c>
      <c r="R324" s="233" t="s">
        <v>5901</v>
      </c>
      <c r="S324" s="233" t="s">
        <v>4302</v>
      </c>
      <c r="T324" s="233" t="s">
        <v>4303</v>
      </c>
      <c r="U324" s="357" t="s">
        <v>7635</v>
      </c>
    </row>
    <row r="325" spans="1:21" ht="63" x14ac:dyDescent="0.25">
      <c r="A325" s="5">
        <v>324</v>
      </c>
      <c r="B325" s="3" t="s">
        <v>2236</v>
      </c>
      <c r="C325" s="5">
        <v>1976</v>
      </c>
      <c r="D325" s="5">
        <v>8710.6</v>
      </c>
      <c r="E325" s="5">
        <v>7703.8</v>
      </c>
      <c r="F325" s="5" t="s">
        <v>5</v>
      </c>
      <c r="G325" s="5">
        <v>144</v>
      </c>
      <c r="H325" s="5">
        <v>9</v>
      </c>
      <c r="I325" s="5">
        <v>4</v>
      </c>
      <c r="J325" s="5">
        <v>4</v>
      </c>
      <c r="K325" s="5">
        <v>4</v>
      </c>
      <c r="L325" s="111">
        <v>342</v>
      </c>
      <c r="M325" s="103" t="s">
        <v>5736</v>
      </c>
      <c r="N325" s="230">
        <v>2007</v>
      </c>
      <c r="O325" s="235" t="s">
        <v>4915</v>
      </c>
      <c r="P325" s="233" t="s">
        <v>5903</v>
      </c>
      <c r="Q325" s="233">
        <v>2841</v>
      </c>
      <c r="R325" s="233" t="s">
        <v>5853</v>
      </c>
      <c r="S325" s="233" t="s">
        <v>4302</v>
      </c>
      <c r="T325" s="233" t="s">
        <v>4303</v>
      </c>
      <c r="U325" s="357" t="s">
        <v>7635</v>
      </c>
    </row>
    <row r="326" spans="1:21" ht="63" x14ac:dyDescent="0.25">
      <c r="A326" s="5">
        <v>325</v>
      </c>
      <c r="B326" s="3" t="s">
        <v>2237</v>
      </c>
      <c r="C326" s="5">
        <v>1978</v>
      </c>
      <c r="D326" s="5">
        <v>14346</v>
      </c>
      <c r="E326" s="5">
        <v>10548</v>
      </c>
      <c r="F326" s="5" t="s">
        <v>5</v>
      </c>
      <c r="G326" s="5">
        <v>203</v>
      </c>
      <c r="H326" s="5">
        <v>9</v>
      </c>
      <c r="I326" s="5">
        <v>6</v>
      </c>
      <c r="J326" s="5">
        <v>6</v>
      </c>
      <c r="K326" s="5">
        <v>6</v>
      </c>
      <c r="L326" s="111">
        <v>466</v>
      </c>
      <c r="M326" s="103" t="s">
        <v>5736</v>
      </c>
      <c r="N326" s="230" t="s">
        <v>5906</v>
      </c>
      <c r="O326" s="235" t="s">
        <v>4915</v>
      </c>
      <c r="P326" s="233" t="s">
        <v>5904</v>
      </c>
      <c r="Q326" s="233">
        <v>5300</v>
      </c>
      <c r="R326" s="233" t="s">
        <v>5905</v>
      </c>
      <c r="S326" s="233" t="s">
        <v>4302</v>
      </c>
      <c r="T326" s="233" t="s">
        <v>4303</v>
      </c>
      <c r="U326" s="357" t="s">
        <v>7635</v>
      </c>
    </row>
    <row r="327" spans="1:21" ht="63" x14ac:dyDescent="0.25">
      <c r="A327" s="5">
        <v>326</v>
      </c>
      <c r="B327" s="3" t="s">
        <v>2277</v>
      </c>
      <c r="C327" s="5">
        <v>1985</v>
      </c>
      <c r="D327" s="5">
        <v>5282.5</v>
      </c>
      <c r="E327" s="5">
        <v>3478</v>
      </c>
      <c r="F327" s="5" t="s">
        <v>5</v>
      </c>
      <c r="G327" s="5">
        <v>64</v>
      </c>
      <c r="H327" s="5">
        <v>9</v>
      </c>
      <c r="I327" s="5">
        <v>2</v>
      </c>
      <c r="J327" s="5">
        <v>3</v>
      </c>
      <c r="K327" s="5" t="s">
        <v>471</v>
      </c>
      <c r="L327" s="111">
        <v>164</v>
      </c>
      <c r="M327" s="103" t="s">
        <v>5736</v>
      </c>
      <c r="N327" s="230">
        <v>1985</v>
      </c>
      <c r="O327" s="235" t="s">
        <v>4915</v>
      </c>
      <c r="P327" s="233" t="s">
        <v>5914</v>
      </c>
      <c r="Q327" s="233">
        <v>3364</v>
      </c>
      <c r="R327" s="233" t="s">
        <v>5781</v>
      </c>
      <c r="S327" s="233" t="s">
        <v>4302</v>
      </c>
      <c r="T327" s="233" t="s">
        <v>4303</v>
      </c>
      <c r="U327" s="357" t="s">
        <v>7635</v>
      </c>
    </row>
    <row r="328" spans="1:21" ht="63" x14ac:dyDescent="0.25">
      <c r="A328" s="5">
        <v>327</v>
      </c>
      <c r="B328" s="3" t="s">
        <v>2278</v>
      </c>
      <c r="C328" s="5">
        <v>1986</v>
      </c>
      <c r="D328" s="5">
        <v>6179.7</v>
      </c>
      <c r="E328" s="5">
        <v>3094.5</v>
      </c>
      <c r="F328" s="5" t="s">
        <v>5</v>
      </c>
      <c r="G328" s="5">
        <v>63</v>
      </c>
      <c r="H328" s="5">
        <v>12</v>
      </c>
      <c r="I328" s="5">
        <v>1</v>
      </c>
      <c r="J328" s="5">
        <v>2</v>
      </c>
      <c r="K328" s="5">
        <v>2</v>
      </c>
      <c r="L328" s="111">
        <v>139</v>
      </c>
      <c r="M328" s="103" t="s">
        <v>5736</v>
      </c>
      <c r="N328" s="230">
        <v>1986</v>
      </c>
      <c r="O328" s="235" t="s">
        <v>4915</v>
      </c>
      <c r="P328" s="233" t="s">
        <v>5915</v>
      </c>
      <c r="Q328" s="233">
        <v>3504</v>
      </c>
      <c r="R328" s="233" t="s">
        <v>5781</v>
      </c>
      <c r="S328" s="233" t="s">
        <v>4302</v>
      </c>
      <c r="T328" s="233" t="s">
        <v>5749</v>
      </c>
      <c r="U328" s="357" t="s">
        <v>648</v>
      </c>
    </row>
    <row r="329" spans="1:21" ht="63" x14ac:dyDescent="0.25">
      <c r="A329" s="5">
        <v>328</v>
      </c>
      <c r="B329" s="3" t="s">
        <v>2279</v>
      </c>
      <c r="C329" s="5">
        <v>1994</v>
      </c>
      <c r="D329" s="5">
        <v>8317.7000000000007</v>
      </c>
      <c r="E329" s="5">
        <v>5214.6000000000004</v>
      </c>
      <c r="F329" s="5" t="s">
        <v>5</v>
      </c>
      <c r="G329" s="5">
        <v>97</v>
      </c>
      <c r="H329" s="5">
        <v>9</v>
      </c>
      <c r="I329" s="5">
        <v>3</v>
      </c>
      <c r="J329" s="5">
        <v>3</v>
      </c>
      <c r="K329" s="5" t="s">
        <v>471</v>
      </c>
      <c r="L329" s="111">
        <v>207</v>
      </c>
      <c r="M329" s="103" t="s">
        <v>5736</v>
      </c>
      <c r="N329" s="230">
        <v>1994</v>
      </c>
      <c r="O329" s="235" t="s">
        <v>4915</v>
      </c>
      <c r="P329" s="233" t="s">
        <v>5916</v>
      </c>
      <c r="Q329" s="233">
        <v>4976</v>
      </c>
      <c r="R329" s="233" t="s">
        <v>5917</v>
      </c>
      <c r="S329" s="233" t="s">
        <v>4302</v>
      </c>
      <c r="T329" s="233" t="s">
        <v>4303</v>
      </c>
      <c r="U329" s="357" t="s">
        <v>7635</v>
      </c>
    </row>
    <row r="330" spans="1:21" ht="63" x14ac:dyDescent="0.25">
      <c r="A330" s="5">
        <v>329</v>
      </c>
      <c r="B330" s="3" t="s">
        <v>2281</v>
      </c>
      <c r="C330" s="5">
        <v>1976</v>
      </c>
      <c r="D330" s="5">
        <v>13104</v>
      </c>
      <c r="E330" s="5">
        <v>10944.68</v>
      </c>
      <c r="F330" s="5" t="s">
        <v>5</v>
      </c>
      <c r="G330" s="5">
        <v>214</v>
      </c>
      <c r="H330" s="5">
        <v>9</v>
      </c>
      <c r="I330" s="5">
        <v>6</v>
      </c>
      <c r="J330" s="5">
        <v>6</v>
      </c>
      <c r="K330" s="5">
        <v>6</v>
      </c>
      <c r="L330" s="111">
        <v>488</v>
      </c>
      <c r="M330" s="103" t="s">
        <v>5736</v>
      </c>
      <c r="N330" s="230">
        <v>2009</v>
      </c>
      <c r="O330" s="235" t="s">
        <v>4915</v>
      </c>
      <c r="P330" s="233" t="s">
        <v>5919</v>
      </c>
      <c r="Q330" s="233">
        <v>9631</v>
      </c>
      <c r="R330" s="233" t="s">
        <v>5781</v>
      </c>
      <c r="S330" s="233" t="s">
        <v>4302</v>
      </c>
      <c r="T330" s="233" t="s">
        <v>4303</v>
      </c>
      <c r="U330" s="357" t="s">
        <v>7635</v>
      </c>
    </row>
    <row r="331" spans="1:21" ht="63" x14ac:dyDescent="0.25">
      <c r="A331" s="5">
        <v>330</v>
      </c>
      <c r="B331" s="3" t="s">
        <v>2282</v>
      </c>
      <c r="C331" s="5">
        <v>1976</v>
      </c>
      <c r="D331" s="5">
        <v>13041.6</v>
      </c>
      <c r="E331" s="5">
        <v>11583.45</v>
      </c>
      <c r="F331" s="5" t="s">
        <v>5</v>
      </c>
      <c r="G331" s="5">
        <v>216</v>
      </c>
      <c r="H331" s="5">
        <v>9</v>
      </c>
      <c r="I331" s="5">
        <v>6</v>
      </c>
      <c r="J331" s="5">
        <v>6</v>
      </c>
      <c r="K331" s="5">
        <v>6</v>
      </c>
      <c r="L331" s="111">
        <v>510</v>
      </c>
      <c r="M331" s="103" t="s">
        <v>5736</v>
      </c>
      <c r="N331" s="230">
        <v>2009</v>
      </c>
      <c r="O331" s="235" t="s">
        <v>4915</v>
      </c>
      <c r="P331" s="233" t="s">
        <v>5920</v>
      </c>
      <c r="Q331" s="233">
        <v>10008</v>
      </c>
      <c r="R331" s="233" t="s">
        <v>5781</v>
      </c>
      <c r="S331" s="233" t="s">
        <v>4302</v>
      </c>
      <c r="T331" s="233" t="s">
        <v>4303</v>
      </c>
      <c r="U331" s="357" t="s">
        <v>7635</v>
      </c>
    </row>
    <row r="332" spans="1:21" ht="63" x14ac:dyDescent="0.25">
      <c r="A332" s="5">
        <v>331</v>
      </c>
      <c r="B332" s="3" t="s">
        <v>2283</v>
      </c>
      <c r="C332" s="5">
        <v>1984</v>
      </c>
      <c r="D332" s="5">
        <v>6728.5</v>
      </c>
      <c r="E332" s="5">
        <v>3568.2</v>
      </c>
      <c r="F332" s="5" t="s">
        <v>5</v>
      </c>
      <c r="G332" s="5">
        <v>68</v>
      </c>
      <c r="H332" s="5">
        <v>9</v>
      </c>
      <c r="I332" s="5">
        <v>2</v>
      </c>
      <c r="J332" s="5">
        <v>2</v>
      </c>
      <c r="K332" s="5">
        <v>2</v>
      </c>
      <c r="L332" s="111">
        <v>177</v>
      </c>
      <c r="M332" s="103" t="s">
        <v>5736</v>
      </c>
      <c r="N332" s="230">
        <v>1985</v>
      </c>
      <c r="O332" s="235" t="s">
        <v>4915</v>
      </c>
      <c r="P332" s="233" t="s">
        <v>4296</v>
      </c>
      <c r="Q332" s="233">
        <v>4502</v>
      </c>
      <c r="R332" s="233" t="s">
        <v>5921</v>
      </c>
      <c r="S332" s="233" t="s">
        <v>4302</v>
      </c>
      <c r="T332" s="233" t="s">
        <v>4303</v>
      </c>
      <c r="U332" s="357" t="s">
        <v>7635</v>
      </c>
    </row>
    <row r="333" spans="1:21" ht="63" x14ac:dyDescent="0.25">
      <c r="A333" s="5">
        <v>332</v>
      </c>
      <c r="B333" s="3" t="s">
        <v>2272</v>
      </c>
      <c r="C333" s="5">
        <v>1989</v>
      </c>
      <c r="D333" s="5">
        <v>5711.9</v>
      </c>
      <c r="E333" s="5">
        <v>3657.4</v>
      </c>
      <c r="F333" s="5" t="s">
        <v>5</v>
      </c>
      <c r="G333" s="5">
        <v>68</v>
      </c>
      <c r="H333" s="5">
        <v>9</v>
      </c>
      <c r="I333" s="5">
        <v>3</v>
      </c>
      <c r="J333" s="5">
        <v>2</v>
      </c>
      <c r="K333" s="5">
        <v>2</v>
      </c>
      <c r="L333" s="111">
        <v>184</v>
      </c>
      <c r="M333" s="103" t="s">
        <v>5736</v>
      </c>
      <c r="N333" s="230">
        <v>1989</v>
      </c>
      <c r="O333" s="235" t="s">
        <v>4915</v>
      </c>
      <c r="P333" s="233" t="s">
        <v>5923</v>
      </c>
      <c r="Q333" s="233">
        <v>3084</v>
      </c>
      <c r="R333" s="235">
        <v>40254</v>
      </c>
      <c r="S333" s="233" t="s">
        <v>4302</v>
      </c>
      <c r="T333" s="233" t="s">
        <v>4303</v>
      </c>
      <c r="U333" s="357" t="s">
        <v>7635</v>
      </c>
    </row>
    <row r="334" spans="1:21" ht="63" x14ac:dyDescent="0.25">
      <c r="A334" s="5">
        <v>333</v>
      </c>
      <c r="B334" s="3" t="s">
        <v>2270</v>
      </c>
      <c r="C334" s="5">
        <v>1988</v>
      </c>
      <c r="D334" s="5">
        <v>2135.6999999999998</v>
      </c>
      <c r="E334" s="5">
        <v>1896.59</v>
      </c>
      <c r="F334" s="5" t="s">
        <v>5</v>
      </c>
      <c r="G334" s="5">
        <v>36</v>
      </c>
      <c r="H334" s="5">
        <v>9</v>
      </c>
      <c r="I334" s="5">
        <v>1</v>
      </c>
      <c r="J334" s="5">
        <v>1</v>
      </c>
      <c r="K334" s="5">
        <v>1</v>
      </c>
      <c r="L334" s="111">
        <v>97</v>
      </c>
      <c r="M334" s="103" t="s">
        <v>5736</v>
      </c>
      <c r="N334" s="230">
        <v>1988</v>
      </c>
      <c r="O334" s="235" t="s">
        <v>4915</v>
      </c>
      <c r="P334" s="233" t="s">
        <v>5925</v>
      </c>
      <c r="Q334" s="233">
        <v>1439</v>
      </c>
      <c r="R334" s="233" t="s">
        <v>5742</v>
      </c>
      <c r="S334" s="233" t="s">
        <v>4302</v>
      </c>
      <c r="T334" s="233" t="s">
        <v>4303</v>
      </c>
      <c r="U334" s="357" t="s">
        <v>7635</v>
      </c>
    </row>
    <row r="335" spans="1:21" ht="63" x14ac:dyDescent="0.25">
      <c r="A335" s="5">
        <v>334</v>
      </c>
      <c r="B335" s="3" t="s">
        <v>2269</v>
      </c>
      <c r="C335" s="5">
        <v>1988</v>
      </c>
      <c r="D335" s="5">
        <v>7361.7</v>
      </c>
      <c r="E335" s="5">
        <v>5872.5</v>
      </c>
      <c r="F335" s="5" t="s">
        <v>5</v>
      </c>
      <c r="G335" s="5">
        <v>108</v>
      </c>
      <c r="H335" s="5">
        <v>9</v>
      </c>
      <c r="I335" s="5">
        <v>3</v>
      </c>
      <c r="J335" s="5">
        <v>3</v>
      </c>
      <c r="K335" s="5">
        <v>3</v>
      </c>
      <c r="L335" s="111">
        <v>293</v>
      </c>
      <c r="M335" s="103" t="s">
        <v>5736</v>
      </c>
      <c r="N335" s="230">
        <v>1988</v>
      </c>
      <c r="O335" s="235" t="s">
        <v>4915</v>
      </c>
      <c r="P335" s="233" t="s">
        <v>5926</v>
      </c>
      <c r="Q335" s="233">
        <v>3003</v>
      </c>
      <c r="R335" s="233" t="s">
        <v>5742</v>
      </c>
      <c r="S335" s="233" t="s">
        <v>4302</v>
      </c>
      <c r="T335" s="233" t="s">
        <v>4303</v>
      </c>
      <c r="U335" s="357" t="s">
        <v>7635</v>
      </c>
    </row>
    <row r="336" spans="1:21" ht="63" x14ac:dyDescent="0.25">
      <c r="A336" s="5">
        <v>335</v>
      </c>
      <c r="B336" s="3" t="s">
        <v>2268</v>
      </c>
      <c r="C336" s="5">
        <v>1982</v>
      </c>
      <c r="D336" s="5">
        <v>6266.1</v>
      </c>
      <c r="E336" s="5">
        <v>3982.9</v>
      </c>
      <c r="F336" s="5" t="s">
        <v>5</v>
      </c>
      <c r="G336" s="5">
        <v>84</v>
      </c>
      <c r="H336" s="5">
        <v>14</v>
      </c>
      <c r="I336" s="5">
        <v>1</v>
      </c>
      <c r="J336" s="5">
        <v>2</v>
      </c>
      <c r="K336" s="5">
        <v>2</v>
      </c>
      <c r="L336" s="111">
        <v>179</v>
      </c>
      <c r="M336" s="103" t="s">
        <v>5736</v>
      </c>
      <c r="N336" s="230">
        <v>1983</v>
      </c>
      <c r="O336" s="235" t="s">
        <v>4915</v>
      </c>
      <c r="P336" s="233" t="s">
        <v>5927</v>
      </c>
      <c r="Q336" s="233">
        <v>2817</v>
      </c>
      <c r="R336" s="233" t="s">
        <v>5853</v>
      </c>
      <c r="S336" s="233" t="s">
        <v>4302</v>
      </c>
      <c r="T336" s="233" t="s">
        <v>5749</v>
      </c>
      <c r="U336" s="357" t="s">
        <v>648</v>
      </c>
    </row>
    <row r="337" spans="1:23" ht="63" x14ac:dyDescent="0.25">
      <c r="A337" s="5">
        <v>336</v>
      </c>
      <c r="B337" s="3" t="s">
        <v>2267</v>
      </c>
      <c r="C337" s="5">
        <v>1984</v>
      </c>
      <c r="D337" s="5">
        <v>13130.4</v>
      </c>
      <c r="E337" s="5">
        <v>10126.459999999999</v>
      </c>
      <c r="F337" s="5" t="s">
        <v>5</v>
      </c>
      <c r="G337" s="5">
        <v>184</v>
      </c>
      <c r="H337" s="5">
        <v>9</v>
      </c>
      <c r="I337" s="5">
        <v>6</v>
      </c>
      <c r="J337" s="5">
        <v>6</v>
      </c>
      <c r="K337" s="5">
        <v>6</v>
      </c>
      <c r="L337" s="111">
        <v>466</v>
      </c>
      <c r="M337" s="103" t="s">
        <v>5736</v>
      </c>
      <c r="N337" s="230">
        <v>1984</v>
      </c>
      <c r="O337" s="235" t="s">
        <v>4915</v>
      </c>
      <c r="P337" s="233" t="s">
        <v>5928</v>
      </c>
      <c r="Q337" s="233">
        <v>4040</v>
      </c>
      <c r="R337" s="233" t="s">
        <v>5760</v>
      </c>
      <c r="S337" s="233" t="s">
        <v>4302</v>
      </c>
      <c r="T337" s="233" t="s">
        <v>4303</v>
      </c>
      <c r="U337" s="357" t="s">
        <v>7635</v>
      </c>
    </row>
    <row r="338" spans="1:23" ht="63" x14ac:dyDescent="0.25">
      <c r="A338" s="5">
        <v>337</v>
      </c>
      <c r="B338" s="3" t="s">
        <v>2266</v>
      </c>
      <c r="C338" s="5">
        <v>1980</v>
      </c>
      <c r="D338" s="5">
        <v>6569.8</v>
      </c>
      <c r="E338" s="5">
        <v>5825.2</v>
      </c>
      <c r="F338" s="5" t="s">
        <v>5</v>
      </c>
      <c r="G338" s="5">
        <v>108</v>
      </c>
      <c r="H338" s="5">
        <v>9</v>
      </c>
      <c r="I338" s="5">
        <v>3</v>
      </c>
      <c r="J338" s="5">
        <v>3</v>
      </c>
      <c r="K338" s="5">
        <v>3</v>
      </c>
      <c r="L338" s="111">
        <v>309</v>
      </c>
      <c r="M338" s="103" t="s">
        <v>5736</v>
      </c>
      <c r="N338" s="230">
        <v>2009</v>
      </c>
      <c r="O338" s="235" t="s">
        <v>4915</v>
      </c>
      <c r="P338" s="233" t="s">
        <v>5929</v>
      </c>
      <c r="Q338" s="233">
        <v>3364</v>
      </c>
      <c r="R338" s="233" t="s">
        <v>5781</v>
      </c>
      <c r="S338" s="233" t="s">
        <v>4302</v>
      </c>
      <c r="T338" s="233" t="s">
        <v>4303</v>
      </c>
      <c r="U338" s="357" t="s">
        <v>7635</v>
      </c>
    </row>
    <row r="339" spans="1:23" ht="63" x14ac:dyDescent="0.25">
      <c r="A339" s="5">
        <v>338</v>
      </c>
      <c r="B339" s="3" t="s">
        <v>2265</v>
      </c>
      <c r="C339" s="5">
        <v>2007</v>
      </c>
      <c r="D339" s="5">
        <v>7260.8</v>
      </c>
      <c r="E339" s="5">
        <v>5338.3</v>
      </c>
      <c r="F339" s="5" t="s">
        <v>5</v>
      </c>
      <c r="G339" s="5">
        <v>135</v>
      </c>
      <c r="H339" s="5">
        <v>16</v>
      </c>
      <c r="I339" s="5">
        <v>1</v>
      </c>
      <c r="J339" s="5">
        <v>2</v>
      </c>
      <c r="K339" s="5">
        <v>1</v>
      </c>
      <c r="L339" s="111">
        <v>216</v>
      </c>
      <c r="M339" s="103" t="s">
        <v>5736</v>
      </c>
      <c r="N339" s="230">
        <v>2010</v>
      </c>
      <c r="O339" s="235" t="s">
        <v>4915</v>
      </c>
      <c r="P339" s="233" t="s">
        <v>471</v>
      </c>
      <c r="Q339" s="233">
        <v>4312.8</v>
      </c>
      <c r="R339" s="233" t="s">
        <v>471</v>
      </c>
      <c r="S339" s="233" t="s">
        <v>4302</v>
      </c>
      <c r="T339" s="233" t="s">
        <v>5749</v>
      </c>
      <c r="U339" s="357" t="s">
        <v>648</v>
      </c>
    </row>
    <row r="340" spans="1:23" ht="63" x14ac:dyDescent="0.25">
      <c r="A340" s="5">
        <v>339</v>
      </c>
      <c r="B340" s="3" t="s">
        <v>2264</v>
      </c>
      <c r="C340" s="5">
        <v>1980</v>
      </c>
      <c r="D340" s="5">
        <v>16583.099999999999</v>
      </c>
      <c r="E340" s="5">
        <v>14553.4</v>
      </c>
      <c r="F340" s="5" t="s">
        <v>5</v>
      </c>
      <c r="G340" s="5">
        <v>252</v>
      </c>
      <c r="H340" s="5">
        <v>9</v>
      </c>
      <c r="I340" s="5">
        <v>8</v>
      </c>
      <c r="J340" s="5">
        <v>8</v>
      </c>
      <c r="K340" s="5">
        <v>8</v>
      </c>
      <c r="L340" s="111">
        <v>702</v>
      </c>
      <c r="M340" s="103" t="s">
        <v>5736</v>
      </c>
      <c r="N340" s="230">
        <v>1980.191</v>
      </c>
      <c r="O340" s="235" t="s">
        <v>4915</v>
      </c>
      <c r="P340" s="233" t="s">
        <v>5930</v>
      </c>
      <c r="Q340" s="233">
        <v>2337</v>
      </c>
      <c r="R340" s="233" t="s">
        <v>5781</v>
      </c>
      <c r="S340" s="233" t="s">
        <v>4302</v>
      </c>
      <c r="T340" s="233" t="s">
        <v>4303</v>
      </c>
      <c r="U340" s="357" t="s">
        <v>7635</v>
      </c>
    </row>
    <row r="341" spans="1:23" ht="63" x14ac:dyDescent="0.25">
      <c r="A341" s="5">
        <v>340</v>
      </c>
      <c r="B341" s="3" t="s">
        <v>2262</v>
      </c>
      <c r="C341" s="5">
        <v>1981</v>
      </c>
      <c r="D341" s="5">
        <v>14152.3</v>
      </c>
      <c r="E341" s="5">
        <v>9128.39</v>
      </c>
      <c r="F341" s="5" t="s">
        <v>5</v>
      </c>
      <c r="G341" s="5">
        <v>201</v>
      </c>
      <c r="H341" s="5">
        <v>9</v>
      </c>
      <c r="I341" s="5">
        <v>4</v>
      </c>
      <c r="J341" s="5">
        <v>4</v>
      </c>
      <c r="K341" s="5">
        <v>4</v>
      </c>
      <c r="L341" s="111">
        <v>453</v>
      </c>
      <c r="M341" s="103" t="s">
        <v>5736</v>
      </c>
      <c r="N341" s="230">
        <v>2010</v>
      </c>
      <c r="O341" s="235" t="s">
        <v>4915</v>
      </c>
      <c r="P341" s="233" t="s">
        <v>5931</v>
      </c>
      <c r="Q341" s="233">
        <v>6033</v>
      </c>
      <c r="R341" s="233" t="s">
        <v>5781</v>
      </c>
      <c r="S341" s="233" t="s">
        <v>4302</v>
      </c>
      <c r="T341" s="233" t="s">
        <v>4339</v>
      </c>
      <c r="U341" s="357" t="s">
        <v>7635</v>
      </c>
    </row>
    <row r="342" spans="1:23" ht="63" x14ac:dyDescent="0.25">
      <c r="A342" s="5">
        <v>341</v>
      </c>
      <c r="B342" s="3" t="s">
        <v>2261</v>
      </c>
      <c r="C342" s="5">
        <v>1980</v>
      </c>
      <c r="D342" s="5">
        <v>12578.9</v>
      </c>
      <c r="E342" s="5">
        <v>9107.5</v>
      </c>
      <c r="F342" s="5" t="s">
        <v>5</v>
      </c>
      <c r="G342" s="5">
        <v>210</v>
      </c>
      <c r="H342" s="5">
        <v>9</v>
      </c>
      <c r="I342" s="5">
        <v>4</v>
      </c>
      <c r="J342" s="5">
        <v>4</v>
      </c>
      <c r="K342" s="5">
        <v>4</v>
      </c>
      <c r="L342" s="111">
        <v>434</v>
      </c>
      <c r="M342" s="103" t="s">
        <v>5736</v>
      </c>
      <c r="N342" s="230">
        <v>2009</v>
      </c>
      <c r="O342" s="235" t="s">
        <v>4915</v>
      </c>
      <c r="P342" s="233" t="s">
        <v>5932</v>
      </c>
      <c r="Q342" s="233">
        <v>5340</v>
      </c>
      <c r="R342" s="233" t="s">
        <v>5760</v>
      </c>
      <c r="S342" s="233" t="s">
        <v>4302</v>
      </c>
      <c r="T342" s="233" t="s">
        <v>4339</v>
      </c>
      <c r="U342" s="357" t="s">
        <v>7635</v>
      </c>
    </row>
    <row r="343" spans="1:23" ht="63" x14ac:dyDescent="0.25">
      <c r="A343" s="5">
        <v>342</v>
      </c>
      <c r="B343" s="15" t="s">
        <v>2334</v>
      </c>
      <c r="C343" s="8">
        <v>1988</v>
      </c>
      <c r="D343" s="8">
        <v>6567.6</v>
      </c>
      <c r="E343" s="8">
        <v>5791.4</v>
      </c>
      <c r="F343" s="8" t="s">
        <v>5</v>
      </c>
      <c r="G343" s="8">
        <v>108</v>
      </c>
      <c r="H343" s="8">
        <v>9</v>
      </c>
      <c r="I343" s="8">
        <v>3</v>
      </c>
      <c r="J343" s="8">
        <v>3</v>
      </c>
      <c r="K343" s="8">
        <v>3</v>
      </c>
      <c r="L343" s="108">
        <v>335</v>
      </c>
      <c r="M343" s="224" t="s">
        <v>2392</v>
      </c>
      <c r="N343" s="245" t="s">
        <v>4973</v>
      </c>
      <c r="O343" s="277" t="s">
        <v>4915</v>
      </c>
      <c r="P343" s="277" t="s">
        <v>4974</v>
      </c>
      <c r="Q343" s="277">
        <v>1651.26</v>
      </c>
      <c r="R343" s="277">
        <v>2012</v>
      </c>
      <c r="S343" s="224" t="s">
        <v>4917</v>
      </c>
      <c r="T343" s="469"/>
      <c r="U343" s="221" t="s">
        <v>7635</v>
      </c>
    </row>
    <row r="344" spans="1:23" ht="63" x14ac:dyDescent="0.25">
      <c r="A344" s="5">
        <v>343</v>
      </c>
      <c r="B344" s="15" t="s">
        <v>2336</v>
      </c>
      <c r="C344" s="8">
        <v>1987</v>
      </c>
      <c r="D344" s="8">
        <v>15136.1</v>
      </c>
      <c r="E344" s="8">
        <v>12766.1</v>
      </c>
      <c r="F344" s="8" t="s">
        <v>5</v>
      </c>
      <c r="G344" s="8">
        <v>246</v>
      </c>
      <c r="H344" s="8">
        <v>9</v>
      </c>
      <c r="I344" s="8">
        <v>7</v>
      </c>
      <c r="J344" s="8">
        <v>7</v>
      </c>
      <c r="K344" s="8">
        <v>7</v>
      </c>
      <c r="L344" s="108">
        <v>628</v>
      </c>
      <c r="M344" s="224" t="s">
        <v>2391</v>
      </c>
      <c r="N344" s="245" t="s">
        <v>4941</v>
      </c>
      <c r="O344" s="224" t="s">
        <v>4915</v>
      </c>
      <c r="P344" s="224" t="s">
        <v>4942</v>
      </c>
      <c r="Q344" s="224">
        <v>1056.5</v>
      </c>
      <c r="R344" s="224">
        <v>2012</v>
      </c>
      <c r="S344" s="224" t="s">
        <v>4917</v>
      </c>
      <c r="T344" s="221"/>
      <c r="U344" s="221" t="s">
        <v>7635</v>
      </c>
    </row>
    <row r="345" spans="1:23" ht="38.25" x14ac:dyDescent="0.25">
      <c r="A345" s="5">
        <v>344</v>
      </c>
      <c r="B345" s="14" t="s">
        <v>2323</v>
      </c>
      <c r="C345" s="5">
        <v>2008</v>
      </c>
      <c r="D345" s="5">
        <v>11769.3</v>
      </c>
      <c r="E345" s="5">
        <v>11769.3</v>
      </c>
      <c r="F345" s="5" t="s">
        <v>5</v>
      </c>
      <c r="G345" s="5">
        <v>148</v>
      </c>
      <c r="H345" s="5">
        <v>9</v>
      </c>
      <c r="I345" s="5">
        <v>5</v>
      </c>
      <c r="J345" s="5">
        <v>5</v>
      </c>
      <c r="K345" s="5">
        <v>0</v>
      </c>
      <c r="L345" s="111">
        <v>368</v>
      </c>
      <c r="M345" s="90" t="s">
        <v>2957</v>
      </c>
      <c r="N345" s="269" t="s">
        <v>5493</v>
      </c>
      <c r="O345" s="224" t="s">
        <v>5494</v>
      </c>
      <c r="P345" s="230"/>
      <c r="Q345" s="230"/>
      <c r="R345" s="230"/>
      <c r="S345" s="224" t="s">
        <v>5495</v>
      </c>
      <c r="U345" s="197" t="s">
        <v>7641</v>
      </c>
    </row>
    <row r="346" spans="1:23" ht="31.5" x14ac:dyDescent="0.25">
      <c r="A346" s="5">
        <v>345</v>
      </c>
      <c r="B346" s="14" t="s">
        <v>2324</v>
      </c>
      <c r="C346" s="5">
        <v>2006</v>
      </c>
      <c r="D346" s="5">
        <v>4345.8599999999997</v>
      </c>
      <c r="E346" s="5">
        <v>4279.6000000000004</v>
      </c>
      <c r="F346" s="5" t="s">
        <v>5</v>
      </c>
      <c r="G346" s="5">
        <v>72</v>
      </c>
      <c r="H346" s="5">
        <v>9</v>
      </c>
      <c r="I346" s="5">
        <v>2</v>
      </c>
      <c r="J346" s="5">
        <v>2</v>
      </c>
      <c r="K346" s="5">
        <v>0</v>
      </c>
      <c r="L346" s="111">
        <v>247</v>
      </c>
      <c r="M346" s="90" t="s">
        <v>2958</v>
      </c>
      <c r="N346" s="269" t="s">
        <v>5496</v>
      </c>
      <c r="O346" s="224" t="s">
        <v>5494</v>
      </c>
      <c r="P346" s="230"/>
      <c r="Q346" s="230"/>
      <c r="R346" s="230"/>
      <c r="S346" s="224" t="s">
        <v>5495</v>
      </c>
      <c r="U346" s="197" t="s">
        <v>7641</v>
      </c>
    </row>
    <row r="347" spans="1:23" ht="31.5" x14ac:dyDescent="0.25">
      <c r="A347" s="5">
        <v>346</v>
      </c>
      <c r="B347" s="14" t="s">
        <v>2325</v>
      </c>
      <c r="C347" s="5">
        <v>1997</v>
      </c>
      <c r="D347" s="5">
        <v>5675.7</v>
      </c>
      <c r="E347" s="5">
        <v>5492.9</v>
      </c>
      <c r="F347" s="5" t="s">
        <v>5</v>
      </c>
      <c r="G347" s="5">
        <v>96</v>
      </c>
      <c r="H347" s="5">
        <v>16</v>
      </c>
      <c r="I347" s="5">
        <v>1</v>
      </c>
      <c r="J347" s="5">
        <v>2</v>
      </c>
      <c r="K347" s="5">
        <v>0</v>
      </c>
      <c r="L347" s="111">
        <v>240</v>
      </c>
      <c r="M347" s="90" t="s">
        <v>2959</v>
      </c>
      <c r="N347" s="269" t="s">
        <v>5497</v>
      </c>
      <c r="O347" s="224" t="s">
        <v>5494</v>
      </c>
      <c r="P347" s="230"/>
      <c r="Q347" s="230"/>
      <c r="R347" s="230"/>
      <c r="S347" s="224" t="s">
        <v>5495</v>
      </c>
    </row>
    <row r="348" spans="1:23" ht="31.5" x14ac:dyDescent="0.25">
      <c r="A348" s="5">
        <v>347</v>
      </c>
      <c r="B348" s="14" t="s">
        <v>2342</v>
      </c>
      <c r="C348" s="5">
        <v>1997</v>
      </c>
      <c r="D348" s="5">
        <v>9799.5</v>
      </c>
      <c r="E348" s="5">
        <v>9799.5</v>
      </c>
      <c r="F348" s="5" t="s">
        <v>5</v>
      </c>
      <c r="G348" s="5">
        <v>160</v>
      </c>
      <c r="H348" s="5">
        <v>10</v>
      </c>
      <c r="I348" s="5">
        <v>4</v>
      </c>
      <c r="J348" s="5">
        <v>4</v>
      </c>
      <c r="K348" s="5">
        <v>0</v>
      </c>
      <c r="L348" s="111">
        <v>480</v>
      </c>
      <c r="M348" s="90" t="s">
        <v>2968</v>
      </c>
      <c r="N348" s="230"/>
      <c r="O348" s="224" t="s">
        <v>5494</v>
      </c>
      <c r="P348" s="230"/>
      <c r="Q348" s="224">
        <v>3033</v>
      </c>
      <c r="R348" s="230"/>
      <c r="S348" s="224" t="s">
        <v>5495</v>
      </c>
    </row>
    <row r="349" spans="1:23" ht="31.5" x14ac:dyDescent="0.25">
      <c r="A349" s="5">
        <v>348</v>
      </c>
      <c r="B349" s="14" t="s">
        <v>2343</v>
      </c>
      <c r="C349" s="5">
        <v>1997</v>
      </c>
      <c r="D349" s="5">
        <v>9804.9</v>
      </c>
      <c r="E349" s="5">
        <v>9350.6</v>
      </c>
      <c r="F349" s="5" t="s">
        <v>5</v>
      </c>
      <c r="G349" s="5">
        <v>160</v>
      </c>
      <c r="H349" s="5">
        <v>10</v>
      </c>
      <c r="I349" s="5">
        <v>4</v>
      </c>
      <c r="J349" s="5">
        <v>4</v>
      </c>
      <c r="K349" s="5">
        <v>0</v>
      </c>
      <c r="L349" s="111">
        <v>422</v>
      </c>
      <c r="M349" s="90" t="s">
        <v>2969</v>
      </c>
      <c r="N349" s="230"/>
      <c r="O349" s="224" t="s">
        <v>5494</v>
      </c>
      <c r="P349" s="230"/>
      <c r="Q349" s="224">
        <v>4534</v>
      </c>
      <c r="R349" s="230"/>
      <c r="S349" s="224" t="s">
        <v>5495</v>
      </c>
    </row>
    <row r="350" spans="1:23" s="14" customFormat="1" ht="30" x14ac:dyDescent="0.25">
      <c r="A350" s="5">
        <v>349</v>
      </c>
      <c r="B350" s="66" t="s">
        <v>129</v>
      </c>
      <c r="C350" s="46">
        <v>1994</v>
      </c>
      <c r="D350" s="46">
        <v>7950.3</v>
      </c>
      <c r="E350" s="46">
        <v>5628.56</v>
      </c>
      <c r="F350" s="46" t="s">
        <v>5</v>
      </c>
      <c r="G350" s="46">
        <v>95</v>
      </c>
      <c r="H350" s="46">
        <v>16</v>
      </c>
      <c r="I350" s="46">
        <v>1</v>
      </c>
      <c r="J350" s="46">
        <v>2</v>
      </c>
      <c r="K350" s="46">
        <v>1</v>
      </c>
      <c r="L350" s="115">
        <v>246</v>
      </c>
      <c r="M350" s="247" t="s">
        <v>4352</v>
      </c>
      <c r="N350" s="242" t="s">
        <v>4350</v>
      </c>
      <c r="O350" s="242" t="s">
        <v>4211</v>
      </c>
      <c r="P350" s="248" t="s">
        <v>4362</v>
      </c>
      <c r="Q350" s="230">
        <v>662.3</v>
      </c>
      <c r="R350" s="230" t="s">
        <v>4373</v>
      </c>
      <c r="S350" s="249" t="s">
        <v>4378</v>
      </c>
      <c r="T350" s="233" t="s">
        <v>4303</v>
      </c>
      <c r="U350" s="8" t="s">
        <v>648</v>
      </c>
      <c r="V350" s="8"/>
      <c r="W350" s="8"/>
    </row>
    <row r="351" spans="1:23" s="14" customFormat="1" ht="45" x14ac:dyDescent="0.25">
      <c r="A351" s="5">
        <v>350</v>
      </c>
      <c r="B351" s="48" t="s">
        <v>130</v>
      </c>
      <c r="C351" s="49">
        <v>1993</v>
      </c>
      <c r="D351" s="49">
        <v>13382.9</v>
      </c>
      <c r="E351" s="49">
        <v>9085</v>
      </c>
      <c r="F351" s="49" t="s">
        <v>5</v>
      </c>
      <c r="G351" s="49">
        <v>176</v>
      </c>
      <c r="H351" s="49">
        <v>9</v>
      </c>
      <c r="I351" s="49">
        <v>5</v>
      </c>
      <c r="J351" s="49">
        <v>5</v>
      </c>
      <c r="K351" s="49">
        <v>5</v>
      </c>
      <c r="L351" s="116">
        <v>489</v>
      </c>
      <c r="M351" s="247" t="s">
        <v>4352</v>
      </c>
      <c r="N351" s="246" t="s">
        <v>4351</v>
      </c>
      <c r="O351" s="242" t="s">
        <v>4211</v>
      </c>
      <c r="P351" s="230" t="s">
        <v>4363</v>
      </c>
      <c r="Q351" s="230">
        <v>1595.6</v>
      </c>
      <c r="R351" s="230" t="s">
        <v>4374</v>
      </c>
      <c r="S351" s="249" t="s">
        <v>4378</v>
      </c>
      <c r="T351" s="233" t="s">
        <v>4303</v>
      </c>
      <c r="U351" s="8" t="s">
        <v>7635</v>
      </c>
      <c r="V351" s="8"/>
      <c r="W351" s="8"/>
    </row>
    <row r="352" spans="1:23" s="14" customFormat="1" ht="30" x14ac:dyDescent="0.25">
      <c r="A352" s="5">
        <v>352</v>
      </c>
      <c r="B352" s="48" t="s">
        <v>132</v>
      </c>
      <c r="C352" s="49">
        <v>1993</v>
      </c>
      <c r="D352" s="49">
        <v>8401.6</v>
      </c>
      <c r="E352" s="49">
        <v>5470.04</v>
      </c>
      <c r="F352" s="49" t="s">
        <v>5</v>
      </c>
      <c r="G352" s="49">
        <v>99</v>
      </c>
      <c r="H352" s="49">
        <v>9</v>
      </c>
      <c r="I352" s="49">
        <v>3</v>
      </c>
      <c r="J352" s="49">
        <v>3</v>
      </c>
      <c r="K352" s="49">
        <v>3</v>
      </c>
      <c r="L352" s="116">
        <v>264</v>
      </c>
      <c r="M352" s="246" t="s">
        <v>4353</v>
      </c>
      <c r="N352" s="246" t="s">
        <v>4356</v>
      </c>
      <c r="O352" s="246" t="s">
        <v>4211</v>
      </c>
      <c r="P352" s="230" t="s">
        <v>4366</v>
      </c>
      <c r="Q352" s="230">
        <v>1080.5</v>
      </c>
      <c r="R352" s="230" t="s">
        <v>4374</v>
      </c>
      <c r="S352" s="249" t="s">
        <v>4378</v>
      </c>
      <c r="T352" s="233" t="s">
        <v>4303</v>
      </c>
      <c r="U352" s="8" t="s">
        <v>7635</v>
      </c>
      <c r="V352" s="8"/>
      <c r="W352" s="8"/>
    </row>
    <row r="353" spans="1:23" s="14" customFormat="1" ht="60" x14ac:dyDescent="0.25">
      <c r="A353" s="5">
        <v>353</v>
      </c>
      <c r="B353" s="48" t="s">
        <v>133</v>
      </c>
      <c r="C353" s="49">
        <v>1993</v>
      </c>
      <c r="D353" s="49">
        <v>5509.8</v>
      </c>
      <c r="E353" s="49">
        <v>3702.98</v>
      </c>
      <c r="F353" s="49" t="s">
        <v>5</v>
      </c>
      <c r="G353" s="49">
        <v>69</v>
      </c>
      <c r="H353" s="49">
        <v>9</v>
      </c>
      <c r="I353" s="49">
        <v>2</v>
      </c>
      <c r="J353" s="49">
        <v>2</v>
      </c>
      <c r="K353" s="49">
        <v>0</v>
      </c>
      <c r="L353" s="116">
        <v>185</v>
      </c>
      <c r="M353" s="246" t="s">
        <v>4353</v>
      </c>
      <c r="N353" s="242" t="s">
        <v>4357</v>
      </c>
      <c r="O353" s="246" t="s">
        <v>4211</v>
      </c>
      <c r="P353" s="230" t="s">
        <v>4367</v>
      </c>
      <c r="Q353" s="230">
        <v>697.9</v>
      </c>
      <c r="R353" s="230" t="s">
        <v>4374</v>
      </c>
      <c r="S353" s="249" t="s">
        <v>4378</v>
      </c>
      <c r="T353" s="233" t="s">
        <v>4303</v>
      </c>
      <c r="U353" s="8" t="s">
        <v>7635</v>
      </c>
      <c r="V353" s="8"/>
      <c r="W353" s="8"/>
    </row>
    <row r="354" spans="1:23" s="14" customFormat="1" ht="30" x14ac:dyDescent="0.25">
      <c r="A354" s="5">
        <v>354</v>
      </c>
      <c r="B354" s="48" t="s">
        <v>134</v>
      </c>
      <c r="C354" s="49">
        <v>1994</v>
      </c>
      <c r="D354" s="49">
        <v>6918.2</v>
      </c>
      <c r="E354" s="49">
        <v>4678.3999999999996</v>
      </c>
      <c r="F354" s="49" t="s">
        <v>5</v>
      </c>
      <c r="G354" s="49">
        <v>69</v>
      </c>
      <c r="H354" s="49">
        <v>14</v>
      </c>
      <c r="I354" s="49">
        <v>1</v>
      </c>
      <c r="J354" s="49">
        <v>2</v>
      </c>
      <c r="K354" s="49">
        <v>1</v>
      </c>
      <c r="L354" s="116">
        <v>191</v>
      </c>
      <c r="M354" s="246" t="s">
        <v>4353</v>
      </c>
      <c r="N354" s="246" t="s">
        <v>4358</v>
      </c>
      <c r="O354" s="246" t="s">
        <v>4211</v>
      </c>
      <c r="P354" s="230" t="s">
        <v>4368</v>
      </c>
      <c r="Q354" s="230">
        <v>657.3</v>
      </c>
      <c r="R354" s="230" t="s">
        <v>4374</v>
      </c>
      <c r="S354" s="249" t="s">
        <v>4378</v>
      </c>
      <c r="T354" s="233" t="s">
        <v>4380</v>
      </c>
      <c r="U354" s="8" t="s">
        <v>648</v>
      </c>
      <c r="V354" s="8"/>
      <c r="W354" s="8"/>
    </row>
    <row r="355" spans="1:23" s="14" customFormat="1" ht="30" x14ac:dyDescent="0.25">
      <c r="A355" s="5">
        <v>355</v>
      </c>
      <c r="B355" s="48" t="s">
        <v>135</v>
      </c>
      <c r="C355" s="49">
        <v>1996</v>
      </c>
      <c r="D355" s="49">
        <v>8285.4</v>
      </c>
      <c r="E355" s="49">
        <v>5712.56</v>
      </c>
      <c r="F355" s="49" t="s">
        <v>5</v>
      </c>
      <c r="G355" s="49">
        <v>106</v>
      </c>
      <c r="H355" s="49">
        <v>9</v>
      </c>
      <c r="I355" s="49">
        <v>3</v>
      </c>
      <c r="J355" s="49">
        <v>3</v>
      </c>
      <c r="K355" s="49">
        <v>3</v>
      </c>
      <c r="L355" s="116">
        <v>277</v>
      </c>
      <c r="M355" s="246" t="s">
        <v>4353</v>
      </c>
      <c r="N355" s="246" t="s">
        <v>4359</v>
      </c>
      <c r="O355" s="246" t="s">
        <v>4211</v>
      </c>
      <c r="P355" s="230" t="s">
        <v>4369</v>
      </c>
      <c r="Q355" s="230">
        <v>964.4</v>
      </c>
      <c r="R355" s="230" t="s">
        <v>4374</v>
      </c>
      <c r="S355" s="249" t="s">
        <v>4378</v>
      </c>
      <c r="T355" s="233" t="s">
        <v>4303</v>
      </c>
      <c r="U355" s="8" t="s">
        <v>648</v>
      </c>
      <c r="V355" s="8"/>
      <c r="W355" s="8"/>
    </row>
    <row r="356" spans="1:23" s="14" customFormat="1" ht="45" x14ac:dyDescent="0.25">
      <c r="A356" s="5">
        <v>356</v>
      </c>
      <c r="B356" s="48" t="s">
        <v>136</v>
      </c>
      <c r="C356" s="49">
        <v>2000</v>
      </c>
      <c r="D356" s="49">
        <v>7877.71</v>
      </c>
      <c r="E356" s="49">
        <v>4866.09</v>
      </c>
      <c r="F356" s="49" t="s">
        <v>5</v>
      </c>
      <c r="G356" s="49">
        <v>52</v>
      </c>
      <c r="H356" s="49">
        <v>14</v>
      </c>
      <c r="I356" s="49">
        <v>1</v>
      </c>
      <c r="J356" s="49">
        <v>2</v>
      </c>
      <c r="K356" s="49">
        <v>1</v>
      </c>
      <c r="L356" s="116">
        <v>194</v>
      </c>
      <c r="M356" s="246" t="s">
        <v>4353</v>
      </c>
      <c r="N356" s="246" t="s">
        <v>4360</v>
      </c>
      <c r="O356" s="246" t="s">
        <v>4364</v>
      </c>
      <c r="P356" s="230" t="s">
        <v>4370</v>
      </c>
      <c r="Q356" s="230">
        <v>2887</v>
      </c>
      <c r="R356" s="230" t="s">
        <v>4376</v>
      </c>
      <c r="S356" s="249" t="s">
        <v>4378</v>
      </c>
      <c r="T356" s="233" t="s">
        <v>4379</v>
      </c>
      <c r="U356" s="8" t="s">
        <v>7635</v>
      </c>
      <c r="V356" s="8"/>
      <c r="W356" s="8"/>
    </row>
    <row r="357" spans="1:23" s="14" customFormat="1" ht="90" x14ac:dyDescent="0.25">
      <c r="A357" s="5">
        <v>357</v>
      </c>
      <c r="B357" s="48" t="s">
        <v>137</v>
      </c>
      <c r="C357" s="49">
        <v>1995</v>
      </c>
      <c r="D357" s="49">
        <v>8904</v>
      </c>
      <c r="E357" s="49">
        <v>5468.7</v>
      </c>
      <c r="F357" s="49" t="s">
        <v>5</v>
      </c>
      <c r="G357" s="49">
        <v>100</v>
      </c>
      <c r="H357" s="49">
        <v>9</v>
      </c>
      <c r="I357" s="49">
        <v>3</v>
      </c>
      <c r="J357" s="49">
        <v>3</v>
      </c>
      <c r="K357" s="49">
        <v>3</v>
      </c>
      <c r="L357" s="116">
        <v>281</v>
      </c>
      <c r="M357" s="246" t="s">
        <v>4353</v>
      </c>
      <c r="N357" s="242" t="s">
        <v>4361</v>
      </c>
      <c r="O357" s="246" t="s">
        <v>4211</v>
      </c>
      <c r="P357" s="230" t="s">
        <v>4371</v>
      </c>
      <c r="Q357" s="230">
        <v>969</v>
      </c>
      <c r="R357" s="230" t="s">
        <v>4374</v>
      </c>
      <c r="S357" s="249" t="s">
        <v>4378</v>
      </c>
      <c r="T357" s="233" t="s">
        <v>4303</v>
      </c>
      <c r="U357" s="8" t="s">
        <v>7635</v>
      </c>
      <c r="V357" s="8"/>
      <c r="W357" s="8"/>
    </row>
    <row r="358" spans="1:23" s="14" customFormat="1" ht="45" x14ac:dyDescent="0.25">
      <c r="A358" s="5">
        <v>358</v>
      </c>
      <c r="B358" s="50" t="s">
        <v>138</v>
      </c>
      <c r="C358" s="51">
        <v>1996</v>
      </c>
      <c r="D358" s="51">
        <v>11804.41</v>
      </c>
      <c r="E358" s="51">
        <v>7778.73</v>
      </c>
      <c r="F358" s="51" t="s">
        <v>5</v>
      </c>
      <c r="G358" s="51">
        <v>144</v>
      </c>
      <c r="H358" s="51">
        <v>5.9</v>
      </c>
      <c r="I358" s="51">
        <v>5</v>
      </c>
      <c r="J358" s="51">
        <v>3</v>
      </c>
      <c r="K358" s="51">
        <v>0</v>
      </c>
      <c r="L358" s="117">
        <v>373</v>
      </c>
      <c r="M358" s="239" t="s">
        <v>4355</v>
      </c>
      <c r="N358" s="242" t="s">
        <v>4361</v>
      </c>
      <c r="O358" s="246" t="s">
        <v>4364</v>
      </c>
      <c r="P358" s="230" t="s">
        <v>4372</v>
      </c>
      <c r="Q358" s="230">
        <v>1799</v>
      </c>
      <c r="R358" s="230" t="s">
        <v>4377</v>
      </c>
      <c r="S358" s="249" t="s">
        <v>4378</v>
      </c>
      <c r="T358" s="233" t="s">
        <v>4303</v>
      </c>
      <c r="U358" s="8" t="s">
        <v>7635</v>
      </c>
      <c r="V358" s="8"/>
      <c r="W358" s="8"/>
    </row>
    <row r="359" spans="1:23" s="14" customFormat="1" ht="37.5" x14ac:dyDescent="0.25">
      <c r="A359" s="5">
        <v>359</v>
      </c>
      <c r="B359" s="15" t="s">
        <v>2117</v>
      </c>
      <c r="C359" s="8">
        <v>1984</v>
      </c>
      <c r="D359" s="8">
        <v>10883.3</v>
      </c>
      <c r="E359" s="8">
        <v>9573.4</v>
      </c>
      <c r="F359" s="8" t="s">
        <v>5</v>
      </c>
      <c r="G359" s="8">
        <v>180</v>
      </c>
      <c r="H359" s="8">
        <v>9</v>
      </c>
      <c r="I359" s="8">
        <v>5</v>
      </c>
      <c r="J359" s="8">
        <v>5</v>
      </c>
      <c r="K359" s="8" t="s">
        <v>479</v>
      </c>
      <c r="L359" s="8">
        <v>410</v>
      </c>
      <c r="M359" s="224" t="s">
        <v>2877</v>
      </c>
      <c r="N359" s="219">
        <v>1984</v>
      </c>
      <c r="O359" s="219" t="s">
        <v>4211</v>
      </c>
      <c r="P359" s="219" t="s">
        <v>4296</v>
      </c>
      <c r="Q359" s="219">
        <v>6634.69</v>
      </c>
      <c r="R359" s="316">
        <v>39216</v>
      </c>
      <c r="U359" s="14" t="s">
        <v>7635</v>
      </c>
    </row>
    <row r="360" spans="1:23" s="14" customFormat="1" ht="31.5" x14ac:dyDescent="0.25">
      <c r="A360" s="5">
        <v>360</v>
      </c>
      <c r="B360" s="128" t="s">
        <v>2997</v>
      </c>
      <c r="C360" s="224">
        <v>2002</v>
      </c>
      <c r="D360" s="224">
        <v>7739.1</v>
      </c>
      <c r="E360" s="224">
        <v>3049.4</v>
      </c>
      <c r="F360" s="224" t="s">
        <v>480</v>
      </c>
      <c r="G360" s="224">
        <v>124</v>
      </c>
      <c r="H360" s="224">
        <v>10</v>
      </c>
      <c r="I360" s="224">
        <v>2</v>
      </c>
      <c r="J360" s="224">
        <v>2</v>
      </c>
      <c r="K360" s="224">
        <v>2</v>
      </c>
      <c r="L360" s="224">
        <v>197</v>
      </c>
      <c r="M360" s="224" t="s">
        <v>3026</v>
      </c>
      <c r="N360" s="308">
        <v>2002</v>
      </c>
      <c r="O360" s="308" t="s">
        <v>4299</v>
      </c>
      <c r="P360" s="308" t="s">
        <v>5442</v>
      </c>
      <c r="Q360" s="308">
        <v>6200.9</v>
      </c>
      <c r="R360" s="309" t="s">
        <v>5443</v>
      </c>
      <c r="S360" s="308" t="s">
        <v>5444</v>
      </c>
      <c r="T360" s="308" t="s">
        <v>4302</v>
      </c>
      <c r="U360" s="14" t="s">
        <v>648</v>
      </c>
    </row>
    <row r="361" spans="1:23" s="14" customFormat="1" ht="31.5" x14ac:dyDescent="0.25">
      <c r="A361" s="5">
        <v>361</v>
      </c>
      <c r="B361" s="129" t="s">
        <v>2998</v>
      </c>
      <c r="C361" s="224">
        <v>2002</v>
      </c>
      <c r="D361" s="224">
        <v>7693.33</v>
      </c>
      <c r="E361" s="224">
        <v>3038.9</v>
      </c>
      <c r="F361" s="224" t="s">
        <v>480</v>
      </c>
      <c r="G361" s="224">
        <v>124</v>
      </c>
      <c r="H361" s="224">
        <v>10</v>
      </c>
      <c r="I361" s="224">
        <v>2</v>
      </c>
      <c r="J361" s="224">
        <v>2</v>
      </c>
      <c r="K361" s="224">
        <v>0</v>
      </c>
      <c r="L361" s="224">
        <v>233</v>
      </c>
      <c r="M361" s="224" t="s">
        <v>3027</v>
      </c>
      <c r="N361" s="308">
        <v>2002</v>
      </c>
      <c r="O361" s="308" t="s">
        <v>4299</v>
      </c>
      <c r="P361" s="308" t="s">
        <v>5445</v>
      </c>
      <c r="Q361" s="308">
        <v>6148.5</v>
      </c>
      <c r="R361" s="309" t="s">
        <v>5443</v>
      </c>
      <c r="S361" s="308" t="s">
        <v>5444</v>
      </c>
      <c r="T361" s="308" t="s">
        <v>4302</v>
      </c>
      <c r="U361" s="14" t="s">
        <v>648</v>
      </c>
    </row>
    <row r="362" spans="1:23" s="14" customFormat="1" ht="31.5" x14ac:dyDescent="0.25">
      <c r="A362" s="5">
        <v>362</v>
      </c>
      <c r="B362" s="129" t="s">
        <v>481</v>
      </c>
      <c r="C362" s="224">
        <v>2002</v>
      </c>
      <c r="D362" s="224">
        <v>7732.77</v>
      </c>
      <c r="E362" s="224">
        <v>2747.8</v>
      </c>
      <c r="F362" s="224" t="s">
        <v>480</v>
      </c>
      <c r="G362" s="224">
        <v>125</v>
      </c>
      <c r="H362" s="224">
        <v>10</v>
      </c>
      <c r="I362" s="224">
        <v>2</v>
      </c>
      <c r="J362" s="224">
        <v>2</v>
      </c>
      <c r="K362" s="224">
        <v>2</v>
      </c>
      <c r="L362" s="224">
        <v>229</v>
      </c>
      <c r="M362" s="224" t="s">
        <v>3028</v>
      </c>
      <c r="N362" s="308">
        <v>2002</v>
      </c>
      <c r="O362" s="308" t="s">
        <v>4299</v>
      </c>
      <c r="P362" s="308" t="s">
        <v>5446</v>
      </c>
      <c r="Q362" s="308">
        <v>6203</v>
      </c>
      <c r="R362" s="309" t="s">
        <v>5443</v>
      </c>
      <c r="S362" s="308" t="s">
        <v>5444</v>
      </c>
      <c r="T362" s="308" t="s">
        <v>4302</v>
      </c>
      <c r="U362" s="208" t="s">
        <v>648</v>
      </c>
    </row>
    <row r="363" spans="1:23" s="14" customFormat="1" ht="31.5" x14ac:dyDescent="0.25">
      <c r="A363" s="5">
        <v>363</v>
      </c>
      <c r="B363" s="129" t="s">
        <v>482</v>
      </c>
      <c r="C363" s="224">
        <v>2005</v>
      </c>
      <c r="D363" s="224">
        <v>4538.2</v>
      </c>
      <c r="E363" s="224">
        <v>2053.4</v>
      </c>
      <c r="F363" s="224" t="s">
        <v>480</v>
      </c>
      <c r="G363" s="224">
        <v>76</v>
      </c>
      <c r="H363" s="224">
        <v>9</v>
      </c>
      <c r="I363" s="224">
        <v>2</v>
      </c>
      <c r="J363" s="224">
        <v>2</v>
      </c>
      <c r="K363" s="224">
        <v>0</v>
      </c>
      <c r="L363" s="224">
        <v>180</v>
      </c>
      <c r="M363" s="224" t="s">
        <v>3029</v>
      </c>
      <c r="N363" s="308">
        <v>2005</v>
      </c>
      <c r="O363" s="308" t="s">
        <v>4299</v>
      </c>
      <c r="P363" s="308" t="s">
        <v>5447</v>
      </c>
      <c r="Q363" s="308">
        <v>3785.9</v>
      </c>
      <c r="R363" s="309" t="s">
        <v>5443</v>
      </c>
      <c r="S363" s="308" t="s">
        <v>5444</v>
      </c>
      <c r="T363" s="308" t="s">
        <v>4302</v>
      </c>
      <c r="U363" s="208" t="s">
        <v>648</v>
      </c>
    </row>
    <row r="364" spans="1:23" s="14" customFormat="1" ht="31.5" x14ac:dyDescent="0.25">
      <c r="A364" s="5">
        <v>364</v>
      </c>
      <c r="B364" s="129" t="s">
        <v>483</v>
      </c>
      <c r="C364" s="224">
        <v>2004</v>
      </c>
      <c r="D364" s="224">
        <v>4530.8</v>
      </c>
      <c r="E364" s="224">
        <v>2050.6999999999998</v>
      </c>
      <c r="F364" s="224" t="s">
        <v>480</v>
      </c>
      <c r="G364" s="224">
        <v>76</v>
      </c>
      <c r="H364" s="224">
        <v>9</v>
      </c>
      <c r="I364" s="224">
        <v>2</v>
      </c>
      <c r="J364" s="224">
        <v>2</v>
      </c>
      <c r="K364" s="224">
        <v>0</v>
      </c>
      <c r="L364" s="224">
        <v>160</v>
      </c>
      <c r="M364" s="224" t="s">
        <v>3029</v>
      </c>
      <c r="N364" s="308">
        <v>2005</v>
      </c>
      <c r="O364" s="308" t="s">
        <v>4299</v>
      </c>
      <c r="P364" s="308" t="s">
        <v>5448</v>
      </c>
      <c r="Q364" s="308">
        <v>3709</v>
      </c>
      <c r="R364" s="309" t="s">
        <v>5443</v>
      </c>
      <c r="S364" s="308" t="s">
        <v>5444</v>
      </c>
      <c r="T364" s="308" t="s">
        <v>4302</v>
      </c>
      <c r="U364" s="208" t="s">
        <v>648</v>
      </c>
    </row>
    <row r="365" spans="1:23" s="14" customFormat="1" ht="31.5" x14ac:dyDescent="0.25">
      <c r="A365" s="5">
        <v>365</v>
      </c>
      <c r="B365" s="129" t="s">
        <v>2999</v>
      </c>
      <c r="C365" s="224">
        <v>2004</v>
      </c>
      <c r="D365" s="224">
        <v>6794.8</v>
      </c>
      <c r="E365" s="224">
        <v>2956.3</v>
      </c>
      <c r="F365" s="224" t="s">
        <v>480</v>
      </c>
      <c r="G365" s="224">
        <v>117</v>
      </c>
      <c r="H365" s="224">
        <v>10</v>
      </c>
      <c r="I365" s="224">
        <v>3</v>
      </c>
      <c r="J365" s="224">
        <v>6</v>
      </c>
      <c r="K365" s="224">
        <v>0</v>
      </c>
      <c r="L365" s="224">
        <v>221</v>
      </c>
      <c r="M365" s="224" t="s">
        <v>3029</v>
      </c>
      <c r="N365" s="308">
        <v>2004</v>
      </c>
      <c r="O365" s="308" t="s">
        <v>4299</v>
      </c>
      <c r="P365" s="308" t="s">
        <v>5449</v>
      </c>
      <c r="Q365" s="308">
        <v>5689.1</v>
      </c>
      <c r="R365" s="309" t="s">
        <v>5443</v>
      </c>
      <c r="S365" s="308" t="s">
        <v>5444</v>
      </c>
      <c r="T365" s="308" t="s">
        <v>4302</v>
      </c>
      <c r="U365" s="208" t="s">
        <v>648</v>
      </c>
    </row>
    <row r="366" spans="1:23" s="14" customFormat="1" ht="31.5" x14ac:dyDescent="0.25">
      <c r="A366" s="5">
        <v>367</v>
      </c>
      <c r="B366" s="129" t="s">
        <v>3011</v>
      </c>
      <c r="C366" s="224">
        <v>2005</v>
      </c>
      <c r="D366" s="224">
        <v>5855.4</v>
      </c>
      <c r="E366" s="239">
        <v>2507.6999999999998</v>
      </c>
      <c r="F366" s="224" t="s">
        <v>480</v>
      </c>
      <c r="G366" s="224">
        <v>71</v>
      </c>
      <c r="H366" s="224">
        <v>9</v>
      </c>
      <c r="I366" s="224">
        <v>2</v>
      </c>
      <c r="J366" s="224">
        <v>2</v>
      </c>
      <c r="K366" s="224">
        <v>0</v>
      </c>
      <c r="L366" s="224">
        <v>124</v>
      </c>
      <c r="M366" s="224" t="s">
        <v>3030</v>
      </c>
      <c r="N366" s="308">
        <v>2005</v>
      </c>
      <c r="O366" s="308" t="s">
        <v>4299</v>
      </c>
      <c r="P366" s="308" t="s">
        <v>5452</v>
      </c>
      <c r="Q366" s="308">
        <v>5096</v>
      </c>
      <c r="R366" s="309" t="s">
        <v>5443</v>
      </c>
      <c r="S366" s="308" t="s">
        <v>5444</v>
      </c>
      <c r="T366" s="308" t="s">
        <v>4302</v>
      </c>
      <c r="U366" s="208" t="s">
        <v>648</v>
      </c>
    </row>
    <row r="367" spans="1:23" s="14" customFormat="1" ht="31.5" x14ac:dyDescent="0.25">
      <c r="A367" s="5">
        <v>368</v>
      </c>
      <c r="B367" s="129" t="s">
        <v>3012</v>
      </c>
      <c r="C367" s="224">
        <v>2005</v>
      </c>
      <c r="D367" s="224">
        <v>6501.81</v>
      </c>
      <c r="E367" s="239">
        <v>3372.2</v>
      </c>
      <c r="F367" s="224" t="s">
        <v>480</v>
      </c>
      <c r="G367" s="224">
        <v>57</v>
      </c>
      <c r="H367" s="224">
        <v>10</v>
      </c>
      <c r="I367" s="224">
        <v>2</v>
      </c>
      <c r="J367" s="224">
        <v>2</v>
      </c>
      <c r="K367" s="224">
        <v>0</v>
      </c>
      <c r="L367" s="224">
        <v>122</v>
      </c>
      <c r="M367" s="224" t="s">
        <v>3031</v>
      </c>
      <c r="N367" s="308">
        <v>2005</v>
      </c>
      <c r="O367" s="308" t="s">
        <v>4299</v>
      </c>
      <c r="P367" s="308" t="s">
        <v>5453</v>
      </c>
      <c r="Q367" s="308">
        <v>5175.2</v>
      </c>
      <c r="R367" s="309" t="s">
        <v>5443</v>
      </c>
      <c r="S367" s="308" t="s">
        <v>5444</v>
      </c>
      <c r="T367" s="308" t="s">
        <v>4302</v>
      </c>
      <c r="U367" s="208" t="s">
        <v>648</v>
      </c>
    </row>
    <row r="368" spans="1:23" s="14" customFormat="1" ht="31.5" x14ac:dyDescent="0.25">
      <c r="A368" s="5">
        <v>369</v>
      </c>
      <c r="B368" s="129" t="s">
        <v>3013</v>
      </c>
      <c r="C368" s="224">
        <v>2006</v>
      </c>
      <c r="D368" s="224">
        <v>13458.18</v>
      </c>
      <c r="E368" s="239">
        <v>6533</v>
      </c>
      <c r="F368" s="224" t="s">
        <v>480</v>
      </c>
      <c r="G368" s="224">
        <v>177</v>
      </c>
      <c r="H368" s="224">
        <v>7</v>
      </c>
      <c r="I368" s="224">
        <v>4</v>
      </c>
      <c r="J368" s="224">
        <v>4</v>
      </c>
      <c r="K368" s="224">
        <v>0</v>
      </c>
      <c r="L368" s="224">
        <v>339</v>
      </c>
      <c r="M368" s="8"/>
      <c r="N368" s="308">
        <v>2006</v>
      </c>
      <c r="O368" s="308" t="s">
        <v>4299</v>
      </c>
      <c r="P368" s="308" t="s">
        <v>5454</v>
      </c>
      <c r="Q368" s="308">
        <v>11274.6</v>
      </c>
      <c r="R368" s="309" t="s">
        <v>5443</v>
      </c>
      <c r="S368" s="308" t="s">
        <v>5444</v>
      </c>
      <c r="T368" s="308" t="s">
        <v>4302</v>
      </c>
      <c r="U368" s="208" t="s">
        <v>648</v>
      </c>
    </row>
    <row r="369" spans="1:21" s="14" customFormat="1" ht="31.5" x14ac:dyDescent="0.25">
      <c r="A369" s="5">
        <v>370</v>
      </c>
      <c r="B369" s="129" t="s">
        <v>3022</v>
      </c>
      <c r="C369" s="224">
        <v>2005</v>
      </c>
      <c r="D369" s="224">
        <v>5984.1</v>
      </c>
      <c r="E369" s="224">
        <v>2622.7</v>
      </c>
      <c r="F369" s="224" t="s">
        <v>480</v>
      </c>
      <c r="G369" s="224">
        <v>53</v>
      </c>
      <c r="H369" s="224">
        <v>9</v>
      </c>
      <c r="I369" s="224">
        <v>2</v>
      </c>
      <c r="J369" s="224">
        <v>2</v>
      </c>
      <c r="K369" s="224">
        <v>0</v>
      </c>
      <c r="L369" s="224">
        <v>97</v>
      </c>
      <c r="M369" s="224" t="s">
        <v>3032</v>
      </c>
      <c r="N369" s="308">
        <v>2005</v>
      </c>
      <c r="O369" s="308" t="s">
        <v>4299</v>
      </c>
      <c r="P369" s="308" t="s">
        <v>5455</v>
      </c>
      <c r="Q369" s="308">
        <v>5576.7</v>
      </c>
      <c r="R369" s="309" t="s">
        <v>5443</v>
      </c>
      <c r="S369" s="308" t="s">
        <v>5444</v>
      </c>
      <c r="T369" s="308" t="s">
        <v>4302</v>
      </c>
      <c r="U369" s="208" t="s">
        <v>648</v>
      </c>
    </row>
    <row r="370" spans="1:21" s="14" customFormat="1" ht="31.5" x14ac:dyDescent="0.25">
      <c r="A370" s="5">
        <v>371</v>
      </c>
      <c r="B370" s="129" t="s">
        <v>3023</v>
      </c>
      <c r="C370" s="224">
        <v>2015</v>
      </c>
      <c r="D370" s="224">
        <v>9921.2999999999993</v>
      </c>
      <c r="E370" s="224">
        <v>5345.6</v>
      </c>
      <c r="F370" s="224" t="s">
        <v>480</v>
      </c>
      <c r="G370" s="224">
        <v>109</v>
      </c>
      <c r="H370" s="224">
        <v>16</v>
      </c>
      <c r="I370" s="224">
        <v>1</v>
      </c>
      <c r="J370" s="224">
        <v>2</v>
      </c>
      <c r="K370" s="224">
        <v>0</v>
      </c>
      <c r="L370" s="224">
        <v>51</v>
      </c>
      <c r="M370" s="224" t="s">
        <v>3052</v>
      </c>
      <c r="N370" s="308">
        <v>2015</v>
      </c>
      <c r="O370" s="308" t="s">
        <v>4299</v>
      </c>
      <c r="P370" s="308" t="s">
        <v>5456</v>
      </c>
      <c r="Q370" s="308">
        <v>9814.1</v>
      </c>
      <c r="R370" s="309" t="s">
        <v>5457</v>
      </c>
      <c r="S370" s="308" t="s">
        <v>5444</v>
      </c>
      <c r="T370" s="308" t="s">
        <v>4302</v>
      </c>
      <c r="U370" s="208" t="s">
        <v>648</v>
      </c>
    </row>
    <row r="371" spans="1:21" s="14" customFormat="1" ht="31.5" x14ac:dyDescent="0.25">
      <c r="A371" s="5">
        <v>372</v>
      </c>
      <c r="B371" s="129" t="s">
        <v>3024</v>
      </c>
      <c r="C371" s="224">
        <v>2012</v>
      </c>
      <c r="D371" s="224">
        <v>9622.2000000000007</v>
      </c>
      <c r="E371" s="224">
        <v>4260</v>
      </c>
      <c r="F371" s="224" t="s">
        <v>480</v>
      </c>
      <c r="G371" s="224">
        <v>94</v>
      </c>
      <c r="H371" s="224">
        <v>16</v>
      </c>
      <c r="I371" s="224">
        <v>1</v>
      </c>
      <c r="J371" s="224">
        <v>2</v>
      </c>
      <c r="K371" s="224">
        <v>0</v>
      </c>
      <c r="L371" s="224">
        <v>232</v>
      </c>
      <c r="M371" s="224" t="s">
        <v>5486</v>
      </c>
      <c r="N371" s="308">
        <v>2012</v>
      </c>
      <c r="O371" s="308" t="s">
        <v>4299</v>
      </c>
      <c r="P371" s="308" t="s">
        <v>5458</v>
      </c>
      <c r="Q371" s="308">
        <v>9758.7000000000007</v>
      </c>
      <c r="R371" s="309" t="s">
        <v>5459</v>
      </c>
      <c r="S371" s="308" t="s">
        <v>5444</v>
      </c>
      <c r="T371" s="308" t="s">
        <v>4302</v>
      </c>
      <c r="U371" s="208" t="s">
        <v>648</v>
      </c>
    </row>
    <row r="372" spans="1:21" s="14" customFormat="1" ht="31.5" x14ac:dyDescent="0.25">
      <c r="A372" s="5">
        <v>373</v>
      </c>
      <c r="B372" s="129" t="s">
        <v>3007</v>
      </c>
      <c r="C372" s="224">
        <v>2005</v>
      </c>
      <c r="D372" s="224">
        <v>14313.1</v>
      </c>
      <c r="E372" s="239">
        <v>5763.9</v>
      </c>
      <c r="F372" s="224" t="s">
        <v>480</v>
      </c>
      <c r="G372" s="224">
        <v>210</v>
      </c>
      <c r="H372" s="224">
        <v>10</v>
      </c>
      <c r="I372" s="224">
        <v>4</v>
      </c>
      <c r="J372" s="224">
        <v>4</v>
      </c>
      <c r="K372" s="224">
        <v>0</v>
      </c>
      <c r="L372" s="224">
        <v>385</v>
      </c>
      <c r="M372" s="224" t="s">
        <v>3033</v>
      </c>
      <c r="N372" s="308">
        <v>2005</v>
      </c>
      <c r="O372" s="308" t="s">
        <v>4299</v>
      </c>
      <c r="P372" s="308" t="s">
        <v>5460</v>
      </c>
      <c r="Q372" s="308" t="s">
        <v>5461</v>
      </c>
      <c r="R372" s="309" t="s">
        <v>5443</v>
      </c>
      <c r="S372" s="308" t="s">
        <v>5444</v>
      </c>
      <c r="T372" s="308" t="s">
        <v>4302</v>
      </c>
      <c r="U372" s="208" t="s">
        <v>648</v>
      </c>
    </row>
    <row r="373" spans="1:21" s="14" customFormat="1" ht="31.5" x14ac:dyDescent="0.25">
      <c r="A373" s="5">
        <v>374</v>
      </c>
      <c r="B373" s="129" t="s">
        <v>3008</v>
      </c>
      <c r="C373" s="224">
        <v>2003</v>
      </c>
      <c r="D373" s="224">
        <v>5461.5</v>
      </c>
      <c r="E373" s="239">
        <v>2812.7</v>
      </c>
      <c r="F373" s="224" t="s">
        <v>480</v>
      </c>
      <c r="G373" s="224">
        <v>80</v>
      </c>
      <c r="H373" s="224">
        <v>10</v>
      </c>
      <c r="I373" s="224">
        <v>2</v>
      </c>
      <c r="J373" s="224">
        <v>2</v>
      </c>
      <c r="K373" s="224">
        <v>0</v>
      </c>
      <c r="L373" s="224">
        <v>203</v>
      </c>
      <c r="M373" s="224" t="s">
        <v>3034</v>
      </c>
      <c r="N373" s="308">
        <v>2003</v>
      </c>
      <c r="O373" s="308" t="s">
        <v>4299</v>
      </c>
      <c r="P373" s="308" t="s">
        <v>5462</v>
      </c>
      <c r="Q373" s="308">
        <v>4144.8999999999996</v>
      </c>
      <c r="R373" s="309" t="s">
        <v>5443</v>
      </c>
      <c r="S373" s="308" t="s">
        <v>5444</v>
      </c>
      <c r="T373" s="308" t="s">
        <v>4302</v>
      </c>
      <c r="U373" s="208" t="s">
        <v>7635</v>
      </c>
    </row>
    <row r="374" spans="1:21" s="14" customFormat="1" ht="31.5" x14ac:dyDescent="0.25">
      <c r="A374" s="5">
        <v>375</v>
      </c>
      <c r="B374" s="129" t="s">
        <v>3009</v>
      </c>
      <c r="C374" s="224">
        <v>2003</v>
      </c>
      <c r="D374" s="224">
        <v>5437.5</v>
      </c>
      <c r="E374" s="239">
        <v>2795.9</v>
      </c>
      <c r="F374" s="224" t="s">
        <v>480</v>
      </c>
      <c r="G374" s="224">
        <v>80</v>
      </c>
      <c r="H374" s="224">
        <v>10</v>
      </c>
      <c r="I374" s="224">
        <v>2</v>
      </c>
      <c r="J374" s="224">
        <v>2</v>
      </c>
      <c r="K374" s="224">
        <v>0</v>
      </c>
      <c r="L374" s="224">
        <v>198</v>
      </c>
      <c r="M374" s="224" t="s">
        <v>3035</v>
      </c>
      <c r="N374" s="308">
        <v>2003</v>
      </c>
      <c r="O374" s="308" t="s">
        <v>4299</v>
      </c>
      <c r="P374" s="308" t="s">
        <v>5463</v>
      </c>
      <c r="Q374" s="308">
        <v>5042.5</v>
      </c>
      <c r="R374" s="309" t="s">
        <v>5443</v>
      </c>
      <c r="S374" s="308" t="s">
        <v>5444</v>
      </c>
      <c r="T374" s="308" t="s">
        <v>4302</v>
      </c>
      <c r="U374" s="208" t="s">
        <v>7635</v>
      </c>
    </row>
    <row r="375" spans="1:21" s="14" customFormat="1" ht="31.5" x14ac:dyDescent="0.25">
      <c r="A375" s="5">
        <v>376</v>
      </c>
      <c r="B375" s="129" t="s">
        <v>3006</v>
      </c>
      <c r="C375" s="224">
        <v>2003</v>
      </c>
      <c r="D375" s="224">
        <v>6791.35</v>
      </c>
      <c r="E375" s="239">
        <v>3011.4</v>
      </c>
      <c r="F375" s="224" t="s">
        <v>480</v>
      </c>
      <c r="G375" s="224">
        <v>111</v>
      </c>
      <c r="H375" s="224">
        <v>10</v>
      </c>
      <c r="I375" s="224">
        <v>2</v>
      </c>
      <c r="J375" s="224">
        <v>2</v>
      </c>
      <c r="K375" s="224">
        <v>0</v>
      </c>
      <c r="L375" s="224">
        <v>191</v>
      </c>
      <c r="M375" s="224" t="s">
        <v>3036</v>
      </c>
      <c r="N375" s="308">
        <v>2003</v>
      </c>
      <c r="O375" s="308" t="s">
        <v>4299</v>
      </c>
      <c r="P375" s="308" t="s">
        <v>5464</v>
      </c>
      <c r="Q375" s="308">
        <v>6619.9</v>
      </c>
      <c r="R375" s="309" t="s">
        <v>5443</v>
      </c>
      <c r="S375" s="308" t="s">
        <v>5444</v>
      </c>
      <c r="T375" s="308" t="s">
        <v>4302</v>
      </c>
      <c r="U375" s="208" t="s">
        <v>648</v>
      </c>
    </row>
    <row r="376" spans="1:21" s="14" customFormat="1" ht="31.5" x14ac:dyDescent="0.25">
      <c r="A376" s="5">
        <v>377</v>
      </c>
      <c r="B376" s="129" t="s">
        <v>3000</v>
      </c>
      <c r="C376" s="224">
        <v>2007</v>
      </c>
      <c r="D376" s="224">
        <v>13693.7</v>
      </c>
      <c r="E376" s="224">
        <v>6704.16</v>
      </c>
      <c r="F376" s="224" t="s">
        <v>480</v>
      </c>
      <c r="G376" s="224">
        <v>164</v>
      </c>
      <c r="H376" s="224">
        <v>7</v>
      </c>
      <c r="I376" s="224">
        <v>4</v>
      </c>
      <c r="J376" s="224">
        <v>4</v>
      </c>
      <c r="K376" s="224">
        <v>0</v>
      </c>
      <c r="L376" s="224">
        <v>319</v>
      </c>
      <c r="M376" s="224" t="s">
        <v>3038</v>
      </c>
      <c r="N376" s="308">
        <v>2007</v>
      </c>
      <c r="O376" s="308" t="s">
        <v>4299</v>
      </c>
      <c r="P376" s="310" t="s">
        <v>5465</v>
      </c>
      <c r="Q376" s="308">
        <v>12206.3</v>
      </c>
      <c r="R376" s="309" t="s">
        <v>5443</v>
      </c>
      <c r="S376" s="308" t="s">
        <v>5444</v>
      </c>
      <c r="T376" s="308" t="s">
        <v>4302</v>
      </c>
      <c r="U376" s="208" t="s">
        <v>648</v>
      </c>
    </row>
    <row r="377" spans="1:21" s="14" customFormat="1" ht="31.5" x14ac:dyDescent="0.25">
      <c r="A377" s="5">
        <v>378</v>
      </c>
      <c r="B377" s="129" t="s">
        <v>3001</v>
      </c>
      <c r="C377" s="224">
        <v>2007</v>
      </c>
      <c r="D377" s="224">
        <v>15441.3</v>
      </c>
      <c r="E377" s="224">
        <v>7249.4</v>
      </c>
      <c r="F377" s="224" t="s">
        <v>480</v>
      </c>
      <c r="G377" s="224">
        <v>173</v>
      </c>
      <c r="H377" s="224">
        <v>7</v>
      </c>
      <c r="I377" s="224">
        <v>6</v>
      </c>
      <c r="J377" s="224">
        <v>6</v>
      </c>
      <c r="K377" s="224">
        <v>0</v>
      </c>
      <c r="L377" s="224">
        <v>327</v>
      </c>
      <c r="M377" s="224" t="s">
        <v>3039</v>
      </c>
      <c r="N377" s="308">
        <v>2007</v>
      </c>
      <c r="O377" s="308" t="s">
        <v>4299</v>
      </c>
      <c r="P377" s="308" t="s">
        <v>5466</v>
      </c>
      <c r="Q377" s="308">
        <v>11200.5</v>
      </c>
      <c r="R377" s="309" t="s">
        <v>5443</v>
      </c>
      <c r="S377" s="308" t="s">
        <v>5444</v>
      </c>
      <c r="T377" s="308" t="s">
        <v>4302</v>
      </c>
      <c r="U377" s="208" t="s">
        <v>648</v>
      </c>
    </row>
    <row r="378" spans="1:21" s="14" customFormat="1" ht="31.5" x14ac:dyDescent="0.25">
      <c r="A378" s="5">
        <v>379</v>
      </c>
      <c r="B378" s="129" t="s">
        <v>3002</v>
      </c>
      <c r="C378" s="224">
        <v>2008</v>
      </c>
      <c r="D378" s="224">
        <v>12886.6</v>
      </c>
      <c r="E378" s="239">
        <v>9925.1</v>
      </c>
      <c r="F378" s="224" t="s">
        <v>480</v>
      </c>
      <c r="G378" s="224">
        <v>180</v>
      </c>
      <c r="H378" s="224">
        <v>7</v>
      </c>
      <c r="I378" s="224">
        <v>4</v>
      </c>
      <c r="J378" s="224">
        <v>4</v>
      </c>
      <c r="K378" s="224">
        <v>0</v>
      </c>
      <c r="L378" s="224">
        <v>337</v>
      </c>
      <c r="M378" s="224" t="s">
        <v>3041</v>
      </c>
      <c r="N378" s="308">
        <v>2008</v>
      </c>
      <c r="O378" s="308" t="s">
        <v>4299</v>
      </c>
      <c r="P378" s="308" t="s">
        <v>5467</v>
      </c>
      <c r="Q378" s="308">
        <v>10683.2</v>
      </c>
      <c r="R378" s="309" t="s">
        <v>5443</v>
      </c>
      <c r="S378" s="308" t="s">
        <v>5444</v>
      </c>
      <c r="T378" s="308" t="s">
        <v>4302</v>
      </c>
      <c r="U378" s="208" t="s">
        <v>648</v>
      </c>
    </row>
    <row r="379" spans="1:21" s="14" customFormat="1" ht="31.5" x14ac:dyDescent="0.25">
      <c r="A379" s="5">
        <v>380</v>
      </c>
      <c r="B379" s="129" t="s">
        <v>3003</v>
      </c>
      <c r="C379" s="224">
        <v>2008</v>
      </c>
      <c r="D379" s="224">
        <v>14228.5</v>
      </c>
      <c r="E379" s="239">
        <v>11528.2</v>
      </c>
      <c r="F379" s="224" t="s">
        <v>480</v>
      </c>
      <c r="G379" s="224">
        <v>153</v>
      </c>
      <c r="H379" s="224">
        <v>7</v>
      </c>
      <c r="I379" s="224">
        <v>5</v>
      </c>
      <c r="J379" s="224">
        <v>5</v>
      </c>
      <c r="K379" s="224">
        <v>0</v>
      </c>
      <c r="L379" s="224">
        <v>308</v>
      </c>
      <c r="M379" s="224" t="s">
        <v>3040</v>
      </c>
      <c r="N379" s="308">
        <v>2008</v>
      </c>
      <c r="O379" s="308" t="s">
        <v>4299</v>
      </c>
      <c r="P379" s="308" t="s">
        <v>5468</v>
      </c>
      <c r="Q379" s="308">
        <v>13483.4</v>
      </c>
      <c r="R379" s="309" t="s">
        <v>5443</v>
      </c>
      <c r="S379" s="308" t="s">
        <v>5444</v>
      </c>
      <c r="T379" s="308" t="s">
        <v>4302</v>
      </c>
      <c r="U379" s="208" t="s">
        <v>648</v>
      </c>
    </row>
    <row r="380" spans="1:21" s="14" customFormat="1" ht="31.5" x14ac:dyDescent="0.25">
      <c r="A380" s="5">
        <v>381</v>
      </c>
      <c r="B380" s="129" t="s">
        <v>3004</v>
      </c>
      <c r="C380" s="224">
        <v>2014</v>
      </c>
      <c r="D380" s="224">
        <v>10730.9</v>
      </c>
      <c r="E380" s="239">
        <v>4739.1000000000004</v>
      </c>
      <c r="F380" s="224" t="s">
        <v>480</v>
      </c>
      <c r="G380" s="224">
        <v>132</v>
      </c>
      <c r="H380" s="224">
        <v>10</v>
      </c>
      <c r="I380" s="224">
        <v>3</v>
      </c>
      <c r="J380" s="224">
        <v>2</v>
      </c>
      <c r="K380" s="224">
        <v>0</v>
      </c>
      <c r="L380" s="224">
        <v>256</v>
      </c>
      <c r="M380" s="224" t="s">
        <v>5487</v>
      </c>
      <c r="N380" s="308">
        <v>2014</v>
      </c>
      <c r="O380" s="308" t="s">
        <v>4299</v>
      </c>
      <c r="P380" s="308" t="s">
        <v>5469</v>
      </c>
      <c r="Q380" s="308">
        <v>11809.6</v>
      </c>
      <c r="R380" s="309" t="s">
        <v>5470</v>
      </c>
      <c r="S380" s="308" t="s">
        <v>5444</v>
      </c>
      <c r="T380" s="308" t="s">
        <v>4302</v>
      </c>
      <c r="U380" s="208" t="s">
        <v>648</v>
      </c>
    </row>
    <row r="381" spans="1:21" s="14" customFormat="1" ht="31.5" x14ac:dyDescent="0.25">
      <c r="A381" s="5">
        <v>382</v>
      </c>
      <c r="B381" s="129" t="s">
        <v>3005</v>
      </c>
      <c r="C381" s="224">
        <v>2015</v>
      </c>
      <c r="D381" s="224">
        <v>13154</v>
      </c>
      <c r="E381" s="239">
        <v>5848.1</v>
      </c>
      <c r="F381" s="224" t="s">
        <v>480</v>
      </c>
      <c r="G381" s="224">
        <v>144</v>
      </c>
      <c r="H381" s="224">
        <v>9</v>
      </c>
      <c r="I381" s="224">
        <v>4</v>
      </c>
      <c r="J381" s="224">
        <v>4</v>
      </c>
      <c r="K381" s="224">
        <v>0</v>
      </c>
      <c r="L381" s="224">
        <v>315</v>
      </c>
      <c r="M381" s="224" t="s">
        <v>5488</v>
      </c>
      <c r="N381" s="308">
        <v>2015</v>
      </c>
      <c r="O381" s="308" t="s">
        <v>4299</v>
      </c>
      <c r="P381" s="308" t="s">
        <v>5471</v>
      </c>
      <c r="Q381" s="308">
        <v>14512.4</v>
      </c>
      <c r="R381" s="309" t="s">
        <v>5472</v>
      </c>
      <c r="S381" s="308" t="s">
        <v>5444</v>
      </c>
      <c r="T381" s="308" t="s">
        <v>4302</v>
      </c>
      <c r="U381" s="208" t="s">
        <v>648</v>
      </c>
    </row>
    <row r="382" spans="1:21" s="14" customFormat="1" ht="31.5" x14ac:dyDescent="0.25">
      <c r="A382" s="5">
        <v>383</v>
      </c>
      <c r="B382" s="129" t="s">
        <v>3014</v>
      </c>
      <c r="C382" s="224">
        <v>2012</v>
      </c>
      <c r="D382" s="224">
        <v>8718.2000000000007</v>
      </c>
      <c r="E382" s="239">
        <v>3335.8</v>
      </c>
      <c r="F382" s="224" t="s">
        <v>480</v>
      </c>
      <c r="G382" s="224">
        <v>112</v>
      </c>
      <c r="H382" s="224">
        <v>17</v>
      </c>
      <c r="I382" s="224">
        <v>1</v>
      </c>
      <c r="J382" s="224">
        <v>2</v>
      </c>
      <c r="K382" s="224">
        <v>0</v>
      </c>
      <c r="L382" s="224">
        <v>227</v>
      </c>
      <c r="M382" s="224" t="s">
        <v>5489</v>
      </c>
      <c r="N382" s="308">
        <v>2012</v>
      </c>
      <c r="O382" s="308" t="s">
        <v>4299</v>
      </c>
      <c r="P382" s="310" t="s">
        <v>5473</v>
      </c>
      <c r="Q382" s="308">
        <v>9213.2000000000007</v>
      </c>
      <c r="R382" s="309" t="s">
        <v>5474</v>
      </c>
      <c r="S382" s="308" t="s">
        <v>5444</v>
      </c>
      <c r="T382" s="308" t="s">
        <v>4302</v>
      </c>
      <c r="U382" s="208" t="s">
        <v>648</v>
      </c>
    </row>
    <row r="383" spans="1:21" s="14" customFormat="1" ht="31.5" x14ac:dyDescent="0.25">
      <c r="A383" s="5">
        <v>384</v>
      </c>
      <c r="B383" s="129" t="s">
        <v>3015</v>
      </c>
      <c r="C383" s="224">
        <v>2011</v>
      </c>
      <c r="D383" s="224">
        <v>8613.4</v>
      </c>
      <c r="E383" s="239">
        <v>3320.6</v>
      </c>
      <c r="F383" s="224" t="s">
        <v>480</v>
      </c>
      <c r="G383" s="224">
        <v>112</v>
      </c>
      <c r="H383" s="224">
        <v>17</v>
      </c>
      <c r="I383" s="224">
        <v>1</v>
      </c>
      <c r="J383" s="224">
        <v>2</v>
      </c>
      <c r="K383" s="224">
        <v>0</v>
      </c>
      <c r="L383" s="224">
        <v>207</v>
      </c>
      <c r="M383" s="224" t="s">
        <v>5490</v>
      </c>
      <c r="N383" s="308">
        <v>2011</v>
      </c>
      <c r="O383" s="308" t="s">
        <v>4299</v>
      </c>
      <c r="P383" s="308" t="s">
        <v>5475</v>
      </c>
      <c r="Q383" s="308" t="s">
        <v>5461</v>
      </c>
      <c r="R383" s="309" t="s">
        <v>5476</v>
      </c>
      <c r="S383" s="308" t="s">
        <v>5444</v>
      </c>
      <c r="T383" s="308" t="s">
        <v>4302</v>
      </c>
      <c r="U383" s="208" t="s">
        <v>648</v>
      </c>
    </row>
    <row r="384" spans="1:21" s="14" customFormat="1" ht="31.5" x14ac:dyDescent="0.25">
      <c r="A384" s="5">
        <v>385</v>
      </c>
      <c r="B384" s="129" t="s">
        <v>3016</v>
      </c>
      <c r="C384" s="224">
        <v>2009</v>
      </c>
      <c r="D384" s="224">
        <v>7202.7</v>
      </c>
      <c r="E384" s="239">
        <v>4455.5</v>
      </c>
      <c r="F384" s="224" t="s">
        <v>480</v>
      </c>
      <c r="G384" s="224">
        <v>53</v>
      </c>
      <c r="H384" s="224">
        <v>6</v>
      </c>
      <c r="I384" s="224">
        <v>2</v>
      </c>
      <c r="J384" s="224">
        <v>2</v>
      </c>
      <c r="K384" s="224">
        <v>0</v>
      </c>
      <c r="L384" s="224">
        <v>108</v>
      </c>
      <c r="M384" s="224" t="s">
        <v>3043</v>
      </c>
      <c r="N384" s="308">
        <v>2009</v>
      </c>
      <c r="O384" s="308" t="s">
        <v>4299</v>
      </c>
      <c r="P384" s="308" t="s">
        <v>5477</v>
      </c>
      <c r="Q384" s="308">
        <v>7168.1</v>
      </c>
      <c r="R384" s="309" t="s">
        <v>5443</v>
      </c>
      <c r="S384" s="308" t="s">
        <v>5444</v>
      </c>
      <c r="T384" s="308" t="s">
        <v>4302</v>
      </c>
      <c r="U384" s="208" t="s">
        <v>648</v>
      </c>
    </row>
    <row r="385" spans="1:21" s="14" customFormat="1" ht="31.5" x14ac:dyDescent="0.25">
      <c r="A385" s="5">
        <v>386</v>
      </c>
      <c r="B385" s="129" t="s">
        <v>3017</v>
      </c>
      <c r="C385" s="224">
        <v>2009</v>
      </c>
      <c r="D385" s="224">
        <v>7483.7</v>
      </c>
      <c r="E385" s="239">
        <v>4675.2</v>
      </c>
      <c r="F385" s="224" t="s">
        <v>480</v>
      </c>
      <c r="G385" s="224">
        <v>47</v>
      </c>
      <c r="H385" s="224">
        <v>6</v>
      </c>
      <c r="I385" s="224">
        <v>2</v>
      </c>
      <c r="J385" s="224">
        <v>2</v>
      </c>
      <c r="K385" s="224">
        <v>0</v>
      </c>
      <c r="L385" s="224">
        <v>49</v>
      </c>
      <c r="M385" s="224" t="s">
        <v>3044</v>
      </c>
      <c r="N385" s="308">
        <v>2009</v>
      </c>
      <c r="O385" s="308" t="s">
        <v>4299</v>
      </c>
      <c r="P385" s="308" t="s">
        <v>5478</v>
      </c>
      <c r="Q385" s="308">
        <v>7728</v>
      </c>
      <c r="R385" s="309" t="s">
        <v>5443</v>
      </c>
      <c r="S385" s="308" t="s">
        <v>5444</v>
      </c>
      <c r="T385" s="308" t="s">
        <v>4302</v>
      </c>
      <c r="U385" s="208" t="s">
        <v>648</v>
      </c>
    </row>
    <row r="386" spans="1:21" s="14" customFormat="1" ht="31.5" x14ac:dyDescent="0.25">
      <c r="A386" s="5">
        <v>387</v>
      </c>
      <c r="B386" s="129" t="s">
        <v>3018</v>
      </c>
      <c r="C386" s="224">
        <v>2008</v>
      </c>
      <c r="D386" s="224">
        <v>12854.6</v>
      </c>
      <c r="E386" s="239">
        <v>10044.799999999999</v>
      </c>
      <c r="F386" s="224" t="s">
        <v>480</v>
      </c>
      <c r="G386" s="224">
        <v>180</v>
      </c>
      <c r="H386" s="224">
        <v>9</v>
      </c>
      <c r="I386" s="224">
        <v>4</v>
      </c>
      <c r="J386" s="224">
        <v>4</v>
      </c>
      <c r="K386" s="224">
        <v>0</v>
      </c>
      <c r="L386" s="224">
        <v>336</v>
      </c>
      <c r="M386" s="224" t="s">
        <v>3042</v>
      </c>
      <c r="N386" s="308">
        <v>2008</v>
      </c>
      <c r="O386" s="308" t="s">
        <v>4299</v>
      </c>
      <c r="P386" s="308" t="s">
        <v>5479</v>
      </c>
      <c r="Q386" s="308">
        <v>13460.6</v>
      </c>
      <c r="R386" s="309" t="s">
        <v>5443</v>
      </c>
      <c r="S386" s="308" t="s">
        <v>5444</v>
      </c>
      <c r="T386" s="308" t="s">
        <v>4302</v>
      </c>
      <c r="U386" s="208" t="s">
        <v>648</v>
      </c>
    </row>
    <row r="387" spans="1:21" s="14" customFormat="1" ht="31.5" x14ac:dyDescent="0.25">
      <c r="A387" s="5">
        <v>388</v>
      </c>
      <c r="B387" s="129" t="s">
        <v>3019</v>
      </c>
      <c r="C387" s="224">
        <v>2009</v>
      </c>
      <c r="D387" s="224">
        <v>13317.74</v>
      </c>
      <c r="E387" s="239">
        <v>6095.5</v>
      </c>
      <c r="F387" s="224" t="s">
        <v>480</v>
      </c>
      <c r="G387" s="224">
        <v>150</v>
      </c>
      <c r="H387" s="224">
        <v>7</v>
      </c>
      <c r="I387" s="224">
        <v>4</v>
      </c>
      <c r="J387" s="224">
        <v>4</v>
      </c>
      <c r="K387" s="224">
        <v>0</v>
      </c>
      <c r="L387" s="224">
        <v>296</v>
      </c>
      <c r="M387" s="224" t="s">
        <v>3045</v>
      </c>
      <c r="N387" s="308">
        <v>2009</v>
      </c>
      <c r="O387" s="308" t="s">
        <v>4299</v>
      </c>
      <c r="P387" s="308" t="s">
        <v>5480</v>
      </c>
      <c r="Q387" s="308">
        <v>13847.1</v>
      </c>
      <c r="R387" s="309" t="s">
        <v>5443</v>
      </c>
      <c r="S387" s="308" t="s">
        <v>5444</v>
      </c>
      <c r="T387" s="308" t="s">
        <v>4302</v>
      </c>
      <c r="U387" s="208" t="s">
        <v>648</v>
      </c>
    </row>
    <row r="388" spans="1:21" s="14" customFormat="1" ht="31.5" x14ac:dyDescent="0.25">
      <c r="A388" s="5">
        <v>389</v>
      </c>
      <c r="B388" s="129" t="s">
        <v>3020</v>
      </c>
      <c r="C388" s="224">
        <v>2009</v>
      </c>
      <c r="D388" s="224">
        <v>11996.5</v>
      </c>
      <c r="E388" s="239">
        <v>5073.6000000000004</v>
      </c>
      <c r="F388" s="224" t="s">
        <v>480</v>
      </c>
      <c r="G388" s="224">
        <v>144</v>
      </c>
      <c r="H388" s="224">
        <v>7</v>
      </c>
      <c r="I388" s="224">
        <v>4</v>
      </c>
      <c r="J388" s="224">
        <v>4</v>
      </c>
      <c r="K388" s="224">
        <v>0</v>
      </c>
      <c r="L388" s="224">
        <v>298</v>
      </c>
      <c r="M388" s="224" t="s">
        <v>3046</v>
      </c>
      <c r="N388" s="308">
        <v>2009</v>
      </c>
      <c r="O388" s="308" t="s">
        <v>4299</v>
      </c>
      <c r="P388" s="308" t="s">
        <v>5481</v>
      </c>
      <c r="Q388" s="308">
        <v>12454.5</v>
      </c>
      <c r="R388" s="309" t="s">
        <v>5443</v>
      </c>
      <c r="S388" s="308" t="s">
        <v>5444</v>
      </c>
      <c r="T388" s="308" t="s">
        <v>4302</v>
      </c>
      <c r="U388" s="208" t="s">
        <v>648</v>
      </c>
    </row>
    <row r="389" spans="1:21" s="14" customFormat="1" ht="31.5" x14ac:dyDescent="0.25">
      <c r="A389" s="5">
        <v>390</v>
      </c>
      <c r="B389" s="129" t="s">
        <v>3021</v>
      </c>
      <c r="C389" s="224">
        <v>2009</v>
      </c>
      <c r="D389" s="224">
        <v>10704</v>
      </c>
      <c r="E389" s="224">
        <v>4897.1000000000004</v>
      </c>
      <c r="F389" s="224" t="s">
        <v>480</v>
      </c>
      <c r="G389" s="224">
        <v>118</v>
      </c>
      <c r="H389" s="224">
        <v>9</v>
      </c>
      <c r="I389" s="224">
        <v>3</v>
      </c>
      <c r="J389" s="224">
        <v>3</v>
      </c>
      <c r="K389" s="224">
        <v>0</v>
      </c>
      <c r="L389" s="224">
        <v>268</v>
      </c>
      <c r="M389" s="224" t="s">
        <v>3047</v>
      </c>
      <c r="N389" s="308">
        <v>2009</v>
      </c>
      <c r="O389" s="308" t="s">
        <v>4299</v>
      </c>
      <c r="P389" s="308" t="s">
        <v>5482</v>
      </c>
      <c r="Q389" s="308">
        <v>11136.3</v>
      </c>
      <c r="R389" s="309" t="s">
        <v>5483</v>
      </c>
      <c r="S389" s="308" t="s">
        <v>5444</v>
      </c>
      <c r="T389" s="308" t="s">
        <v>4302</v>
      </c>
      <c r="U389" s="208" t="s">
        <v>648</v>
      </c>
    </row>
    <row r="390" spans="1:21" s="14" customFormat="1" ht="31.5" x14ac:dyDescent="0.25">
      <c r="A390" s="5">
        <v>391</v>
      </c>
      <c r="B390" s="129" t="s">
        <v>3025</v>
      </c>
      <c r="C390" s="224">
        <v>2013</v>
      </c>
      <c r="D390" s="224">
        <v>8971.1</v>
      </c>
      <c r="E390" s="224">
        <v>6649.8</v>
      </c>
      <c r="F390" s="224" t="s">
        <v>480</v>
      </c>
      <c r="G390" s="224">
        <v>97</v>
      </c>
      <c r="H390" s="224">
        <v>10</v>
      </c>
      <c r="I390" s="224">
        <v>2</v>
      </c>
      <c r="J390" s="224">
        <v>2</v>
      </c>
      <c r="K390" s="224">
        <v>0</v>
      </c>
      <c r="L390" s="224">
        <v>36</v>
      </c>
      <c r="M390" s="224" t="s">
        <v>5491</v>
      </c>
      <c r="N390" s="308">
        <v>2013</v>
      </c>
      <c r="O390" s="308" t="s">
        <v>4299</v>
      </c>
      <c r="P390" s="308" t="s">
        <v>5484</v>
      </c>
      <c r="Q390" s="308">
        <v>9471.9</v>
      </c>
      <c r="R390" s="309" t="s">
        <v>5485</v>
      </c>
      <c r="S390" s="308" t="s">
        <v>5444</v>
      </c>
      <c r="T390" s="308" t="s">
        <v>4302</v>
      </c>
      <c r="U390" s="208" t="s">
        <v>648</v>
      </c>
    </row>
    <row r="391" spans="1:21" s="14" customFormat="1" ht="31.5" x14ac:dyDescent="0.25">
      <c r="A391" s="5">
        <v>392</v>
      </c>
      <c r="B391" s="14" t="s">
        <v>489</v>
      </c>
      <c r="C391" s="8">
        <v>1986</v>
      </c>
      <c r="D391" s="24">
        <v>4650.8900000000003</v>
      </c>
      <c r="E391" s="24">
        <v>3542.2</v>
      </c>
      <c r="F391" s="8" t="s">
        <v>5</v>
      </c>
      <c r="G391" s="8">
        <v>96</v>
      </c>
      <c r="H391" s="8">
        <v>9</v>
      </c>
      <c r="I391" s="8">
        <v>1</v>
      </c>
      <c r="J391" s="8">
        <v>1</v>
      </c>
      <c r="K391" s="8">
        <v>1</v>
      </c>
      <c r="L391" s="8">
        <v>185</v>
      </c>
      <c r="M391" s="251" t="s">
        <v>4727</v>
      </c>
      <c r="N391" s="256">
        <v>1986</v>
      </c>
      <c r="O391" s="256" t="s">
        <v>4211</v>
      </c>
      <c r="P391" s="256" t="s">
        <v>4710</v>
      </c>
      <c r="Q391" s="256">
        <v>873.28</v>
      </c>
      <c r="R391" s="256" t="s">
        <v>4538</v>
      </c>
      <c r="S391" s="256" t="s">
        <v>4414</v>
      </c>
    </row>
    <row r="392" spans="1:21" s="14" customFormat="1" ht="31.5" x14ac:dyDescent="0.25">
      <c r="A392" s="5">
        <v>393</v>
      </c>
      <c r="B392" s="14" t="s">
        <v>490</v>
      </c>
      <c r="C392" s="8">
        <v>1988</v>
      </c>
      <c r="D392" s="24">
        <v>4543.1000000000004</v>
      </c>
      <c r="E392" s="24">
        <v>3545.1</v>
      </c>
      <c r="F392" s="8" t="s">
        <v>5</v>
      </c>
      <c r="G392" s="8">
        <v>96</v>
      </c>
      <c r="H392" s="8">
        <v>9</v>
      </c>
      <c r="I392" s="8">
        <v>1</v>
      </c>
      <c r="J392" s="8">
        <v>1</v>
      </c>
      <c r="K392" s="8">
        <v>1</v>
      </c>
      <c r="L392" s="8">
        <v>217</v>
      </c>
      <c r="M392" s="251" t="s">
        <v>4727</v>
      </c>
      <c r="N392" s="256">
        <v>1986</v>
      </c>
      <c r="O392" s="256" t="s">
        <v>4211</v>
      </c>
      <c r="P392" s="256" t="s">
        <v>4711</v>
      </c>
      <c r="Q392" s="256">
        <v>838.72</v>
      </c>
      <c r="R392" s="256" t="s">
        <v>4409</v>
      </c>
      <c r="S392" s="256" t="s">
        <v>4414</v>
      </c>
    </row>
    <row r="393" spans="1:21" s="14" customFormat="1" ht="31.5" x14ac:dyDescent="0.25">
      <c r="A393" s="5">
        <v>394</v>
      </c>
      <c r="B393" s="14" t="s">
        <v>491</v>
      </c>
      <c r="C393" s="8">
        <v>1974</v>
      </c>
      <c r="D393" s="24">
        <v>5472.3</v>
      </c>
      <c r="E393" s="24">
        <v>4368.2</v>
      </c>
      <c r="F393" s="8" t="s">
        <v>5</v>
      </c>
      <c r="G393" s="8">
        <v>171</v>
      </c>
      <c r="H393" s="8">
        <v>9</v>
      </c>
      <c r="I393" s="8">
        <v>1</v>
      </c>
      <c r="J393" s="8">
        <v>1</v>
      </c>
      <c r="K393" s="8">
        <v>1</v>
      </c>
      <c r="L393" s="8">
        <v>186</v>
      </c>
      <c r="M393" s="251" t="s">
        <v>4727</v>
      </c>
      <c r="N393" s="256" t="s">
        <v>4397</v>
      </c>
      <c r="O393" s="256" t="s">
        <v>4211</v>
      </c>
      <c r="P393" s="256" t="s">
        <v>4712</v>
      </c>
      <c r="Q393" s="256">
        <v>1538.05</v>
      </c>
      <c r="R393" s="256" t="s">
        <v>4409</v>
      </c>
      <c r="S393" s="256" t="s">
        <v>4414</v>
      </c>
    </row>
    <row r="394" spans="1:21" s="14" customFormat="1" ht="31.5" x14ac:dyDescent="0.25">
      <c r="A394" s="5">
        <v>395</v>
      </c>
      <c r="B394" s="14" t="s">
        <v>484</v>
      </c>
      <c r="C394" s="8">
        <v>1991</v>
      </c>
      <c r="D394" s="24">
        <v>6251.25</v>
      </c>
      <c r="E394" s="24">
        <v>4541.6499999999996</v>
      </c>
      <c r="F394" s="8" t="s">
        <v>5</v>
      </c>
      <c r="G394" s="8">
        <v>131</v>
      </c>
      <c r="H394" s="8">
        <v>14</v>
      </c>
      <c r="I394" s="8">
        <v>1</v>
      </c>
      <c r="J394" s="8">
        <v>2</v>
      </c>
      <c r="K394" s="8">
        <v>1</v>
      </c>
      <c r="L394" s="8">
        <v>198</v>
      </c>
      <c r="M394" s="251" t="s">
        <v>4727</v>
      </c>
      <c r="N394" s="256" t="s">
        <v>4713</v>
      </c>
      <c r="O394" s="256" t="s">
        <v>4211</v>
      </c>
      <c r="P394" s="256" t="s">
        <v>4714</v>
      </c>
      <c r="Q394" s="256">
        <v>955.69</v>
      </c>
      <c r="R394" s="256" t="s">
        <v>4409</v>
      </c>
      <c r="S394" s="256" t="s">
        <v>4414</v>
      </c>
    </row>
    <row r="395" spans="1:21" s="14" customFormat="1" ht="31.5" x14ac:dyDescent="0.25">
      <c r="A395" s="5">
        <v>396</v>
      </c>
      <c r="B395" s="14" t="s">
        <v>485</v>
      </c>
      <c r="C395" s="8">
        <v>1981</v>
      </c>
      <c r="D395" s="24">
        <v>3970.55</v>
      </c>
      <c r="E395" s="24">
        <v>3757.05</v>
      </c>
      <c r="F395" s="8" t="s">
        <v>5</v>
      </c>
      <c r="G395" s="8">
        <v>22</v>
      </c>
      <c r="H395" s="8">
        <v>9</v>
      </c>
      <c r="I395" s="8">
        <v>1</v>
      </c>
      <c r="J395" s="8">
        <v>1</v>
      </c>
      <c r="K395" s="8">
        <v>1</v>
      </c>
      <c r="L395" s="8">
        <v>211</v>
      </c>
      <c r="M395" s="251" t="s">
        <v>4727</v>
      </c>
      <c r="N395" s="256" t="s">
        <v>4715</v>
      </c>
      <c r="O395" s="256" t="s">
        <v>4211</v>
      </c>
      <c r="P395" s="256" t="s">
        <v>4716</v>
      </c>
      <c r="Q395" s="256">
        <v>1071.3499999999999</v>
      </c>
      <c r="R395" s="256" t="s">
        <v>4409</v>
      </c>
      <c r="S395" s="256" t="s">
        <v>4414</v>
      </c>
    </row>
    <row r="396" spans="1:21" s="14" customFormat="1" ht="31.5" x14ac:dyDescent="0.25">
      <c r="A396" s="5">
        <v>397</v>
      </c>
      <c r="B396" s="14" t="s">
        <v>486</v>
      </c>
      <c r="C396" s="8">
        <v>1983</v>
      </c>
      <c r="D396" s="24">
        <v>3960.8</v>
      </c>
      <c r="E396" s="24">
        <v>3584.2</v>
      </c>
      <c r="F396" s="8" t="s">
        <v>5</v>
      </c>
      <c r="G396" s="8">
        <v>22</v>
      </c>
      <c r="H396" s="8">
        <v>9</v>
      </c>
      <c r="I396" s="8">
        <v>1</v>
      </c>
      <c r="J396" s="8">
        <v>1</v>
      </c>
      <c r="K396" s="8">
        <v>1</v>
      </c>
      <c r="L396" s="8">
        <v>205</v>
      </c>
      <c r="M396" s="251" t="s">
        <v>4727</v>
      </c>
      <c r="N396" s="256" t="s">
        <v>4717</v>
      </c>
      <c r="O396" s="256" t="s">
        <v>4211</v>
      </c>
      <c r="P396" s="256" t="s">
        <v>4718</v>
      </c>
      <c r="Q396" s="256">
        <v>696.4</v>
      </c>
      <c r="R396" s="256" t="s">
        <v>4409</v>
      </c>
      <c r="S396" s="256" t="s">
        <v>4414</v>
      </c>
    </row>
    <row r="397" spans="1:21" s="14" customFormat="1" ht="31.5" x14ac:dyDescent="0.25">
      <c r="A397" s="5">
        <v>398</v>
      </c>
      <c r="B397" s="14" t="s">
        <v>487</v>
      </c>
      <c r="C397" s="8">
        <v>1989</v>
      </c>
      <c r="D397" s="24">
        <v>6256.85</v>
      </c>
      <c r="E397" s="24">
        <v>4586.8</v>
      </c>
      <c r="F397" s="8" t="s">
        <v>5</v>
      </c>
      <c r="G397" s="8">
        <v>131</v>
      </c>
      <c r="H397" s="8">
        <v>14</v>
      </c>
      <c r="I397" s="8">
        <v>1</v>
      </c>
      <c r="J397" s="8">
        <v>2</v>
      </c>
      <c r="K397" s="8">
        <v>1</v>
      </c>
      <c r="L397" s="8">
        <v>231</v>
      </c>
      <c r="M397" s="251" t="s">
        <v>4727</v>
      </c>
      <c r="N397" s="256" t="s">
        <v>4719</v>
      </c>
      <c r="O397" s="256" t="s">
        <v>4211</v>
      </c>
      <c r="P397" s="256" t="s">
        <v>4720</v>
      </c>
      <c r="Q397" s="256">
        <v>1097.8</v>
      </c>
      <c r="R397" s="256" t="s">
        <v>4409</v>
      </c>
      <c r="S397" s="256" t="s">
        <v>4414</v>
      </c>
    </row>
    <row r="398" spans="1:21" s="14" customFormat="1" ht="31.5" x14ac:dyDescent="0.25">
      <c r="A398" s="5">
        <v>399</v>
      </c>
      <c r="B398" s="14" t="s">
        <v>488</v>
      </c>
      <c r="C398" s="8">
        <v>1986</v>
      </c>
      <c r="D398" s="24">
        <v>4763.71</v>
      </c>
      <c r="E398" s="24">
        <v>3575.01</v>
      </c>
      <c r="F398" s="8" t="s">
        <v>5</v>
      </c>
      <c r="G398" s="8">
        <v>94</v>
      </c>
      <c r="H398" s="8">
        <v>9</v>
      </c>
      <c r="I398" s="8">
        <v>1</v>
      </c>
      <c r="J398" s="8">
        <v>1</v>
      </c>
      <c r="K398" s="8">
        <v>1</v>
      </c>
      <c r="L398" s="8">
        <v>169</v>
      </c>
      <c r="M398" s="251" t="s">
        <v>4727</v>
      </c>
      <c r="N398" s="256">
        <v>1989</v>
      </c>
      <c r="O398" s="256" t="s">
        <v>4211</v>
      </c>
      <c r="P398" s="256" t="s">
        <v>4721</v>
      </c>
      <c r="Q398" s="256">
        <v>804.68</v>
      </c>
      <c r="R398" s="256" t="s">
        <v>4722</v>
      </c>
      <c r="S398" s="256" t="s">
        <v>4414</v>
      </c>
    </row>
    <row r="399" spans="1:21" s="14" customFormat="1" ht="31.5" x14ac:dyDescent="0.25">
      <c r="A399" s="5">
        <v>400</v>
      </c>
      <c r="B399" s="14" t="s">
        <v>492</v>
      </c>
      <c r="C399" s="8">
        <v>1974</v>
      </c>
      <c r="D399" s="24">
        <v>5317.49</v>
      </c>
      <c r="E399" s="24">
        <v>4342.3900000000003</v>
      </c>
      <c r="F399" s="8" t="s">
        <v>5</v>
      </c>
      <c r="G399" s="8">
        <v>171</v>
      </c>
      <c r="H399" s="8">
        <v>9</v>
      </c>
      <c r="I399" s="8">
        <v>1</v>
      </c>
      <c r="J399" s="8">
        <v>1</v>
      </c>
      <c r="K399" s="8">
        <v>1</v>
      </c>
      <c r="L399" s="8">
        <v>199</v>
      </c>
      <c r="M399" s="251" t="s">
        <v>4727</v>
      </c>
      <c r="N399" s="256" t="s">
        <v>4723</v>
      </c>
      <c r="O399" s="256" t="s">
        <v>4211</v>
      </c>
      <c r="P399" s="256" t="s">
        <v>4724</v>
      </c>
      <c r="Q399" s="256">
        <v>884.3</v>
      </c>
      <c r="R399" s="256" t="s">
        <v>4410</v>
      </c>
      <c r="S399" s="256" t="s">
        <v>4414</v>
      </c>
    </row>
    <row r="400" spans="1:21" s="14" customFormat="1" ht="31.5" x14ac:dyDescent="0.25">
      <c r="A400" s="5">
        <v>401</v>
      </c>
      <c r="B400" s="14" t="s">
        <v>493</v>
      </c>
      <c r="C400" s="8">
        <v>1974</v>
      </c>
      <c r="D400" s="24">
        <v>5348.16</v>
      </c>
      <c r="E400" s="24">
        <v>4380.5600000000004</v>
      </c>
      <c r="F400" s="8" t="s">
        <v>5</v>
      </c>
      <c r="G400" s="8">
        <v>171</v>
      </c>
      <c r="H400" s="8">
        <v>9</v>
      </c>
      <c r="I400" s="8">
        <v>1</v>
      </c>
      <c r="J400" s="8">
        <v>1</v>
      </c>
      <c r="K400" s="8">
        <v>1</v>
      </c>
      <c r="L400" s="8">
        <v>189</v>
      </c>
      <c r="M400" s="251" t="s">
        <v>4727</v>
      </c>
      <c r="N400" s="256" t="s">
        <v>4725</v>
      </c>
      <c r="O400" s="256" t="s">
        <v>4211</v>
      </c>
      <c r="P400" s="256" t="s">
        <v>4726</v>
      </c>
      <c r="Q400" s="256">
        <v>899.5</v>
      </c>
      <c r="R400" s="256" t="s">
        <v>4410</v>
      </c>
      <c r="S400" s="256" t="s">
        <v>4414</v>
      </c>
    </row>
    <row r="401" spans="1:21" s="14" customFormat="1" ht="31.5" x14ac:dyDescent="0.25">
      <c r="A401" s="5">
        <v>402</v>
      </c>
      <c r="B401" s="1" t="s">
        <v>495</v>
      </c>
      <c r="C401" s="8">
        <v>2010</v>
      </c>
      <c r="D401" s="324">
        <v>7715.9000000000005</v>
      </c>
      <c r="E401" s="324">
        <v>6502.6</v>
      </c>
      <c r="F401" s="8" t="s">
        <v>5</v>
      </c>
      <c r="G401" s="325">
        <v>115</v>
      </c>
      <c r="H401" s="325">
        <v>16</v>
      </c>
      <c r="I401" s="325">
        <v>1</v>
      </c>
      <c r="J401" s="325" t="s">
        <v>496</v>
      </c>
      <c r="K401" s="8" t="s">
        <v>497</v>
      </c>
      <c r="L401" s="325">
        <v>152</v>
      </c>
      <c r="M401" s="323" t="s">
        <v>2428</v>
      </c>
      <c r="N401" s="235" t="s">
        <v>5713</v>
      </c>
      <c r="O401" s="233" t="s">
        <v>5714</v>
      </c>
      <c r="P401" s="233">
        <v>0</v>
      </c>
      <c r="Q401" s="321">
        <v>6900.9</v>
      </c>
      <c r="R401" s="250">
        <v>2011</v>
      </c>
      <c r="S401" s="250" t="s">
        <v>4302</v>
      </c>
    </row>
    <row r="402" spans="1:21" s="14" customFormat="1" ht="60" x14ac:dyDescent="0.25">
      <c r="A402" s="5">
        <v>403</v>
      </c>
      <c r="B402" s="1" t="s">
        <v>498</v>
      </c>
      <c r="C402" s="8">
        <v>2007</v>
      </c>
      <c r="D402" s="324">
        <v>16999.97</v>
      </c>
      <c r="E402" s="324">
        <v>16077.23</v>
      </c>
      <c r="F402" s="8" t="s">
        <v>5</v>
      </c>
      <c r="G402" s="325">
        <v>277</v>
      </c>
      <c r="H402" s="325">
        <v>9</v>
      </c>
      <c r="I402" s="325">
        <v>7</v>
      </c>
      <c r="J402" s="325">
        <v>7</v>
      </c>
      <c r="K402" s="8" t="s">
        <v>471</v>
      </c>
      <c r="L402" s="325">
        <v>514</v>
      </c>
      <c r="M402" s="323" t="s">
        <v>2429</v>
      </c>
      <c r="N402" s="276" t="s">
        <v>5715</v>
      </c>
      <c r="O402" s="233" t="s">
        <v>5714</v>
      </c>
      <c r="P402" s="233">
        <v>0</v>
      </c>
      <c r="Q402" s="322">
        <v>8435</v>
      </c>
      <c r="R402" s="250">
        <v>2008</v>
      </c>
      <c r="S402" s="250" t="s">
        <v>4302</v>
      </c>
      <c r="U402" s="208" t="s">
        <v>7635</v>
      </c>
    </row>
    <row r="403" spans="1:21" s="14" customFormat="1" ht="30" x14ac:dyDescent="0.25">
      <c r="A403" s="5">
        <v>404</v>
      </c>
      <c r="B403" s="1" t="s">
        <v>499</v>
      </c>
      <c r="C403" s="8">
        <v>2008</v>
      </c>
      <c r="D403" s="324">
        <v>7869.7</v>
      </c>
      <c r="E403" s="324">
        <v>7814.4</v>
      </c>
      <c r="F403" s="8" t="s">
        <v>5</v>
      </c>
      <c r="G403" s="325">
        <v>162</v>
      </c>
      <c r="H403" s="325">
        <v>9</v>
      </c>
      <c r="I403" s="325">
        <v>4</v>
      </c>
      <c r="J403" s="325">
        <v>4</v>
      </c>
      <c r="K403" s="8" t="s">
        <v>471</v>
      </c>
      <c r="L403" s="325">
        <v>229</v>
      </c>
      <c r="M403" s="323" t="s">
        <v>2430</v>
      </c>
      <c r="N403" s="276" t="s">
        <v>5716</v>
      </c>
      <c r="O403" s="233" t="s">
        <v>5714</v>
      </c>
      <c r="P403" s="233">
        <v>0</v>
      </c>
      <c r="Q403" s="321">
        <v>8352.23</v>
      </c>
      <c r="R403" s="250">
        <v>2008</v>
      </c>
      <c r="S403" s="250" t="s">
        <v>4302</v>
      </c>
      <c r="U403" s="208" t="s">
        <v>7635</v>
      </c>
    </row>
    <row r="404" spans="1:21" s="14" customFormat="1" ht="45" x14ac:dyDescent="0.25">
      <c r="A404" s="5">
        <v>405</v>
      </c>
      <c r="B404" s="1" t="s">
        <v>500</v>
      </c>
      <c r="C404" s="8">
        <v>2008</v>
      </c>
      <c r="D404" s="324">
        <v>5750.2999999999993</v>
      </c>
      <c r="E404" s="324">
        <v>5526.4</v>
      </c>
      <c r="F404" s="8" t="s">
        <v>5</v>
      </c>
      <c r="G404" s="325">
        <v>108</v>
      </c>
      <c r="H404" s="325">
        <v>9</v>
      </c>
      <c r="I404" s="325">
        <v>3</v>
      </c>
      <c r="J404" s="325">
        <v>3</v>
      </c>
      <c r="K404" s="8" t="s">
        <v>471</v>
      </c>
      <c r="L404" s="325">
        <v>129</v>
      </c>
      <c r="M404" s="323" t="s">
        <v>2431</v>
      </c>
      <c r="N404" s="276" t="s">
        <v>5717</v>
      </c>
      <c r="O404" s="230" t="s">
        <v>5714</v>
      </c>
      <c r="P404" s="230">
        <v>0</v>
      </c>
      <c r="Q404" s="322">
        <v>5857.02</v>
      </c>
      <c r="R404" s="250">
        <v>2009</v>
      </c>
      <c r="S404" s="250" t="s">
        <v>4302</v>
      </c>
      <c r="U404" s="208" t="s">
        <v>7635</v>
      </c>
    </row>
    <row r="405" spans="1:21" s="14" customFormat="1" ht="45" x14ac:dyDescent="0.25">
      <c r="A405" s="5">
        <v>406</v>
      </c>
      <c r="B405" s="1" t="s">
        <v>501</v>
      </c>
      <c r="C405" s="8">
        <v>2008</v>
      </c>
      <c r="D405" s="324">
        <v>2722.1</v>
      </c>
      <c r="E405" s="324">
        <v>2391.6</v>
      </c>
      <c r="F405" s="8" t="s">
        <v>5</v>
      </c>
      <c r="G405" s="325">
        <v>45</v>
      </c>
      <c r="H405" s="325">
        <v>9</v>
      </c>
      <c r="I405" s="325">
        <v>1</v>
      </c>
      <c r="J405" s="325">
        <v>1</v>
      </c>
      <c r="K405" s="8" t="s">
        <v>471</v>
      </c>
      <c r="L405" s="325">
        <v>61</v>
      </c>
      <c r="M405" s="323" t="s">
        <v>2432</v>
      </c>
      <c r="N405" s="276">
        <v>39987</v>
      </c>
      <c r="O405" s="230" t="s">
        <v>5714</v>
      </c>
      <c r="P405" s="230">
        <v>0</v>
      </c>
      <c r="Q405" s="322">
        <v>3563.42</v>
      </c>
      <c r="R405" s="250">
        <v>2009</v>
      </c>
      <c r="S405" s="250" t="s">
        <v>4302</v>
      </c>
      <c r="U405" s="208" t="s">
        <v>7635</v>
      </c>
    </row>
    <row r="406" spans="1:21" s="14" customFormat="1" ht="45" x14ac:dyDescent="0.25">
      <c r="A406" s="5">
        <v>407</v>
      </c>
      <c r="B406" s="1" t="s">
        <v>502</v>
      </c>
      <c r="C406" s="8">
        <v>2009</v>
      </c>
      <c r="D406" s="324">
        <v>8643.9</v>
      </c>
      <c r="E406" s="324">
        <v>8246.9</v>
      </c>
      <c r="F406" s="8" t="s">
        <v>5</v>
      </c>
      <c r="G406" s="325">
        <v>160</v>
      </c>
      <c r="H406" s="325">
        <v>10</v>
      </c>
      <c r="I406" s="325">
        <v>4</v>
      </c>
      <c r="J406" s="325">
        <v>4</v>
      </c>
      <c r="K406" s="8" t="s">
        <v>471</v>
      </c>
      <c r="L406" s="325">
        <v>266</v>
      </c>
      <c r="M406" s="323" t="s">
        <v>2433</v>
      </c>
      <c r="N406" s="276" t="s">
        <v>5718</v>
      </c>
      <c r="O406" s="230" t="s">
        <v>5714</v>
      </c>
      <c r="P406" s="230">
        <v>0</v>
      </c>
      <c r="Q406" s="322">
        <v>5451</v>
      </c>
      <c r="R406" s="250">
        <v>2009</v>
      </c>
      <c r="S406" s="250" t="s">
        <v>4302</v>
      </c>
      <c r="U406" s="208" t="s">
        <v>7635</v>
      </c>
    </row>
    <row r="407" spans="1:21" s="14" customFormat="1" ht="75" x14ac:dyDescent="0.25">
      <c r="A407" s="5">
        <v>408</v>
      </c>
      <c r="B407" s="1" t="s">
        <v>503</v>
      </c>
      <c r="C407" s="8">
        <v>2010</v>
      </c>
      <c r="D407" s="324">
        <v>18224.8</v>
      </c>
      <c r="E407" s="324">
        <v>18072.099999999999</v>
      </c>
      <c r="F407" s="8" t="s">
        <v>5</v>
      </c>
      <c r="G407" s="325">
        <v>389</v>
      </c>
      <c r="H407" s="325">
        <v>10</v>
      </c>
      <c r="I407" s="325">
        <v>9</v>
      </c>
      <c r="J407" s="325">
        <v>9</v>
      </c>
      <c r="K407" s="8" t="s">
        <v>471</v>
      </c>
      <c r="L407" s="325">
        <v>843</v>
      </c>
      <c r="M407" s="323" t="s">
        <v>2434</v>
      </c>
      <c r="N407" s="276" t="s">
        <v>5719</v>
      </c>
      <c r="O407" s="230" t="s">
        <v>5714</v>
      </c>
      <c r="P407" s="230">
        <v>0</v>
      </c>
      <c r="Q407" s="322">
        <v>6339</v>
      </c>
      <c r="R407" s="250">
        <v>2011</v>
      </c>
      <c r="S407" s="250" t="s">
        <v>4302</v>
      </c>
      <c r="U407" s="208" t="s">
        <v>7635</v>
      </c>
    </row>
    <row r="408" spans="1:21" s="14" customFormat="1" ht="60" x14ac:dyDescent="0.25">
      <c r="A408" s="5">
        <v>409</v>
      </c>
      <c r="B408" s="1" t="s">
        <v>504</v>
      </c>
      <c r="C408" s="8">
        <v>2009</v>
      </c>
      <c r="D408" s="324">
        <v>15113.800000000001</v>
      </c>
      <c r="E408" s="324">
        <v>14974.1</v>
      </c>
      <c r="F408" s="8" t="s">
        <v>5</v>
      </c>
      <c r="G408" s="325">
        <v>279</v>
      </c>
      <c r="H408" s="325">
        <v>10</v>
      </c>
      <c r="I408" s="325">
        <v>7</v>
      </c>
      <c r="J408" s="325">
        <v>7</v>
      </c>
      <c r="K408" s="8" t="s">
        <v>471</v>
      </c>
      <c r="L408" s="325">
        <v>446</v>
      </c>
      <c r="M408" s="323" t="s">
        <v>2435</v>
      </c>
      <c r="N408" s="276" t="s">
        <v>5720</v>
      </c>
      <c r="O408" s="230" t="s">
        <v>5714</v>
      </c>
      <c r="P408" s="230">
        <v>0</v>
      </c>
      <c r="Q408" s="322">
        <v>5985</v>
      </c>
      <c r="R408" s="250">
        <v>2010</v>
      </c>
      <c r="S408" s="250" t="s">
        <v>4302</v>
      </c>
      <c r="U408" s="208" t="s">
        <v>7635</v>
      </c>
    </row>
    <row r="409" spans="1:21" s="14" customFormat="1" ht="60" x14ac:dyDescent="0.25">
      <c r="A409" s="5">
        <v>410</v>
      </c>
      <c r="B409" s="1" t="s">
        <v>505</v>
      </c>
      <c r="C409" s="8">
        <v>2009</v>
      </c>
      <c r="D409" s="324">
        <v>15585.4</v>
      </c>
      <c r="E409" s="324">
        <v>15170.9</v>
      </c>
      <c r="F409" s="8" t="s">
        <v>5</v>
      </c>
      <c r="G409" s="325">
        <v>268</v>
      </c>
      <c r="H409" s="325">
        <v>10</v>
      </c>
      <c r="I409" s="325">
        <v>7</v>
      </c>
      <c r="J409" s="325">
        <v>7</v>
      </c>
      <c r="K409" s="8" t="s">
        <v>471</v>
      </c>
      <c r="L409" s="325">
        <v>449</v>
      </c>
      <c r="M409" s="323" t="s">
        <v>2436</v>
      </c>
      <c r="N409" s="276" t="s">
        <v>5720</v>
      </c>
      <c r="O409" s="230" t="s">
        <v>5714</v>
      </c>
      <c r="P409" s="230">
        <v>0</v>
      </c>
      <c r="Q409" s="322">
        <v>6630</v>
      </c>
      <c r="R409" s="250">
        <v>2010</v>
      </c>
      <c r="S409" s="250" t="s">
        <v>4302</v>
      </c>
      <c r="U409" s="208" t="s">
        <v>7635</v>
      </c>
    </row>
    <row r="410" spans="1:21" s="14" customFormat="1" ht="45" x14ac:dyDescent="0.25">
      <c r="A410" s="5">
        <v>411</v>
      </c>
      <c r="B410" s="1" t="s">
        <v>536</v>
      </c>
      <c r="C410" s="285">
        <v>41974</v>
      </c>
      <c r="D410" s="324">
        <v>13418.1</v>
      </c>
      <c r="E410" s="324">
        <v>13418.1</v>
      </c>
      <c r="F410" s="8" t="s">
        <v>5</v>
      </c>
      <c r="G410" s="325">
        <v>390</v>
      </c>
      <c r="H410" s="325">
        <v>10</v>
      </c>
      <c r="I410" s="325">
        <v>4</v>
      </c>
      <c r="J410" s="325">
        <v>4</v>
      </c>
      <c r="K410" s="8" t="s">
        <v>471</v>
      </c>
      <c r="L410" s="325">
        <v>352</v>
      </c>
      <c r="M410" s="327" t="s">
        <v>2422</v>
      </c>
      <c r="N410" s="276">
        <v>41974</v>
      </c>
      <c r="O410" s="230" t="s">
        <v>5714</v>
      </c>
      <c r="P410" s="230">
        <v>0</v>
      </c>
      <c r="Q410" s="322">
        <v>9802</v>
      </c>
      <c r="R410" s="230">
        <v>2014</v>
      </c>
      <c r="S410" s="230" t="s">
        <v>4302</v>
      </c>
      <c r="U410" s="208" t="s">
        <v>7635</v>
      </c>
    </row>
    <row r="411" spans="1:21" s="14" customFormat="1" ht="45" x14ac:dyDescent="0.25">
      <c r="A411" s="5">
        <v>412</v>
      </c>
      <c r="B411" s="1" t="s">
        <v>535</v>
      </c>
      <c r="C411" s="285">
        <v>41940</v>
      </c>
      <c r="D411" s="324">
        <v>11545.9</v>
      </c>
      <c r="E411" s="324">
        <v>11545.9</v>
      </c>
      <c r="F411" s="8" t="s">
        <v>5</v>
      </c>
      <c r="G411" s="325">
        <v>300</v>
      </c>
      <c r="H411" s="325">
        <v>10</v>
      </c>
      <c r="I411" s="325">
        <v>6</v>
      </c>
      <c r="J411" s="325">
        <v>6</v>
      </c>
      <c r="K411" s="8" t="s">
        <v>471</v>
      </c>
      <c r="L411" s="325">
        <v>238</v>
      </c>
      <c r="M411" s="327" t="s">
        <v>2421</v>
      </c>
      <c r="N411" s="276">
        <v>41940</v>
      </c>
      <c r="O411" s="230" t="s">
        <v>5714</v>
      </c>
      <c r="P411" s="230">
        <v>0</v>
      </c>
      <c r="Q411" s="322">
        <v>8649</v>
      </c>
      <c r="R411" s="230">
        <v>2014</v>
      </c>
      <c r="S411" s="230" t="s">
        <v>4302</v>
      </c>
      <c r="U411" s="208" t="s">
        <v>7635</v>
      </c>
    </row>
    <row r="412" spans="1:21" s="14" customFormat="1" ht="45" x14ac:dyDescent="0.25">
      <c r="A412" s="5">
        <v>413</v>
      </c>
      <c r="B412" s="1" t="s">
        <v>530</v>
      </c>
      <c r="C412" s="285">
        <v>41871</v>
      </c>
      <c r="D412" s="324">
        <v>6457.3</v>
      </c>
      <c r="E412" s="324">
        <v>6457.3</v>
      </c>
      <c r="F412" s="8" t="s">
        <v>5</v>
      </c>
      <c r="G412" s="325">
        <v>240</v>
      </c>
      <c r="H412" s="325">
        <v>10</v>
      </c>
      <c r="I412" s="325">
        <v>2</v>
      </c>
      <c r="J412" s="325">
        <v>2</v>
      </c>
      <c r="K412" s="8" t="s">
        <v>471</v>
      </c>
      <c r="L412" s="325">
        <v>152</v>
      </c>
      <c r="M412" s="327" t="s">
        <v>2416</v>
      </c>
      <c r="N412" s="276">
        <v>41871</v>
      </c>
      <c r="O412" s="230" t="s">
        <v>5714</v>
      </c>
      <c r="P412" s="230">
        <v>0</v>
      </c>
      <c r="Q412" s="322">
        <v>5348</v>
      </c>
      <c r="R412" s="230">
        <v>2014</v>
      </c>
      <c r="S412" s="230" t="s">
        <v>4302</v>
      </c>
      <c r="U412" s="208" t="s">
        <v>7635</v>
      </c>
    </row>
    <row r="413" spans="1:21" s="14" customFormat="1" ht="45" x14ac:dyDescent="0.25">
      <c r="A413" s="5">
        <v>414</v>
      </c>
      <c r="B413" s="1" t="s">
        <v>522</v>
      </c>
      <c r="C413" s="285">
        <v>41627</v>
      </c>
      <c r="D413" s="324">
        <v>10420.299999999999</v>
      </c>
      <c r="E413" s="324">
        <v>10420.299999999999</v>
      </c>
      <c r="F413" s="8" t="s">
        <v>5</v>
      </c>
      <c r="G413" s="325">
        <v>280</v>
      </c>
      <c r="H413" s="325">
        <v>10</v>
      </c>
      <c r="I413" s="325">
        <v>3</v>
      </c>
      <c r="J413" s="325">
        <v>3</v>
      </c>
      <c r="K413" s="8" t="s">
        <v>471</v>
      </c>
      <c r="L413" s="325">
        <v>436</v>
      </c>
      <c r="M413" s="327" t="s">
        <v>2409</v>
      </c>
      <c r="N413" s="276">
        <v>41627</v>
      </c>
      <c r="O413" s="230" t="s">
        <v>5714</v>
      </c>
      <c r="P413" s="230">
        <v>0</v>
      </c>
      <c r="Q413" s="322">
        <v>7326</v>
      </c>
      <c r="R413" s="230">
        <v>2013</v>
      </c>
      <c r="S413" s="230" t="s">
        <v>4302</v>
      </c>
      <c r="U413" s="208" t="s">
        <v>7635</v>
      </c>
    </row>
    <row r="414" spans="1:21" s="14" customFormat="1" ht="45" x14ac:dyDescent="0.25">
      <c r="A414" s="5">
        <v>415</v>
      </c>
      <c r="B414" s="1" t="s">
        <v>523</v>
      </c>
      <c r="C414" s="285">
        <v>41620</v>
      </c>
      <c r="D414" s="324">
        <v>12861</v>
      </c>
      <c r="E414" s="324">
        <v>12861</v>
      </c>
      <c r="F414" s="8" t="s">
        <v>5</v>
      </c>
      <c r="G414" s="325">
        <v>480</v>
      </c>
      <c r="H414" s="325">
        <v>10</v>
      </c>
      <c r="I414" s="325">
        <v>4</v>
      </c>
      <c r="J414" s="325">
        <v>4</v>
      </c>
      <c r="K414" s="8" t="s">
        <v>471</v>
      </c>
      <c r="L414" s="325">
        <v>396</v>
      </c>
      <c r="M414" s="327" t="s">
        <v>2410</v>
      </c>
      <c r="N414" s="276">
        <v>41620</v>
      </c>
      <c r="O414" s="230" t="s">
        <v>5714</v>
      </c>
      <c r="P414" s="230">
        <v>0</v>
      </c>
      <c r="Q414" s="322">
        <v>10255</v>
      </c>
      <c r="R414" s="230">
        <v>2013</v>
      </c>
      <c r="S414" s="230" t="s">
        <v>4302</v>
      </c>
      <c r="U414" s="208" t="s">
        <v>7635</v>
      </c>
    </row>
    <row r="415" spans="1:21" s="14" customFormat="1" ht="45" x14ac:dyDescent="0.25">
      <c r="A415" s="5">
        <v>416</v>
      </c>
      <c r="B415" s="1" t="s">
        <v>539</v>
      </c>
      <c r="C415" s="285">
        <v>42185</v>
      </c>
      <c r="D415" s="324">
        <v>6601.2999999999993</v>
      </c>
      <c r="E415" s="324">
        <v>5724.9</v>
      </c>
      <c r="F415" s="8" t="s">
        <v>5</v>
      </c>
      <c r="G415" s="325">
        <v>102</v>
      </c>
      <c r="H415" s="325">
        <v>10</v>
      </c>
      <c r="I415" s="325">
        <v>3</v>
      </c>
      <c r="J415" s="325">
        <v>3</v>
      </c>
      <c r="K415" s="8" t="s">
        <v>471</v>
      </c>
      <c r="L415" s="325">
        <v>74</v>
      </c>
      <c r="M415" s="8"/>
      <c r="N415" s="276">
        <v>42185</v>
      </c>
      <c r="O415" s="230" t="s">
        <v>5714</v>
      </c>
      <c r="P415" s="230">
        <v>0</v>
      </c>
      <c r="Q415" s="322">
        <v>1627.2</v>
      </c>
      <c r="R415" s="230">
        <v>2015</v>
      </c>
      <c r="S415" s="230" t="s">
        <v>4302</v>
      </c>
      <c r="U415" s="208" t="s">
        <v>7635</v>
      </c>
    </row>
    <row r="416" spans="1:21" s="14" customFormat="1" ht="45" x14ac:dyDescent="0.25">
      <c r="A416" s="5">
        <v>417</v>
      </c>
      <c r="B416" s="1" t="s">
        <v>521</v>
      </c>
      <c r="C416" s="285">
        <v>41544</v>
      </c>
      <c r="D416" s="324">
        <v>11596.4</v>
      </c>
      <c r="E416" s="324">
        <v>11596.4</v>
      </c>
      <c r="F416" s="8" t="s">
        <v>5</v>
      </c>
      <c r="G416" s="325">
        <v>300</v>
      </c>
      <c r="H416" s="325">
        <v>10</v>
      </c>
      <c r="I416" s="325">
        <v>6</v>
      </c>
      <c r="J416" s="325">
        <v>6</v>
      </c>
      <c r="K416" s="8" t="s">
        <v>471</v>
      </c>
      <c r="L416" s="325">
        <v>377</v>
      </c>
      <c r="M416" s="327" t="s">
        <v>2408</v>
      </c>
      <c r="N416" s="276">
        <v>41544</v>
      </c>
      <c r="O416" s="230" t="s">
        <v>5714</v>
      </c>
      <c r="P416" s="230">
        <v>0</v>
      </c>
      <c r="Q416" s="322">
        <v>9533</v>
      </c>
      <c r="R416" s="230">
        <v>2013</v>
      </c>
      <c r="S416" s="230" t="s">
        <v>4302</v>
      </c>
      <c r="U416" s="208" t="s">
        <v>7635</v>
      </c>
    </row>
    <row r="417" spans="1:21" s="14" customFormat="1" ht="45" x14ac:dyDescent="0.25">
      <c r="A417" s="5">
        <v>418</v>
      </c>
      <c r="B417" s="1" t="s">
        <v>527</v>
      </c>
      <c r="C417" s="285">
        <v>41632</v>
      </c>
      <c r="D417" s="324">
        <v>5897.8</v>
      </c>
      <c r="E417" s="324">
        <v>5897.8</v>
      </c>
      <c r="F417" s="8" t="s">
        <v>5</v>
      </c>
      <c r="G417" s="325">
        <v>150</v>
      </c>
      <c r="H417" s="325">
        <v>10</v>
      </c>
      <c r="I417" s="325">
        <v>3</v>
      </c>
      <c r="J417" s="325">
        <v>3</v>
      </c>
      <c r="K417" s="8" t="s">
        <v>471</v>
      </c>
      <c r="L417" s="325">
        <v>139</v>
      </c>
      <c r="M417" s="327" t="s">
        <v>2413</v>
      </c>
      <c r="N417" s="276">
        <v>41632</v>
      </c>
      <c r="O417" s="230" t="s">
        <v>5714</v>
      </c>
      <c r="P417" s="230">
        <v>0</v>
      </c>
      <c r="Q417" s="322">
        <v>4274</v>
      </c>
      <c r="R417" s="230">
        <v>2013</v>
      </c>
      <c r="S417" s="230" t="s">
        <v>4302</v>
      </c>
      <c r="U417" s="208" t="s">
        <v>7635</v>
      </c>
    </row>
    <row r="418" spans="1:21" s="14" customFormat="1" ht="45" x14ac:dyDescent="0.25">
      <c r="A418" s="5">
        <v>419</v>
      </c>
      <c r="B418" s="1" t="s">
        <v>506</v>
      </c>
      <c r="C418" s="285">
        <v>2011</v>
      </c>
      <c r="D418" s="324">
        <v>5933</v>
      </c>
      <c r="E418" s="324">
        <v>5933</v>
      </c>
      <c r="F418" s="8" t="s">
        <v>5</v>
      </c>
      <c r="G418" s="325">
        <v>150</v>
      </c>
      <c r="H418" s="325">
        <v>10</v>
      </c>
      <c r="I418" s="325">
        <v>3</v>
      </c>
      <c r="J418" s="325">
        <v>3</v>
      </c>
      <c r="K418" s="8" t="s">
        <v>471</v>
      </c>
      <c r="L418" s="325">
        <v>217</v>
      </c>
      <c r="M418" s="327" t="s">
        <v>2395</v>
      </c>
      <c r="N418" s="326">
        <v>2011</v>
      </c>
      <c r="O418" s="230" t="s">
        <v>5714</v>
      </c>
      <c r="P418" s="230">
        <v>0</v>
      </c>
      <c r="Q418" s="322">
        <v>3430</v>
      </c>
      <c r="R418" s="230">
        <v>2011</v>
      </c>
      <c r="S418" s="230" t="s">
        <v>4302</v>
      </c>
      <c r="U418" s="208" t="s">
        <v>7635</v>
      </c>
    </row>
    <row r="419" spans="1:21" s="14" customFormat="1" ht="45" x14ac:dyDescent="0.25">
      <c r="A419" s="5">
        <v>420</v>
      </c>
      <c r="B419" s="1" t="s">
        <v>507</v>
      </c>
      <c r="C419" s="285">
        <v>2011</v>
      </c>
      <c r="D419" s="324">
        <v>6028</v>
      </c>
      <c r="E419" s="324">
        <v>6028</v>
      </c>
      <c r="F419" s="8" t="s">
        <v>5</v>
      </c>
      <c r="G419" s="325">
        <v>150</v>
      </c>
      <c r="H419" s="325">
        <v>10</v>
      </c>
      <c r="I419" s="325">
        <v>3</v>
      </c>
      <c r="J419" s="325">
        <v>3</v>
      </c>
      <c r="K419" s="8" t="s">
        <v>471</v>
      </c>
      <c r="L419" s="325">
        <v>247</v>
      </c>
      <c r="M419" s="327" t="s">
        <v>2396</v>
      </c>
      <c r="N419" s="326">
        <v>2011</v>
      </c>
      <c r="O419" s="230" t="s">
        <v>5714</v>
      </c>
      <c r="P419" s="230">
        <v>0</v>
      </c>
      <c r="Q419" s="322">
        <v>8136</v>
      </c>
      <c r="R419" s="230">
        <v>2011</v>
      </c>
      <c r="S419" s="230" t="s">
        <v>4302</v>
      </c>
      <c r="U419" s="208" t="s">
        <v>7635</v>
      </c>
    </row>
    <row r="420" spans="1:21" s="14" customFormat="1" ht="45" x14ac:dyDescent="0.25">
      <c r="A420" s="5">
        <v>421</v>
      </c>
      <c r="B420" s="1" t="s">
        <v>508</v>
      </c>
      <c r="C420" s="285">
        <v>40896</v>
      </c>
      <c r="D420" s="324">
        <v>5127.2999999999993</v>
      </c>
      <c r="E420" s="324">
        <v>5013.8999999999996</v>
      </c>
      <c r="F420" s="8" t="s">
        <v>5</v>
      </c>
      <c r="G420" s="325">
        <v>98</v>
      </c>
      <c r="H420" s="325">
        <v>10</v>
      </c>
      <c r="I420" s="325">
        <v>3</v>
      </c>
      <c r="J420" s="325">
        <v>3</v>
      </c>
      <c r="K420" s="8" t="s">
        <v>471</v>
      </c>
      <c r="L420" s="325">
        <v>179</v>
      </c>
      <c r="M420" s="327" t="s">
        <v>2398</v>
      </c>
      <c r="N420" s="276">
        <v>40896</v>
      </c>
      <c r="O420" s="230" t="s">
        <v>5714</v>
      </c>
      <c r="P420" s="230">
        <v>0</v>
      </c>
      <c r="Q420" s="322">
        <v>5306.54</v>
      </c>
      <c r="R420" s="230">
        <v>2011</v>
      </c>
      <c r="S420" s="230" t="s">
        <v>4302</v>
      </c>
      <c r="U420" s="208" t="s">
        <v>7635</v>
      </c>
    </row>
    <row r="421" spans="1:21" s="14" customFormat="1" ht="45" x14ac:dyDescent="0.25">
      <c r="A421" s="5">
        <v>422</v>
      </c>
      <c r="B421" s="1" t="s">
        <v>509</v>
      </c>
      <c r="C421" s="285">
        <v>40896</v>
      </c>
      <c r="D421" s="324">
        <v>8024.5</v>
      </c>
      <c r="E421" s="324">
        <v>8024.5</v>
      </c>
      <c r="F421" s="8" t="s">
        <v>5</v>
      </c>
      <c r="G421" s="325">
        <v>190</v>
      </c>
      <c r="H421" s="325">
        <v>10</v>
      </c>
      <c r="I421" s="325">
        <v>4</v>
      </c>
      <c r="J421" s="325">
        <v>4</v>
      </c>
      <c r="K421" s="8" t="s">
        <v>471</v>
      </c>
      <c r="L421" s="325">
        <v>329</v>
      </c>
      <c r="M421" s="327" t="s">
        <v>2399</v>
      </c>
      <c r="N421" s="276">
        <v>40896</v>
      </c>
      <c r="O421" s="230" t="s">
        <v>5714</v>
      </c>
      <c r="P421" s="230">
        <v>0</v>
      </c>
      <c r="Q421" s="322">
        <v>8504.9599999999991</v>
      </c>
      <c r="R421" s="230">
        <v>2011</v>
      </c>
      <c r="S421" s="230" t="s">
        <v>4302</v>
      </c>
      <c r="U421" s="208" t="s">
        <v>7635</v>
      </c>
    </row>
    <row r="422" spans="1:21" s="14" customFormat="1" ht="45" x14ac:dyDescent="0.25">
      <c r="A422" s="5">
        <v>423</v>
      </c>
      <c r="B422" s="1" t="s">
        <v>510</v>
      </c>
      <c r="C422" s="285">
        <v>41201</v>
      </c>
      <c r="D422" s="324">
        <v>6279.0999999999995</v>
      </c>
      <c r="E422" s="324">
        <v>6088.9</v>
      </c>
      <c r="F422" s="8" t="s">
        <v>5</v>
      </c>
      <c r="G422" s="325">
        <v>109</v>
      </c>
      <c r="H422" s="325">
        <v>10</v>
      </c>
      <c r="I422" s="325">
        <v>3</v>
      </c>
      <c r="J422" s="325">
        <v>3</v>
      </c>
      <c r="K422" s="8" t="s">
        <v>471</v>
      </c>
      <c r="L422" s="325">
        <v>235</v>
      </c>
      <c r="M422" s="327" t="s">
        <v>2400</v>
      </c>
      <c r="N422" s="276">
        <v>41201</v>
      </c>
      <c r="O422" s="230" t="s">
        <v>5714</v>
      </c>
      <c r="P422" s="230">
        <v>0</v>
      </c>
      <c r="Q422" s="322">
        <v>6293.12</v>
      </c>
      <c r="R422" s="230">
        <v>2012</v>
      </c>
      <c r="S422" s="230" t="s">
        <v>4302</v>
      </c>
      <c r="U422" s="208" t="s">
        <v>7635</v>
      </c>
    </row>
    <row r="423" spans="1:21" s="14" customFormat="1" ht="45" x14ac:dyDescent="0.25">
      <c r="A423" s="5">
        <v>424</v>
      </c>
      <c r="B423" s="1" t="s">
        <v>511</v>
      </c>
      <c r="C423" s="285">
        <v>41240</v>
      </c>
      <c r="D423" s="324">
        <v>7662.5</v>
      </c>
      <c r="E423" s="324">
        <v>7662.5</v>
      </c>
      <c r="F423" s="8" t="s">
        <v>5</v>
      </c>
      <c r="G423" s="325">
        <v>200</v>
      </c>
      <c r="H423" s="325">
        <v>10</v>
      </c>
      <c r="I423" s="325">
        <v>4</v>
      </c>
      <c r="J423" s="325">
        <v>4</v>
      </c>
      <c r="K423" s="8" t="s">
        <v>471</v>
      </c>
      <c r="L423" s="325">
        <v>247</v>
      </c>
      <c r="M423" s="327" t="s">
        <v>2401</v>
      </c>
      <c r="N423" s="276">
        <v>41240</v>
      </c>
      <c r="O423" s="230" t="s">
        <v>5714</v>
      </c>
      <c r="P423" s="230">
        <v>0</v>
      </c>
      <c r="Q423" s="322">
        <v>7817.5</v>
      </c>
      <c r="R423" s="230">
        <v>2012</v>
      </c>
      <c r="S423" s="230" t="s">
        <v>4302</v>
      </c>
      <c r="U423" s="208" t="s">
        <v>7635</v>
      </c>
    </row>
    <row r="424" spans="1:21" s="14" customFormat="1" ht="45" x14ac:dyDescent="0.25">
      <c r="A424" s="5">
        <v>425</v>
      </c>
      <c r="B424" s="1" t="s">
        <v>512</v>
      </c>
      <c r="C424" s="285">
        <v>2011</v>
      </c>
      <c r="D424" s="324">
        <v>1628.4</v>
      </c>
      <c r="E424" s="324">
        <v>1543.2</v>
      </c>
      <c r="F424" s="8" t="s">
        <v>5</v>
      </c>
      <c r="G424" s="325">
        <v>29</v>
      </c>
      <c r="H424" s="325">
        <v>10</v>
      </c>
      <c r="I424" s="325">
        <v>1</v>
      </c>
      <c r="J424" s="325">
        <v>1</v>
      </c>
      <c r="K424" s="8" t="s">
        <v>471</v>
      </c>
      <c r="L424" s="325">
        <v>55</v>
      </c>
      <c r="M424" s="327" t="s">
        <v>2397</v>
      </c>
      <c r="N424" s="326">
        <v>2011</v>
      </c>
      <c r="O424" s="230" t="s">
        <v>5714</v>
      </c>
      <c r="P424" s="230">
        <v>0</v>
      </c>
      <c r="Q424" s="322">
        <v>1612.6</v>
      </c>
      <c r="R424" s="230">
        <v>2011</v>
      </c>
      <c r="S424" s="230" t="s">
        <v>4302</v>
      </c>
      <c r="U424" s="208" t="s">
        <v>7635</v>
      </c>
    </row>
    <row r="425" spans="1:21" s="14" customFormat="1" ht="45" x14ac:dyDescent="0.25">
      <c r="A425" s="5">
        <v>426</v>
      </c>
      <c r="B425" s="1" t="s">
        <v>531</v>
      </c>
      <c r="C425" s="285">
        <v>41905</v>
      </c>
      <c r="D425" s="324">
        <v>11147.699999999999</v>
      </c>
      <c r="E425" s="324">
        <v>9881.9</v>
      </c>
      <c r="F425" s="8" t="s">
        <v>5</v>
      </c>
      <c r="G425" s="325">
        <v>207</v>
      </c>
      <c r="H425" s="325">
        <v>10</v>
      </c>
      <c r="I425" s="325">
        <v>5</v>
      </c>
      <c r="J425" s="325">
        <v>5</v>
      </c>
      <c r="K425" s="8" t="s">
        <v>471</v>
      </c>
      <c r="L425" s="325">
        <v>175</v>
      </c>
      <c r="M425" s="327" t="s">
        <v>2417</v>
      </c>
      <c r="N425" s="276">
        <v>41905</v>
      </c>
      <c r="O425" s="230" t="s">
        <v>5714</v>
      </c>
      <c r="P425" s="230">
        <v>0</v>
      </c>
      <c r="Q425" s="322">
        <v>8248</v>
      </c>
      <c r="R425" s="230">
        <v>2014</v>
      </c>
      <c r="S425" s="230" t="s">
        <v>4302</v>
      </c>
      <c r="U425" s="208" t="s">
        <v>7635</v>
      </c>
    </row>
    <row r="426" spans="1:21" s="14" customFormat="1" ht="45" x14ac:dyDescent="0.25">
      <c r="A426" s="5">
        <v>427</v>
      </c>
      <c r="B426" s="1" t="s">
        <v>537</v>
      </c>
      <c r="C426" s="285">
        <v>42081</v>
      </c>
      <c r="D426" s="324">
        <v>5794.7</v>
      </c>
      <c r="E426" s="324">
        <v>5340.9</v>
      </c>
      <c r="F426" s="8" t="s">
        <v>5</v>
      </c>
      <c r="G426" s="325">
        <v>93</v>
      </c>
      <c r="H426" s="325">
        <v>14</v>
      </c>
      <c r="I426" s="325">
        <v>1</v>
      </c>
      <c r="J426" s="325">
        <v>2</v>
      </c>
      <c r="K426" s="8" t="s">
        <v>471</v>
      </c>
      <c r="L426" s="325">
        <v>89</v>
      </c>
      <c r="M426" s="327" t="s">
        <v>2423</v>
      </c>
      <c r="N426" s="276">
        <v>42081</v>
      </c>
      <c r="O426" s="230" t="s">
        <v>5714</v>
      </c>
      <c r="P426" s="230">
        <v>0</v>
      </c>
      <c r="Q426" s="322">
        <v>951.8</v>
      </c>
      <c r="R426" s="230">
        <v>2015</v>
      </c>
      <c r="S426" s="230" t="s">
        <v>4302</v>
      </c>
      <c r="U426" s="208" t="s">
        <v>7635</v>
      </c>
    </row>
    <row r="427" spans="1:21" s="14" customFormat="1" ht="45" x14ac:dyDescent="0.25">
      <c r="A427" s="5">
        <v>428</v>
      </c>
      <c r="B427" s="1" t="s">
        <v>520</v>
      </c>
      <c r="C427" s="285">
        <v>41500</v>
      </c>
      <c r="D427" s="324">
        <v>3582</v>
      </c>
      <c r="E427" s="324">
        <v>3582</v>
      </c>
      <c r="F427" s="8" t="s">
        <v>5</v>
      </c>
      <c r="G427" s="325">
        <v>72</v>
      </c>
      <c r="H427" s="325">
        <v>9</v>
      </c>
      <c r="I427" s="325">
        <v>2</v>
      </c>
      <c r="J427" s="325">
        <v>2</v>
      </c>
      <c r="K427" s="8" t="s">
        <v>471</v>
      </c>
      <c r="L427" s="325">
        <v>101</v>
      </c>
      <c r="M427" s="327" t="s">
        <v>2407</v>
      </c>
      <c r="N427" s="276">
        <v>41500</v>
      </c>
      <c r="O427" s="230" t="s">
        <v>5714</v>
      </c>
      <c r="P427" s="230">
        <v>0</v>
      </c>
      <c r="Q427" s="322">
        <v>3375</v>
      </c>
      <c r="R427" s="230">
        <v>2013</v>
      </c>
      <c r="S427" s="230" t="s">
        <v>4302</v>
      </c>
      <c r="U427" s="208" t="s">
        <v>7635</v>
      </c>
    </row>
    <row r="428" spans="1:21" s="14" customFormat="1" ht="45" x14ac:dyDescent="0.25">
      <c r="A428" s="5">
        <v>429</v>
      </c>
      <c r="B428" s="1" t="s">
        <v>517</v>
      </c>
      <c r="C428" s="285">
        <v>2008</v>
      </c>
      <c r="D428" s="324">
        <v>6453</v>
      </c>
      <c r="E428" s="324">
        <v>5423.2</v>
      </c>
      <c r="F428" s="8" t="s">
        <v>5</v>
      </c>
      <c r="G428" s="325">
        <v>103</v>
      </c>
      <c r="H428" s="325">
        <v>14</v>
      </c>
      <c r="I428" s="325">
        <v>1</v>
      </c>
      <c r="J428" s="325" t="s">
        <v>496</v>
      </c>
      <c r="K428" s="8" t="s">
        <v>497</v>
      </c>
      <c r="L428" s="325">
        <v>158</v>
      </c>
      <c r="M428" s="327" t="s">
        <v>2402</v>
      </c>
      <c r="N428" s="276" t="s">
        <v>5721</v>
      </c>
      <c r="O428" s="230" t="s">
        <v>5714</v>
      </c>
      <c r="P428" s="230">
        <v>0</v>
      </c>
      <c r="Q428" s="322">
        <v>2614</v>
      </c>
      <c r="R428" s="230">
        <v>2009</v>
      </c>
      <c r="S428" s="230" t="s">
        <v>4302</v>
      </c>
      <c r="U428" s="14" t="s">
        <v>648</v>
      </c>
    </row>
    <row r="429" spans="1:21" s="14" customFormat="1" ht="45" x14ac:dyDescent="0.25">
      <c r="A429" s="5">
        <v>430</v>
      </c>
      <c r="B429" s="1" t="s">
        <v>518</v>
      </c>
      <c r="C429" s="285">
        <v>2006</v>
      </c>
      <c r="D429" s="324">
        <v>6547.2000000000007</v>
      </c>
      <c r="E429" s="324">
        <v>6196.1</v>
      </c>
      <c r="F429" s="8" t="s">
        <v>5</v>
      </c>
      <c r="G429" s="325">
        <v>88</v>
      </c>
      <c r="H429" s="325">
        <v>14</v>
      </c>
      <c r="I429" s="325">
        <v>1</v>
      </c>
      <c r="J429" s="325" t="s">
        <v>496</v>
      </c>
      <c r="K429" s="8" t="s">
        <v>497</v>
      </c>
      <c r="L429" s="325">
        <v>189</v>
      </c>
      <c r="M429" s="327" t="s">
        <v>2402</v>
      </c>
      <c r="N429" s="276" t="s">
        <v>5722</v>
      </c>
      <c r="O429" s="230" t="s">
        <v>5714</v>
      </c>
      <c r="P429" s="230">
        <v>0</v>
      </c>
      <c r="Q429" s="322">
        <v>5548</v>
      </c>
      <c r="R429" s="230">
        <v>2007</v>
      </c>
      <c r="S429" s="230" t="s">
        <v>4302</v>
      </c>
      <c r="U429" s="14" t="s">
        <v>648</v>
      </c>
    </row>
    <row r="430" spans="1:21" s="14" customFormat="1" ht="45" x14ac:dyDescent="0.25">
      <c r="A430" s="5">
        <v>431</v>
      </c>
      <c r="B430" s="2" t="s">
        <v>532</v>
      </c>
      <c r="C430" s="285">
        <v>41579</v>
      </c>
      <c r="D430" s="324">
        <v>3138.4</v>
      </c>
      <c r="E430" s="324">
        <v>2513.9</v>
      </c>
      <c r="F430" s="8" t="s">
        <v>5</v>
      </c>
      <c r="G430" s="325">
        <v>24</v>
      </c>
      <c r="H430" s="325">
        <v>5</v>
      </c>
      <c r="I430" s="325">
        <v>2</v>
      </c>
      <c r="J430" s="325">
        <v>0</v>
      </c>
      <c r="K430" s="8" t="s">
        <v>471</v>
      </c>
      <c r="L430" s="325">
        <v>0</v>
      </c>
      <c r="M430" s="327" t="s">
        <v>2418</v>
      </c>
      <c r="N430" s="276">
        <v>41579</v>
      </c>
      <c r="O430" s="230" t="s">
        <v>5714</v>
      </c>
      <c r="P430" s="230">
        <v>0</v>
      </c>
      <c r="Q430" s="322">
        <v>15824</v>
      </c>
      <c r="R430" s="230">
        <v>2013</v>
      </c>
      <c r="S430" s="230" t="s">
        <v>4302</v>
      </c>
      <c r="U430" s="208" t="s">
        <v>7635</v>
      </c>
    </row>
    <row r="431" spans="1:21" s="14" customFormat="1" ht="45" x14ac:dyDescent="0.25">
      <c r="A431" s="5">
        <v>432</v>
      </c>
      <c r="B431" s="2" t="s">
        <v>534</v>
      </c>
      <c r="C431" s="285">
        <v>41991</v>
      </c>
      <c r="D431" s="324">
        <v>4173.0999999999995</v>
      </c>
      <c r="E431" s="324">
        <v>4173.0999999999995</v>
      </c>
      <c r="F431" s="8" t="s">
        <v>5</v>
      </c>
      <c r="G431" s="325">
        <v>120</v>
      </c>
      <c r="H431" s="325">
        <v>3</v>
      </c>
      <c r="I431" s="325">
        <v>4</v>
      </c>
      <c r="J431" s="325">
        <v>0</v>
      </c>
      <c r="K431" s="8" t="s">
        <v>471</v>
      </c>
      <c r="L431" s="325">
        <v>73</v>
      </c>
      <c r="M431" s="327" t="s">
        <v>2420</v>
      </c>
      <c r="N431" s="276">
        <v>41991</v>
      </c>
      <c r="O431" s="230" t="s">
        <v>5714</v>
      </c>
      <c r="P431" s="230">
        <v>0</v>
      </c>
      <c r="Q431" s="322">
        <v>5963</v>
      </c>
      <c r="R431" s="230">
        <v>2014</v>
      </c>
      <c r="S431" s="230" t="s">
        <v>4302</v>
      </c>
      <c r="U431" s="208" t="s">
        <v>7635</v>
      </c>
    </row>
    <row r="432" spans="1:21" s="14" customFormat="1" ht="45" x14ac:dyDescent="0.25">
      <c r="A432" s="5">
        <v>433</v>
      </c>
      <c r="B432" s="2" t="s">
        <v>533</v>
      </c>
      <c r="C432" s="285">
        <v>41955</v>
      </c>
      <c r="D432" s="324">
        <v>2012</v>
      </c>
      <c r="E432" s="324">
        <v>2012</v>
      </c>
      <c r="F432" s="8" t="s">
        <v>5</v>
      </c>
      <c r="G432" s="325">
        <v>48</v>
      </c>
      <c r="H432" s="325">
        <v>3</v>
      </c>
      <c r="I432" s="325">
        <v>2</v>
      </c>
      <c r="J432" s="325">
        <v>0</v>
      </c>
      <c r="K432" s="8" t="s">
        <v>471</v>
      </c>
      <c r="L432" s="325">
        <v>55</v>
      </c>
      <c r="M432" s="327" t="s">
        <v>2419</v>
      </c>
      <c r="N432" s="276">
        <v>41955</v>
      </c>
      <c r="O432" s="230" t="s">
        <v>5714</v>
      </c>
      <c r="P432" s="230">
        <v>0</v>
      </c>
      <c r="Q432" s="322">
        <v>3629</v>
      </c>
      <c r="R432" s="230">
        <v>2014</v>
      </c>
      <c r="S432" s="230" t="s">
        <v>4302</v>
      </c>
      <c r="U432" s="208" t="s">
        <v>7635</v>
      </c>
    </row>
    <row r="433" spans="1:21" s="14" customFormat="1" ht="45" x14ac:dyDescent="0.25">
      <c r="A433" s="5">
        <v>434</v>
      </c>
      <c r="B433" s="2" t="s">
        <v>543</v>
      </c>
      <c r="C433" s="285">
        <v>42277</v>
      </c>
      <c r="D433" s="324">
        <v>4169</v>
      </c>
      <c r="E433" s="324">
        <v>4169</v>
      </c>
      <c r="F433" s="8" t="s">
        <v>5</v>
      </c>
      <c r="G433" s="325">
        <v>120</v>
      </c>
      <c r="H433" s="325">
        <v>3</v>
      </c>
      <c r="I433" s="325">
        <v>4</v>
      </c>
      <c r="J433" s="325">
        <v>0</v>
      </c>
      <c r="K433" s="8" t="s">
        <v>471</v>
      </c>
      <c r="L433" s="325">
        <v>7</v>
      </c>
      <c r="M433" s="327" t="s">
        <v>2427</v>
      </c>
      <c r="N433" s="276">
        <v>42277</v>
      </c>
      <c r="O433" s="230" t="s">
        <v>5714</v>
      </c>
      <c r="P433" s="230">
        <v>0</v>
      </c>
      <c r="Q433" s="322">
        <v>1945.8</v>
      </c>
      <c r="R433" s="230">
        <v>2015</v>
      </c>
      <c r="S433" s="230" t="s">
        <v>4302</v>
      </c>
      <c r="U433" s="208" t="s">
        <v>7635</v>
      </c>
    </row>
    <row r="434" spans="1:21" s="14" customFormat="1" ht="45" x14ac:dyDescent="0.25">
      <c r="A434" s="5">
        <v>435</v>
      </c>
      <c r="B434" s="2" t="s">
        <v>544</v>
      </c>
      <c r="C434" s="285">
        <v>42277</v>
      </c>
      <c r="D434" s="324">
        <v>2011.9</v>
      </c>
      <c r="E434" s="324">
        <v>2011.9</v>
      </c>
      <c r="F434" s="8" t="s">
        <v>5</v>
      </c>
      <c r="G434" s="325">
        <v>48</v>
      </c>
      <c r="H434" s="325">
        <v>3</v>
      </c>
      <c r="I434" s="325">
        <v>2</v>
      </c>
      <c r="J434" s="325">
        <v>0</v>
      </c>
      <c r="K434" s="8" t="s">
        <v>471</v>
      </c>
      <c r="L434" s="325">
        <v>4</v>
      </c>
      <c r="M434" s="327" t="s">
        <v>2427</v>
      </c>
      <c r="N434" s="276">
        <v>42277</v>
      </c>
      <c r="O434" s="230" t="s">
        <v>5714</v>
      </c>
      <c r="P434" s="230">
        <v>0</v>
      </c>
      <c r="Q434" s="322">
        <v>1025.9000000000001</v>
      </c>
      <c r="R434" s="230">
        <v>2015</v>
      </c>
      <c r="S434" s="230" t="s">
        <v>4302</v>
      </c>
      <c r="U434" s="208" t="s">
        <v>7635</v>
      </c>
    </row>
    <row r="435" spans="1:21" s="14" customFormat="1" ht="45" x14ac:dyDescent="0.25">
      <c r="A435" s="5">
        <v>436</v>
      </c>
      <c r="B435" s="2" t="s">
        <v>538</v>
      </c>
      <c r="C435" s="285">
        <v>42109</v>
      </c>
      <c r="D435" s="324">
        <v>18614.3</v>
      </c>
      <c r="E435" s="324">
        <v>9756</v>
      </c>
      <c r="F435" s="8" t="s">
        <v>5</v>
      </c>
      <c r="G435" s="325">
        <v>144</v>
      </c>
      <c r="H435" s="325">
        <v>16</v>
      </c>
      <c r="I435" s="325">
        <v>2</v>
      </c>
      <c r="J435" s="325">
        <v>4</v>
      </c>
      <c r="K435" s="8" t="s">
        <v>471</v>
      </c>
      <c r="L435" s="325">
        <v>25</v>
      </c>
      <c r="M435" s="327" t="s">
        <v>2424</v>
      </c>
      <c r="N435" s="276">
        <v>42109</v>
      </c>
      <c r="O435" s="230" t="s">
        <v>5714</v>
      </c>
      <c r="P435" s="230">
        <v>0</v>
      </c>
      <c r="Q435" s="322">
        <v>4346</v>
      </c>
      <c r="R435" s="230">
        <v>2015</v>
      </c>
      <c r="S435" s="230" t="s">
        <v>4302</v>
      </c>
      <c r="U435" s="14" t="s">
        <v>648</v>
      </c>
    </row>
    <row r="436" spans="1:21" s="14" customFormat="1" ht="45" x14ac:dyDescent="0.25">
      <c r="A436" s="5">
        <v>437</v>
      </c>
      <c r="B436" s="1" t="s">
        <v>519</v>
      </c>
      <c r="C436" s="285">
        <v>2006</v>
      </c>
      <c r="D436" s="324">
        <v>3604.1</v>
      </c>
      <c r="E436" s="324">
        <v>3304.2</v>
      </c>
      <c r="F436" s="8" t="s">
        <v>5</v>
      </c>
      <c r="G436" s="325">
        <v>29</v>
      </c>
      <c r="H436" s="325">
        <v>6</v>
      </c>
      <c r="I436" s="325">
        <v>2</v>
      </c>
      <c r="J436" s="325">
        <v>0</v>
      </c>
      <c r="K436" s="8" t="s">
        <v>471</v>
      </c>
      <c r="L436" s="325">
        <v>67</v>
      </c>
      <c r="M436" s="327" t="s">
        <v>2406</v>
      </c>
      <c r="N436" s="326">
        <v>2006</v>
      </c>
      <c r="O436" s="230" t="s">
        <v>5714</v>
      </c>
      <c r="P436" s="230">
        <v>0</v>
      </c>
      <c r="Q436" s="322">
        <v>2045.8</v>
      </c>
      <c r="R436" s="230">
        <v>2006</v>
      </c>
      <c r="S436" s="230" t="s">
        <v>4302</v>
      </c>
      <c r="U436" s="208" t="s">
        <v>7635</v>
      </c>
    </row>
    <row r="437" spans="1:21" s="14" customFormat="1" ht="45" x14ac:dyDescent="0.25">
      <c r="A437" s="5">
        <v>438</v>
      </c>
      <c r="B437" s="2" t="s">
        <v>529</v>
      </c>
      <c r="C437" s="285">
        <v>41970</v>
      </c>
      <c r="D437" s="324">
        <v>6995.2</v>
      </c>
      <c r="E437" s="324">
        <v>6148.8</v>
      </c>
      <c r="F437" s="8" t="s">
        <v>5</v>
      </c>
      <c r="G437" s="325">
        <v>107</v>
      </c>
      <c r="H437" s="325">
        <v>16</v>
      </c>
      <c r="I437" s="325">
        <v>1</v>
      </c>
      <c r="J437" s="325">
        <v>2</v>
      </c>
      <c r="K437" s="8" t="s">
        <v>497</v>
      </c>
      <c r="L437" s="325">
        <v>90</v>
      </c>
      <c r="M437" s="327" t="s">
        <v>2415</v>
      </c>
      <c r="N437" s="276">
        <v>41970</v>
      </c>
      <c r="O437" s="230" t="s">
        <v>5714</v>
      </c>
      <c r="P437" s="230">
        <v>0</v>
      </c>
      <c r="Q437" s="322">
        <v>6572</v>
      </c>
      <c r="R437" s="230">
        <v>2014</v>
      </c>
      <c r="S437" s="230" t="s">
        <v>4302</v>
      </c>
      <c r="U437" s="14" t="s">
        <v>648</v>
      </c>
    </row>
    <row r="438" spans="1:21" s="14" customFormat="1" ht="45" x14ac:dyDescent="0.25">
      <c r="A438" s="5">
        <v>439</v>
      </c>
      <c r="B438" s="2" t="s">
        <v>528</v>
      </c>
      <c r="C438" s="285">
        <v>41729</v>
      </c>
      <c r="D438" s="324">
        <v>6375.9000000000005</v>
      </c>
      <c r="E438" s="324">
        <v>6151.1</v>
      </c>
      <c r="F438" s="8" t="s">
        <v>5</v>
      </c>
      <c r="G438" s="325">
        <v>107</v>
      </c>
      <c r="H438" s="325">
        <v>16</v>
      </c>
      <c r="I438" s="325">
        <v>1</v>
      </c>
      <c r="J438" s="325">
        <v>2</v>
      </c>
      <c r="K438" s="8" t="s">
        <v>497</v>
      </c>
      <c r="L438" s="325">
        <v>150</v>
      </c>
      <c r="M438" s="327" t="s">
        <v>2414</v>
      </c>
      <c r="N438" s="276">
        <v>41729</v>
      </c>
      <c r="O438" s="230" t="s">
        <v>5714</v>
      </c>
      <c r="P438" s="230">
        <v>0</v>
      </c>
      <c r="Q438" s="322">
        <v>4719</v>
      </c>
      <c r="R438" s="230">
        <v>2014</v>
      </c>
      <c r="S438" s="230" t="s">
        <v>4302</v>
      </c>
      <c r="U438" s="14" t="s">
        <v>648</v>
      </c>
    </row>
    <row r="439" spans="1:21" s="14" customFormat="1" ht="45" x14ac:dyDescent="0.25">
      <c r="A439" s="5">
        <v>440</v>
      </c>
      <c r="B439" s="2" t="s">
        <v>545</v>
      </c>
      <c r="C439" s="8">
        <v>2015</v>
      </c>
      <c r="D439" s="324">
        <v>6085.8</v>
      </c>
      <c r="E439" s="324">
        <v>5431.2</v>
      </c>
      <c r="F439" s="8" t="s">
        <v>5</v>
      </c>
      <c r="G439" s="325">
        <v>120</v>
      </c>
      <c r="H439" s="325">
        <v>14</v>
      </c>
      <c r="I439" s="325">
        <v>1</v>
      </c>
      <c r="J439" s="325">
        <v>2</v>
      </c>
      <c r="K439" s="8" t="s">
        <v>471</v>
      </c>
      <c r="L439" s="325">
        <v>7</v>
      </c>
      <c r="M439" s="8"/>
      <c r="N439" s="276">
        <v>42339</v>
      </c>
      <c r="O439" s="230" t="s">
        <v>5714</v>
      </c>
      <c r="P439" s="230">
        <v>0</v>
      </c>
      <c r="Q439" s="322">
        <v>1165.2</v>
      </c>
      <c r="R439" s="230">
        <v>2015</v>
      </c>
      <c r="S439" s="230" t="s">
        <v>4302</v>
      </c>
      <c r="U439" s="14" t="s">
        <v>648</v>
      </c>
    </row>
    <row r="440" spans="1:21" s="14" customFormat="1" ht="45" x14ac:dyDescent="0.25">
      <c r="A440" s="5">
        <v>441</v>
      </c>
      <c r="B440" s="2" t="s">
        <v>524</v>
      </c>
      <c r="C440" s="285">
        <v>41599</v>
      </c>
      <c r="D440" s="324">
        <v>6998</v>
      </c>
      <c r="E440" s="324">
        <v>6144.2</v>
      </c>
      <c r="F440" s="8" t="s">
        <v>5</v>
      </c>
      <c r="G440" s="325">
        <v>107</v>
      </c>
      <c r="H440" s="325">
        <v>16</v>
      </c>
      <c r="I440" s="325">
        <v>1</v>
      </c>
      <c r="J440" s="325">
        <v>2</v>
      </c>
      <c r="K440" s="8" t="s">
        <v>497</v>
      </c>
      <c r="L440" s="325">
        <v>138</v>
      </c>
      <c r="M440" s="327" t="s">
        <v>2411</v>
      </c>
      <c r="N440" s="276">
        <v>41599</v>
      </c>
      <c r="O440" s="230" t="s">
        <v>5714</v>
      </c>
      <c r="P440" s="230">
        <v>0</v>
      </c>
      <c r="Q440" s="322">
        <v>3626</v>
      </c>
      <c r="R440" s="230">
        <v>2013</v>
      </c>
      <c r="S440" s="230" t="s">
        <v>4302</v>
      </c>
      <c r="U440" s="14" t="s">
        <v>648</v>
      </c>
    </row>
    <row r="441" spans="1:21" s="14" customFormat="1" ht="45" x14ac:dyDescent="0.25">
      <c r="A441" s="5">
        <v>442</v>
      </c>
      <c r="B441" s="2" t="s">
        <v>525</v>
      </c>
      <c r="C441" s="285">
        <v>41695</v>
      </c>
      <c r="D441" s="324">
        <v>4300.2</v>
      </c>
      <c r="E441" s="324">
        <v>3669</v>
      </c>
      <c r="F441" s="8" t="s">
        <v>5</v>
      </c>
      <c r="G441" s="325">
        <v>74</v>
      </c>
      <c r="H441" s="325">
        <v>10</v>
      </c>
      <c r="I441" s="325">
        <v>2</v>
      </c>
      <c r="J441" s="325">
        <v>2</v>
      </c>
      <c r="K441" s="8" t="s">
        <v>471</v>
      </c>
      <c r="L441" s="325">
        <v>66</v>
      </c>
      <c r="M441" s="327" t="s">
        <v>2401</v>
      </c>
      <c r="N441" s="276">
        <v>41695</v>
      </c>
      <c r="O441" s="230" t="s">
        <v>5714</v>
      </c>
      <c r="P441" s="230">
        <v>0</v>
      </c>
      <c r="Q441" s="322">
        <v>2360</v>
      </c>
      <c r="R441" s="230">
        <v>2014</v>
      </c>
      <c r="S441" s="230" t="s">
        <v>4302</v>
      </c>
      <c r="U441" s="208" t="s">
        <v>7635</v>
      </c>
    </row>
    <row r="442" spans="1:21" s="14" customFormat="1" ht="45" x14ac:dyDescent="0.25">
      <c r="A442" s="5">
        <v>443</v>
      </c>
      <c r="B442" s="2" t="s">
        <v>526</v>
      </c>
      <c r="C442" s="285">
        <v>41625</v>
      </c>
      <c r="D442" s="324">
        <v>6851.8</v>
      </c>
      <c r="E442" s="324">
        <v>6851.8</v>
      </c>
      <c r="F442" s="8" t="s">
        <v>5</v>
      </c>
      <c r="G442" s="325">
        <v>120</v>
      </c>
      <c r="H442" s="325">
        <v>10</v>
      </c>
      <c r="I442" s="325">
        <v>3</v>
      </c>
      <c r="J442" s="325">
        <v>3</v>
      </c>
      <c r="K442" s="8" t="s">
        <v>471</v>
      </c>
      <c r="L442" s="325">
        <v>301</v>
      </c>
      <c r="M442" s="327" t="s">
        <v>2412</v>
      </c>
      <c r="N442" s="276">
        <v>41625</v>
      </c>
      <c r="O442" s="230" t="s">
        <v>5714</v>
      </c>
      <c r="P442" s="230">
        <v>0</v>
      </c>
      <c r="Q442" s="322">
        <v>4137</v>
      </c>
      <c r="R442" s="230">
        <v>2013</v>
      </c>
      <c r="S442" s="230" t="s">
        <v>4302</v>
      </c>
      <c r="U442" s="208" t="s">
        <v>7635</v>
      </c>
    </row>
    <row r="443" spans="1:21" s="14" customFormat="1" ht="45" x14ac:dyDescent="0.25">
      <c r="A443" s="5">
        <v>444</v>
      </c>
      <c r="B443" s="1" t="s">
        <v>514</v>
      </c>
      <c r="C443" s="285">
        <v>41289</v>
      </c>
      <c r="D443" s="324">
        <v>4258</v>
      </c>
      <c r="E443" s="324">
        <v>3711</v>
      </c>
      <c r="F443" s="8" t="s">
        <v>5</v>
      </c>
      <c r="G443" s="325">
        <v>94</v>
      </c>
      <c r="H443" s="325">
        <v>10</v>
      </c>
      <c r="I443" s="325">
        <v>2</v>
      </c>
      <c r="J443" s="325">
        <v>2</v>
      </c>
      <c r="K443" s="8" t="s">
        <v>471</v>
      </c>
      <c r="L443" s="325">
        <v>107</v>
      </c>
      <c r="M443" s="327" t="s">
        <v>2403</v>
      </c>
      <c r="N443" s="276">
        <v>41289</v>
      </c>
      <c r="O443" s="230" t="s">
        <v>5714</v>
      </c>
      <c r="P443" s="230">
        <v>0</v>
      </c>
      <c r="Q443" s="322">
        <v>3805.78</v>
      </c>
      <c r="R443" s="230">
        <v>2013</v>
      </c>
      <c r="S443" s="230" t="s">
        <v>4302</v>
      </c>
      <c r="U443" s="208" t="s">
        <v>7635</v>
      </c>
    </row>
    <row r="444" spans="1:21" s="14" customFormat="1" ht="45" x14ac:dyDescent="0.25">
      <c r="A444" s="5">
        <v>445</v>
      </c>
      <c r="B444" s="1" t="s">
        <v>515</v>
      </c>
      <c r="C444" s="285">
        <v>41296</v>
      </c>
      <c r="D444" s="324">
        <v>6205.3</v>
      </c>
      <c r="E444" s="324">
        <v>6205.3</v>
      </c>
      <c r="F444" s="8" t="s">
        <v>5</v>
      </c>
      <c r="G444" s="325">
        <v>140</v>
      </c>
      <c r="H444" s="325">
        <v>10</v>
      </c>
      <c r="I444" s="325">
        <v>3</v>
      </c>
      <c r="J444" s="325">
        <v>3</v>
      </c>
      <c r="K444" s="8" t="s">
        <v>471</v>
      </c>
      <c r="L444" s="325">
        <v>214</v>
      </c>
      <c r="M444" s="327" t="s">
        <v>2404</v>
      </c>
      <c r="N444" s="276">
        <v>41296</v>
      </c>
      <c r="O444" s="230" t="s">
        <v>5714</v>
      </c>
      <c r="P444" s="230">
        <v>0</v>
      </c>
      <c r="Q444" s="322">
        <v>6362.9</v>
      </c>
      <c r="R444" s="230">
        <v>2013</v>
      </c>
      <c r="S444" s="230" t="s">
        <v>4302</v>
      </c>
      <c r="U444" s="208" t="s">
        <v>7635</v>
      </c>
    </row>
    <row r="445" spans="1:21" s="14" customFormat="1" ht="45" x14ac:dyDescent="0.25">
      <c r="A445" s="5">
        <v>446</v>
      </c>
      <c r="B445" s="1" t="s">
        <v>516</v>
      </c>
      <c r="C445" s="285">
        <v>2012</v>
      </c>
      <c r="D445" s="324">
        <v>8038.1</v>
      </c>
      <c r="E445" s="324">
        <v>8038.1</v>
      </c>
      <c r="F445" s="8" t="s">
        <v>5</v>
      </c>
      <c r="G445" s="325">
        <v>160</v>
      </c>
      <c r="H445" s="325">
        <v>10</v>
      </c>
      <c r="I445" s="325">
        <v>4</v>
      </c>
      <c r="J445" s="325">
        <v>4</v>
      </c>
      <c r="K445" s="8" t="s">
        <v>471</v>
      </c>
      <c r="L445" s="325">
        <v>316</v>
      </c>
      <c r="M445" s="327" t="s">
        <v>2405</v>
      </c>
      <c r="N445" s="326">
        <v>2012</v>
      </c>
      <c r="O445" s="230" t="s">
        <v>5714</v>
      </c>
      <c r="P445" s="230">
        <v>0</v>
      </c>
      <c r="Q445" s="322">
        <v>8263.6200000000008</v>
      </c>
      <c r="R445" s="230">
        <v>2012</v>
      </c>
      <c r="S445" s="230" t="s">
        <v>4302</v>
      </c>
      <c r="U445" s="208" t="s">
        <v>7635</v>
      </c>
    </row>
    <row r="446" spans="1:21" s="14" customFormat="1" ht="45" x14ac:dyDescent="0.25">
      <c r="A446" s="5">
        <v>447</v>
      </c>
      <c r="B446" s="1" t="s">
        <v>540</v>
      </c>
      <c r="C446" s="285">
        <v>42341</v>
      </c>
      <c r="D446" s="324">
        <v>6911.2</v>
      </c>
      <c r="E446" s="324">
        <v>6911.2</v>
      </c>
      <c r="F446" s="8" t="s">
        <v>5</v>
      </c>
      <c r="G446" s="325">
        <v>200</v>
      </c>
      <c r="H446" s="325">
        <v>10</v>
      </c>
      <c r="I446" s="325">
        <v>2</v>
      </c>
      <c r="J446" s="325">
        <v>2</v>
      </c>
      <c r="K446" s="8" t="s">
        <v>471</v>
      </c>
      <c r="L446" s="325">
        <v>2</v>
      </c>
      <c r="M446" s="327"/>
      <c r="N446" s="276">
        <v>42341</v>
      </c>
      <c r="O446" s="230" t="s">
        <v>5714</v>
      </c>
      <c r="P446" s="230">
        <v>0</v>
      </c>
      <c r="Q446" s="322">
        <v>1073.3</v>
      </c>
      <c r="R446" s="230">
        <v>2015</v>
      </c>
      <c r="S446" s="230" t="s">
        <v>4302</v>
      </c>
      <c r="U446" s="208" t="s">
        <v>7635</v>
      </c>
    </row>
    <row r="447" spans="1:21" s="14" customFormat="1" ht="45" x14ac:dyDescent="0.25">
      <c r="A447" s="5">
        <v>448</v>
      </c>
      <c r="B447" s="1" t="s">
        <v>541</v>
      </c>
      <c r="C447" s="285">
        <v>42277</v>
      </c>
      <c r="D447" s="324">
        <v>12915.4</v>
      </c>
      <c r="E447" s="324">
        <v>12915.4</v>
      </c>
      <c r="F447" s="8" t="s">
        <v>5</v>
      </c>
      <c r="G447" s="325">
        <v>480</v>
      </c>
      <c r="H447" s="325">
        <v>10</v>
      </c>
      <c r="I447" s="325">
        <v>4</v>
      </c>
      <c r="J447" s="325">
        <v>4</v>
      </c>
      <c r="K447" s="8" t="s">
        <v>471</v>
      </c>
      <c r="L447" s="325">
        <v>92</v>
      </c>
      <c r="M447" s="327" t="s">
        <v>2425</v>
      </c>
      <c r="N447" s="276">
        <v>42277</v>
      </c>
      <c r="O447" s="230" t="s">
        <v>5714</v>
      </c>
      <c r="P447" s="230">
        <v>0</v>
      </c>
      <c r="Q447" s="322">
        <v>2050</v>
      </c>
      <c r="R447" s="230">
        <v>2015</v>
      </c>
      <c r="S447" s="230" t="s">
        <v>4302</v>
      </c>
      <c r="U447" s="208" t="s">
        <v>7635</v>
      </c>
    </row>
    <row r="448" spans="1:21" s="14" customFormat="1" ht="45" x14ac:dyDescent="0.25">
      <c r="A448" s="5">
        <v>449</v>
      </c>
      <c r="B448" s="1" t="s">
        <v>542</v>
      </c>
      <c r="C448" s="285">
        <v>42297</v>
      </c>
      <c r="D448" s="324">
        <v>11613.1</v>
      </c>
      <c r="E448" s="324">
        <v>11613.1</v>
      </c>
      <c r="F448" s="8" t="s">
        <v>5</v>
      </c>
      <c r="G448" s="325">
        <v>300</v>
      </c>
      <c r="H448" s="325">
        <v>10</v>
      </c>
      <c r="I448" s="325">
        <v>6</v>
      </c>
      <c r="J448" s="325">
        <v>6</v>
      </c>
      <c r="K448" s="8" t="s">
        <v>471</v>
      </c>
      <c r="L448" s="325">
        <v>18</v>
      </c>
      <c r="M448" s="327" t="s">
        <v>2426</v>
      </c>
      <c r="N448" s="276">
        <v>42297</v>
      </c>
      <c r="O448" s="230" t="s">
        <v>5714</v>
      </c>
      <c r="P448" s="230">
        <v>0</v>
      </c>
      <c r="Q448" s="322">
        <v>1784.4</v>
      </c>
      <c r="R448" s="230">
        <v>2015</v>
      </c>
      <c r="S448" s="230" t="s">
        <v>4302</v>
      </c>
      <c r="U448" s="208" t="s">
        <v>7635</v>
      </c>
    </row>
    <row r="449" spans="1:21" s="14" customFormat="1" ht="45" x14ac:dyDescent="0.25">
      <c r="A449" s="5">
        <v>450</v>
      </c>
      <c r="B449" s="1" t="s">
        <v>513</v>
      </c>
      <c r="C449" s="285">
        <v>2012</v>
      </c>
      <c r="D449" s="324">
        <v>5889.4</v>
      </c>
      <c r="E449" s="324">
        <v>5448.2</v>
      </c>
      <c r="F449" s="8" t="s">
        <v>5</v>
      </c>
      <c r="G449" s="325">
        <v>95</v>
      </c>
      <c r="H449" s="325">
        <v>14</v>
      </c>
      <c r="I449" s="325">
        <v>1</v>
      </c>
      <c r="J449" s="325">
        <v>2</v>
      </c>
      <c r="K449" s="8" t="s">
        <v>497</v>
      </c>
      <c r="L449" s="325">
        <v>153</v>
      </c>
      <c r="M449" s="327" t="s">
        <v>2402</v>
      </c>
      <c r="N449" s="326">
        <v>2012</v>
      </c>
      <c r="O449" s="230" t="s">
        <v>5714</v>
      </c>
      <c r="P449" s="230">
        <v>0</v>
      </c>
      <c r="Q449" s="322">
        <v>5647.15</v>
      </c>
      <c r="R449" s="230">
        <v>2012</v>
      </c>
      <c r="S449" s="230" t="s">
        <v>4302</v>
      </c>
      <c r="U449" s="14" t="s">
        <v>648</v>
      </c>
    </row>
    <row r="450" spans="1:21" ht="37.5" x14ac:dyDescent="0.25">
      <c r="A450" s="5">
        <v>451</v>
      </c>
      <c r="B450" s="61" t="s">
        <v>2118</v>
      </c>
      <c r="C450" s="4">
        <v>2001</v>
      </c>
      <c r="D450" s="43">
        <v>5516.77</v>
      </c>
      <c r="E450" s="42">
        <v>5081.8</v>
      </c>
      <c r="F450" s="4" t="s">
        <v>646</v>
      </c>
      <c r="G450" s="8">
        <v>72</v>
      </c>
      <c r="H450" s="8">
        <v>9</v>
      </c>
      <c r="I450" s="8">
        <v>2</v>
      </c>
      <c r="J450" s="8">
        <v>2</v>
      </c>
      <c r="K450" s="8" t="s">
        <v>647</v>
      </c>
      <c r="L450" s="8">
        <v>207</v>
      </c>
      <c r="M450" s="224" t="s">
        <v>4250</v>
      </c>
      <c r="N450" s="219" t="s">
        <v>4213</v>
      </c>
      <c r="O450" s="218" t="s">
        <v>4212</v>
      </c>
      <c r="P450" s="219" t="s">
        <v>4219</v>
      </c>
      <c r="Q450" s="227">
        <v>864</v>
      </c>
      <c r="R450" s="222">
        <v>40616</v>
      </c>
      <c r="S450" s="219" t="s">
        <v>4228</v>
      </c>
      <c r="U450" s="197" t="s">
        <v>648</v>
      </c>
    </row>
    <row r="451" spans="1:21" ht="37.5" x14ac:dyDescent="0.25">
      <c r="A451" s="5">
        <v>452</v>
      </c>
      <c r="B451" s="61" t="s">
        <v>2119</v>
      </c>
      <c r="C451" s="4">
        <v>2001</v>
      </c>
      <c r="D451" s="42">
        <v>5467.77</v>
      </c>
      <c r="E451" s="42">
        <v>5045.3</v>
      </c>
      <c r="F451" s="4" t="s">
        <v>5</v>
      </c>
      <c r="G451" s="8">
        <v>72</v>
      </c>
      <c r="H451" s="8">
        <v>9</v>
      </c>
      <c r="I451" s="8">
        <v>2</v>
      </c>
      <c r="J451" s="8">
        <v>2</v>
      </c>
      <c r="K451" s="8" t="s">
        <v>647</v>
      </c>
      <c r="L451" s="8">
        <v>180</v>
      </c>
      <c r="M451" s="224" t="s">
        <v>4251</v>
      </c>
      <c r="N451" s="219" t="s">
        <v>4213</v>
      </c>
      <c r="O451" s="218" t="s">
        <v>4212</v>
      </c>
      <c r="P451" s="220" t="s">
        <v>4220</v>
      </c>
      <c r="Q451" s="228">
        <v>872</v>
      </c>
      <c r="R451" s="223">
        <v>40616</v>
      </c>
      <c r="S451" s="220" t="s">
        <v>4228</v>
      </c>
      <c r="U451" s="197" t="s">
        <v>648</v>
      </c>
    </row>
    <row r="452" spans="1:21" ht="37.5" x14ac:dyDescent="0.25">
      <c r="A452" s="5">
        <v>453</v>
      </c>
      <c r="B452" s="61" t="s">
        <v>2120</v>
      </c>
      <c r="C452" s="4">
        <v>2001</v>
      </c>
      <c r="D452" s="42">
        <v>7554.5</v>
      </c>
      <c r="E452" s="42">
        <v>6653.84</v>
      </c>
      <c r="F452" s="4" t="s">
        <v>5</v>
      </c>
      <c r="G452" s="8">
        <v>120</v>
      </c>
      <c r="H452" s="8">
        <v>10</v>
      </c>
      <c r="I452" s="8">
        <v>3</v>
      </c>
      <c r="J452" s="8">
        <v>3</v>
      </c>
      <c r="K452" s="8" t="s">
        <v>647</v>
      </c>
      <c r="L452" s="8">
        <v>346</v>
      </c>
      <c r="M452" s="224" t="s">
        <v>4251</v>
      </c>
      <c r="N452" s="220" t="s">
        <v>4214</v>
      </c>
      <c r="O452" s="218" t="s">
        <v>4212</v>
      </c>
      <c r="P452" s="220" t="s">
        <v>4221</v>
      </c>
      <c r="Q452" s="228">
        <v>1108</v>
      </c>
      <c r="R452" s="223">
        <v>40661</v>
      </c>
      <c r="S452" s="220" t="s">
        <v>4228</v>
      </c>
      <c r="U452" s="357" t="s">
        <v>7635</v>
      </c>
    </row>
    <row r="453" spans="1:21" ht="37.5" x14ac:dyDescent="0.25">
      <c r="A453" s="5">
        <v>454</v>
      </c>
      <c r="B453" s="61" t="s">
        <v>2121</v>
      </c>
      <c r="C453" s="4">
        <v>2002</v>
      </c>
      <c r="D453" s="42">
        <v>7607.6</v>
      </c>
      <c r="E453" s="42">
        <v>6657.7</v>
      </c>
      <c r="F453" s="4" t="s">
        <v>5</v>
      </c>
      <c r="G453" s="8">
        <v>120</v>
      </c>
      <c r="H453" s="8">
        <v>10</v>
      </c>
      <c r="I453" s="8">
        <v>3</v>
      </c>
      <c r="J453" s="8">
        <v>3</v>
      </c>
      <c r="K453" s="8" t="s">
        <v>647</v>
      </c>
      <c r="L453" s="8">
        <v>310</v>
      </c>
      <c r="M453" s="224" t="s">
        <v>4252</v>
      </c>
      <c r="N453" s="220" t="s">
        <v>4214</v>
      </c>
      <c r="O453" s="218" t="s">
        <v>4212</v>
      </c>
      <c r="P453" s="220" t="s">
        <v>4222</v>
      </c>
      <c r="Q453" s="228">
        <v>1136</v>
      </c>
      <c r="R453" s="223">
        <v>40661</v>
      </c>
      <c r="S453" s="220" t="s">
        <v>4228</v>
      </c>
      <c r="U453" s="357" t="s">
        <v>7635</v>
      </c>
    </row>
    <row r="454" spans="1:21" ht="31.5" x14ac:dyDescent="0.25">
      <c r="A454" s="5">
        <v>455</v>
      </c>
      <c r="B454" s="61" t="s">
        <v>2122</v>
      </c>
      <c r="C454" s="4">
        <v>200</v>
      </c>
      <c r="D454" s="42">
        <v>7734.44</v>
      </c>
      <c r="E454" s="42">
        <v>6636.1</v>
      </c>
      <c r="F454" s="4" t="s">
        <v>5</v>
      </c>
      <c r="G454" s="8">
        <v>108</v>
      </c>
      <c r="H454" s="8">
        <v>9</v>
      </c>
      <c r="I454" s="8">
        <v>3</v>
      </c>
      <c r="J454" s="8">
        <v>3</v>
      </c>
      <c r="K454" s="8" t="s">
        <v>647</v>
      </c>
      <c r="L454" s="8">
        <v>299</v>
      </c>
      <c r="M454" s="224" t="s">
        <v>4250</v>
      </c>
      <c r="N454" s="219" t="s">
        <v>4213</v>
      </c>
      <c r="O454" s="218" t="s">
        <v>4212</v>
      </c>
      <c r="P454" s="221"/>
      <c r="Q454" s="228" t="s">
        <v>471</v>
      </c>
      <c r="R454" s="220" t="s">
        <v>471</v>
      </c>
      <c r="S454" s="220" t="s">
        <v>4228</v>
      </c>
      <c r="U454" s="357" t="s">
        <v>7635</v>
      </c>
    </row>
    <row r="455" spans="1:21" ht="37.5" x14ac:dyDescent="0.25">
      <c r="A455" s="5">
        <v>456</v>
      </c>
      <c r="B455" s="61" t="s">
        <v>2123</v>
      </c>
      <c r="C455" s="4">
        <v>1998</v>
      </c>
      <c r="D455" s="42">
        <v>9870</v>
      </c>
      <c r="E455" s="42">
        <v>5624.6</v>
      </c>
      <c r="F455" s="4" t="s">
        <v>5</v>
      </c>
      <c r="G455" s="8">
        <v>172</v>
      </c>
      <c r="H455" s="8">
        <v>9</v>
      </c>
      <c r="I455" s="8">
        <v>5</v>
      </c>
      <c r="J455" s="8">
        <v>5</v>
      </c>
      <c r="K455" s="8" t="s">
        <v>647</v>
      </c>
      <c r="L455" s="8">
        <v>457</v>
      </c>
      <c r="M455" s="224" t="s">
        <v>4252</v>
      </c>
      <c r="N455" s="220" t="s">
        <v>4216</v>
      </c>
      <c r="O455" s="218" t="s">
        <v>4212</v>
      </c>
      <c r="P455" s="220" t="s">
        <v>4223</v>
      </c>
      <c r="Q455" s="228">
        <v>2341</v>
      </c>
      <c r="R455" s="223">
        <v>40616</v>
      </c>
      <c r="S455" s="220" t="s">
        <v>4228</v>
      </c>
      <c r="U455" s="357" t="s">
        <v>7635</v>
      </c>
    </row>
    <row r="456" spans="1:21" ht="37.5" x14ac:dyDescent="0.25">
      <c r="A456" s="5">
        <v>457</v>
      </c>
      <c r="B456" s="61" t="s">
        <v>2124</v>
      </c>
      <c r="C456" s="4">
        <v>1998</v>
      </c>
      <c r="D456" s="42">
        <v>2247.6999999999998</v>
      </c>
      <c r="E456" s="42">
        <v>1538.3</v>
      </c>
      <c r="F456" s="4" t="s">
        <v>5</v>
      </c>
      <c r="G456" s="8">
        <v>32</v>
      </c>
      <c r="H456" s="8">
        <v>9</v>
      </c>
      <c r="I456" s="8">
        <v>1</v>
      </c>
      <c r="J456" s="8">
        <v>1</v>
      </c>
      <c r="K456" s="8" t="s">
        <v>647</v>
      </c>
      <c r="L456" s="8">
        <v>75</v>
      </c>
      <c r="M456" s="224" t="s">
        <v>4253</v>
      </c>
      <c r="N456" s="220" t="s">
        <v>4215</v>
      </c>
      <c r="O456" s="218" t="s">
        <v>4212</v>
      </c>
      <c r="P456" s="220" t="s">
        <v>4224</v>
      </c>
      <c r="Q456" s="228">
        <v>339</v>
      </c>
      <c r="R456" s="223">
        <v>40661</v>
      </c>
      <c r="S456" s="220" t="s">
        <v>4228</v>
      </c>
      <c r="U456" s="357" t="s">
        <v>7635</v>
      </c>
    </row>
    <row r="457" spans="1:21" ht="37.5" x14ac:dyDescent="0.25">
      <c r="A457" s="5">
        <v>458</v>
      </c>
      <c r="B457" s="61" t="s">
        <v>2125</v>
      </c>
      <c r="C457" s="4">
        <v>1992</v>
      </c>
      <c r="D457" s="42">
        <v>9559</v>
      </c>
      <c r="E457" s="42">
        <v>5851</v>
      </c>
      <c r="F457" s="4" t="s">
        <v>5</v>
      </c>
      <c r="G457" s="8">
        <v>176</v>
      </c>
      <c r="H457" s="8">
        <v>9</v>
      </c>
      <c r="I457" s="8">
        <v>5</v>
      </c>
      <c r="J457" s="8">
        <v>5</v>
      </c>
      <c r="K457" s="8" t="s">
        <v>647</v>
      </c>
      <c r="L457" s="8">
        <v>491</v>
      </c>
      <c r="M457" s="224" t="s">
        <v>4252</v>
      </c>
      <c r="N457" s="220" t="s">
        <v>4215</v>
      </c>
      <c r="O457" s="218" t="s">
        <v>4212</v>
      </c>
      <c r="P457" s="220" t="s">
        <v>4225</v>
      </c>
      <c r="Q457" s="228">
        <v>1824</v>
      </c>
      <c r="R457" s="223">
        <v>40616</v>
      </c>
      <c r="S457" s="220" t="s">
        <v>4228</v>
      </c>
      <c r="U457" s="357" t="s">
        <v>7635</v>
      </c>
    </row>
    <row r="458" spans="1:21" ht="31.5" x14ac:dyDescent="0.25">
      <c r="A458" s="5">
        <v>460</v>
      </c>
      <c r="B458" s="61" t="s">
        <v>2127</v>
      </c>
      <c r="C458" s="4">
        <v>1998</v>
      </c>
      <c r="D458" s="42">
        <v>5802</v>
      </c>
      <c r="E458" s="42">
        <v>3576.8</v>
      </c>
      <c r="F458" s="4" t="s">
        <v>5</v>
      </c>
      <c r="G458" s="8">
        <v>108</v>
      </c>
      <c r="H458" s="8">
        <v>9</v>
      </c>
      <c r="I458" s="8">
        <v>3</v>
      </c>
      <c r="J458" s="8">
        <v>3</v>
      </c>
      <c r="K458" s="8" t="s">
        <v>647</v>
      </c>
      <c r="L458" s="8">
        <v>286</v>
      </c>
      <c r="M458" s="224" t="s">
        <v>4250</v>
      </c>
      <c r="N458" s="220" t="s">
        <v>4215</v>
      </c>
      <c r="O458" s="218" t="s">
        <v>4212</v>
      </c>
      <c r="P458" s="220" t="s">
        <v>471</v>
      </c>
      <c r="Q458" s="228" t="s">
        <v>471</v>
      </c>
      <c r="R458" s="220" t="s">
        <v>471</v>
      </c>
      <c r="S458" s="220" t="s">
        <v>4228</v>
      </c>
      <c r="U458" s="357" t="s">
        <v>7635</v>
      </c>
    </row>
    <row r="459" spans="1:21" ht="37.5" x14ac:dyDescent="0.25">
      <c r="A459" s="5">
        <v>461</v>
      </c>
      <c r="B459" s="61" t="s">
        <v>2128</v>
      </c>
      <c r="C459" s="4" t="s">
        <v>649</v>
      </c>
      <c r="D459" s="42">
        <v>4623.6000000000004</v>
      </c>
      <c r="E459" s="42">
        <v>3575.1</v>
      </c>
      <c r="F459" s="4" t="s">
        <v>5</v>
      </c>
      <c r="G459" s="8">
        <v>68</v>
      </c>
      <c r="H459" s="8">
        <v>9</v>
      </c>
      <c r="I459" s="8">
        <v>2</v>
      </c>
      <c r="J459" s="8">
        <v>2</v>
      </c>
      <c r="K459" s="8" t="s">
        <v>647</v>
      </c>
      <c r="L459" s="8">
        <v>167</v>
      </c>
      <c r="M459" s="224" t="s">
        <v>4252</v>
      </c>
      <c r="N459" s="220" t="s">
        <v>4217</v>
      </c>
      <c r="O459" s="218" t="s">
        <v>4212</v>
      </c>
      <c r="P459" s="220" t="s">
        <v>4227</v>
      </c>
      <c r="Q459" s="228">
        <v>2286</v>
      </c>
      <c r="R459" s="223">
        <v>40616</v>
      </c>
      <c r="S459" s="220" t="s">
        <v>4228</v>
      </c>
      <c r="U459" s="357" t="s">
        <v>7635</v>
      </c>
    </row>
    <row r="460" spans="1:21" ht="31.5" x14ac:dyDescent="0.25">
      <c r="A460" s="5">
        <v>462</v>
      </c>
      <c r="B460" s="61" t="s">
        <v>2129</v>
      </c>
      <c r="C460" s="4">
        <v>200</v>
      </c>
      <c r="D460" s="42">
        <v>6757</v>
      </c>
      <c r="E460" s="42">
        <v>3614.5</v>
      </c>
      <c r="F460" s="4" t="s">
        <v>5</v>
      </c>
      <c r="G460" s="8">
        <v>108</v>
      </c>
      <c r="H460" s="226" t="s">
        <v>650</v>
      </c>
      <c r="I460" s="8">
        <v>4</v>
      </c>
      <c r="J460" s="8">
        <v>2</v>
      </c>
      <c r="K460" s="8" t="s">
        <v>647</v>
      </c>
      <c r="L460" s="8">
        <v>295</v>
      </c>
      <c r="M460" s="224" t="s">
        <v>4251</v>
      </c>
      <c r="N460" s="219" t="s">
        <v>4213</v>
      </c>
      <c r="O460" s="218" t="s">
        <v>4212</v>
      </c>
      <c r="P460" s="220" t="s">
        <v>471</v>
      </c>
      <c r="Q460" s="220" t="s">
        <v>471</v>
      </c>
      <c r="R460" s="220" t="s">
        <v>471</v>
      </c>
      <c r="S460" s="220" t="s">
        <v>4228</v>
      </c>
      <c r="U460" s="357" t="s">
        <v>7635</v>
      </c>
    </row>
    <row r="461" spans="1:21" ht="47.25" x14ac:dyDescent="0.25">
      <c r="A461" s="5">
        <v>463</v>
      </c>
      <c r="B461" s="61" t="s">
        <v>2130</v>
      </c>
      <c r="C461" s="4" t="s">
        <v>651</v>
      </c>
      <c r="D461" s="42">
        <v>9218.76</v>
      </c>
      <c r="E461" s="42">
        <v>5535.1</v>
      </c>
      <c r="F461" s="4" t="s">
        <v>5</v>
      </c>
      <c r="G461" s="8">
        <v>168</v>
      </c>
      <c r="H461" s="8">
        <v>9</v>
      </c>
      <c r="I461" s="8">
        <v>5</v>
      </c>
      <c r="J461" s="8">
        <v>5</v>
      </c>
      <c r="K461" s="8" t="s">
        <v>647</v>
      </c>
      <c r="L461" s="8">
        <v>477</v>
      </c>
      <c r="M461" s="224" t="s">
        <v>4254</v>
      </c>
      <c r="N461" s="220" t="s">
        <v>4218</v>
      </c>
      <c r="O461" s="218" t="s">
        <v>4212</v>
      </c>
      <c r="P461" s="220" t="s">
        <v>471</v>
      </c>
      <c r="Q461" s="220" t="s">
        <v>471</v>
      </c>
      <c r="R461" s="220" t="s">
        <v>471</v>
      </c>
      <c r="S461" s="220" t="s">
        <v>4228</v>
      </c>
      <c r="U461" s="357" t="s">
        <v>7635</v>
      </c>
    </row>
    <row r="462" spans="1:21" s="14" customFormat="1" ht="31.5" x14ac:dyDescent="0.25">
      <c r="A462" s="5">
        <v>465</v>
      </c>
      <c r="B462" s="14" t="s">
        <v>2132</v>
      </c>
      <c r="C462" s="5">
        <v>1980</v>
      </c>
      <c r="D462" s="5">
        <v>4840.3999999999996</v>
      </c>
      <c r="E462" s="5">
        <v>3674.06</v>
      </c>
      <c r="F462" s="5" t="s">
        <v>5</v>
      </c>
      <c r="G462" s="5">
        <v>20</v>
      </c>
      <c r="H462" s="5">
        <v>9</v>
      </c>
      <c r="I462" s="5">
        <v>1</v>
      </c>
      <c r="J462" s="5">
        <v>1</v>
      </c>
      <c r="K462" s="5">
        <v>0</v>
      </c>
      <c r="L462" s="5">
        <v>253</v>
      </c>
      <c r="M462" s="90" t="s">
        <v>4239</v>
      </c>
      <c r="N462" s="133">
        <v>2006</v>
      </c>
      <c r="O462" s="230" t="s">
        <v>4211</v>
      </c>
      <c r="P462" s="133" t="s">
        <v>4230</v>
      </c>
      <c r="Q462" s="133">
        <v>1083.8699999999999</v>
      </c>
      <c r="T462" s="197" t="s">
        <v>4238</v>
      </c>
      <c r="U462" s="208" t="s">
        <v>648</v>
      </c>
    </row>
    <row r="463" spans="1:21" s="14" customFormat="1" ht="31.5" x14ac:dyDescent="0.25">
      <c r="A463" s="5">
        <v>466</v>
      </c>
      <c r="B463" s="14" t="s">
        <v>2133</v>
      </c>
      <c r="C463" s="5">
        <v>1980</v>
      </c>
      <c r="D463" s="5">
        <v>5010.5</v>
      </c>
      <c r="E463" s="5">
        <v>3741.11</v>
      </c>
      <c r="F463" s="5" t="s">
        <v>5</v>
      </c>
      <c r="G463" s="5">
        <v>20</v>
      </c>
      <c r="H463" s="5">
        <v>9</v>
      </c>
      <c r="I463" s="5">
        <v>1</v>
      </c>
      <c r="J463" s="5">
        <v>1</v>
      </c>
      <c r="K463" s="5">
        <v>0</v>
      </c>
      <c r="L463" s="5">
        <v>255</v>
      </c>
      <c r="M463" s="90" t="s">
        <v>4239</v>
      </c>
      <c r="N463" s="133">
        <v>2010</v>
      </c>
      <c r="O463" s="230" t="s">
        <v>4211</v>
      </c>
      <c r="P463" s="133" t="s">
        <v>4229</v>
      </c>
      <c r="Q463" s="133">
        <v>1078.1400000000001</v>
      </c>
      <c r="T463" s="197" t="s">
        <v>4238</v>
      </c>
      <c r="U463" s="208" t="s">
        <v>648</v>
      </c>
    </row>
    <row r="464" spans="1:21" ht="31.5" x14ac:dyDescent="0.25">
      <c r="A464" s="5">
        <v>467</v>
      </c>
      <c r="B464" s="14" t="s">
        <v>2143</v>
      </c>
      <c r="C464" s="5">
        <v>2008</v>
      </c>
      <c r="D464" s="5">
        <v>3302.7</v>
      </c>
      <c r="E464" s="5">
        <v>2390.6</v>
      </c>
      <c r="F464" s="5" t="s">
        <v>5</v>
      </c>
      <c r="G464" s="5">
        <v>45</v>
      </c>
      <c r="H464" s="5">
        <v>9</v>
      </c>
      <c r="I464" s="5">
        <v>1</v>
      </c>
      <c r="J464" s="5">
        <v>1</v>
      </c>
      <c r="K464" s="5">
        <v>1</v>
      </c>
      <c r="L464" s="5">
        <v>64</v>
      </c>
      <c r="M464" s="90" t="s">
        <v>4249</v>
      </c>
      <c r="N464" s="133">
        <v>2010</v>
      </c>
      <c r="O464" s="230" t="s">
        <v>4211</v>
      </c>
      <c r="U464" s="357" t="s">
        <v>7635</v>
      </c>
    </row>
    <row r="465" spans="1:21" ht="78.75" x14ac:dyDescent="0.25">
      <c r="A465" s="5">
        <v>468</v>
      </c>
      <c r="B465" s="14" t="s">
        <v>2141</v>
      </c>
      <c r="C465" s="5">
        <v>2014</v>
      </c>
      <c r="D465" s="5">
        <v>10258.9</v>
      </c>
      <c r="E465" s="5">
        <v>7420.5</v>
      </c>
      <c r="F465" s="5" t="s">
        <v>5</v>
      </c>
      <c r="G465" s="5">
        <v>160</v>
      </c>
      <c r="H465" s="5">
        <v>10</v>
      </c>
      <c r="I465" s="5">
        <v>4</v>
      </c>
      <c r="J465" s="5">
        <v>4</v>
      </c>
      <c r="K465" s="5">
        <v>4</v>
      </c>
      <c r="L465" s="5">
        <v>262</v>
      </c>
      <c r="M465" s="90" t="s">
        <v>2697</v>
      </c>
      <c r="N465" s="133">
        <v>2015</v>
      </c>
      <c r="O465" s="230" t="s">
        <v>4211</v>
      </c>
      <c r="P465" s="133" t="s">
        <v>4233</v>
      </c>
      <c r="Q465" s="133">
        <v>3132</v>
      </c>
      <c r="U465" s="357" t="s">
        <v>648</v>
      </c>
    </row>
    <row r="466" spans="1:21" ht="47.25" x14ac:dyDescent="0.25">
      <c r="A466" s="5">
        <v>469</v>
      </c>
      <c r="B466" s="14" t="s">
        <v>750</v>
      </c>
      <c r="C466" s="8">
        <v>1999</v>
      </c>
      <c r="D466" s="8">
        <v>15027.4</v>
      </c>
      <c r="E466" s="8">
        <v>9973.2999999999993</v>
      </c>
      <c r="F466" s="8" t="s">
        <v>5</v>
      </c>
      <c r="G466" s="8">
        <v>162</v>
      </c>
      <c r="H466" s="8">
        <v>10</v>
      </c>
      <c r="I466" s="8">
        <v>5</v>
      </c>
      <c r="J466" s="8">
        <v>5</v>
      </c>
      <c r="K466" s="8">
        <v>5</v>
      </c>
      <c r="L466" s="108">
        <v>410</v>
      </c>
      <c r="M466" s="8" t="s">
        <v>4297</v>
      </c>
      <c r="N466" s="8" t="s">
        <v>4298</v>
      </c>
      <c r="O466" s="230" t="s">
        <v>4299</v>
      </c>
      <c r="P466" s="233" t="s">
        <v>4300</v>
      </c>
      <c r="Q466" s="234">
        <v>5659</v>
      </c>
      <c r="R466" s="235">
        <v>40694</v>
      </c>
      <c r="S466" s="221" t="s">
        <v>4302</v>
      </c>
      <c r="T466" s="233" t="s">
        <v>4303</v>
      </c>
      <c r="U466" s="357" t="s">
        <v>7635</v>
      </c>
    </row>
    <row r="467" spans="1:21" ht="31.5" x14ac:dyDescent="0.25">
      <c r="A467" s="5">
        <v>471</v>
      </c>
      <c r="B467" s="15" t="s">
        <v>546</v>
      </c>
      <c r="C467" s="8">
        <v>2007</v>
      </c>
      <c r="D467" s="8">
        <v>10526.1</v>
      </c>
      <c r="E467" s="8">
        <v>9071.7999999999993</v>
      </c>
      <c r="F467" s="8" t="s">
        <v>5</v>
      </c>
      <c r="G467" s="8">
        <v>192</v>
      </c>
      <c r="H467" s="8">
        <v>10</v>
      </c>
      <c r="I467" s="8">
        <v>4</v>
      </c>
      <c r="J467" s="8">
        <v>4</v>
      </c>
      <c r="K467" s="8">
        <v>0</v>
      </c>
      <c r="L467" s="108">
        <v>330</v>
      </c>
      <c r="M467" s="230" t="s">
        <v>4340</v>
      </c>
      <c r="N467" s="233">
        <v>2007</v>
      </c>
      <c r="O467" s="230" t="s">
        <v>4212</v>
      </c>
      <c r="P467" s="230"/>
      <c r="Q467" s="221"/>
      <c r="R467" s="221"/>
      <c r="S467" s="221"/>
      <c r="T467" s="233" t="s">
        <v>4339</v>
      </c>
      <c r="U467" s="208" t="s">
        <v>648</v>
      </c>
    </row>
    <row r="468" spans="1:21" ht="31.5" x14ac:dyDescent="0.25">
      <c r="A468" s="5">
        <v>472</v>
      </c>
      <c r="B468" s="15" t="s">
        <v>547</v>
      </c>
      <c r="C468" s="8">
        <v>2007</v>
      </c>
      <c r="D468" s="8">
        <v>5195.6000000000004</v>
      </c>
      <c r="E468" s="8">
        <v>4672.7</v>
      </c>
      <c r="F468" s="8" t="s">
        <v>5</v>
      </c>
      <c r="G468" s="8">
        <v>63</v>
      </c>
      <c r="H468" s="8">
        <v>10</v>
      </c>
      <c r="I468" s="8">
        <v>2</v>
      </c>
      <c r="J468" s="8">
        <v>2</v>
      </c>
      <c r="K468" s="8">
        <v>0</v>
      </c>
      <c r="L468" s="108">
        <v>124</v>
      </c>
      <c r="M468" s="230" t="s">
        <v>4340</v>
      </c>
      <c r="N468" s="233">
        <v>2007</v>
      </c>
      <c r="O468" s="230" t="s">
        <v>4212</v>
      </c>
      <c r="P468" s="230"/>
      <c r="Q468" s="221"/>
      <c r="R468" s="221"/>
      <c r="S468" s="221"/>
      <c r="T468" s="233" t="s">
        <v>4339</v>
      </c>
      <c r="U468" s="208" t="s">
        <v>648</v>
      </c>
    </row>
    <row r="469" spans="1:21" ht="31.5" x14ac:dyDescent="0.25">
      <c r="A469" s="5">
        <v>473</v>
      </c>
      <c r="B469" s="15" t="s">
        <v>548</v>
      </c>
      <c r="C469" s="8">
        <v>2007</v>
      </c>
      <c r="D469" s="8">
        <v>9125.6</v>
      </c>
      <c r="E469" s="8">
        <v>8889.9</v>
      </c>
      <c r="F469" s="8" t="s">
        <v>5</v>
      </c>
      <c r="G469" s="8">
        <v>169</v>
      </c>
      <c r="H469" s="8">
        <v>10</v>
      </c>
      <c r="I469" s="8">
        <v>4</v>
      </c>
      <c r="J469" s="8">
        <v>4</v>
      </c>
      <c r="K469" s="8">
        <v>0</v>
      </c>
      <c r="L469" s="108">
        <v>323</v>
      </c>
      <c r="M469" s="230" t="s">
        <v>4340</v>
      </c>
      <c r="N469" s="233">
        <v>2007</v>
      </c>
      <c r="O469" s="230" t="s">
        <v>4212</v>
      </c>
      <c r="P469" s="230"/>
      <c r="Q469" s="221"/>
      <c r="R469" s="221"/>
      <c r="S469" s="221"/>
      <c r="T469" s="233" t="s">
        <v>4339</v>
      </c>
      <c r="U469" s="208" t="s">
        <v>648</v>
      </c>
    </row>
    <row r="470" spans="1:21" ht="31.5" x14ac:dyDescent="0.25">
      <c r="A470" s="5">
        <v>474</v>
      </c>
      <c r="B470" s="15" t="s">
        <v>549</v>
      </c>
      <c r="C470" s="8">
        <v>2008</v>
      </c>
      <c r="D470" s="8">
        <v>8077.7</v>
      </c>
      <c r="E470" s="8">
        <v>8077.7</v>
      </c>
      <c r="F470" s="8" t="s">
        <v>5</v>
      </c>
      <c r="G470" s="8">
        <v>129</v>
      </c>
      <c r="H470" s="8">
        <v>10</v>
      </c>
      <c r="I470" s="8">
        <v>4</v>
      </c>
      <c r="J470" s="8">
        <v>4</v>
      </c>
      <c r="K470" s="8">
        <v>0</v>
      </c>
      <c r="L470" s="108">
        <v>245</v>
      </c>
      <c r="M470" s="230" t="s">
        <v>4340</v>
      </c>
      <c r="N470" s="233">
        <v>2008</v>
      </c>
      <c r="O470" s="230" t="s">
        <v>4212</v>
      </c>
      <c r="P470" s="230"/>
      <c r="Q470" s="221"/>
      <c r="R470" s="221"/>
      <c r="S470" s="221"/>
      <c r="T470" s="233" t="s">
        <v>4339</v>
      </c>
      <c r="U470" s="208" t="s">
        <v>648</v>
      </c>
    </row>
    <row r="471" spans="1:21" ht="31.5" x14ac:dyDescent="0.25">
      <c r="A471" s="5">
        <v>475</v>
      </c>
      <c r="B471" s="15" t="s">
        <v>550</v>
      </c>
      <c r="C471" s="8">
        <v>2007</v>
      </c>
      <c r="D471" s="8">
        <v>10539.7</v>
      </c>
      <c r="E471" s="8">
        <v>9126.2999999999993</v>
      </c>
      <c r="F471" s="8" t="s">
        <v>5</v>
      </c>
      <c r="G471" s="8">
        <v>192</v>
      </c>
      <c r="H471" s="8">
        <v>10</v>
      </c>
      <c r="I471" s="8">
        <v>4</v>
      </c>
      <c r="J471" s="8">
        <v>4</v>
      </c>
      <c r="K471" s="8">
        <v>0</v>
      </c>
      <c r="L471" s="108">
        <v>360</v>
      </c>
      <c r="M471" s="230" t="s">
        <v>4340</v>
      </c>
      <c r="N471" s="233">
        <v>2007</v>
      </c>
      <c r="O471" s="230" t="s">
        <v>4212</v>
      </c>
      <c r="P471" s="230"/>
      <c r="Q471" s="221"/>
      <c r="R471" s="221"/>
      <c r="S471" s="221"/>
      <c r="T471" s="233" t="s">
        <v>4339</v>
      </c>
      <c r="U471" s="208" t="s">
        <v>648</v>
      </c>
    </row>
    <row r="472" spans="1:21" ht="31.5" x14ac:dyDescent="0.25">
      <c r="A472" s="5">
        <v>476</v>
      </c>
      <c r="B472" s="15" t="s">
        <v>551</v>
      </c>
      <c r="C472" s="8">
        <v>2008</v>
      </c>
      <c r="D472" s="8">
        <v>11068.1</v>
      </c>
      <c r="E472" s="8">
        <v>10925.5</v>
      </c>
      <c r="F472" s="8" t="s">
        <v>5</v>
      </c>
      <c r="G472" s="8">
        <v>208</v>
      </c>
      <c r="H472" s="8">
        <v>10</v>
      </c>
      <c r="I472" s="8">
        <v>5</v>
      </c>
      <c r="J472" s="8">
        <v>5</v>
      </c>
      <c r="K472" s="8">
        <v>0</v>
      </c>
      <c r="L472" s="108">
        <v>378</v>
      </c>
      <c r="M472" s="230" t="s">
        <v>4340</v>
      </c>
      <c r="N472" s="233">
        <v>2008</v>
      </c>
      <c r="O472" s="230" t="s">
        <v>4212</v>
      </c>
      <c r="P472" s="230"/>
      <c r="Q472" s="221"/>
      <c r="R472" s="221"/>
      <c r="S472" s="221"/>
      <c r="T472" s="233" t="s">
        <v>4339</v>
      </c>
      <c r="U472" s="208" t="s">
        <v>648</v>
      </c>
    </row>
    <row r="473" spans="1:21" ht="31.5" x14ac:dyDescent="0.25">
      <c r="A473" s="5">
        <v>477</v>
      </c>
      <c r="B473" s="15" t="s">
        <v>552</v>
      </c>
      <c r="C473" s="8">
        <v>2013</v>
      </c>
      <c r="D473" s="8">
        <v>10653.6</v>
      </c>
      <c r="E473" s="8">
        <v>8746.1</v>
      </c>
      <c r="F473" s="8" t="s">
        <v>5</v>
      </c>
      <c r="G473" s="8">
        <v>162</v>
      </c>
      <c r="H473" s="8">
        <v>10</v>
      </c>
      <c r="I473" s="8">
        <v>5</v>
      </c>
      <c r="J473" s="8">
        <v>5</v>
      </c>
      <c r="K473" s="8">
        <v>0</v>
      </c>
      <c r="L473" s="108">
        <v>270</v>
      </c>
      <c r="M473" s="230" t="s">
        <v>4340</v>
      </c>
      <c r="N473" s="233">
        <v>2014</v>
      </c>
      <c r="O473" s="230" t="s">
        <v>4212</v>
      </c>
      <c r="P473" s="230"/>
      <c r="Q473" s="221"/>
      <c r="R473" s="221"/>
      <c r="S473" s="221"/>
      <c r="T473" s="233" t="s">
        <v>4339</v>
      </c>
      <c r="U473" s="208" t="s">
        <v>648</v>
      </c>
    </row>
    <row r="474" spans="1:21" ht="30" x14ac:dyDescent="0.25">
      <c r="A474" s="5">
        <v>478</v>
      </c>
      <c r="B474" s="15" t="s">
        <v>553</v>
      </c>
      <c r="C474" s="8">
        <v>2008</v>
      </c>
      <c r="D474" s="8">
        <v>10347.200000000001</v>
      </c>
      <c r="E474" s="8">
        <v>9116.5</v>
      </c>
      <c r="F474" s="8" t="s">
        <v>5</v>
      </c>
      <c r="G474" s="8">
        <v>144</v>
      </c>
      <c r="H474" s="8">
        <v>10</v>
      </c>
      <c r="I474" s="8">
        <v>5</v>
      </c>
      <c r="J474" s="8">
        <v>5</v>
      </c>
      <c r="K474" s="8">
        <v>0</v>
      </c>
      <c r="L474" s="108">
        <v>383</v>
      </c>
      <c r="M474" s="230" t="s">
        <v>4340</v>
      </c>
      <c r="N474" s="233">
        <v>2008</v>
      </c>
      <c r="O474" s="230" t="s">
        <v>4212</v>
      </c>
      <c r="P474" s="230"/>
      <c r="Q474" s="221"/>
      <c r="R474" s="221"/>
      <c r="S474" s="221"/>
      <c r="T474" s="233" t="s">
        <v>4339</v>
      </c>
      <c r="U474" s="208" t="s">
        <v>648</v>
      </c>
    </row>
    <row r="475" spans="1:21" ht="30" x14ac:dyDescent="0.25">
      <c r="A475" s="5">
        <v>479</v>
      </c>
      <c r="B475" s="15" t="s">
        <v>554</v>
      </c>
      <c r="C475" s="8">
        <v>2008</v>
      </c>
      <c r="D475" s="8">
        <v>7591.5</v>
      </c>
      <c r="E475" s="8">
        <v>7591.5</v>
      </c>
      <c r="F475" s="8" t="s">
        <v>5</v>
      </c>
      <c r="G475" s="8">
        <v>90</v>
      </c>
      <c r="H475" s="8">
        <v>10</v>
      </c>
      <c r="I475" s="8">
        <v>3</v>
      </c>
      <c r="J475" s="8">
        <v>3</v>
      </c>
      <c r="K475" s="8">
        <v>0</v>
      </c>
      <c r="L475" s="108">
        <v>209</v>
      </c>
      <c r="M475" s="230" t="s">
        <v>4340</v>
      </c>
      <c r="N475" s="233">
        <v>2008</v>
      </c>
      <c r="O475" s="230" t="s">
        <v>4212</v>
      </c>
      <c r="P475" s="230"/>
      <c r="Q475" s="221"/>
      <c r="R475" s="221"/>
      <c r="S475" s="221"/>
      <c r="T475" s="233" t="s">
        <v>4339</v>
      </c>
      <c r="U475" s="208" t="s">
        <v>648</v>
      </c>
    </row>
    <row r="476" spans="1:21" ht="30" x14ac:dyDescent="0.25">
      <c r="A476" s="5">
        <v>480</v>
      </c>
      <c r="B476" s="15" t="s">
        <v>555</v>
      </c>
      <c r="C476" s="8">
        <v>2008</v>
      </c>
      <c r="D476" s="8">
        <v>8039.7</v>
      </c>
      <c r="E476" s="8">
        <v>7993.6</v>
      </c>
      <c r="F476" s="8" t="s">
        <v>5</v>
      </c>
      <c r="G476" s="8">
        <v>149</v>
      </c>
      <c r="H476" s="8">
        <v>10</v>
      </c>
      <c r="I476" s="8">
        <v>4</v>
      </c>
      <c r="J476" s="8">
        <v>4</v>
      </c>
      <c r="K476" s="8">
        <v>0</v>
      </c>
      <c r="L476" s="108">
        <v>247</v>
      </c>
      <c r="M476" s="230" t="s">
        <v>4340</v>
      </c>
      <c r="N476" s="233">
        <v>2008</v>
      </c>
      <c r="O476" s="230" t="s">
        <v>4212</v>
      </c>
      <c r="P476" s="230"/>
      <c r="Q476" s="221"/>
      <c r="R476" s="221"/>
      <c r="S476" s="221"/>
      <c r="T476" s="233" t="s">
        <v>4339</v>
      </c>
      <c r="U476" s="208" t="s">
        <v>648</v>
      </c>
    </row>
    <row r="477" spans="1:21" ht="31.5" x14ac:dyDescent="0.25">
      <c r="A477" s="5">
        <v>481</v>
      </c>
      <c r="B477" s="15" t="s">
        <v>556</v>
      </c>
      <c r="C477" s="8">
        <v>2015</v>
      </c>
      <c r="D477" s="8">
        <v>1905.6</v>
      </c>
      <c r="E477" s="8">
        <v>1905.6</v>
      </c>
      <c r="F477" s="8" t="s">
        <v>5</v>
      </c>
      <c r="G477" s="8">
        <v>40</v>
      </c>
      <c r="H477" s="8">
        <v>10</v>
      </c>
      <c r="I477" s="8">
        <v>1</v>
      </c>
      <c r="J477" s="8">
        <v>1</v>
      </c>
      <c r="K477" s="8">
        <v>0</v>
      </c>
      <c r="L477" s="108">
        <v>0</v>
      </c>
      <c r="M477" s="230" t="s">
        <v>4340</v>
      </c>
      <c r="N477" s="233">
        <v>2016</v>
      </c>
      <c r="O477" s="230" t="s">
        <v>4212</v>
      </c>
      <c r="P477" s="230"/>
      <c r="Q477" s="221"/>
      <c r="R477" s="221"/>
      <c r="S477" s="221"/>
      <c r="T477" s="233" t="s">
        <v>4339</v>
      </c>
      <c r="U477" s="208" t="s">
        <v>648</v>
      </c>
    </row>
    <row r="478" spans="1:21" s="14" customFormat="1" ht="38.25" x14ac:dyDescent="0.25">
      <c r="A478" s="5">
        <v>482</v>
      </c>
      <c r="B478" s="3" t="s">
        <v>5730</v>
      </c>
      <c r="C478" s="8">
        <v>1939</v>
      </c>
      <c r="D478" s="8">
        <v>7793.9</v>
      </c>
      <c r="E478" s="8">
        <v>5131.8</v>
      </c>
      <c r="F478" s="8" t="s">
        <v>5</v>
      </c>
      <c r="G478" s="8">
        <v>80</v>
      </c>
      <c r="H478" s="8">
        <v>7</v>
      </c>
      <c r="I478" s="8">
        <v>8</v>
      </c>
      <c r="J478" s="8">
        <v>1</v>
      </c>
      <c r="K478" s="8"/>
      <c r="L478" s="6">
        <v>223</v>
      </c>
      <c r="M478" s="250" t="s">
        <v>4343</v>
      </c>
      <c r="N478" s="307">
        <v>1992</v>
      </c>
      <c r="O478" s="294" t="s">
        <v>5545</v>
      </c>
      <c r="P478" s="273" t="s">
        <v>5627</v>
      </c>
      <c r="Q478" s="273">
        <v>1985</v>
      </c>
      <c r="R478" s="305">
        <v>40603</v>
      </c>
      <c r="S478" s="273" t="s">
        <v>4979</v>
      </c>
      <c r="T478" s="306" t="s">
        <v>5531</v>
      </c>
      <c r="U478" s="208" t="s">
        <v>7635</v>
      </c>
    </row>
    <row r="479" spans="1:21" ht="30" x14ac:dyDescent="0.25">
      <c r="A479" s="5">
        <v>483</v>
      </c>
      <c r="B479" s="14" t="s">
        <v>1458</v>
      </c>
      <c r="C479" s="5">
        <v>2012</v>
      </c>
      <c r="D479" s="5">
        <v>10590.1</v>
      </c>
      <c r="E479" s="5">
        <v>7254.9</v>
      </c>
      <c r="F479" s="5" t="s">
        <v>5</v>
      </c>
      <c r="G479" s="5">
        <v>133</v>
      </c>
      <c r="H479" s="5">
        <v>10.9</v>
      </c>
      <c r="I479" s="5">
        <v>4</v>
      </c>
      <c r="J479" s="5">
        <v>4</v>
      </c>
      <c r="K479" s="5" t="s">
        <v>479</v>
      </c>
      <c r="L479" s="111">
        <v>200</v>
      </c>
      <c r="N479" s="230">
        <v>2012</v>
      </c>
      <c r="O479" s="328" t="s">
        <v>5723</v>
      </c>
      <c r="P479" s="230" t="s">
        <v>648</v>
      </c>
      <c r="Q479" s="230"/>
      <c r="R479" s="230"/>
      <c r="S479" s="230"/>
      <c r="T479" s="230" t="s">
        <v>5725</v>
      </c>
    </row>
    <row r="480" spans="1:21" ht="30" x14ac:dyDescent="0.25">
      <c r="A480" s="5">
        <v>484</v>
      </c>
      <c r="B480" s="14" t="s">
        <v>1459</v>
      </c>
      <c r="C480" s="5">
        <v>2013</v>
      </c>
      <c r="D480" s="5">
        <v>11316.4</v>
      </c>
      <c r="E480" s="5">
        <v>8191.4</v>
      </c>
      <c r="F480" s="5" t="s">
        <v>5</v>
      </c>
      <c r="G480" s="5">
        <v>140</v>
      </c>
      <c r="H480" s="5">
        <v>10</v>
      </c>
      <c r="I480" s="5">
        <v>4</v>
      </c>
      <c r="J480" s="5">
        <v>4</v>
      </c>
      <c r="K480" s="5" t="s">
        <v>479</v>
      </c>
      <c r="L480" s="111">
        <v>210</v>
      </c>
      <c r="M480" s="101" t="s">
        <v>2944</v>
      </c>
      <c r="N480" s="230">
        <v>2013</v>
      </c>
      <c r="O480" s="230" t="s">
        <v>5723</v>
      </c>
      <c r="P480" s="230" t="s">
        <v>648</v>
      </c>
      <c r="Q480" s="230"/>
      <c r="R480" s="230"/>
      <c r="S480" s="230"/>
      <c r="T480" s="230" t="s">
        <v>5726</v>
      </c>
    </row>
    <row r="481" spans="1:21" ht="30" x14ac:dyDescent="0.25">
      <c r="A481" s="5">
        <v>486</v>
      </c>
      <c r="B481" s="14" t="s">
        <v>1461</v>
      </c>
      <c r="C481" s="5">
        <v>2015</v>
      </c>
      <c r="D481" s="5">
        <v>8008.5</v>
      </c>
      <c r="E481" s="5">
        <v>5799.9</v>
      </c>
      <c r="F481" s="5" t="s">
        <v>5</v>
      </c>
      <c r="G481" s="5">
        <v>120</v>
      </c>
      <c r="H481" s="5">
        <v>10</v>
      </c>
      <c r="I481" s="5">
        <v>3</v>
      </c>
      <c r="J481" s="5">
        <v>3</v>
      </c>
      <c r="K481" s="5" t="s">
        <v>479</v>
      </c>
      <c r="L481" s="111">
        <v>110</v>
      </c>
      <c r="M481" s="101" t="s">
        <v>2946</v>
      </c>
      <c r="N481" s="230">
        <v>2015</v>
      </c>
      <c r="O481" s="230" t="s">
        <v>5724</v>
      </c>
      <c r="P481" s="230" t="s">
        <v>648</v>
      </c>
      <c r="Q481" s="230"/>
      <c r="R481" s="230"/>
      <c r="S481" s="230"/>
      <c r="T481" s="230" t="s">
        <v>5726</v>
      </c>
    </row>
    <row r="482" spans="1:21" ht="31.5" x14ac:dyDescent="0.25">
      <c r="A482" s="5">
        <v>487</v>
      </c>
      <c r="B482" s="3" t="s">
        <v>2042</v>
      </c>
      <c r="C482" s="8">
        <v>2013</v>
      </c>
      <c r="D482" s="8">
        <v>5059.2</v>
      </c>
      <c r="E482" s="8">
        <v>2743.2</v>
      </c>
      <c r="F482" s="8" t="s">
        <v>5</v>
      </c>
      <c r="G482" s="8">
        <v>162</v>
      </c>
      <c r="H482" s="8">
        <v>10</v>
      </c>
      <c r="I482" s="8">
        <v>3</v>
      </c>
      <c r="J482" s="8">
        <v>3</v>
      </c>
      <c r="K482" s="8">
        <v>0</v>
      </c>
      <c r="L482" s="108">
        <v>329</v>
      </c>
      <c r="M482" s="283" t="s">
        <v>5530</v>
      </c>
      <c r="N482" s="300">
        <v>42016</v>
      </c>
      <c r="O482" s="299" t="s">
        <v>5526</v>
      </c>
      <c r="P482" s="299" t="s">
        <v>5527</v>
      </c>
      <c r="Q482" s="299">
        <v>1330</v>
      </c>
      <c r="R482" s="300">
        <v>41130</v>
      </c>
      <c r="S482" s="299" t="s">
        <v>5529</v>
      </c>
      <c r="T482" s="221" t="s">
        <v>4302</v>
      </c>
    </row>
    <row r="483" spans="1:21" ht="31.5" x14ac:dyDescent="0.25">
      <c r="A483" s="5">
        <v>488</v>
      </c>
      <c r="B483" s="3" t="s">
        <v>2043</v>
      </c>
      <c r="C483" s="8">
        <v>2013</v>
      </c>
      <c r="D483" s="8">
        <v>5352.5</v>
      </c>
      <c r="E483" s="8">
        <v>3107</v>
      </c>
      <c r="F483" s="8" t="s">
        <v>5</v>
      </c>
      <c r="G483" s="8">
        <v>126</v>
      </c>
      <c r="H483" s="8">
        <v>10</v>
      </c>
      <c r="I483" s="8">
        <v>3</v>
      </c>
      <c r="J483" s="8">
        <v>3</v>
      </c>
      <c r="K483" s="8">
        <v>0</v>
      </c>
      <c r="L483" s="108">
        <v>122</v>
      </c>
      <c r="M483" s="283" t="s">
        <v>5530</v>
      </c>
      <c r="N483" s="301">
        <v>42016</v>
      </c>
      <c r="O483" s="299" t="s">
        <v>5526</v>
      </c>
      <c r="P483" s="299" t="s">
        <v>5528</v>
      </c>
      <c r="Q483" s="302">
        <v>1330</v>
      </c>
      <c r="R483" s="300">
        <v>41130</v>
      </c>
      <c r="S483" s="299" t="s">
        <v>5529</v>
      </c>
      <c r="T483" s="221" t="s">
        <v>4302</v>
      </c>
    </row>
    <row r="484" spans="1:21" ht="31.5" x14ac:dyDescent="0.25">
      <c r="A484" s="5">
        <v>489</v>
      </c>
      <c r="B484" s="3" t="s">
        <v>2068</v>
      </c>
      <c r="C484" s="8">
        <v>1989</v>
      </c>
      <c r="D484" s="9">
        <v>13363.599999999999</v>
      </c>
      <c r="E484" s="9">
        <v>9772.7999999999993</v>
      </c>
      <c r="F484" s="33" t="s">
        <v>5</v>
      </c>
      <c r="G484" s="63">
        <v>180</v>
      </c>
      <c r="H484" s="63">
        <v>9</v>
      </c>
      <c r="I484" s="63">
        <v>5</v>
      </c>
      <c r="J484" s="63">
        <v>5</v>
      </c>
      <c r="K484" s="63">
        <v>5</v>
      </c>
      <c r="L484" s="121">
        <v>462</v>
      </c>
      <c r="M484" s="284" t="s">
        <v>4943</v>
      </c>
      <c r="N484" s="129" t="s">
        <v>4914</v>
      </c>
      <c r="O484" s="277" t="s">
        <v>4915</v>
      </c>
      <c r="P484" s="277" t="s">
        <v>4916</v>
      </c>
      <c r="Q484" s="277">
        <v>1675</v>
      </c>
      <c r="R484" s="277">
        <v>2012</v>
      </c>
      <c r="S484" s="224" t="s">
        <v>4917</v>
      </c>
      <c r="U484" s="221" t="s">
        <v>7635</v>
      </c>
    </row>
    <row r="485" spans="1:21" ht="31.5" x14ac:dyDescent="0.25">
      <c r="A485" s="5">
        <v>490</v>
      </c>
      <c r="B485" s="3" t="s">
        <v>2069</v>
      </c>
      <c r="C485" s="8">
        <v>1988</v>
      </c>
      <c r="D485" s="9">
        <v>7190.9000000000005</v>
      </c>
      <c r="E485" s="9">
        <v>5010.8999999999996</v>
      </c>
      <c r="F485" s="33" t="s">
        <v>5</v>
      </c>
      <c r="G485" s="63">
        <v>108</v>
      </c>
      <c r="H485" s="63">
        <v>9</v>
      </c>
      <c r="I485" s="63">
        <v>2</v>
      </c>
      <c r="J485" s="63">
        <v>2</v>
      </c>
      <c r="K485" s="63">
        <v>2</v>
      </c>
      <c r="L485" s="121">
        <v>279</v>
      </c>
      <c r="M485" s="284" t="s">
        <v>4943</v>
      </c>
      <c r="N485" s="277" t="s">
        <v>4918</v>
      </c>
      <c r="O485" s="277" t="s">
        <v>4915</v>
      </c>
      <c r="P485" s="277" t="s">
        <v>4919</v>
      </c>
      <c r="Q485" s="277">
        <v>2284.4</v>
      </c>
      <c r="R485" s="277">
        <v>2012</v>
      </c>
      <c r="S485" s="224" t="s">
        <v>4917</v>
      </c>
      <c r="U485" s="221" t="s">
        <v>7635</v>
      </c>
    </row>
    <row r="486" spans="1:21" ht="31.5" x14ac:dyDescent="0.25">
      <c r="A486" s="5">
        <v>492</v>
      </c>
      <c r="B486" s="3" t="s">
        <v>2071</v>
      </c>
      <c r="C486" s="8">
        <v>1988</v>
      </c>
      <c r="D486" s="9">
        <v>7092.2999999999993</v>
      </c>
      <c r="E486" s="9">
        <v>4980.2</v>
      </c>
      <c r="F486" s="33" t="s">
        <v>5</v>
      </c>
      <c r="G486" s="63">
        <v>108</v>
      </c>
      <c r="H486" s="63">
        <v>9</v>
      </c>
      <c r="I486" s="63">
        <v>2</v>
      </c>
      <c r="J486" s="63">
        <v>2</v>
      </c>
      <c r="K486" s="63">
        <v>2</v>
      </c>
      <c r="L486" s="121">
        <v>288</v>
      </c>
      <c r="M486" s="284" t="s">
        <v>4943</v>
      </c>
      <c r="N486" s="224" t="s">
        <v>4918</v>
      </c>
      <c r="O486" s="277" t="s">
        <v>4915</v>
      </c>
      <c r="P486" s="277" t="s">
        <v>4920</v>
      </c>
      <c r="Q486" s="277">
        <v>2834</v>
      </c>
      <c r="R486" s="277">
        <v>2012</v>
      </c>
      <c r="S486" s="224" t="s">
        <v>4917</v>
      </c>
      <c r="U486" s="221" t="s">
        <v>7635</v>
      </c>
    </row>
    <row r="487" spans="1:21" ht="94.5" x14ac:dyDescent="0.25">
      <c r="A487" s="5">
        <v>493</v>
      </c>
      <c r="B487" s="3" t="s">
        <v>2072</v>
      </c>
      <c r="C487" s="8">
        <v>1986</v>
      </c>
      <c r="D487" s="9">
        <v>28361.33</v>
      </c>
      <c r="E487" s="9">
        <v>20683.030000000002</v>
      </c>
      <c r="F487" s="33" t="s">
        <v>5</v>
      </c>
      <c r="G487" s="63">
        <v>367</v>
      </c>
      <c r="H487" s="63">
        <v>9</v>
      </c>
      <c r="I487" s="63">
        <v>11</v>
      </c>
      <c r="J487" s="63">
        <v>11</v>
      </c>
      <c r="K487" s="63">
        <v>11</v>
      </c>
      <c r="L487" s="121">
        <v>1060</v>
      </c>
      <c r="M487" s="284" t="s">
        <v>4926</v>
      </c>
      <c r="N487" s="224" t="s">
        <v>4921</v>
      </c>
      <c r="O487" s="277" t="s">
        <v>4915</v>
      </c>
      <c r="P487" s="277" t="s">
        <v>4922</v>
      </c>
      <c r="Q487" s="277">
        <v>1784</v>
      </c>
      <c r="R487" s="277">
        <v>2012</v>
      </c>
      <c r="S487" s="224" t="s">
        <v>4917</v>
      </c>
      <c r="U487" s="221" t="s">
        <v>7635</v>
      </c>
    </row>
    <row r="488" spans="1:21" ht="31.5" x14ac:dyDescent="0.25">
      <c r="A488" s="5">
        <v>494</v>
      </c>
      <c r="B488" s="3" t="s">
        <v>2063</v>
      </c>
      <c r="C488" s="8">
        <v>1989</v>
      </c>
      <c r="D488" s="9">
        <v>8562.4999999999982</v>
      </c>
      <c r="E488" s="9">
        <v>6372.5999999999995</v>
      </c>
      <c r="F488" s="33" t="s">
        <v>5</v>
      </c>
      <c r="G488" s="63">
        <v>108</v>
      </c>
      <c r="H488" s="63">
        <v>9</v>
      </c>
      <c r="I488" s="63">
        <v>3</v>
      </c>
      <c r="J488" s="63">
        <v>3</v>
      </c>
      <c r="K488" s="63">
        <v>3</v>
      </c>
      <c r="L488" s="121">
        <v>324</v>
      </c>
      <c r="M488" s="284" t="s">
        <v>4943</v>
      </c>
      <c r="N488" s="224" t="s">
        <v>4927</v>
      </c>
      <c r="O488" s="277" t="s">
        <v>4915</v>
      </c>
      <c r="P488" s="277" t="s">
        <v>4928</v>
      </c>
      <c r="Q488" s="277">
        <v>1322</v>
      </c>
      <c r="R488" s="277">
        <v>2012</v>
      </c>
      <c r="S488" s="224" t="s">
        <v>4917</v>
      </c>
      <c r="U488" s="221" t="s">
        <v>7635</v>
      </c>
    </row>
    <row r="489" spans="1:21" ht="47.25" x14ac:dyDescent="0.25">
      <c r="A489" s="5">
        <v>495</v>
      </c>
      <c r="B489" s="3" t="s">
        <v>2064</v>
      </c>
      <c r="C489" s="8">
        <v>1986</v>
      </c>
      <c r="D489" s="9">
        <v>16041.7</v>
      </c>
      <c r="E489" s="9">
        <v>11541.1</v>
      </c>
      <c r="F489" s="33" t="s">
        <v>5</v>
      </c>
      <c r="G489" s="63">
        <v>216</v>
      </c>
      <c r="H489" s="63">
        <v>9</v>
      </c>
      <c r="I489" s="63">
        <v>6</v>
      </c>
      <c r="J489" s="63">
        <v>6</v>
      </c>
      <c r="K489" s="63">
        <v>6</v>
      </c>
      <c r="L489" s="121">
        <v>570</v>
      </c>
      <c r="M489" s="284" t="s">
        <v>4943</v>
      </c>
      <c r="N489" s="224" t="s">
        <v>4929</v>
      </c>
      <c r="O489" s="277" t="s">
        <v>4915</v>
      </c>
      <c r="P489" s="277" t="s">
        <v>4930</v>
      </c>
      <c r="Q489" s="277">
        <v>2118.4</v>
      </c>
      <c r="R489" s="277">
        <v>2012</v>
      </c>
      <c r="S489" s="224" t="s">
        <v>4917</v>
      </c>
      <c r="U489" s="221" t="s">
        <v>7635</v>
      </c>
    </row>
    <row r="490" spans="1:21" ht="47.25" x14ac:dyDescent="0.25">
      <c r="A490" s="5">
        <v>496</v>
      </c>
      <c r="B490" s="3" t="s">
        <v>2044</v>
      </c>
      <c r="C490" s="8">
        <v>1983</v>
      </c>
      <c r="D490" s="32">
        <v>12234.5</v>
      </c>
      <c r="E490" s="9">
        <v>9226</v>
      </c>
      <c r="F490" s="33" t="s">
        <v>5</v>
      </c>
      <c r="G490" s="63">
        <v>151</v>
      </c>
      <c r="H490" s="63">
        <v>9</v>
      </c>
      <c r="I490" s="63">
        <v>5</v>
      </c>
      <c r="J490" s="63">
        <v>5</v>
      </c>
      <c r="K490" s="63">
        <v>5</v>
      </c>
      <c r="L490" s="121">
        <v>410</v>
      </c>
      <c r="M490" s="284" t="s">
        <v>4926</v>
      </c>
      <c r="N490" s="224" t="s">
        <v>4931</v>
      </c>
      <c r="O490" s="277" t="s">
        <v>4915</v>
      </c>
      <c r="P490" s="277" t="s">
        <v>4932</v>
      </c>
      <c r="Q490" s="277">
        <v>4375.01</v>
      </c>
      <c r="R490" s="277">
        <v>2012</v>
      </c>
      <c r="S490" s="224" t="s">
        <v>4917</v>
      </c>
      <c r="U490" s="221" t="s">
        <v>7635</v>
      </c>
    </row>
    <row r="491" spans="1:21" ht="63" x14ac:dyDescent="0.25">
      <c r="A491" s="5">
        <v>497</v>
      </c>
      <c r="B491" s="3" t="s">
        <v>2045</v>
      </c>
      <c r="C491" s="8">
        <v>1983</v>
      </c>
      <c r="D491" s="32">
        <v>17413.429999999997</v>
      </c>
      <c r="E491" s="9">
        <v>12933.23</v>
      </c>
      <c r="F491" s="33" t="s">
        <v>5</v>
      </c>
      <c r="G491" s="63">
        <v>208</v>
      </c>
      <c r="H491" s="63">
        <v>9</v>
      </c>
      <c r="I491" s="63">
        <v>7</v>
      </c>
      <c r="J491" s="63">
        <v>7</v>
      </c>
      <c r="K491" s="63">
        <v>7</v>
      </c>
      <c r="L491" s="121">
        <v>594</v>
      </c>
      <c r="M491" s="284" t="s">
        <v>4926</v>
      </c>
      <c r="N491" s="224" t="s">
        <v>4933</v>
      </c>
      <c r="O491" s="277" t="s">
        <v>4915</v>
      </c>
      <c r="P491" s="277" t="s">
        <v>4934</v>
      </c>
      <c r="Q491" s="277">
        <v>1945</v>
      </c>
      <c r="R491" s="277">
        <v>2012</v>
      </c>
      <c r="S491" s="224" t="s">
        <v>4917</v>
      </c>
      <c r="U491" s="221" t="s">
        <v>7635</v>
      </c>
    </row>
    <row r="492" spans="1:21" ht="47.25" x14ac:dyDescent="0.25">
      <c r="A492" s="5">
        <v>498</v>
      </c>
      <c r="B492" s="3" t="s">
        <v>2046</v>
      </c>
      <c r="C492" s="8">
        <v>1983</v>
      </c>
      <c r="D492" s="32">
        <v>17067.2</v>
      </c>
      <c r="E492" s="9">
        <v>12157</v>
      </c>
      <c r="F492" s="33" t="s">
        <v>5</v>
      </c>
      <c r="G492" s="63">
        <v>264</v>
      </c>
      <c r="H492" s="63">
        <v>9</v>
      </c>
      <c r="I492" s="63">
        <v>5</v>
      </c>
      <c r="J492" s="63">
        <v>5</v>
      </c>
      <c r="K492" s="63">
        <v>5</v>
      </c>
      <c r="L492" s="121">
        <v>623</v>
      </c>
      <c r="M492" s="284" t="s">
        <v>4943</v>
      </c>
      <c r="N492" s="224" t="s">
        <v>4935</v>
      </c>
      <c r="O492" s="277" t="s">
        <v>4915</v>
      </c>
      <c r="P492" s="277" t="s">
        <v>4936</v>
      </c>
      <c r="Q492" s="277">
        <v>2498.6</v>
      </c>
      <c r="R492" s="277">
        <v>2012</v>
      </c>
      <c r="S492" s="224" t="s">
        <v>4917</v>
      </c>
      <c r="U492" s="221" t="s">
        <v>7635</v>
      </c>
    </row>
    <row r="493" spans="1:21" ht="47.25" x14ac:dyDescent="0.25">
      <c r="A493" s="5">
        <v>499</v>
      </c>
      <c r="B493" s="3" t="s">
        <v>2047</v>
      </c>
      <c r="C493" s="8">
        <v>1989</v>
      </c>
      <c r="D493" s="32">
        <v>7432.5000000000018</v>
      </c>
      <c r="E493" s="9">
        <v>5082.4000000000005</v>
      </c>
      <c r="F493" s="33" t="s">
        <v>5</v>
      </c>
      <c r="G493" s="63">
        <v>131</v>
      </c>
      <c r="H493" s="63">
        <v>14</v>
      </c>
      <c r="I493" s="63">
        <v>1</v>
      </c>
      <c r="J493" s="63">
        <v>2</v>
      </c>
      <c r="K493" s="63">
        <v>1</v>
      </c>
      <c r="L493" s="121">
        <v>233</v>
      </c>
      <c r="M493" s="284" t="s">
        <v>4926</v>
      </c>
      <c r="N493" s="277" t="s">
        <v>4918</v>
      </c>
      <c r="O493" s="277" t="s">
        <v>4915</v>
      </c>
      <c r="P493" s="277" t="s">
        <v>4937</v>
      </c>
      <c r="Q493" s="277">
        <v>2407.04</v>
      </c>
      <c r="R493" s="277">
        <v>2012</v>
      </c>
      <c r="S493" s="224" t="s">
        <v>4917</v>
      </c>
      <c r="T493" s="221"/>
      <c r="U493" s="221" t="s">
        <v>7635</v>
      </c>
    </row>
    <row r="494" spans="1:21" ht="31.5" x14ac:dyDescent="0.25">
      <c r="A494" s="5">
        <v>500</v>
      </c>
      <c r="B494" s="3" t="s">
        <v>2048</v>
      </c>
      <c r="C494" s="8">
        <v>1987</v>
      </c>
      <c r="D494" s="32">
        <v>7438.66</v>
      </c>
      <c r="E494" s="9">
        <v>5150.5600000000004</v>
      </c>
      <c r="F494" s="33" t="s">
        <v>5</v>
      </c>
      <c r="G494" s="63">
        <v>131</v>
      </c>
      <c r="H494" s="63">
        <v>14</v>
      </c>
      <c r="I494" s="63">
        <v>1</v>
      </c>
      <c r="J494" s="63">
        <v>2</v>
      </c>
      <c r="K494" s="63">
        <v>1</v>
      </c>
      <c r="L494" s="121">
        <v>245</v>
      </c>
      <c r="M494" s="284" t="s">
        <v>4943</v>
      </c>
      <c r="N494" s="277" t="s">
        <v>4918</v>
      </c>
      <c r="O494" s="277" t="s">
        <v>4915</v>
      </c>
      <c r="P494" s="277" t="s">
        <v>4938</v>
      </c>
      <c r="Q494" s="277">
        <v>1002.3</v>
      </c>
      <c r="R494" s="277">
        <v>2012</v>
      </c>
      <c r="S494" s="224" t="s">
        <v>4917</v>
      </c>
      <c r="T494" s="221"/>
      <c r="U494" s="221" t="s">
        <v>7635</v>
      </c>
    </row>
    <row r="495" spans="1:21" ht="47.25" x14ac:dyDescent="0.25">
      <c r="A495" s="5">
        <v>501</v>
      </c>
      <c r="B495" s="3" t="s">
        <v>2049</v>
      </c>
      <c r="C495" s="8">
        <v>1984</v>
      </c>
      <c r="D495" s="32">
        <v>12802</v>
      </c>
      <c r="E495" s="9">
        <v>9303.2000000000007</v>
      </c>
      <c r="F495" s="33" t="s">
        <v>5</v>
      </c>
      <c r="G495" s="63">
        <v>162</v>
      </c>
      <c r="H495" s="63">
        <v>9</v>
      </c>
      <c r="I495" s="63">
        <v>5</v>
      </c>
      <c r="J495" s="63">
        <v>5</v>
      </c>
      <c r="K495" s="63">
        <v>5</v>
      </c>
      <c r="L495" s="121">
        <v>447</v>
      </c>
      <c r="M495" s="284" t="s">
        <v>4943</v>
      </c>
      <c r="N495" s="224" t="s">
        <v>4939</v>
      </c>
      <c r="O495" s="277" t="s">
        <v>4915</v>
      </c>
      <c r="P495" s="277" t="s">
        <v>4940</v>
      </c>
      <c r="Q495" s="277">
        <v>2558.6999999999998</v>
      </c>
      <c r="R495" s="277">
        <v>2012</v>
      </c>
      <c r="S495" s="224" t="s">
        <v>4917</v>
      </c>
      <c r="T495" s="221"/>
      <c r="U495" s="221" t="s">
        <v>7635</v>
      </c>
    </row>
    <row r="496" spans="1:21" ht="31.5" x14ac:dyDescent="0.25">
      <c r="A496" s="5">
        <v>502</v>
      </c>
      <c r="B496" s="3" t="s">
        <v>2065</v>
      </c>
      <c r="C496" s="8">
        <v>1989</v>
      </c>
      <c r="D496" s="9">
        <v>8061.9000000000005</v>
      </c>
      <c r="E496" s="9">
        <v>6115.2000000000007</v>
      </c>
      <c r="F496" s="33" t="s">
        <v>5</v>
      </c>
      <c r="G496" s="63">
        <v>83</v>
      </c>
      <c r="H496" s="63">
        <v>9</v>
      </c>
      <c r="I496" s="63">
        <v>3</v>
      </c>
      <c r="J496" s="63">
        <v>3</v>
      </c>
      <c r="K496" s="63">
        <v>3</v>
      </c>
      <c r="L496" s="121">
        <v>258</v>
      </c>
      <c r="M496" s="284" t="s">
        <v>4943</v>
      </c>
      <c r="N496" s="224" t="s">
        <v>4944</v>
      </c>
      <c r="O496" s="224" t="s">
        <v>4915</v>
      </c>
      <c r="P496" s="277" t="s">
        <v>4945</v>
      </c>
      <c r="Q496" s="224">
        <v>4220</v>
      </c>
      <c r="R496" s="224">
        <v>2012</v>
      </c>
      <c r="S496" s="224" t="s">
        <v>4917</v>
      </c>
      <c r="T496" s="221"/>
      <c r="U496" s="221" t="s">
        <v>7635</v>
      </c>
    </row>
    <row r="497" spans="1:21" ht="31.5" x14ac:dyDescent="0.25">
      <c r="A497" s="5">
        <v>503</v>
      </c>
      <c r="B497" s="3" t="s">
        <v>2066</v>
      </c>
      <c r="C497" s="8">
        <v>1987</v>
      </c>
      <c r="D497" s="9">
        <v>7118.2000000000007</v>
      </c>
      <c r="E497" s="9">
        <v>5009.7</v>
      </c>
      <c r="F497" s="33" t="s">
        <v>5</v>
      </c>
      <c r="G497" s="63">
        <v>108</v>
      </c>
      <c r="H497" s="63">
        <v>9</v>
      </c>
      <c r="I497" s="63">
        <v>2</v>
      </c>
      <c r="J497" s="63">
        <v>2</v>
      </c>
      <c r="K497" s="63">
        <v>2</v>
      </c>
      <c r="L497" s="121">
        <v>269</v>
      </c>
      <c r="M497" s="284" t="s">
        <v>4943</v>
      </c>
      <c r="N497" s="224" t="s">
        <v>4946</v>
      </c>
      <c r="O497" s="277" t="s">
        <v>4915</v>
      </c>
      <c r="P497" s="277" t="s">
        <v>4910</v>
      </c>
      <c r="Q497" s="277">
        <v>1525.9</v>
      </c>
      <c r="R497" s="277">
        <v>2012</v>
      </c>
      <c r="S497" s="224" t="s">
        <v>4917</v>
      </c>
      <c r="T497" s="221"/>
      <c r="U497" s="221" t="s">
        <v>7635</v>
      </c>
    </row>
    <row r="498" spans="1:21" ht="47.25" x14ac:dyDescent="0.25">
      <c r="A498" s="5">
        <v>504</v>
      </c>
      <c r="B498" s="3" t="s">
        <v>2067</v>
      </c>
      <c r="C498" s="8">
        <v>1987</v>
      </c>
      <c r="D498" s="9">
        <v>13411.599999999999</v>
      </c>
      <c r="E498" s="9">
        <v>9680.9</v>
      </c>
      <c r="F498" s="33" t="s">
        <v>5</v>
      </c>
      <c r="G498" s="63">
        <v>180</v>
      </c>
      <c r="H498" s="63">
        <v>9</v>
      </c>
      <c r="I498" s="63">
        <v>5</v>
      </c>
      <c r="J498" s="63">
        <v>5</v>
      </c>
      <c r="K498" s="63">
        <v>5</v>
      </c>
      <c r="L498" s="121">
        <v>507</v>
      </c>
      <c r="M498" s="284" t="s">
        <v>4943</v>
      </c>
      <c r="N498" s="224" t="s">
        <v>4947</v>
      </c>
      <c r="O498" s="277" t="s">
        <v>4915</v>
      </c>
      <c r="P498" s="277" t="s">
        <v>4948</v>
      </c>
      <c r="Q498" s="277">
        <v>1932.3</v>
      </c>
      <c r="R498" s="277">
        <v>2012</v>
      </c>
      <c r="S498" s="224" t="s">
        <v>4917</v>
      </c>
      <c r="T498" s="221"/>
      <c r="U498" s="221" t="s">
        <v>7635</v>
      </c>
    </row>
    <row r="499" spans="1:21" ht="47.25" x14ac:dyDescent="0.25">
      <c r="A499" s="5">
        <v>505</v>
      </c>
      <c r="B499" s="3" t="s">
        <v>2050</v>
      </c>
      <c r="C499" s="8">
        <v>1994</v>
      </c>
      <c r="D499" s="32">
        <v>11465.099999999999</v>
      </c>
      <c r="E499" s="9">
        <v>8715.7999999999993</v>
      </c>
      <c r="F499" s="33" t="s">
        <v>5</v>
      </c>
      <c r="G499" s="63">
        <v>141</v>
      </c>
      <c r="H499" s="63">
        <v>9</v>
      </c>
      <c r="I499" s="63">
        <v>4</v>
      </c>
      <c r="J499" s="63">
        <v>4</v>
      </c>
      <c r="K499" s="63">
        <v>4</v>
      </c>
      <c r="L499" s="121">
        <v>286</v>
      </c>
      <c r="M499" s="284" t="s">
        <v>4943</v>
      </c>
      <c r="N499" s="224" t="s">
        <v>4949</v>
      </c>
      <c r="O499" s="277" t="s">
        <v>4915</v>
      </c>
      <c r="P499" s="277" t="s">
        <v>4950</v>
      </c>
      <c r="Q499" s="277">
        <v>3111.3</v>
      </c>
      <c r="R499" s="277">
        <v>2012</v>
      </c>
      <c r="S499" s="224" t="s">
        <v>4917</v>
      </c>
      <c r="T499" s="221"/>
      <c r="U499" s="221" t="s">
        <v>7635</v>
      </c>
    </row>
    <row r="500" spans="1:21" ht="110.25" x14ac:dyDescent="0.25">
      <c r="A500" s="5">
        <v>507</v>
      </c>
      <c r="B500" s="3" t="s">
        <v>2052</v>
      </c>
      <c r="C500" s="8">
        <v>1984</v>
      </c>
      <c r="D500" s="32">
        <v>31718.030000000002</v>
      </c>
      <c r="E500" s="9">
        <v>22187.13</v>
      </c>
      <c r="F500" s="33" t="s">
        <v>5</v>
      </c>
      <c r="G500" s="63">
        <v>410</v>
      </c>
      <c r="H500" s="63">
        <v>9</v>
      </c>
      <c r="I500" s="63">
        <v>12</v>
      </c>
      <c r="J500" s="63">
        <v>12</v>
      </c>
      <c r="K500" s="63">
        <v>12</v>
      </c>
      <c r="L500" s="121">
        <v>1092</v>
      </c>
      <c r="M500" s="284" t="s">
        <v>4943</v>
      </c>
      <c r="N500" s="224" t="s">
        <v>4951</v>
      </c>
      <c r="O500" s="277" t="s">
        <v>4915</v>
      </c>
      <c r="P500" s="277" t="s">
        <v>4952</v>
      </c>
      <c r="Q500" s="277">
        <v>899.1</v>
      </c>
      <c r="R500" s="277">
        <v>2012</v>
      </c>
      <c r="S500" s="224" t="s">
        <v>4917</v>
      </c>
      <c r="T500" s="221"/>
      <c r="U500" s="221" t="s">
        <v>7635</v>
      </c>
    </row>
    <row r="501" spans="1:21" ht="47.25" x14ac:dyDescent="0.25">
      <c r="A501" s="5">
        <v>508</v>
      </c>
      <c r="B501" s="3" t="s">
        <v>2055</v>
      </c>
      <c r="C501" s="8">
        <v>1982</v>
      </c>
      <c r="D501" s="32">
        <v>15912.5</v>
      </c>
      <c r="E501" s="9">
        <v>12288</v>
      </c>
      <c r="F501" s="33" t="s">
        <v>5</v>
      </c>
      <c r="G501" s="63">
        <v>204</v>
      </c>
      <c r="H501" s="63">
        <v>9</v>
      </c>
      <c r="I501" s="63">
        <v>6</v>
      </c>
      <c r="J501" s="63">
        <v>6</v>
      </c>
      <c r="K501" s="63">
        <v>6</v>
      </c>
      <c r="L501" s="121">
        <v>523</v>
      </c>
      <c r="M501" s="284" t="s">
        <v>4943</v>
      </c>
      <c r="N501" s="224" t="s">
        <v>4959</v>
      </c>
      <c r="O501" s="277" t="s">
        <v>4915</v>
      </c>
      <c r="P501" s="277" t="s">
        <v>4960</v>
      </c>
      <c r="Q501" s="277">
        <v>1678.9</v>
      </c>
      <c r="R501" s="277">
        <v>2012</v>
      </c>
      <c r="S501" s="224" t="s">
        <v>4917</v>
      </c>
      <c r="T501" s="221"/>
      <c r="U501" s="221" t="s">
        <v>7635</v>
      </c>
    </row>
    <row r="502" spans="1:21" ht="47.25" x14ac:dyDescent="0.25">
      <c r="A502" s="5">
        <v>509</v>
      </c>
      <c r="B502" s="3" t="s">
        <v>2056</v>
      </c>
      <c r="C502" s="8">
        <v>1983</v>
      </c>
      <c r="D502" s="32">
        <v>13148.699999999999</v>
      </c>
      <c r="E502" s="9">
        <v>9592.5</v>
      </c>
      <c r="F502" s="33" t="s">
        <v>5</v>
      </c>
      <c r="G502" s="63">
        <v>180</v>
      </c>
      <c r="H502" s="63">
        <v>9</v>
      </c>
      <c r="I502" s="63">
        <v>5</v>
      </c>
      <c r="J502" s="63">
        <v>5</v>
      </c>
      <c r="K502" s="63">
        <v>5</v>
      </c>
      <c r="L502" s="121">
        <v>479</v>
      </c>
      <c r="M502" s="284" t="s">
        <v>4943</v>
      </c>
      <c r="N502" s="224" t="s">
        <v>4953</v>
      </c>
      <c r="O502" s="277" t="s">
        <v>4915</v>
      </c>
      <c r="P502" s="277" t="s">
        <v>4954</v>
      </c>
      <c r="Q502" s="277">
        <v>1043.2</v>
      </c>
      <c r="R502" s="277">
        <v>2012</v>
      </c>
      <c r="S502" s="224" t="s">
        <v>4917</v>
      </c>
      <c r="T502" s="221"/>
      <c r="U502" s="221" t="s">
        <v>7635</v>
      </c>
    </row>
    <row r="503" spans="1:21" ht="47.25" x14ac:dyDescent="0.25">
      <c r="A503" s="5">
        <v>510</v>
      </c>
      <c r="B503" s="3" t="s">
        <v>2057</v>
      </c>
      <c r="C503" s="8">
        <v>1983</v>
      </c>
      <c r="D503" s="32">
        <v>17225.000000000004</v>
      </c>
      <c r="E503" s="9">
        <v>12169.2</v>
      </c>
      <c r="F503" s="33" t="s">
        <v>5</v>
      </c>
      <c r="G503" s="63">
        <v>264</v>
      </c>
      <c r="H503" s="63">
        <v>9</v>
      </c>
      <c r="I503" s="63">
        <v>5</v>
      </c>
      <c r="J503" s="63">
        <v>5</v>
      </c>
      <c r="K503" s="63">
        <v>5</v>
      </c>
      <c r="L503" s="121">
        <v>647</v>
      </c>
      <c r="M503" s="284" t="s">
        <v>4943</v>
      </c>
      <c r="N503" s="224" t="s">
        <v>4955</v>
      </c>
      <c r="O503" s="277" t="s">
        <v>4915</v>
      </c>
      <c r="P503" s="277" t="s">
        <v>4956</v>
      </c>
      <c r="Q503" s="277">
        <v>1608</v>
      </c>
      <c r="R503" s="277">
        <v>2012</v>
      </c>
      <c r="S503" s="224" t="s">
        <v>4917</v>
      </c>
      <c r="T503" s="221"/>
      <c r="U503" s="221" t="s">
        <v>7635</v>
      </c>
    </row>
    <row r="504" spans="1:21" ht="31.5" x14ac:dyDescent="0.25">
      <c r="A504" s="5">
        <v>511</v>
      </c>
      <c r="B504" s="3" t="s">
        <v>2058</v>
      </c>
      <c r="C504" s="8">
        <v>1985</v>
      </c>
      <c r="D504" s="32">
        <v>12626.9</v>
      </c>
      <c r="E504" s="9">
        <v>9406.2999999999993</v>
      </c>
      <c r="F504" s="33" t="s">
        <v>5</v>
      </c>
      <c r="G504" s="63">
        <v>128</v>
      </c>
      <c r="H504" s="63">
        <v>10</v>
      </c>
      <c r="I504" s="63">
        <v>4</v>
      </c>
      <c r="J504" s="63">
        <v>4</v>
      </c>
      <c r="K504" s="63">
        <v>4</v>
      </c>
      <c r="L504" s="121">
        <v>369</v>
      </c>
      <c r="M504" s="284" t="s">
        <v>4943</v>
      </c>
      <c r="N504" s="224" t="s">
        <v>4957</v>
      </c>
      <c r="O504" s="277" t="s">
        <v>4915</v>
      </c>
      <c r="P504" s="277" t="s">
        <v>4958</v>
      </c>
      <c r="Q504" s="277">
        <v>891.8</v>
      </c>
      <c r="R504" s="277">
        <v>2012</v>
      </c>
      <c r="S504" s="224" t="s">
        <v>4917</v>
      </c>
      <c r="T504" s="221"/>
      <c r="U504" s="221" t="s">
        <v>7635</v>
      </c>
    </row>
    <row r="505" spans="1:21" ht="63" x14ac:dyDescent="0.25">
      <c r="A505" s="5">
        <v>512</v>
      </c>
      <c r="B505" s="3" t="s">
        <v>2073</v>
      </c>
      <c r="C505" s="8">
        <v>1986</v>
      </c>
      <c r="D505" s="9">
        <v>11101.809999999998</v>
      </c>
      <c r="E505" s="9">
        <v>8146.41</v>
      </c>
      <c r="F505" s="33" t="s">
        <v>5</v>
      </c>
      <c r="G505" s="63">
        <v>144</v>
      </c>
      <c r="H505" s="63">
        <v>9</v>
      </c>
      <c r="I505" s="63">
        <v>4</v>
      </c>
      <c r="J505" s="63">
        <v>4</v>
      </c>
      <c r="K505" s="63">
        <v>4</v>
      </c>
      <c r="L505" s="121">
        <v>316</v>
      </c>
      <c r="M505" s="284" t="s">
        <v>4975</v>
      </c>
      <c r="N505" s="224" t="s">
        <v>4961</v>
      </c>
      <c r="O505" s="277" t="s">
        <v>4962</v>
      </c>
      <c r="P505" s="277" t="s">
        <v>4963</v>
      </c>
      <c r="Q505" s="277">
        <v>9743.1299999999992</v>
      </c>
      <c r="R505" s="277">
        <v>2012</v>
      </c>
      <c r="S505" s="224" t="s">
        <v>4917</v>
      </c>
      <c r="T505" s="221"/>
      <c r="U505" s="221" t="s">
        <v>7635</v>
      </c>
    </row>
    <row r="506" spans="1:21" ht="63" x14ac:dyDescent="0.25">
      <c r="A506" s="5">
        <v>513</v>
      </c>
      <c r="B506" s="3" t="s">
        <v>7647</v>
      </c>
      <c r="C506" s="8">
        <v>1986</v>
      </c>
      <c r="D506" s="9">
        <v>7703.9999999999991</v>
      </c>
      <c r="E506" s="9">
        <v>5725.2</v>
      </c>
      <c r="F506" s="33" t="s">
        <v>5</v>
      </c>
      <c r="G506" s="63">
        <v>108</v>
      </c>
      <c r="H506" s="63">
        <v>9</v>
      </c>
      <c r="I506" s="63">
        <v>3</v>
      </c>
      <c r="J506" s="63">
        <v>3</v>
      </c>
      <c r="K506" s="63">
        <v>3</v>
      </c>
      <c r="L506" s="121">
        <v>277</v>
      </c>
      <c r="M506" s="284" t="s">
        <v>4975</v>
      </c>
      <c r="N506" s="283" t="s">
        <v>4971</v>
      </c>
      <c r="O506" s="281" t="s">
        <v>4915</v>
      </c>
      <c r="P506" s="281" t="s">
        <v>4972</v>
      </c>
      <c r="Q506" s="282">
        <v>4375.01</v>
      </c>
      <c r="R506" s="281">
        <v>2012</v>
      </c>
      <c r="S506" s="224" t="s">
        <v>4917</v>
      </c>
      <c r="T506" s="221"/>
      <c r="U506" s="221" t="s">
        <v>7635</v>
      </c>
    </row>
    <row r="507" spans="1:21" ht="47.25" x14ac:dyDescent="0.25">
      <c r="A507" s="5">
        <v>514</v>
      </c>
      <c r="B507" s="3" t="s">
        <v>2060</v>
      </c>
      <c r="C507" s="8">
        <v>1982</v>
      </c>
      <c r="D507" s="32">
        <v>13146.25</v>
      </c>
      <c r="E507" s="9">
        <v>9554.5499999999993</v>
      </c>
      <c r="F507" s="33" t="s">
        <v>5</v>
      </c>
      <c r="G507" s="63">
        <v>180</v>
      </c>
      <c r="H507" s="63">
        <v>9</v>
      </c>
      <c r="I507" s="63">
        <v>5</v>
      </c>
      <c r="J507" s="63">
        <v>5</v>
      </c>
      <c r="K507" s="63">
        <v>5</v>
      </c>
      <c r="L507" s="121">
        <v>436</v>
      </c>
      <c r="M507" s="284" t="s">
        <v>4943</v>
      </c>
      <c r="N507" s="224" t="s">
        <v>4964</v>
      </c>
      <c r="O507" s="277" t="s">
        <v>4211</v>
      </c>
      <c r="P507" s="277" t="s">
        <v>4965</v>
      </c>
      <c r="Q507" s="277">
        <v>1812</v>
      </c>
      <c r="R507" s="277">
        <v>2012</v>
      </c>
      <c r="S507" s="224" t="s">
        <v>4917</v>
      </c>
      <c r="T507" s="221"/>
      <c r="U507" s="221" t="s">
        <v>7635</v>
      </c>
    </row>
    <row r="508" spans="1:21" ht="78.75" x14ac:dyDescent="0.25">
      <c r="A508" s="5">
        <v>515</v>
      </c>
      <c r="B508" s="3" t="s">
        <v>2061</v>
      </c>
      <c r="C508" s="8">
        <v>1982</v>
      </c>
      <c r="D508" s="32">
        <v>21932.9</v>
      </c>
      <c r="E508" s="9">
        <v>16606.400000000001</v>
      </c>
      <c r="F508" s="33" t="s">
        <v>5</v>
      </c>
      <c r="G508" s="63">
        <v>280</v>
      </c>
      <c r="H508" s="63">
        <v>9</v>
      </c>
      <c r="I508" s="63">
        <v>9</v>
      </c>
      <c r="J508" s="63">
        <v>9</v>
      </c>
      <c r="K508" s="63">
        <v>9</v>
      </c>
      <c r="L508" s="121">
        <v>819</v>
      </c>
      <c r="M508" s="284" t="s">
        <v>4976</v>
      </c>
      <c r="N508" s="224" t="s">
        <v>4966</v>
      </c>
      <c r="O508" s="281" t="s">
        <v>4915</v>
      </c>
      <c r="P508" s="281" t="s">
        <v>4967</v>
      </c>
      <c r="Q508" s="245" t="s">
        <v>4968</v>
      </c>
      <c r="R508" s="281">
        <v>2012</v>
      </c>
      <c r="S508" s="224" t="s">
        <v>4917</v>
      </c>
      <c r="T508" s="221"/>
      <c r="U508" s="221" t="s">
        <v>7635</v>
      </c>
    </row>
    <row r="509" spans="1:21" ht="47.25" x14ac:dyDescent="0.25">
      <c r="A509" s="5">
        <v>516</v>
      </c>
      <c r="B509" s="3" t="s">
        <v>2062</v>
      </c>
      <c r="C509" s="8">
        <v>1987</v>
      </c>
      <c r="D509" s="32">
        <v>10584.2</v>
      </c>
      <c r="E509" s="9">
        <v>7618.6</v>
      </c>
      <c r="F509" s="33" t="s">
        <v>5</v>
      </c>
      <c r="G509" s="63">
        <v>144</v>
      </c>
      <c r="H509" s="63">
        <v>9</v>
      </c>
      <c r="I509" s="63">
        <v>4</v>
      </c>
      <c r="J509" s="63">
        <v>4</v>
      </c>
      <c r="K509" s="63">
        <v>4</v>
      </c>
      <c r="L509" s="121">
        <v>388</v>
      </c>
      <c r="M509" s="284" t="s">
        <v>4977</v>
      </c>
      <c r="N509" s="224" t="s">
        <v>4969</v>
      </c>
      <c r="O509" s="281" t="s">
        <v>4915</v>
      </c>
      <c r="P509" s="281" t="s">
        <v>4970</v>
      </c>
      <c r="Q509" s="282">
        <v>1080.5</v>
      </c>
      <c r="R509" s="281">
        <v>2012</v>
      </c>
      <c r="S509" s="224" t="s">
        <v>4917</v>
      </c>
      <c r="T509" s="221"/>
      <c r="U509" s="221" t="s">
        <v>7635</v>
      </c>
    </row>
    <row r="510" spans="1:21" ht="30.75" x14ac:dyDescent="0.25">
      <c r="A510" s="5">
        <v>517</v>
      </c>
      <c r="B510" s="14" t="s">
        <v>2076</v>
      </c>
      <c r="C510" s="8">
        <v>2008</v>
      </c>
      <c r="D510" s="8">
        <v>8316.2000000000007</v>
      </c>
      <c r="E510" s="8">
        <v>5892.2</v>
      </c>
      <c r="F510" s="8" t="s">
        <v>5</v>
      </c>
      <c r="G510" s="8">
        <v>126</v>
      </c>
      <c r="H510" s="8">
        <v>14</v>
      </c>
      <c r="I510" s="8">
        <v>1</v>
      </c>
      <c r="J510" s="8">
        <v>2</v>
      </c>
      <c r="K510" s="8">
        <v>1</v>
      </c>
      <c r="L510" s="108">
        <v>170</v>
      </c>
      <c r="M510" s="239" t="s">
        <v>2976</v>
      </c>
      <c r="N510" s="237" t="s">
        <v>4869</v>
      </c>
      <c r="O510" s="237" t="s">
        <v>4870</v>
      </c>
      <c r="P510" s="237" t="s">
        <v>4871</v>
      </c>
      <c r="Q510" s="237"/>
      <c r="R510" s="237"/>
      <c r="U510" s="197" t="s">
        <v>648</v>
      </c>
    </row>
    <row r="511" spans="1:21" ht="30.75" x14ac:dyDescent="0.25">
      <c r="A511" s="5">
        <v>518</v>
      </c>
      <c r="B511" s="14" t="s">
        <v>2077</v>
      </c>
      <c r="C511" s="8">
        <v>2007</v>
      </c>
      <c r="D511" s="8">
        <v>9851.5</v>
      </c>
      <c r="E511" s="8">
        <v>6330.9</v>
      </c>
      <c r="F511" s="8" t="s">
        <v>5</v>
      </c>
      <c r="G511" s="8">
        <v>88</v>
      </c>
      <c r="H511" s="8">
        <v>14</v>
      </c>
      <c r="I511" s="8">
        <v>1</v>
      </c>
      <c r="J511" s="8">
        <v>2</v>
      </c>
      <c r="K511" s="8">
        <v>1</v>
      </c>
      <c r="L511" s="108">
        <v>161</v>
      </c>
      <c r="M511" s="239" t="s">
        <v>2977</v>
      </c>
      <c r="N511" s="237" t="s">
        <v>4872</v>
      </c>
      <c r="O511" s="237" t="s">
        <v>4870</v>
      </c>
      <c r="P511" s="237"/>
      <c r="Q511" s="237"/>
      <c r="R511" s="237"/>
      <c r="U511" s="197" t="s">
        <v>648</v>
      </c>
    </row>
    <row r="512" spans="1:21" x14ac:dyDescent="0.25">
      <c r="A512" s="5">
        <v>519</v>
      </c>
      <c r="B512" s="14" t="s">
        <v>2078</v>
      </c>
      <c r="C512" s="8">
        <v>1999</v>
      </c>
      <c r="D512" s="8">
        <v>7125.5</v>
      </c>
      <c r="E512" s="8">
        <v>4819.1000000000004</v>
      </c>
      <c r="F512" s="8" t="s">
        <v>5</v>
      </c>
      <c r="G512" s="8">
        <v>136</v>
      </c>
      <c r="H512" s="8">
        <v>14</v>
      </c>
      <c r="I512" s="8">
        <v>1</v>
      </c>
      <c r="J512" s="8">
        <v>2</v>
      </c>
      <c r="K512" s="8">
        <v>1</v>
      </c>
      <c r="L512" s="108">
        <v>157</v>
      </c>
      <c r="M512" s="239" t="s">
        <v>2978</v>
      </c>
      <c r="N512" s="237" t="s">
        <v>4213</v>
      </c>
      <c r="O512" s="237" t="s">
        <v>4211</v>
      </c>
      <c r="P512" s="237"/>
      <c r="Q512" s="237"/>
      <c r="R512" s="237"/>
      <c r="U512" s="197" t="s">
        <v>648</v>
      </c>
    </row>
    <row r="513" spans="1:21" x14ac:dyDescent="0.25">
      <c r="A513" s="5">
        <v>520</v>
      </c>
      <c r="B513" s="14" t="s">
        <v>2080</v>
      </c>
      <c r="C513" s="8">
        <v>1987</v>
      </c>
      <c r="D513" s="8">
        <v>8775</v>
      </c>
      <c r="E513" s="8">
        <v>7133</v>
      </c>
      <c r="F513" s="8" t="s">
        <v>5</v>
      </c>
      <c r="G513" s="8">
        <v>144</v>
      </c>
      <c r="H513" s="8">
        <v>9</v>
      </c>
      <c r="I513" s="8">
        <v>4</v>
      </c>
      <c r="J513" s="8">
        <v>4</v>
      </c>
      <c r="K513" s="8">
        <v>4</v>
      </c>
      <c r="L513" s="108">
        <v>357</v>
      </c>
      <c r="M513" s="239" t="s">
        <v>2980</v>
      </c>
      <c r="N513" s="237" t="s">
        <v>4873</v>
      </c>
      <c r="O513" s="237" t="s">
        <v>4211</v>
      </c>
      <c r="P513" s="237"/>
      <c r="Q513" s="237"/>
      <c r="R513" s="237"/>
      <c r="U513" s="221" t="s">
        <v>7635</v>
      </c>
    </row>
    <row r="514" spans="1:21" ht="31.5" x14ac:dyDescent="0.25">
      <c r="A514" s="5">
        <v>522</v>
      </c>
      <c r="B514" s="14" t="s">
        <v>2083</v>
      </c>
      <c r="C514" s="8">
        <v>2003</v>
      </c>
      <c r="D514" s="8">
        <v>3745.28</v>
      </c>
      <c r="E514" s="8">
        <v>2629.6</v>
      </c>
      <c r="F514" s="8" t="s">
        <v>5</v>
      </c>
      <c r="G514" s="8">
        <v>54</v>
      </c>
      <c r="H514" s="8">
        <v>9</v>
      </c>
      <c r="I514" s="8">
        <v>1</v>
      </c>
      <c r="J514" s="8">
        <v>1</v>
      </c>
      <c r="K514" s="8">
        <v>0</v>
      </c>
      <c r="L514" s="108">
        <v>99</v>
      </c>
      <c r="M514" s="239" t="s">
        <v>2982</v>
      </c>
      <c r="N514" s="237" t="s">
        <v>4875</v>
      </c>
      <c r="O514" s="237" t="s">
        <v>4211</v>
      </c>
      <c r="P514" s="237"/>
      <c r="Q514" s="237"/>
      <c r="R514" s="237"/>
      <c r="U514" s="221" t="s">
        <v>7635</v>
      </c>
    </row>
    <row r="515" spans="1:21" ht="30" x14ac:dyDescent="0.25">
      <c r="A515" s="5">
        <v>523</v>
      </c>
      <c r="B515" s="14" t="s">
        <v>2079</v>
      </c>
      <c r="C515" s="8">
        <v>1991</v>
      </c>
      <c r="D515" s="8">
        <v>7015.6</v>
      </c>
      <c r="E515" s="8">
        <v>6050.8</v>
      </c>
      <c r="F515" s="8" t="s">
        <v>5</v>
      </c>
      <c r="G515" s="8">
        <v>95</v>
      </c>
      <c r="H515" s="8">
        <v>14</v>
      </c>
      <c r="I515" s="8">
        <v>1</v>
      </c>
      <c r="J515" s="8">
        <v>2</v>
      </c>
      <c r="K515" s="8">
        <v>0</v>
      </c>
      <c r="L515" s="108">
        <v>268</v>
      </c>
      <c r="M515" s="239" t="s">
        <v>2979</v>
      </c>
      <c r="N515" s="237" t="s">
        <v>4876</v>
      </c>
      <c r="O515" s="237" t="s">
        <v>4211</v>
      </c>
      <c r="P515" s="237" t="s">
        <v>4877</v>
      </c>
      <c r="Q515" s="237">
        <v>874.15</v>
      </c>
      <c r="R515" s="278" t="s">
        <v>4878</v>
      </c>
      <c r="U515" s="197" t="s">
        <v>648</v>
      </c>
    </row>
    <row r="516" spans="1:21" ht="135" x14ac:dyDescent="0.25">
      <c r="A516" s="5">
        <v>524</v>
      </c>
      <c r="B516" s="14" t="s">
        <v>2059</v>
      </c>
      <c r="C516" s="8">
        <v>1982</v>
      </c>
      <c r="D516" s="32">
        <v>23654.7</v>
      </c>
      <c r="E516" s="9">
        <v>17162.8</v>
      </c>
      <c r="F516" s="8" t="s">
        <v>5</v>
      </c>
      <c r="G516" s="63">
        <v>288</v>
      </c>
      <c r="H516" s="63">
        <v>9</v>
      </c>
      <c r="I516" s="63">
        <v>9</v>
      </c>
      <c r="J516" s="63">
        <v>9</v>
      </c>
      <c r="K516" s="63">
        <v>9</v>
      </c>
      <c r="L516" s="121">
        <v>812</v>
      </c>
      <c r="M516" s="224" t="s">
        <v>2810</v>
      </c>
      <c r="N516" s="237" t="s">
        <v>4879</v>
      </c>
      <c r="O516" s="237" t="s">
        <v>4211</v>
      </c>
      <c r="P516" s="237"/>
      <c r="Q516" s="237"/>
      <c r="R516" s="237"/>
      <c r="U516" s="221" t="s">
        <v>7635</v>
      </c>
    </row>
    <row r="517" spans="1:21" ht="30" x14ac:dyDescent="0.25">
      <c r="A517" s="5">
        <v>525</v>
      </c>
      <c r="B517" s="14" t="s">
        <v>2084</v>
      </c>
      <c r="C517" s="8" t="s">
        <v>2085</v>
      </c>
      <c r="D517" s="8">
        <v>19369</v>
      </c>
      <c r="E517" s="8">
        <v>14901.13</v>
      </c>
      <c r="F517" s="8" t="s">
        <v>5</v>
      </c>
      <c r="G517" s="8">
        <v>283</v>
      </c>
      <c r="H517" s="8">
        <v>9</v>
      </c>
      <c r="I517" s="8">
        <v>8</v>
      </c>
      <c r="J517" s="8">
        <v>8</v>
      </c>
      <c r="K517" s="8">
        <v>0</v>
      </c>
      <c r="L517" s="108">
        <v>613</v>
      </c>
      <c r="M517" s="239" t="s">
        <v>2983</v>
      </c>
      <c r="N517" s="237" t="s">
        <v>4880</v>
      </c>
      <c r="O517" s="237" t="s">
        <v>4881</v>
      </c>
      <c r="P517" s="237" t="s">
        <v>4882</v>
      </c>
      <c r="Q517" s="237" t="s">
        <v>4883</v>
      </c>
      <c r="R517" s="237" t="s">
        <v>4884</v>
      </c>
      <c r="U517" s="221" t="s">
        <v>7635</v>
      </c>
    </row>
    <row r="518" spans="1:21" ht="47.25" x14ac:dyDescent="0.25">
      <c r="A518" s="5">
        <v>526</v>
      </c>
      <c r="B518" s="14" t="s">
        <v>2087</v>
      </c>
      <c r="C518" s="8">
        <v>1994</v>
      </c>
      <c r="D518" s="8">
        <v>8055</v>
      </c>
      <c r="E518" s="8">
        <v>5907</v>
      </c>
      <c r="F518" s="8" t="s">
        <v>5</v>
      </c>
      <c r="G518" s="8">
        <v>131</v>
      </c>
      <c r="H518" s="8" t="s">
        <v>2088</v>
      </c>
      <c r="I518" s="8">
        <v>1</v>
      </c>
      <c r="J518" s="8">
        <v>1</v>
      </c>
      <c r="K518" s="8">
        <v>1</v>
      </c>
      <c r="L518" s="108"/>
      <c r="M518" s="239" t="s">
        <v>2811</v>
      </c>
      <c r="N518" s="237" t="s">
        <v>4885</v>
      </c>
      <c r="O518" s="237" t="s">
        <v>4211</v>
      </c>
      <c r="P518" s="237"/>
      <c r="Q518" s="237"/>
      <c r="R518" s="237"/>
      <c r="U518" s="197" t="s">
        <v>648</v>
      </c>
    </row>
    <row r="519" spans="1:21" ht="31.5" x14ac:dyDescent="0.25">
      <c r="A519" s="5">
        <v>527</v>
      </c>
      <c r="B519" s="14" t="s">
        <v>2086</v>
      </c>
      <c r="C519" s="8">
        <v>1991</v>
      </c>
      <c r="D519" s="8">
        <v>5738.1</v>
      </c>
      <c r="E519" s="8">
        <v>4590</v>
      </c>
      <c r="F519" s="8" t="s">
        <v>5</v>
      </c>
      <c r="G519" s="8">
        <v>108</v>
      </c>
      <c r="H519" s="8">
        <v>9</v>
      </c>
      <c r="I519" s="8">
        <v>3</v>
      </c>
      <c r="J519" s="8">
        <v>3</v>
      </c>
      <c r="K519" s="8">
        <v>3</v>
      </c>
      <c r="L519" s="108"/>
      <c r="M519" s="239" t="s">
        <v>2984</v>
      </c>
      <c r="N519" s="237" t="s">
        <v>4876</v>
      </c>
      <c r="O519" s="237" t="s">
        <v>4211</v>
      </c>
      <c r="P519" s="237" t="s">
        <v>4886</v>
      </c>
      <c r="Q519" s="237" t="s">
        <v>4887</v>
      </c>
      <c r="R519" s="278">
        <v>40618</v>
      </c>
      <c r="U519" s="221" t="s">
        <v>7635</v>
      </c>
    </row>
    <row r="520" spans="1:21" ht="47.25" x14ac:dyDescent="0.25">
      <c r="A520" s="5">
        <v>528</v>
      </c>
      <c r="B520" s="14" t="s">
        <v>2089</v>
      </c>
      <c r="C520" s="8">
        <v>1988</v>
      </c>
      <c r="D520" s="8">
        <v>12699.8</v>
      </c>
      <c r="E520" s="8">
        <v>8583.7000000000007</v>
      </c>
      <c r="F520" s="8" t="s">
        <v>5</v>
      </c>
      <c r="G520" s="8">
        <v>152</v>
      </c>
      <c r="H520" s="8">
        <v>9</v>
      </c>
      <c r="I520" s="8">
        <v>5</v>
      </c>
      <c r="J520" s="8">
        <v>5</v>
      </c>
      <c r="K520" s="8">
        <v>5</v>
      </c>
      <c r="L520" s="108"/>
      <c r="M520" s="239" t="s">
        <v>2985</v>
      </c>
      <c r="N520" s="245" t="s">
        <v>4923</v>
      </c>
      <c r="O520" s="277" t="s">
        <v>4915</v>
      </c>
      <c r="P520" s="277" t="s">
        <v>4924</v>
      </c>
      <c r="Q520" s="277">
        <v>3186.8</v>
      </c>
      <c r="R520" s="277">
        <v>2012</v>
      </c>
      <c r="S520" s="224" t="s">
        <v>4917</v>
      </c>
      <c r="T520" s="279"/>
      <c r="U520" s="221" t="s">
        <v>7635</v>
      </c>
    </row>
    <row r="521" spans="1:21" ht="30" x14ac:dyDescent="0.25">
      <c r="A521" s="5">
        <v>530</v>
      </c>
      <c r="B521" s="14" t="s">
        <v>2096</v>
      </c>
      <c r="C521" s="5">
        <v>2009</v>
      </c>
      <c r="D521" s="24">
        <v>10564.1</v>
      </c>
      <c r="E521" s="24">
        <v>7327.3</v>
      </c>
      <c r="F521" s="8" t="s">
        <v>5</v>
      </c>
      <c r="G521" s="8">
        <v>134</v>
      </c>
      <c r="H521" s="7" t="s">
        <v>2097</v>
      </c>
      <c r="I521" s="8">
        <v>4</v>
      </c>
      <c r="J521" s="8">
        <v>4</v>
      </c>
      <c r="K521" s="8">
        <v>0</v>
      </c>
      <c r="L521" s="8">
        <v>210</v>
      </c>
      <c r="M521" s="415" t="s">
        <v>4259</v>
      </c>
      <c r="N521" s="415">
        <v>2009</v>
      </c>
      <c r="O521" s="415" t="s">
        <v>4260</v>
      </c>
      <c r="P521" s="231" t="s">
        <v>4255</v>
      </c>
      <c r="Q521" s="415" t="s">
        <v>4256</v>
      </c>
      <c r="R521" s="232">
        <v>39533</v>
      </c>
      <c r="S521" s="415" t="s">
        <v>4258</v>
      </c>
      <c r="T521" s="198"/>
      <c r="U521" s="357" t="s">
        <v>648</v>
      </c>
    </row>
    <row r="522" spans="1:21" ht="47.25" x14ac:dyDescent="0.25">
      <c r="A522" s="5">
        <v>531</v>
      </c>
      <c r="B522" s="14" t="s">
        <v>2098</v>
      </c>
      <c r="C522" s="5">
        <v>2010</v>
      </c>
      <c r="D522" s="24">
        <v>12543.3</v>
      </c>
      <c r="E522" s="24">
        <v>8200.7000000000007</v>
      </c>
      <c r="F522" s="8" t="s">
        <v>5</v>
      </c>
      <c r="G522" s="8">
        <v>124</v>
      </c>
      <c r="H522" s="8">
        <v>9</v>
      </c>
      <c r="I522" s="8">
        <v>4</v>
      </c>
      <c r="J522" s="8">
        <v>4</v>
      </c>
      <c r="K522" s="8">
        <v>0</v>
      </c>
      <c r="L522" s="109">
        <v>212</v>
      </c>
      <c r="M522" s="100" t="s">
        <v>4294</v>
      </c>
      <c r="N522" s="415" t="s">
        <v>4278</v>
      </c>
      <c r="O522" s="415" t="s">
        <v>4260</v>
      </c>
      <c r="P522" s="231" t="s">
        <v>4261</v>
      </c>
      <c r="Q522" s="415" t="s">
        <v>4278</v>
      </c>
      <c r="R522" s="232">
        <v>39533</v>
      </c>
      <c r="S522" s="415" t="s">
        <v>4258</v>
      </c>
      <c r="T522" s="198"/>
      <c r="U522" s="357" t="s">
        <v>648</v>
      </c>
    </row>
    <row r="523" spans="1:21" ht="30" x14ac:dyDescent="0.25">
      <c r="A523" s="5">
        <v>532</v>
      </c>
      <c r="B523" s="14" t="s">
        <v>2099</v>
      </c>
      <c r="C523" s="5">
        <v>2013</v>
      </c>
      <c r="D523" s="24">
        <v>19525.900000000001</v>
      </c>
      <c r="E523" s="24">
        <v>12075</v>
      </c>
      <c r="F523" s="8" t="s">
        <v>5</v>
      </c>
      <c r="G523" s="8">
        <v>166</v>
      </c>
      <c r="H523" s="8">
        <v>16</v>
      </c>
      <c r="I523" s="8">
        <v>2</v>
      </c>
      <c r="J523" s="8">
        <v>4</v>
      </c>
      <c r="K523" s="8">
        <v>0</v>
      </c>
      <c r="L523" s="108">
        <v>230</v>
      </c>
      <c r="M523" s="100" t="s">
        <v>4293</v>
      </c>
      <c r="N523" s="415" t="s">
        <v>4279</v>
      </c>
      <c r="O523" s="415" t="s">
        <v>4260</v>
      </c>
      <c r="P523" s="231" t="s">
        <v>4262</v>
      </c>
      <c r="Q523" s="415" t="s">
        <v>4279</v>
      </c>
      <c r="R523" s="232">
        <v>39533</v>
      </c>
      <c r="S523" s="415" t="s">
        <v>4258</v>
      </c>
      <c r="T523" s="198"/>
      <c r="U523" s="357" t="s">
        <v>648</v>
      </c>
    </row>
    <row r="524" spans="1:21" ht="30" x14ac:dyDescent="0.25">
      <c r="A524" s="5">
        <v>533</v>
      </c>
      <c r="B524" s="14" t="s">
        <v>2100</v>
      </c>
      <c r="C524" s="5">
        <v>2006</v>
      </c>
      <c r="D524" s="24">
        <v>14246.1</v>
      </c>
      <c r="E524" s="24">
        <v>10424.799999999999</v>
      </c>
      <c r="F524" s="8" t="s">
        <v>5</v>
      </c>
      <c r="G524" s="8">
        <v>178</v>
      </c>
      <c r="H524" s="8">
        <v>10</v>
      </c>
      <c r="I524" s="8">
        <v>5</v>
      </c>
      <c r="J524" s="8">
        <v>5</v>
      </c>
      <c r="K524" s="8">
        <v>0</v>
      </c>
      <c r="L524" s="108">
        <v>343</v>
      </c>
      <c r="M524" s="100" t="s">
        <v>4295</v>
      </c>
      <c r="N524" s="622" t="s">
        <v>4276</v>
      </c>
      <c r="O524" s="415" t="s">
        <v>4260</v>
      </c>
      <c r="P524" s="231" t="s">
        <v>4263</v>
      </c>
      <c r="Q524" s="624" t="s">
        <v>4276</v>
      </c>
      <c r="R524" s="232">
        <v>39533</v>
      </c>
      <c r="S524" s="415" t="s">
        <v>4258</v>
      </c>
      <c r="T524" s="198"/>
      <c r="U524" s="357" t="s">
        <v>648</v>
      </c>
    </row>
    <row r="525" spans="1:21" ht="30" x14ac:dyDescent="0.25">
      <c r="A525" s="5">
        <v>534</v>
      </c>
      <c r="B525" s="14" t="s">
        <v>2101</v>
      </c>
      <c r="C525" s="5">
        <v>2007</v>
      </c>
      <c r="D525" s="24">
        <v>3882.4</v>
      </c>
      <c r="E525" s="24">
        <v>2834.7</v>
      </c>
      <c r="F525" s="8" t="s">
        <v>5</v>
      </c>
      <c r="G525" s="8">
        <v>32</v>
      </c>
      <c r="H525" s="8">
        <v>9</v>
      </c>
      <c r="I525" s="8">
        <v>1</v>
      </c>
      <c r="J525" s="8">
        <v>1</v>
      </c>
      <c r="K525" s="8">
        <v>0</v>
      </c>
      <c r="L525" s="108">
        <v>62</v>
      </c>
      <c r="M525" s="100" t="s">
        <v>4295</v>
      </c>
      <c r="N525" s="623"/>
      <c r="O525" s="415" t="s">
        <v>4260</v>
      </c>
      <c r="P525" s="231" t="s">
        <v>4263</v>
      </c>
      <c r="Q525" s="624"/>
      <c r="R525" s="232">
        <v>39533</v>
      </c>
      <c r="S525" s="415" t="s">
        <v>4258</v>
      </c>
      <c r="T525" s="198"/>
      <c r="U525" s="357" t="s">
        <v>648</v>
      </c>
    </row>
    <row r="526" spans="1:21" ht="30" x14ac:dyDescent="0.25">
      <c r="A526" s="5">
        <v>535</v>
      </c>
      <c r="B526" s="14" t="s">
        <v>2102</v>
      </c>
      <c r="C526" s="5">
        <v>2008</v>
      </c>
      <c r="D526" s="24">
        <v>11820.4</v>
      </c>
      <c r="E526" s="24">
        <v>7407</v>
      </c>
      <c r="F526" s="8" t="s">
        <v>5</v>
      </c>
      <c r="G526" s="8">
        <v>112</v>
      </c>
      <c r="H526" s="8">
        <v>9</v>
      </c>
      <c r="I526" s="8">
        <v>4</v>
      </c>
      <c r="J526" s="8">
        <v>4</v>
      </c>
      <c r="K526" s="8">
        <v>0</v>
      </c>
      <c r="L526" s="108">
        <v>192</v>
      </c>
      <c r="M526" s="100" t="s">
        <v>4295</v>
      </c>
      <c r="N526" s="415" t="s">
        <v>4277</v>
      </c>
      <c r="O526" s="415" t="s">
        <v>4260</v>
      </c>
      <c r="P526" s="231" t="s">
        <v>4263</v>
      </c>
      <c r="Q526" s="415" t="s">
        <v>4277</v>
      </c>
      <c r="R526" s="232">
        <v>39533</v>
      </c>
      <c r="S526" s="415" t="s">
        <v>4258</v>
      </c>
      <c r="T526" s="198"/>
      <c r="U526" s="357" t="s">
        <v>648</v>
      </c>
    </row>
    <row r="527" spans="1:21" ht="30" x14ac:dyDescent="0.25">
      <c r="A527" s="5">
        <v>536</v>
      </c>
      <c r="B527" s="14" t="s">
        <v>2103</v>
      </c>
      <c r="C527" s="5">
        <v>2006</v>
      </c>
      <c r="D527" s="24">
        <v>10573</v>
      </c>
      <c r="E527" s="24">
        <v>8133.8</v>
      </c>
      <c r="F527" s="8" t="s">
        <v>5</v>
      </c>
      <c r="G527" s="8">
        <v>146</v>
      </c>
      <c r="H527" s="8">
        <v>10</v>
      </c>
      <c r="I527" s="8">
        <v>4</v>
      </c>
      <c r="J527" s="8">
        <v>4</v>
      </c>
      <c r="K527" s="8">
        <v>0</v>
      </c>
      <c r="L527" s="108">
        <v>242</v>
      </c>
      <c r="M527" s="100" t="s">
        <v>4295</v>
      </c>
      <c r="N527" s="415" t="s">
        <v>4280</v>
      </c>
      <c r="O527" s="415" t="s">
        <v>4260</v>
      </c>
      <c r="P527" s="231" t="s">
        <v>4264</v>
      </c>
      <c r="Q527" s="415" t="s">
        <v>4280</v>
      </c>
      <c r="R527" s="232">
        <v>39533</v>
      </c>
      <c r="S527" s="415" t="s">
        <v>4258</v>
      </c>
      <c r="T527" s="198"/>
      <c r="U527" s="357" t="s">
        <v>648</v>
      </c>
    </row>
    <row r="528" spans="1:21" ht="30" x14ac:dyDescent="0.25">
      <c r="A528" s="5">
        <v>537</v>
      </c>
      <c r="B528" s="14" t="s">
        <v>2104</v>
      </c>
      <c r="C528" s="5">
        <v>2007</v>
      </c>
      <c r="D528" s="24">
        <v>15961.2</v>
      </c>
      <c r="E528" s="24">
        <v>10198.9</v>
      </c>
      <c r="F528" s="8" t="s">
        <v>5</v>
      </c>
      <c r="G528" s="8">
        <v>151</v>
      </c>
      <c r="H528" s="8">
        <v>9</v>
      </c>
      <c r="I528" s="8">
        <v>4</v>
      </c>
      <c r="J528" s="8">
        <v>4</v>
      </c>
      <c r="K528" s="8">
        <v>0</v>
      </c>
      <c r="L528" s="108">
        <v>244</v>
      </c>
      <c r="M528" s="100" t="s">
        <v>4295</v>
      </c>
      <c r="N528" s="415" t="s">
        <v>4281</v>
      </c>
      <c r="O528" s="415" t="s">
        <v>4260</v>
      </c>
      <c r="P528" s="231" t="s">
        <v>4265</v>
      </c>
      <c r="Q528" s="415" t="s">
        <v>4281</v>
      </c>
      <c r="R528" s="232">
        <v>39533</v>
      </c>
      <c r="S528" s="415" t="s">
        <v>4258</v>
      </c>
      <c r="T528" s="198"/>
      <c r="U528" s="357" t="s">
        <v>648</v>
      </c>
    </row>
    <row r="529" spans="1:21" ht="30" x14ac:dyDescent="0.25">
      <c r="A529" s="5">
        <v>538</v>
      </c>
      <c r="B529" s="14" t="s">
        <v>2105</v>
      </c>
      <c r="C529" s="5">
        <v>2006</v>
      </c>
      <c r="D529" s="24">
        <v>14138.9</v>
      </c>
      <c r="E529" s="24">
        <v>10939.8</v>
      </c>
      <c r="F529" s="8" t="s">
        <v>5</v>
      </c>
      <c r="G529" s="8">
        <v>164</v>
      </c>
      <c r="H529" s="8">
        <v>10</v>
      </c>
      <c r="I529" s="8">
        <v>5</v>
      </c>
      <c r="J529" s="8">
        <v>5</v>
      </c>
      <c r="K529" s="8">
        <v>0</v>
      </c>
      <c r="L529" s="108">
        <v>280</v>
      </c>
      <c r="M529" s="100" t="s">
        <v>4295</v>
      </c>
      <c r="N529" s="415" t="s">
        <v>4282</v>
      </c>
      <c r="O529" s="415" t="s">
        <v>4260</v>
      </c>
      <c r="P529" s="231" t="s">
        <v>4266</v>
      </c>
      <c r="Q529" s="415" t="s">
        <v>4282</v>
      </c>
      <c r="R529" s="232">
        <v>39533</v>
      </c>
      <c r="S529" s="415" t="s">
        <v>4258</v>
      </c>
      <c r="T529" s="198"/>
      <c r="U529" s="357" t="s">
        <v>648</v>
      </c>
    </row>
    <row r="530" spans="1:21" ht="30" x14ac:dyDescent="0.25">
      <c r="A530" s="5">
        <v>539</v>
      </c>
      <c r="B530" s="14" t="s">
        <v>2108</v>
      </c>
      <c r="C530" s="8">
        <v>2008</v>
      </c>
      <c r="D530" s="24">
        <v>25211.1</v>
      </c>
      <c r="E530" s="24">
        <v>15840.6</v>
      </c>
      <c r="F530" s="8" t="s">
        <v>5</v>
      </c>
      <c r="G530" s="8">
        <v>242</v>
      </c>
      <c r="H530" s="7" t="s">
        <v>2109</v>
      </c>
      <c r="I530" s="8">
        <v>3</v>
      </c>
      <c r="J530" s="8">
        <v>4</v>
      </c>
      <c r="K530" s="8">
        <v>0</v>
      </c>
      <c r="L530" s="108">
        <v>300</v>
      </c>
      <c r="M530" s="100" t="s">
        <v>4295</v>
      </c>
      <c r="N530" s="415" t="s">
        <v>4285</v>
      </c>
      <c r="O530" s="415" t="s">
        <v>4260</v>
      </c>
      <c r="P530" s="231" t="s">
        <v>4269</v>
      </c>
      <c r="Q530" s="415" t="s">
        <v>4285</v>
      </c>
      <c r="R530" s="232">
        <v>39533</v>
      </c>
      <c r="S530" s="415" t="s">
        <v>4258</v>
      </c>
      <c r="T530" s="198"/>
      <c r="U530" s="357" t="s">
        <v>648</v>
      </c>
    </row>
    <row r="531" spans="1:21" ht="30" x14ac:dyDescent="0.25">
      <c r="A531" s="5">
        <v>540</v>
      </c>
      <c r="B531" s="14" t="s">
        <v>2110</v>
      </c>
      <c r="C531" s="8">
        <v>2007</v>
      </c>
      <c r="D531" s="24">
        <v>8464.5</v>
      </c>
      <c r="E531" s="24">
        <v>6587.5</v>
      </c>
      <c r="F531" s="8" t="s">
        <v>5</v>
      </c>
      <c r="G531" s="8">
        <v>96</v>
      </c>
      <c r="H531" s="8">
        <v>10</v>
      </c>
      <c r="I531" s="8">
        <v>3</v>
      </c>
      <c r="J531" s="8">
        <v>3</v>
      </c>
      <c r="K531" s="8">
        <v>0</v>
      </c>
      <c r="L531" s="108">
        <v>207</v>
      </c>
      <c r="M531" s="100" t="s">
        <v>4295</v>
      </c>
      <c r="N531" s="415" t="s">
        <v>4286</v>
      </c>
      <c r="O531" s="415" t="s">
        <v>4260</v>
      </c>
      <c r="P531" s="231" t="s">
        <v>4270</v>
      </c>
      <c r="Q531" s="415" t="s">
        <v>4286</v>
      </c>
      <c r="R531" s="232">
        <v>39533</v>
      </c>
      <c r="S531" s="415" t="s">
        <v>4258</v>
      </c>
      <c r="T531" s="198"/>
      <c r="U531" s="357" t="s">
        <v>648</v>
      </c>
    </row>
    <row r="532" spans="1:21" ht="30" x14ac:dyDescent="0.25">
      <c r="A532" s="5">
        <v>541</v>
      </c>
      <c r="B532" s="14" t="s">
        <v>2113</v>
      </c>
      <c r="C532" s="8">
        <v>2009</v>
      </c>
      <c r="D532" s="24">
        <v>4116.3999999999996</v>
      </c>
      <c r="E532" s="24">
        <v>2471.1</v>
      </c>
      <c r="F532" s="8" t="s">
        <v>5</v>
      </c>
      <c r="G532" s="8">
        <v>36</v>
      </c>
      <c r="H532" s="8">
        <v>9</v>
      </c>
      <c r="I532" s="8">
        <v>1</v>
      </c>
      <c r="J532" s="8">
        <v>1</v>
      </c>
      <c r="K532" s="8">
        <v>0</v>
      </c>
      <c r="L532" s="108">
        <v>47</v>
      </c>
      <c r="M532" s="100" t="s">
        <v>4295</v>
      </c>
      <c r="N532" s="415" t="s">
        <v>4289</v>
      </c>
      <c r="O532" s="415" t="s">
        <v>4260</v>
      </c>
      <c r="P532" s="231" t="s">
        <v>4273</v>
      </c>
      <c r="Q532" s="415" t="s">
        <v>4289</v>
      </c>
      <c r="R532" s="232">
        <v>39533</v>
      </c>
      <c r="S532" s="415" t="s">
        <v>4258</v>
      </c>
      <c r="T532" s="198"/>
      <c r="U532" s="357" t="s">
        <v>648</v>
      </c>
    </row>
    <row r="533" spans="1:21" ht="31.5" x14ac:dyDescent="0.25">
      <c r="A533" s="5">
        <v>542</v>
      </c>
      <c r="B533" s="14" t="s">
        <v>2114</v>
      </c>
      <c r="C533" s="8">
        <v>2007</v>
      </c>
      <c r="D533" s="24">
        <v>10074.6</v>
      </c>
      <c r="E533" s="24">
        <v>7782.6</v>
      </c>
      <c r="F533" s="8" t="s">
        <v>5</v>
      </c>
      <c r="G533" s="8">
        <v>135</v>
      </c>
      <c r="H533" s="8">
        <v>10</v>
      </c>
      <c r="I533" s="8">
        <v>4</v>
      </c>
      <c r="J533" s="8">
        <v>4</v>
      </c>
      <c r="K533" s="8">
        <v>0</v>
      </c>
      <c r="L533" s="108">
        <v>233</v>
      </c>
      <c r="M533" s="100" t="s">
        <v>4292</v>
      </c>
      <c r="N533" s="415" t="s">
        <v>4290</v>
      </c>
      <c r="O533" s="415" t="s">
        <v>4260</v>
      </c>
      <c r="P533" s="231" t="s">
        <v>4274</v>
      </c>
      <c r="Q533" s="415" t="s">
        <v>4290</v>
      </c>
      <c r="R533" s="232">
        <v>39533</v>
      </c>
      <c r="S533" s="415" t="s">
        <v>4258</v>
      </c>
      <c r="T533" s="198"/>
      <c r="U533" s="357" t="s">
        <v>648</v>
      </c>
    </row>
    <row r="534" spans="1:21" ht="30" x14ac:dyDescent="0.25">
      <c r="A534" s="5">
        <v>543</v>
      </c>
      <c r="B534" s="14" t="s">
        <v>2115</v>
      </c>
      <c r="C534" s="8">
        <v>2007</v>
      </c>
      <c r="D534" s="24">
        <v>8510.7999999999993</v>
      </c>
      <c r="E534" s="24">
        <v>6204.6</v>
      </c>
      <c r="F534" s="8" t="s">
        <v>5</v>
      </c>
      <c r="G534" s="8">
        <v>112</v>
      </c>
      <c r="H534" s="8">
        <v>10</v>
      </c>
      <c r="I534" s="8">
        <v>3</v>
      </c>
      <c r="J534" s="8">
        <v>3</v>
      </c>
      <c r="K534" s="8">
        <v>0</v>
      </c>
      <c r="L534" s="108">
        <v>163</v>
      </c>
      <c r="M534" s="100" t="s">
        <v>4295</v>
      </c>
      <c r="N534" s="415" t="s">
        <v>4291</v>
      </c>
      <c r="O534" s="415" t="s">
        <v>4260</v>
      </c>
      <c r="P534" s="231" t="s">
        <v>4275</v>
      </c>
      <c r="Q534" s="415" t="s">
        <v>4291</v>
      </c>
      <c r="R534" s="232">
        <v>39533</v>
      </c>
      <c r="S534" s="415" t="s">
        <v>4258</v>
      </c>
      <c r="T534" s="198"/>
      <c r="U534" s="357" t="s">
        <v>648</v>
      </c>
    </row>
    <row r="535" spans="1:21" x14ac:dyDescent="0.25">
      <c r="D535" s="523">
        <f>SUM(D2:D534)</f>
        <v>4503725.7600000044</v>
      </c>
      <c r="E535" s="523">
        <f t="shared" ref="E535:L535" si="1">SUM(E2:E534)</f>
        <v>3340147.13</v>
      </c>
      <c r="F535" s="523">
        <f t="shared" si="1"/>
        <v>0</v>
      </c>
      <c r="G535" s="523">
        <f t="shared" si="1"/>
        <v>67755</v>
      </c>
      <c r="H535" s="523">
        <f t="shared" si="1"/>
        <v>4997.5</v>
      </c>
      <c r="I535" s="523">
        <f t="shared" si="1"/>
        <v>1676.5</v>
      </c>
      <c r="J535" s="523">
        <f t="shared" si="1"/>
        <v>1674</v>
      </c>
      <c r="K535" s="523">
        <f t="shared" si="1"/>
        <v>1138</v>
      </c>
      <c r="L535" s="523">
        <f t="shared" si="1"/>
        <v>143977.20000000001</v>
      </c>
    </row>
  </sheetData>
  <mergeCells count="2">
    <mergeCell ref="N524:N525"/>
    <mergeCell ref="Q524:Q525"/>
  </mergeCells>
  <pageMargins left="0.7" right="0.7" top="0.75" bottom="0.75" header="0.3" footer="0.3"/>
  <tableParts count="2">
    <tablePart r:id="rId1"/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8"/>
  <sheetViews>
    <sheetView workbookViewId="0">
      <selection sqref="A1:XFD1048576"/>
    </sheetView>
  </sheetViews>
  <sheetFormatPr defaultRowHeight="15" x14ac:dyDescent="0.25"/>
  <cols>
    <col min="1" max="1" width="6.85546875" customWidth="1"/>
    <col min="2" max="2" width="24.140625" customWidth="1"/>
    <col min="9" max="9" width="6.42578125" customWidth="1"/>
    <col min="10" max="10" width="6.5703125" customWidth="1"/>
    <col min="11" max="11" width="7.42578125" customWidth="1"/>
    <col min="13" max="13" width="14.28515625" customWidth="1"/>
    <col min="14" max="14" width="11" customWidth="1"/>
    <col min="15" max="15" width="12.5703125" customWidth="1"/>
    <col min="16" max="16" width="12.140625" customWidth="1"/>
    <col min="17" max="17" width="11.5703125" customWidth="1"/>
    <col min="18" max="18" width="13.85546875" customWidth="1"/>
  </cols>
  <sheetData>
    <row r="1" spans="1:23" s="53" customFormat="1" ht="189" x14ac:dyDescent="0.25">
      <c r="A1" s="416" t="s">
        <v>494</v>
      </c>
      <c r="B1" s="181" t="s">
        <v>0</v>
      </c>
      <c r="C1" s="181" t="s">
        <v>1</v>
      </c>
      <c r="D1" s="181" t="s">
        <v>2</v>
      </c>
      <c r="E1" s="181" t="s">
        <v>3</v>
      </c>
      <c r="F1" s="180" t="s">
        <v>12</v>
      </c>
      <c r="G1" s="416" t="s">
        <v>4184</v>
      </c>
      <c r="H1" s="416" t="s">
        <v>4185</v>
      </c>
      <c r="I1" s="416" t="s">
        <v>4186</v>
      </c>
      <c r="J1" s="416" t="s">
        <v>4187</v>
      </c>
      <c r="K1" s="416" t="s">
        <v>4188</v>
      </c>
      <c r="L1" s="416" t="s">
        <v>4189</v>
      </c>
      <c r="M1" s="178" t="s">
        <v>4195</v>
      </c>
      <c r="N1" s="183" t="s">
        <v>4183</v>
      </c>
      <c r="O1" s="192" t="s">
        <v>4190</v>
      </c>
      <c r="P1" s="193" t="s">
        <v>4191</v>
      </c>
      <c r="Q1" s="193" t="s">
        <v>4192</v>
      </c>
      <c r="R1" s="194" t="s">
        <v>4257</v>
      </c>
      <c r="S1" s="195" t="s">
        <v>4193</v>
      </c>
      <c r="T1" s="196" t="s">
        <v>4194</v>
      </c>
      <c r="U1" s="393" t="s">
        <v>7636</v>
      </c>
    </row>
    <row r="2" spans="1:23" s="14" customFormat="1" ht="60" x14ac:dyDescent="0.25">
      <c r="A2" s="5">
        <v>1</v>
      </c>
      <c r="B2" s="50" t="s">
        <v>138</v>
      </c>
      <c r="C2" s="51">
        <v>1996</v>
      </c>
      <c r="D2" s="51">
        <v>11804.41</v>
      </c>
      <c r="E2" s="51">
        <v>7778.73</v>
      </c>
      <c r="F2" s="51" t="s">
        <v>5</v>
      </c>
      <c r="G2" s="51">
        <v>144</v>
      </c>
      <c r="H2" s="51">
        <v>5.9</v>
      </c>
      <c r="I2" s="51">
        <v>5</v>
      </c>
      <c r="J2" s="51">
        <v>3</v>
      </c>
      <c r="K2" s="51">
        <v>0</v>
      </c>
      <c r="L2" s="117">
        <v>373</v>
      </c>
      <c r="M2" s="239" t="s">
        <v>4355</v>
      </c>
      <c r="N2" s="242" t="s">
        <v>4361</v>
      </c>
      <c r="O2" s="246" t="s">
        <v>4364</v>
      </c>
      <c r="P2" s="230" t="s">
        <v>4372</v>
      </c>
      <c r="Q2" s="230">
        <v>1799</v>
      </c>
      <c r="R2" s="230" t="s">
        <v>4377</v>
      </c>
      <c r="S2" s="249" t="s">
        <v>4378</v>
      </c>
      <c r="T2" s="233" t="s">
        <v>4303</v>
      </c>
      <c r="U2" s="8" t="s">
        <v>7635</v>
      </c>
      <c r="V2" s="8"/>
      <c r="W2" s="8"/>
    </row>
    <row r="3" spans="1:23" s="8" customFormat="1" ht="38.25" x14ac:dyDescent="0.25">
      <c r="A3" s="8">
        <v>2</v>
      </c>
      <c r="B3" s="224" t="s">
        <v>2997</v>
      </c>
      <c r="C3" s="224">
        <v>2002</v>
      </c>
      <c r="D3" s="224">
        <v>7739.1</v>
      </c>
      <c r="E3" s="224">
        <v>3049.4</v>
      </c>
      <c r="F3" s="224" t="s">
        <v>480</v>
      </c>
      <c r="G3" s="224">
        <v>124</v>
      </c>
      <c r="H3" s="224">
        <v>10</v>
      </c>
      <c r="I3" s="224">
        <v>2</v>
      </c>
      <c r="J3" s="224">
        <v>2</v>
      </c>
      <c r="K3" s="224">
        <v>2</v>
      </c>
      <c r="L3" s="224">
        <v>197</v>
      </c>
      <c r="M3" s="224" t="s">
        <v>3026</v>
      </c>
      <c r="N3" s="308">
        <v>2002</v>
      </c>
      <c r="O3" s="308" t="s">
        <v>4299</v>
      </c>
      <c r="P3" s="308" t="s">
        <v>5442</v>
      </c>
      <c r="Q3" s="308">
        <v>6200.9</v>
      </c>
      <c r="R3" s="309" t="s">
        <v>5443</v>
      </c>
      <c r="S3" s="308" t="s">
        <v>5444</v>
      </c>
      <c r="T3" s="308" t="s">
        <v>4302</v>
      </c>
      <c r="U3" s="8" t="s">
        <v>648</v>
      </c>
    </row>
    <row r="4" spans="1:23" s="8" customFormat="1" ht="38.25" x14ac:dyDescent="0.25">
      <c r="A4" s="5">
        <v>3</v>
      </c>
      <c r="B4" s="224" t="s">
        <v>2998</v>
      </c>
      <c r="C4" s="224">
        <v>2002</v>
      </c>
      <c r="D4" s="224">
        <v>7693.33</v>
      </c>
      <c r="E4" s="224">
        <v>3038.9</v>
      </c>
      <c r="F4" s="224" t="s">
        <v>480</v>
      </c>
      <c r="G4" s="224">
        <v>124</v>
      </c>
      <c r="H4" s="224">
        <v>10</v>
      </c>
      <c r="I4" s="224">
        <v>2</v>
      </c>
      <c r="J4" s="224">
        <v>2</v>
      </c>
      <c r="K4" s="224">
        <v>0</v>
      </c>
      <c r="L4" s="224">
        <v>233</v>
      </c>
      <c r="M4" s="224" t="s">
        <v>3027</v>
      </c>
      <c r="N4" s="308">
        <v>2002</v>
      </c>
      <c r="O4" s="308" t="s">
        <v>4299</v>
      </c>
      <c r="P4" s="308" t="s">
        <v>5445</v>
      </c>
      <c r="Q4" s="308">
        <v>6148.5</v>
      </c>
      <c r="R4" s="309" t="s">
        <v>5443</v>
      </c>
      <c r="S4" s="308" t="s">
        <v>5444</v>
      </c>
      <c r="T4" s="308" t="s">
        <v>4302</v>
      </c>
      <c r="U4" s="8" t="s">
        <v>648</v>
      </c>
    </row>
    <row r="5" spans="1:23" s="8" customFormat="1" ht="38.25" x14ac:dyDescent="0.25">
      <c r="A5" s="8">
        <v>4</v>
      </c>
      <c r="B5" s="224" t="s">
        <v>481</v>
      </c>
      <c r="C5" s="224">
        <v>2002</v>
      </c>
      <c r="D5" s="224">
        <v>7732.77</v>
      </c>
      <c r="E5" s="224">
        <v>2747.8</v>
      </c>
      <c r="F5" s="224" t="s">
        <v>480</v>
      </c>
      <c r="G5" s="224">
        <v>125</v>
      </c>
      <c r="H5" s="224">
        <v>10</v>
      </c>
      <c r="I5" s="224">
        <v>2</v>
      </c>
      <c r="J5" s="224">
        <v>2</v>
      </c>
      <c r="K5" s="224">
        <v>2</v>
      </c>
      <c r="L5" s="224">
        <v>229</v>
      </c>
      <c r="M5" s="224" t="s">
        <v>3028</v>
      </c>
      <c r="N5" s="308">
        <v>2002</v>
      </c>
      <c r="O5" s="308" t="s">
        <v>4299</v>
      </c>
      <c r="P5" s="308" t="s">
        <v>5446</v>
      </c>
      <c r="Q5" s="308">
        <v>6203</v>
      </c>
      <c r="R5" s="309" t="s">
        <v>5443</v>
      </c>
      <c r="S5" s="308" t="s">
        <v>5444</v>
      </c>
      <c r="T5" s="308" t="s">
        <v>4302</v>
      </c>
      <c r="U5" s="8" t="s">
        <v>648</v>
      </c>
    </row>
    <row r="6" spans="1:23" s="8" customFormat="1" ht="38.25" x14ac:dyDescent="0.25">
      <c r="A6" s="5">
        <v>5</v>
      </c>
      <c r="B6" s="224" t="s">
        <v>482</v>
      </c>
      <c r="C6" s="224">
        <v>2005</v>
      </c>
      <c r="D6" s="224">
        <v>4538.2</v>
      </c>
      <c r="E6" s="224">
        <v>2053.4</v>
      </c>
      <c r="F6" s="224" t="s">
        <v>480</v>
      </c>
      <c r="G6" s="224">
        <v>76</v>
      </c>
      <c r="H6" s="224">
        <v>9</v>
      </c>
      <c r="I6" s="224">
        <v>2</v>
      </c>
      <c r="J6" s="224">
        <v>2</v>
      </c>
      <c r="K6" s="224">
        <v>0</v>
      </c>
      <c r="L6" s="224">
        <v>180</v>
      </c>
      <c r="M6" s="224" t="s">
        <v>3029</v>
      </c>
      <c r="N6" s="308">
        <v>2005</v>
      </c>
      <c r="O6" s="308" t="s">
        <v>4299</v>
      </c>
      <c r="P6" s="308" t="s">
        <v>5447</v>
      </c>
      <c r="Q6" s="308">
        <v>3785.9</v>
      </c>
      <c r="R6" s="309" t="s">
        <v>5443</v>
      </c>
      <c r="S6" s="308" t="s">
        <v>5444</v>
      </c>
      <c r="T6" s="308" t="s">
        <v>4302</v>
      </c>
      <c r="U6" s="8" t="s">
        <v>648</v>
      </c>
    </row>
    <row r="7" spans="1:23" s="8" customFormat="1" ht="38.25" x14ac:dyDescent="0.25">
      <c r="A7" s="8">
        <v>6</v>
      </c>
      <c r="B7" s="224" t="s">
        <v>483</v>
      </c>
      <c r="C7" s="224">
        <v>2004</v>
      </c>
      <c r="D7" s="224">
        <v>4530.8</v>
      </c>
      <c r="E7" s="224">
        <v>2050.6999999999998</v>
      </c>
      <c r="F7" s="224" t="s">
        <v>480</v>
      </c>
      <c r="G7" s="224">
        <v>76</v>
      </c>
      <c r="H7" s="224">
        <v>9</v>
      </c>
      <c r="I7" s="224">
        <v>2</v>
      </c>
      <c r="J7" s="224">
        <v>2</v>
      </c>
      <c r="K7" s="224">
        <v>0</v>
      </c>
      <c r="L7" s="224">
        <v>160</v>
      </c>
      <c r="M7" s="224" t="s">
        <v>3029</v>
      </c>
      <c r="N7" s="308">
        <v>2005</v>
      </c>
      <c r="O7" s="308" t="s">
        <v>4299</v>
      </c>
      <c r="P7" s="308" t="s">
        <v>5448</v>
      </c>
      <c r="Q7" s="308">
        <v>3709</v>
      </c>
      <c r="R7" s="309" t="s">
        <v>5443</v>
      </c>
      <c r="S7" s="308" t="s">
        <v>5444</v>
      </c>
      <c r="T7" s="308" t="s">
        <v>4302</v>
      </c>
      <c r="U7" s="8" t="s">
        <v>648</v>
      </c>
    </row>
    <row r="8" spans="1:23" s="8" customFormat="1" ht="38.25" x14ac:dyDescent="0.25">
      <c r="A8" s="5">
        <v>7</v>
      </c>
      <c r="B8" s="224" t="s">
        <v>2999</v>
      </c>
      <c r="C8" s="224">
        <v>2004</v>
      </c>
      <c r="D8" s="224">
        <v>6794.8</v>
      </c>
      <c r="E8" s="224">
        <v>2956.3</v>
      </c>
      <c r="F8" s="224" t="s">
        <v>480</v>
      </c>
      <c r="G8" s="224">
        <v>117</v>
      </c>
      <c r="H8" s="224">
        <v>10</v>
      </c>
      <c r="I8" s="224">
        <v>3</v>
      </c>
      <c r="J8" s="224">
        <v>6</v>
      </c>
      <c r="K8" s="224">
        <v>0</v>
      </c>
      <c r="L8" s="224">
        <v>221</v>
      </c>
      <c r="M8" s="224" t="s">
        <v>3029</v>
      </c>
      <c r="N8" s="308">
        <v>2004</v>
      </c>
      <c r="O8" s="308" t="s">
        <v>4299</v>
      </c>
      <c r="P8" s="308" t="s">
        <v>5449</v>
      </c>
      <c r="Q8" s="308">
        <v>5689.1</v>
      </c>
      <c r="R8" s="309" t="s">
        <v>5443</v>
      </c>
      <c r="S8" s="308" t="s">
        <v>5444</v>
      </c>
      <c r="T8" s="308" t="s">
        <v>4302</v>
      </c>
      <c r="U8" s="8" t="s">
        <v>648</v>
      </c>
    </row>
    <row r="9" spans="1:23" s="8" customFormat="1" ht="38.25" x14ac:dyDescent="0.25">
      <c r="A9" s="8">
        <v>8</v>
      </c>
      <c r="B9" s="224" t="s">
        <v>3011</v>
      </c>
      <c r="C9" s="224">
        <v>2005</v>
      </c>
      <c r="D9" s="224">
        <v>5855.4</v>
      </c>
      <c r="E9" s="239">
        <v>2507.6999999999998</v>
      </c>
      <c r="F9" s="224" t="s">
        <v>480</v>
      </c>
      <c r="G9" s="224">
        <v>71</v>
      </c>
      <c r="H9" s="224">
        <v>9</v>
      </c>
      <c r="I9" s="224">
        <v>2</v>
      </c>
      <c r="J9" s="224">
        <v>2</v>
      </c>
      <c r="K9" s="224">
        <v>0</v>
      </c>
      <c r="L9" s="224">
        <v>124</v>
      </c>
      <c r="M9" s="224" t="s">
        <v>3030</v>
      </c>
      <c r="N9" s="308">
        <v>2005</v>
      </c>
      <c r="O9" s="308" t="s">
        <v>4299</v>
      </c>
      <c r="P9" s="308" t="s">
        <v>5452</v>
      </c>
      <c r="Q9" s="308">
        <v>5096</v>
      </c>
      <c r="R9" s="309" t="s">
        <v>5443</v>
      </c>
      <c r="S9" s="308" t="s">
        <v>5444</v>
      </c>
      <c r="T9" s="308" t="s">
        <v>4302</v>
      </c>
      <c r="U9" s="8" t="s">
        <v>648</v>
      </c>
    </row>
    <row r="10" spans="1:23" s="8" customFormat="1" ht="38.25" x14ac:dyDescent="0.25">
      <c r="A10" s="5">
        <v>9</v>
      </c>
      <c r="B10" s="224" t="s">
        <v>3012</v>
      </c>
      <c r="C10" s="224">
        <v>2005</v>
      </c>
      <c r="D10" s="224">
        <v>6501.81</v>
      </c>
      <c r="E10" s="239">
        <v>3372.2</v>
      </c>
      <c r="F10" s="224" t="s">
        <v>480</v>
      </c>
      <c r="G10" s="224">
        <v>57</v>
      </c>
      <c r="H10" s="224">
        <v>10</v>
      </c>
      <c r="I10" s="224">
        <v>2</v>
      </c>
      <c r="J10" s="224">
        <v>2</v>
      </c>
      <c r="K10" s="224">
        <v>0</v>
      </c>
      <c r="L10" s="224">
        <v>122</v>
      </c>
      <c r="M10" s="224" t="s">
        <v>3031</v>
      </c>
      <c r="N10" s="308">
        <v>2005</v>
      </c>
      <c r="O10" s="308" t="s">
        <v>4299</v>
      </c>
      <c r="P10" s="308" t="s">
        <v>5453</v>
      </c>
      <c r="Q10" s="308">
        <v>5175.2</v>
      </c>
      <c r="R10" s="309" t="s">
        <v>5443</v>
      </c>
      <c r="S10" s="308" t="s">
        <v>5444</v>
      </c>
      <c r="T10" s="308" t="s">
        <v>4302</v>
      </c>
      <c r="U10" s="8" t="s">
        <v>648</v>
      </c>
    </row>
    <row r="11" spans="1:23" s="8" customFormat="1" ht="38.25" x14ac:dyDescent="0.25">
      <c r="A11" s="8">
        <v>10</v>
      </c>
      <c r="B11" s="224" t="s">
        <v>3013</v>
      </c>
      <c r="C11" s="224">
        <v>2006</v>
      </c>
      <c r="D11" s="224">
        <v>13458.18</v>
      </c>
      <c r="E11" s="239">
        <v>6533</v>
      </c>
      <c r="F11" s="224" t="s">
        <v>480</v>
      </c>
      <c r="G11" s="224">
        <v>177</v>
      </c>
      <c r="H11" s="224">
        <v>7</v>
      </c>
      <c r="I11" s="224">
        <v>4</v>
      </c>
      <c r="J11" s="224">
        <v>4</v>
      </c>
      <c r="K11" s="224">
        <v>0</v>
      </c>
      <c r="L11" s="224">
        <v>339</v>
      </c>
      <c r="N11" s="308">
        <v>2006</v>
      </c>
      <c r="O11" s="308" t="s">
        <v>4299</v>
      </c>
      <c r="P11" s="308" t="s">
        <v>5454</v>
      </c>
      <c r="Q11" s="308">
        <v>11274.6</v>
      </c>
      <c r="R11" s="309" t="s">
        <v>5443</v>
      </c>
      <c r="S11" s="308" t="s">
        <v>5444</v>
      </c>
      <c r="T11" s="308" t="s">
        <v>4302</v>
      </c>
      <c r="U11" s="8" t="s">
        <v>648</v>
      </c>
    </row>
    <row r="12" spans="1:23" s="8" customFormat="1" ht="38.25" x14ac:dyDescent="0.25">
      <c r="A12" s="5">
        <v>11</v>
      </c>
      <c r="B12" s="224" t="s">
        <v>3022</v>
      </c>
      <c r="C12" s="224">
        <v>2005</v>
      </c>
      <c r="D12" s="224">
        <v>5984.1</v>
      </c>
      <c r="E12" s="224">
        <v>2622.7</v>
      </c>
      <c r="F12" s="224" t="s">
        <v>480</v>
      </c>
      <c r="G12" s="224">
        <v>53</v>
      </c>
      <c r="H12" s="224">
        <v>9</v>
      </c>
      <c r="I12" s="224">
        <v>2</v>
      </c>
      <c r="J12" s="224">
        <v>2</v>
      </c>
      <c r="K12" s="224">
        <v>0</v>
      </c>
      <c r="L12" s="224">
        <v>97</v>
      </c>
      <c r="M12" s="224" t="s">
        <v>3032</v>
      </c>
      <c r="N12" s="308">
        <v>2005</v>
      </c>
      <c r="O12" s="308" t="s">
        <v>4299</v>
      </c>
      <c r="P12" s="308" t="s">
        <v>5455</v>
      </c>
      <c r="Q12" s="308">
        <v>5576.7</v>
      </c>
      <c r="R12" s="309" t="s">
        <v>5443</v>
      </c>
      <c r="S12" s="308" t="s">
        <v>5444</v>
      </c>
      <c r="T12" s="308" t="s">
        <v>4302</v>
      </c>
      <c r="U12" s="8" t="s">
        <v>648</v>
      </c>
    </row>
    <row r="13" spans="1:23" s="8" customFormat="1" ht="47.25" x14ac:dyDescent="0.25">
      <c r="A13" s="8">
        <v>12</v>
      </c>
      <c r="B13" s="224" t="s">
        <v>3023</v>
      </c>
      <c r="C13" s="224">
        <v>2015</v>
      </c>
      <c r="D13" s="224">
        <v>9921.2999999999993</v>
      </c>
      <c r="E13" s="224">
        <v>5345.6</v>
      </c>
      <c r="F13" s="224" t="s">
        <v>480</v>
      </c>
      <c r="G13" s="224">
        <v>109</v>
      </c>
      <c r="H13" s="224">
        <v>16</v>
      </c>
      <c r="I13" s="224">
        <v>1</v>
      </c>
      <c r="J13" s="224">
        <v>2</v>
      </c>
      <c r="K13" s="224">
        <v>0</v>
      </c>
      <c r="L13" s="224">
        <v>51</v>
      </c>
      <c r="M13" s="224" t="s">
        <v>3052</v>
      </c>
      <c r="N13" s="308">
        <v>2015</v>
      </c>
      <c r="O13" s="308" t="s">
        <v>4299</v>
      </c>
      <c r="P13" s="308" t="s">
        <v>5456</v>
      </c>
      <c r="Q13" s="308">
        <v>9814.1</v>
      </c>
      <c r="R13" s="309" t="s">
        <v>5457</v>
      </c>
      <c r="S13" s="308" t="s">
        <v>5444</v>
      </c>
      <c r="T13" s="308" t="s">
        <v>4302</v>
      </c>
      <c r="U13" s="8" t="s">
        <v>648</v>
      </c>
    </row>
    <row r="14" spans="1:23" s="8" customFormat="1" ht="38.25" x14ac:dyDescent="0.25">
      <c r="A14" s="5">
        <v>13</v>
      </c>
      <c r="B14" s="224" t="s">
        <v>3024</v>
      </c>
      <c r="C14" s="224">
        <v>2012</v>
      </c>
      <c r="D14" s="224">
        <v>9622.2000000000007</v>
      </c>
      <c r="E14" s="224">
        <v>4260</v>
      </c>
      <c r="F14" s="224" t="s">
        <v>480</v>
      </c>
      <c r="G14" s="224">
        <v>94</v>
      </c>
      <c r="H14" s="224">
        <v>16</v>
      </c>
      <c r="I14" s="224">
        <v>1</v>
      </c>
      <c r="J14" s="224">
        <v>2</v>
      </c>
      <c r="K14" s="224">
        <v>0</v>
      </c>
      <c r="L14" s="224">
        <v>232</v>
      </c>
      <c r="M14" s="224" t="s">
        <v>5486</v>
      </c>
      <c r="N14" s="308">
        <v>2012</v>
      </c>
      <c r="O14" s="308" t="s">
        <v>4299</v>
      </c>
      <c r="P14" s="308" t="s">
        <v>5458</v>
      </c>
      <c r="Q14" s="308">
        <v>9758.7000000000007</v>
      </c>
      <c r="R14" s="309" t="s">
        <v>5459</v>
      </c>
      <c r="S14" s="308" t="s">
        <v>5444</v>
      </c>
      <c r="T14" s="308" t="s">
        <v>4302</v>
      </c>
      <c r="U14" s="8" t="s">
        <v>648</v>
      </c>
    </row>
    <row r="15" spans="1:23" s="8" customFormat="1" ht="38.25" x14ac:dyDescent="0.25">
      <c r="A15" s="8">
        <v>14</v>
      </c>
      <c r="B15" s="224" t="s">
        <v>3007</v>
      </c>
      <c r="C15" s="224">
        <v>2005</v>
      </c>
      <c r="D15" s="224">
        <v>14313.1</v>
      </c>
      <c r="E15" s="239">
        <v>5763.9</v>
      </c>
      <c r="F15" s="224" t="s">
        <v>480</v>
      </c>
      <c r="G15" s="224">
        <v>210</v>
      </c>
      <c r="H15" s="224">
        <v>10</v>
      </c>
      <c r="I15" s="224">
        <v>4</v>
      </c>
      <c r="J15" s="224">
        <v>4</v>
      </c>
      <c r="K15" s="224">
        <v>0</v>
      </c>
      <c r="L15" s="224">
        <v>385</v>
      </c>
      <c r="M15" s="224" t="s">
        <v>3033</v>
      </c>
      <c r="N15" s="308">
        <v>2005</v>
      </c>
      <c r="O15" s="308" t="s">
        <v>4299</v>
      </c>
      <c r="P15" s="308" t="s">
        <v>5460</v>
      </c>
      <c r="Q15" s="308" t="s">
        <v>5461</v>
      </c>
      <c r="R15" s="309" t="s">
        <v>5443</v>
      </c>
      <c r="S15" s="308" t="s">
        <v>5444</v>
      </c>
      <c r="T15" s="308" t="s">
        <v>4302</v>
      </c>
      <c r="U15" s="8" t="s">
        <v>648</v>
      </c>
    </row>
    <row r="16" spans="1:23" s="8" customFormat="1" ht="38.25" x14ac:dyDescent="0.25">
      <c r="A16" s="5">
        <v>15</v>
      </c>
      <c r="B16" s="224" t="s">
        <v>3008</v>
      </c>
      <c r="C16" s="224">
        <v>2003</v>
      </c>
      <c r="D16" s="224">
        <v>5461.5</v>
      </c>
      <c r="E16" s="239">
        <v>2812.7</v>
      </c>
      <c r="F16" s="224" t="s">
        <v>480</v>
      </c>
      <c r="G16" s="224">
        <v>80</v>
      </c>
      <c r="H16" s="224">
        <v>10</v>
      </c>
      <c r="I16" s="224">
        <v>2</v>
      </c>
      <c r="J16" s="224">
        <v>2</v>
      </c>
      <c r="K16" s="224">
        <v>0</v>
      </c>
      <c r="L16" s="224">
        <v>203</v>
      </c>
      <c r="M16" s="224" t="s">
        <v>3034</v>
      </c>
      <c r="N16" s="308">
        <v>2003</v>
      </c>
      <c r="O16" s="308" t="s">
        <v>4299</v>
      </c>
      <c r="P16" s="308" t="s">
        <v>5462</v>
      </c>
      <c r="Q16" s="308">
        <v>4144.8999999999996</v>
      </c>
      <c r="R16" s="309" t="s">
        <v>5443</v>
      </c>
      <c r="S16" s="308" t="s">
        <v>5444</v>
      </c>
      <c r="T16" s="308" t="s">
        <v>4302</v>
      </c>
      <c r="U16" s="8" t="s">
        <v>7635</v>
      </c>
    </row>
    <row r="17" spans="1:21" s="8" customFormat="1" ht="38.25" x14ac:dyDescent="0.25">
      <c r="A17" s="8">
        <v>16</v>
      </c>
      <c r="B17" s="224" t="s">
        <v>3009</v>
      </c>
      <c r="C17" s="224">
        <v>2003</v>
      </c>
      <c r="D17" s="224">
        <v>5437.5</v>
      </c>
      <c r="E17" s="239">
        <v>2795.9</v>
      </c>
      <c r="F17" s="224" t="s">
        <v>480</v>
      </c>
      <c r="G17" s="224">
        <v>80</v>
      </c>
      <c r="H17" s="224">
        <v>10</v>
      </c>
      <c r="I17" s="224">
        <v>2</v>
      </c>
      <c r="J17" s="224">
        <v>2</v>
      </c>
      <c r="K17" s="224">
        <v>0</v>
      </c>
      <c r="L17" s="224">
        <v>198</v>
      </c>
      <c r="M17" s="224" t="s">
        <v>3035</v>
      </c>
      <c r="N17" s="308">
        <v>2003</v>
      </c>
      <c r="O17" s="308" t="s">
        <v>4299</v>
      </c>
      <c r="P17" s="308" t="s">
        <v>5463</v>
      </c>
      <c r="Q17" s="308">
        <v>5042.5</v>
      </c>
      <c r="R17" s="309" t="s">
        <v>5443</v>
      </c>
      <c r="S17" s="308" t="s">
        <v>5444</v>
      </c>
      <c r="T17" s="308" t="s">
        <v>4302</v>
      </c>
      <c r="U17" s="8" t="s">
        <v>7635</v>
      </c>
    </row>
    <row r="18" spans="1:21" s="8" customFormat="1" ht="38.25" x14ac:dyDescent="0.25">
      <c r="A18" s="5">
        <v>17</v>
      </c>
      <c r="B18" s="224" t="s">
        <v>3006</v>
      </c>
      <c r="C18" s="224">
        <v>2003</v>
      </c>
      <c r="D18" s="224">
        <v>6791.35</v>
      </c>
      <c r="E18" s="239">
        <v>3011.4</v>
      </c>
      <c r="F18" s="224" t="s">
        <v>480</v>
      </c>
      <c r="G18" s="224">
        <v>111</v>
      </c>
      <c r="H18" s="224">
        <v>10</v>
      </c>
      <c r="I18" s="224">
        <v>2</v>
      </c>
      <c r="J18" s="224">
        <v>2</v>
      </c>
      <c r="K18" s="224">
        <v>0</v>
      </c>
      <c r="L18" s="224">
        <v>191</v>
      </c>
      <c r="M18" s="224" t="s">
        <v>3036</v>
      </c>
      <c r="N18" s="308">
        <v>2003</v>
      </c>
      <c r="O18" s="308" t="s">
        <v>4299</v>
      </c>
      <c r="P18" s="308" t="s">
        <v>5464</v>
      </c>
      <c r="Q18" s="308">
        <v>6619.9</v>
      </c>
      <c r="R18" s="309" t="s">
        <v>5443</v>
      </c>
      <c r="S18" s="308" t="s">
        <v>5444</v>
      </c>
      <c r="T18" s="308" t="s">
        <v>4302</v>
      </c>
      <c r="U18" s="8" t="s">
        <v>648</v>
      </c>
    </row>
    <row r="19" spans="1:21" s="8" customFormat="1" ht="38.25" x14ac:dyDescent="0.25">
      <c r="A19" s="8">
        <v>18</v>
      </c>
      <c r="B19" s="224" t="s">
        <v>3000</v>
      </c>
      <c r="C19" s="224">
        <v>2007</v>
      </c>
      <c r="D19" s="224">
        <v>13693.7</v>
      </c>
      <c r="E19" s="224">
        <v>6704.16</v>
      </c>
      <c r="F19" s="224" t="s">
        <v>480</v>
      </c>
      <c r="G19" s="224">
        <v>164</v>
      </c>
      <c r="H19" s="224">
        <v>7</v>
      </c>
      <c r="I19" s="224">
        <v>4</v>
      </c>
      <c r="J19" s="224">
        <v>4</v>
      </c>
      <c r="K19" s="224">
        <v>0</v>
      </c>
      <c r="L19" s="224">
        <v>319</v>
      </c>
      <c r="M19" s="224" t="s">
        <v>3038</v>
      </c>
      <c r="N19" s="308">
        <v>2007</v>
      </c>
      <c r="O19" s="308" t="s">
        <v>4299</v>
      </c>
      <c r="P19" s="310" t="s">
        <v>5465</v>
      </c>
      <c r="Q19" s="308">
        <v>12206.3</v>
      </c>
      <c r="R19" s="309" t="s">
        <v>5443</v>
      </c>
      <c r="S19" s="308" t="s">
        <v>5444</v>
      </c>
      <c r="T19" s="308" t="s">
        <v>4302</v>
      </c>
      <c r="U19" s="8" t="s">
        <v>648</v>
      </c>
    </row>
    <row r="20" spans="1:21" s="8" customFormat="1" ht="38.25" x14ac:dyDescent="0.25">
      <c r="A20" s="5">
        <v>19</v>
      </c>
      <c r="B20" s="224" t="s">
        <v>3001</v>
      </c>
      <c r="C20" s="224">
        <v>2007</v>
      </c>
      <c r="D20" s="224">
        <v>15441.3</v>
      </c>
      <c r="E20" s="224">
        <v>7249.4</v>
      </c>
      <c r="F20" s="224" t="s">
        <v>480</v>
      </c>
      <c r="G20" s="224">
        <v>173</v>
      </c>
      <c r="H20" s="224">
        <v>7</v>
      </c>
      <c r="I20" s="224">
        <v>6</v>
      </c>
      <c r="J20" s="224">
        <v>6</v>
      </c>
      <c r="K20" s="224">
        <v>0</v>
      </c>
      <c r="L20" s="224">
        <v>327</v>
      </c>
      <c r="M20" s="224" t="s">
        <v>3039</v>
      </c>
      <c r="N20" s="308">
        <v>2007</v>
      </c>
      <c r="O20" s="308" t="s">
        <v>4299</v>
      </c>
      <c r="P20" s="308" t="s">
        <v>5466</v>
      </c>
      <c r="Q20" s="308">
        <v>11200.5</v>
      </c>
      <c r="R20" s="309" t="s">
        <v>5443</v>
      </c>
      <c r="S20" s="308" t="s">
        <v>5444</v>
      </c>
      <c r="T20" s="308" t="s">
        <v>4302</v>
      </c>
      <c r="U20" s="8" t="s">
        <v>648</v>
      </c>
    </row>
    <row r="21" spans="1:21" s="8" customFormat="1" ht="38.25" x14ac:dyDescent="0.25">
      <c r="A21" s="8">
        <v>20</v>
      </c>
      <c r="B21" s="224" t="s">
        <v>3002</v>
      </c>
      <c r="C21" s="224">
        <v>2008</v>
      </c>
      <c r="D21" s="224">
        <v>12886.6</v>
      </c>
      <c r="E21" s="239">
        <v>9925.1</v>
      </c>
      <c r="F21" s="224" t="s">
        <v>480</v>
      </c>
      <c r="G21" s="224">
        <v>180</v>
      </c>
      <c r="H21" s="224">
        <v>7</v>
      </c>
      <c r="I21" s="224">
        <v>4</v>
      </c>
      <c r="J21" s="224">
        <v>4</v>
      </c>
      <c r="K21" s="224">
        <v>0</v>
      </c>
      <c r="L21" s="224">
        <v>337</v>
      </c>
      <c r="M21" s="224" t="s">
        <v>3041</v>
      </c>
      <c r="N21" s="308">
        <v>2008</v>
      </c>
      <c r="O21" s="308" t="s">
        <v>4299</v>
      </c>
      <c r="P21" s="308" t="s">
        <v>5467</v>
      </c>
      <c r="Q21" s="308">
        <v>10683.2</v>
      </c>
      <c r="R21" s="309" t="s">
        <v>5443</v>
      </c>
      <c r="S21" s="308" t="s">
        <v>5444</v>
      </c>
      <c r="T21" s="308" t="s">
        <v>4302</v>
      </c>
      <c r="U21" s="8" t="s">
        <v>648</v>
      </c>
    </row>
    <row r="22" spans="1:21" s="8" customFormat="1" ht="38.25" x14ac:dyDescent="0.25">
      <c r="A22" s="5">
        <v>21</v>
      </c>
      <c r="B22" s="224" t="s">
        <v>3003</v>
      </c>
      <c r="C22" s="224">
        <v>2008</v>
      </c>
      <c r="D22" s="224">
        <v>14228.5</v>
      </c>
      <c r="E22" s="239">
        <v>11528.2</v>
      </c>
      <c r="F22" s="224" t="s">
        <v>480</v>
      </c>
      <c r="G22" s="224">
        <v>153</v>
      </c>
      <c r="H22" s="224">
        <v>7</v>
      </c>
      <c r="I22" s="224">
        <v>5</v>
      </c>
      <c r="J22" s="224">
        <v>5</v>
      </c>
      <c r="K22" s="224">
        <v>0</v>
      </c>
      <c r="L22" s="224">
        <v>308</v>
      </c>
      <c r="M22" s="224" t="s">
        <v>3040</v>
      </c>
      <c r="N22" s="308">
        <v>2008</v>
      </c>
      <c r="O22" s="308" t="s">
        <v>4299</v>
      </c>
      <c r="P22" s="308" t="s">
        <v>5468</v>
      </c>
      <c r="Q22" s="308">
        <v>13483.4</v>
      </c>
      <c r="R22" s="309" t="s">
        <v>5443</v>
      </c>
      <c r="S22" s="308" t="s">
        <v>5444</v>
      </c>
      <c r="T22" s="308" t="s">
        <v>4302</v>
      </c>
      <c r="U22" s="8" t="s">
        <v>648</v>
      </c>
    </row>
    <row r="23" spans="1:21" s="8" customFormat="1" ht="47.25" x14ac:dyDescent="0.25">
      <c r="A23" s="8">
        <v>22</v>
      </c>
      <c r="B23" s="224" t="s">
        <v>3004</v>
      </c>
      <c r="C23" s="224">
        <v>2014</v>
      </c>
      <c r="D23" s="224">
        <v>10730.9</v>
      </c>
      <c r="E23" s="239">
        <v>4739.1000000000004</v>
      </c>
      <c r="F23" s="224" t="s">
        <v>480</v>
      </c>
      <c r="G23" s="224">
        <v>132</v>
      </c>
      <c r="H23" s="224">
        <v>10</v>
      </c>
      <c r="I23" s="224">
        <v>3</v>
      </c>
      <c r="J23" s="224">
        <v>2</v>
      </c>
      <c r="K23" s="224">
        <v>0</v>
      </c>
      <c r="L23" s="224">
        <v>256</v>
      </c>
      <c r="M23" s="224" t="s">
        <v>5487</v>
      </c>
      <c r="N23" s="308">
        <v>2014</v>
      </c>
      <c r="O23" s="308" t="s">
        <v>4299</v>
      </c>
      <c r="P23" s="308" t="s">
        <v>5469</v>
      </c>
      <c r="Q23" s="308">
        <v>11809.6</v>
      </c>
      <c r="R23" s="309" t="s">
        <v>5470</v>
      </c>
      <c r="S23" s="308" t="s">
        <v>5444</v>
      </c>
      <c r="T23" s="308" t="s">
        <v>4302</v>
      </c>
      <c r="U23" s="8" t="s">
        <v>648</v>
      </c>
    </row>
    <row r="24" spans="1:21" s="8" customFormat="1" ht="47.25" x14ac:dyDescent="0.25">
      <c r="A24" s="5">
        <v>23</v>
      </c>
      <c r="B24" s="224" t="s">
        <v>3005</v>
      </c>
      <c r="C24" s="224">
        <v>2015</v>
      </c>
      <c r="D24" s="224">
        <v>13154</v>
      </c>
      <c r="E24" s="239">
        <v>5848.1</v>
      </c>
      <c r="F24" s="224" t="s">
        <v>480</v>
      </c>
      <c r="G24" s="224">
        <v>144</v>
      </c>
      <c r="H24" s="224">
        <v>9</v>
      </c>
      <c r="I24" s="224">
        <v>4</v>
      </c>
      <c r="J24" s="224">
        <v>4</v>
      </c>
      <c r="K24" s="224">
        <v>0</v>
      </c>
      <c r="L24" s="224">
        <v>315</v>
      </c>
      <c r="M24" s="224" t="s">
        <v>5488</v>
      </c>
      <c r="N24" s="308">
        <v>2015</v>
      </c>
      <c r="O24" s="308" t="s">
        <v>4299</v>
      </c>
      <c r="P24" s="308" t="s">
        <v>5471</v>
      </c>
      <c r="Q24" s="308">
        <v>14512.4</v>
      </c>
      <c r="R24" s="309" t="s">
        <v>5472</v>
      </c>
      <c r="S24" s="308" t="s">
        <v>5444</v>
      </c>
      <c r="T24" s="308" t="s">
        <v>4302</v>
      </c>
      <c r="U24" s="8" t="s">
        <v>648</v>
      </c>
    </row>
    <row r="25" spans="1:21" s="8" customFormat="1" ht="63" x14ac:dyDescent="0.25">
      <c r="A25" s="8">
        <v>24</v>
      </c>
      <c r="B25" s="224" t="s">
        <v>3014</v>
      </c>
      <c r="C25" s="224">
        <v>2012</v>
      </c>
      <c r="D25" s="224">
        <v>8718.2000000000007</v>
      </c>
      <c r="E25" s="239">
        <v>3335.8</v>
      </c>
      <c r="F25" s="224" t="s">
        <v>480</v>
      </c>
      <c r="G25" s="224">
        <v>112</v>
      </c>
      <c r="H25" s="224">
        <v>17</v>
      </c>
      <c r="I25" s="224">
        <v>1</v>
      </c>
      <c r="J25" s="224">
        <v>2</v>
      </c>
      <c r="K25" s="224">
        <v>0</v>
      </c>
      <c r="L25" s="224">
        <v>227</v>
      </c>
      <c r="M25" s="224" t="s">
        <v>5489</v>
      </c>
      <c r="N25" s="308">
        <v>2012</v>
      </c>
      <c r="O25" s="308" t="s">
        <v>4299</v>
      </c>
      <c r="P25" s="310" t="s">
        <v>5473</v>
      </c>
      <c r="Q25" s="308">
        <v>9213.2000000000007</v>
      </c>
      <c r="R25" s="309" t="s">
        <v>5474</v>
      </c>
      <c r="S25" s="308" t="s">
        <v>5444</v>
      </c>
      <c r="T25" s="308" t="s">
        <v>4302</v>
      </c>
      <c r="U25" s="8" t="s">
        <v>648</v>
      </c>
    </row>
    <row r="26" spans="1:21" s="8" customFormat="1" ht="63" x14ac:dyDescent="0.25">
      <c r="A26" s="5">
        <v>25</v>
      </c>
      <c r="B26" s="224" t="s">
        <v>3015</v>
      </c>
      <c r="C26" s="224">
        <v>2011</v>
      </c>
      <c r="D26" s="224">
        <v>8613.4</v>
      </c>
      <c r="E26" s="239">
        <v>3320.6</v>
      </c>
      <c r="F26" s="224" t="s">
        <v>480</v>
      </c>
      <c r="G26" s="224">
        <v>112</v>
      </c>
      <c r="H26" s="224">
        <v>17</v>
      </c>
      <c r="I26" s="224">
        <v>1</v>
      </c>
      <c r="J26" s="224">
        <v>2</v>
      </c>
      <c r="K26" s="224">
        <v>0</v>
      </c>
      <c r="L26" s="224">
        <v>207</v>
      </c>
      <c r="M26" s="224" t="s">
        <v>5490</v>
      </c>
      <c r="N26" s="308">
        <v>2011</v>
      </c>
      <c r="O26" s="308" t="s">
        <v>4299</v>
      </c>
      <c r="P26" s="308" t="s">
        <v>5475</v>
      </c>
      <c r="Q26" s="308" t="s">
        <v>5461</v>
      </c>
      <c r="R26" s="309" t="s">
        <v>5476</v>
      </c>
      <c r="S26" s="308" t="s">
        <v>5444</v>
      </c>
      <c r="T26" s="308" t="s">
        <v>4302</v>
      </c>
      <c r="U26" s="8" t="s">
        <v>648</v>
      </c>
    </row>
    <row r="27" spans="1:21" s="8" customFormat="1" ht="38.25" x14ac:dyDescent="0.25">
      <c r="A27" s="8">
        <v>26</v>
      </c>
      <c r="B27" s="224" t="s">
        <v>3016</v>
      </c>
      <c r="C27" s="224">
        <v>2009</v>
      </c>
      <c r="D27" s="224">
        <v>7202.7</v>
      </c>
      <c r="E27" s="239">
        <v>4455.5</v>
      </c>
      <c r="F27" s="224" t="s">
        <v>480</v>
      </c>
      <c r="G27" s="224">
        <v>53</v>
      </c>
      <c r="H27" s="224">
        <v>6</v>
      </c>
      <c r="I27" s="224">
        <v>2</v>
      </c>
      <c r="J27" s="224">
        <v>2</v>
      </c>
      <c r="K27" s="224">
        <v>0</v>
      </c>
      <c r="L27" s="224">
        <v>108</v>
      </c>
      <c r="M27" s="224" t="s">
        <v>3043</v>
      </c>
      <c r="N27" s="308">
        <v>2009</v>
      </c>
      <c r="O27" s="308" t="s">
        <v>4299</v>
      </c>
      <c r="P27" s="308" t="s">
        <v>5477</v>
      </c>
      <c r="Q27" s="308">
        <v>7168.1</v>
      </c>
      <c r="R27" s="309" t="s">
        <v>5443</v>
      </c>
      <c r="S27" s="308" t="s">
        <v>5444</v>
      </c>
      <c r="T27" s="308" t="s">
        <v>4302</v>
      </c>
      <c r="U27" s="8" t="s">
        <v>648</v>
      </c>
    </row>
    <row r="28" spans="1:21" s="8" customFormat="1" ht="38.25" x14ac:dyDescent="0.25">
      <c r="A28" s="5">
        <v>27</v>
      </c>
      <c r="B28" s="224" t="s">
        <v>3017</v>
      </c>
      <c r="C28" s="224">
        <v>2009</v>
      </c>
      <c r="D28" s="224">
        <v>7483.7</v>
      </c>
      <c r="E28" s="239">
        <v>4675.2</v>
      </c>
      <c r="F28" s="224" t="s">
        <v>480</v>
      </c>
      <c r="G28" s="224">
        <v>47</v>
      </c>
      <c r="H28" s="224">
        <v>6</v>
      </c>
      <c r="I28" s="224">
        <v>2</v>
      </c>
      <c r="J28" s="224">
        <v>2</v>
      </c>
      <c r="K28" s="224">
        <v>0</v>
      </c>
      <c r="L28" s="224">
        <v>49</v>
      </c>
      <c r="M28" s="224" t="s">
        <v>3044</v>
      </c>
      <c r="N28" s="308">
        <v>2009</v>
      </c>
      <c r="O28" s="308" t="s">
        <v>4299</v>
      </c>
      <c r="P28" s="308" t="s">
        <v>5478</v>
      </c>
      <c r="Q28" s="308">
        <v>7728</v>
      </c>
      <c r="R28" s="309" t="s">
        <v>5443</v>
      </c>
      <c r="S28" s="308" t="s">
        <v>5444</v>
      </c>
      <c r="T28" s="308" t="s">
        <v>4302</v>
      </c>
      <c r="U28" s="8" t="s">
        <v>648</v>
      </c>
    </row>
    <row r="29" spans="1:21" s="8" customFormat="1" ht="38.25" x14ac:dyDescent="0.25">
      <c r="A29" s="8">
        <v>28</v>
      </c>
      <c r="B29" s="224" t="s">
        <v>3018</v>
      </c>
      <c r="C29" s="224">
        <v>2008</v>
      </c>
      <c r="D29" s="224">
        <v>12854.6</v>
      </c>
      <c r="E29" s="239">
        <v>10044.799999999999</v>
      </c>
      <c r="F29" s="224" t="s">
        <v>480</v>
      </c>
      <c r="G29" s="224">
        <v>180</v>
      </c>
      <c r="H29" s="224">
        <v>9</v>
      </c>
      <c r="I29" s="224">
        <v>4</v>
      </c>
      <c r="J29" s="224">
        <v>4</v>
      </c>
      <c r="K29" s="224">
        <v>0</v>
      </c>
      <c r="L29" s="224">
        <v>336</v>
      </c>
      <c r="M29" s="224" t="s">
        <v>3042</v>
      </c>
      <c r="N29" s="308">
        <v>2008</v>
      </c>
      <c r="O29" s="308" t="s">
        <v>4299</v>
      </c>
      <c r="P29" s="308" t="s">
        <v>5479</v>
      </c>
      <c r="Q29" s="308">
        <v>13460.6</v>
      </c>
      <c r="R29" s="309" t="s">
        <v>5443</v>
      </c>
      <c r="S29" s="308" t="s">
        <v>5444</v>
      </c>
      <c r="T29" s="308" t="s">
        <v>4302</v>
      </c>
      <c r="U29" s="8" t="s">
        <v>648</v>
      </c>
    </row>
    <row r="30" spans="1:21" s="8" customFormat="1" ht="38.25" x14ac:dyDescent="0.25">
      <c r="A30" s="5">
        <v>29</v>
      </c>
      <c r="B30" s="224" t="s">
        <v>3019</v>
      </c>
      <c r="C30" s="224">
        <v>2009</v>
      </c>
      <c r="D30" s="224">
        <v>13317.74</v>
      </c>
      <c r="E30" s="239">
        <v>6095.5</v>
      </c>
      <c r="F30" s="224" t="s">
        <v>480</v>
      </c>
      <c r="G30" s="224">
        <v>150</v>
      </c>
      <c r="H30" s="224">
        <v>7</v>
      </c>
      <c r="I30" s="224">
        <v>4</v>
      </c>
      <c r="J30" s="224">
        <v>4</v>
      </c>
      <c r="K30" s="224">
        <v>0</v>
      </c>
      <c r="L30" s="224">
        <v>296</v>
      </c>
      <c r="M30" s="224" t="s">
        <v>3045</v>
      </c>
      <c r="N30" s="308">
        <v>2009</v>
      </c>
      <c r="O30" s="308" t="s">
        <v>4299</v>
      </c>
      <c r="P30" s="308" t="s">
        <v>5480</v>
      </c>
      <c r="Q30" s="308">
        <v>13847.1</v>
      </c>
      <c r="R30" s="309" t="s">
        <v>5443</v>
      </c>
      <c r="S30" s="308" t="s">
        <v>5444</v>
      </c>
      <c r="T30" s="308" t="s">
        <v>4302</v>
      </c>
      <c r="U30" s="8" t="s">
        <v>648</v>
      </c>
    </row>
    <row r="31" spans="1:21" s="8" customFormat="1" ht="38.25" x14ac:dyDescent="0.25">
      <c r="A31" s="8">
        <v>30</v>
      </c>
      <c r="B31" s="224" t="s">
        <v>3020</v>
      </c>
      <c r="C31" s="224">
        <v>2009</v>
      </c>
      <c r="D31" s="224">
        <v>11996.5</v>
      </c>
      <c r="E31" s="239">
        <v>5073.6000000000004</v>
      </c>
      <c r="F31" s="224" t="s">
        <v>480</v>
      </c>
      <c r="G31" s="224">
        <v>144</v>
      </c>
      <c r="H31" s="224">
        <v>7</v>
      </c>
      <c r="I31" s="224">
        <v>4</v>
      </c>
      <c r="J31" s="224">
        <v>4</v>
      </c>
      <c r="K31" s="224">
        <v>0</v>
      </c>
      <c r="L31" s="224">
        <v>298</v>
      </c>
      <c r="M31" s="224" t="s">
        <v>3046</v>
      </c>
      <c r="N31" s="308">
        <v>2009</v>
      </c>
      <c r="O31" s="308" t="s">
        <v>4299</v>
      </c>
      <c r="P31" s="308" t="s">
        <v>5481</v>
      </c>
      <c r="Q31" s="308">
        <v>12454.5</v>
      </c>
      <c r="R31" s="309" t="s">
        <v>5443</v>
      </c>
      <c r="S31" s="308" t="s">
        <v>5444</v>
      </c>
      <c r="T31" s="308" t="s">
        <v>4302</v>
      </c>
      <c r="U31" s="8" t="s">
        <v>648</v>
      </c>
    </row>
    <row r="32" spans="1:21" s="8" customFormat="1" ht="38.25" x14ac:dyDescent="0.25">
      <c r="A32" s="5">
        <v>31</v>
      </c>
      <c r="B32" s="224" t="s">
        <v>3021</v>
      </c>
      <c r="C32" s="224">
        <v>2009</v>
      </c>
      <c r="D32" s="224">
        <v>10704</v>
      </c>
      <c r="E32" s="224">
        <v>4897.1000000000004</v>
      </c>
      <c r="F32" s="224" t="s">
        <v>480</v>
      </c>
      <c r="G32" s="224">
        <v>118</v>
      </c>
      <c r="H32" s="224">
        <v>9</v>
      </c>
      <c r="I32" s="224">
        <v>3</v>
      </c>
      <c r="J32" s="224">
        <v>3</v>
      </c>
      <c r="K32" s="224">
        <v>0</v>
      </c>
      <c r="L32" s="224">
        <v>268</v>
      </c>
      <c r="M32" s="224" t="s">
        <v>3047</v>
      </c>
      <c r="N32" s="308">
        <v>2009</v>
      </c>
      <c r="O32" s="308" t="s">
        <v>4299</v>
      </c>
      <c r="P32" s="308" t="s">
        <v>5482</v>
      </c>
      <c r="Q32" s="308">
        <v>11136.3</v>
      </c>
      <c r="R32" s="309" t="s">
        <v>5483</v>
      </c>
      <c r="S32" s="308" t="s">
        <v>5444</v>
      </c>
      <c r="T32" s="308" t="s">
        <v>4302</v>
      </c>
      <c r="U32" s="8" t="s">
        <v>648</v>
      </c>
    </row>
    <row r="33" spans="1:21" s="8" customFormat="1" ht="63" x14ac:dyDescent="0.25">
      <c r="A33" s="8">
        <v>32</v>
      </c>
      <c r="B33" s="224" t="s">
        <v>3025</v>
      </c>
      <c r="C33" s="224">
        <v>2013</v>
      </c>
      <c r="D33" s="224">
        <v>8971.1</v>
      </c>
      <c r="E33" s="224">
        <v>6649.8</v>
      </c>
      <c r="F33" s="224" t="s">
        <v>480</v>
      </c>
      <c r="G33" s="224">
        <v>97</v>
      </c>
      <c r="H33" s="224">
        <v>10</v>
      </c>
      <c r="I33" s="224">
        <v>2</v>
      </c>
      <c r="J33" s="224">
        <v>2</v>
      </c>
      <c r="K33" s="224">
        <v>0</v>
      </c>
      <c r="L33" s="224">
        <v>36</v>
      </c>
      <c r="M33" s="224" t="s">
        <v>5491</v>
      </c>
      <c r="N33" s="308">
        <v>2013</v>
      </c>
      <c r="O33" s="308" t="s">
        <v>4299</v>
      </c>
      <c r="P33" s="308" t="s">
        <v>5484</v>
      </c>
      <c r="Q33" s="308">
        <v>9471.9</v>
      </c>
      <c r="R33" s="309" t="s">
        <v>5485</v>
      </c>
      <c r="S33" s="308" t="s">
        <v>5444</v>
      </c>
      <c r="T33" s="308" t="s">
        <v>4302</v>
      </c>
      <c r="U33" s="8" t="s">
        <v>648</v>
      </c>
    </row>
    <row r="34" spans="1:21" s="197" customFormat="1" ht="56.25" x14ac:dyDescent="0.25">
      <c r="A34" s="5">
        <v>33</v>
      </c>
      <c r="B34" s="61" t="s">
        <v>2118</v>
      </c>
      <c r="C34" s="4">
        <v>2001</v>
      </c>
      <c r="D34" s="43">
        <v>5516.77</v>
      </c>
      <c r="E34" s="42">
        <v>5081.8</v>
      </c>
      <c r="F34" s="4" t="s">
        <v>646</v>
      </c>
      <c r="G34" s="8">
        <v>72</v>
      </c>
      <c r="H34" s="8">
        <v>9</v>
      </c>
      <c r="I34" s="8">
        <v>2</v>
      </c>
      <c r="J34" s="8">
        <v>2</v>
      </c>
      <c r="K34" s="8" t="s">
        <v>647</v>
      </c>
      <c r="L34" s="8">
        <v>207</v>
      </c>
      <c r="M34" s="224" t="s">
        <v>4250</v>
      </c>
      <c r="N34" s="219" t="s">
        <v>4213</v>
      </c>
      <c r="O34" s="218" t="s">
        <v>4212</v>
      </c>
      <c r="P34" s="219" t="s">
        <v>4219</v>
      </c>
      <c r="Q34" s="227">
        <v>864</v>
      </c>
      <c r="R34" s="222">
        <v>40616</v>
      </c>
      <c r="S34" s="219" t="s">
        <v>4228</v>
      </c>
      <c r="U34" s="197" t="s">
        <v>648</v>
      </c>
    </row>
    <row r="35" spans="1:21" s="197" customFormat="1" ht="56.25" x14ac:dyDescent="0.25">
      <c r="A35" s="8">
        <v>34</v>
      </c>
      <c r="B35" s="61" t="s">
        <v>2119</v>
      </c>
      <c r="C35" s="4">
        <v>2001</v>
      </c>
      <c r="D35" s="42">
        <v>5467.77</v>
      </c>
      <c r="E35" s="42">
        <v>5045.3</v>
      </c>
      <c r="F35" s="4" t="s">
        <v>5</v>
      </c>
      <c r="G35" s="8">
        <v>72</v>
      </c>
      <c r="H35" s="8">
        <v>9</v>
      </c>
      <c r="I35" s="8">
        <v>2</v>
      </c>
      <c r="J35" s="8">
        <v>2</v>
      </c>
      <c r="K35" s="8" t="s">
        <v>647</v>
      </c>
      <c r="L35" s="8">
        <v>180</v>
      </c>
      <c r="M35" s="224" t="s">
        <v>4251</v>
      </c>
      <c r="N35" s="219" t="s">
        <v>4213</v>
      </c>
      <c r="O35" s="218" t="s">
        <v>4212</v>
      </c>
      <c r="P35" s="220" t="s">
        <v>4220</v>
      </c>
      <c r="Q35" s="228">
        <v>872</v>
      </c>
      <c r="R35" s="223">
        <v>40616</v>
      </c>
      <c r="S35" s="220" t="s">
        <v>4228</v>
      </c>
      <c r="U35" s="197" t="s">
        <v>648</v>
      </c>
    </row>
    <row r="36" spans="1:21" s="197" customFormat="1" ht="56.25" x14ac:dyDescent="0.25">
      <c r="A36" s="5">
        <v>35</v>
      </c>
      <c r="B36" s="61" t="s">
        <v>2120</v>
      </c>
      <c r="C36" s="4">
        <v>2001</v>
      </c>
      <c r="D36" s="42">
        <v>7554.5</v>
      </c>
      <c r="E36" s="42">
        <v>6653.84</v>
      </c>
      <c r="F36" s="4" t="s">
        <v>5</v>
      </c>
      <c r="G36" s="8">
        <v>120</v>
      </c>
      <c r="H36" s="8">
        <v>10</v>
      </c>
      <c r="I36" s="8">
        <v>3</v>
      </c>
      <c r="J36" s="8">
        <v>3</v>
      </c>
      <c r="K36" s="8" t="s">
        <v>647</v>
      </c>
      <c r="L36" s="8">
        <v>346</v>
      </c>
      <c r="M36" s="224" t="s">
        <v>4251</v>
      </c>
      <c r="N36" s="220" t="s">
        <v>4214</v>
      </c>
      <c r="O36" s="218" t="s">
        <v>4212</v>
      </c>
      <c r="P36" s="220" t="s">
        <v>4221</v>
      </c>
      <c r="Q36" s="228">
        <v>1108</v>
      </c>
      <c r="R36" s="223">
        <v>40661</v>
      </c>
      <c r="S36" s="220" t="s">
        <v>4228</v>
      </c>
      <c r="U36" s="357" t="s">
        <v>7635</v>
      </c>
    </row>
    <row r="37" spans="1:21" s="197" customFormat="1" ht="56.25" x14ac:dyDescent="0.25">
      <c r="A37" s="8">
        <v>36</v>
      </c>
      <c r="B37" s="61" t="s">
        <v>2121</v>
      </c>
      <c r="C37" s="4">
        <v>2002</v>
      </c>
      <c r="D37" s="42">
        <v>7607.6</v>
      </c>
      <c r="E37" s="42">
        <v>6657.7</v>
      </c>
      <c r="F37" s="4" t="s">
        <v>5</v>
      </c>
      <c r="G37" s="8">
        <v>120</v>
      </c>
      <c r="H37" s="8">
        <v>10</v>
      </c>
      <c r="I37" s="8">
        <v>3</v>
      </c>
      <c r="J37" s="8">
        <v>3</v>
      </c>
      <c r="K37" s="8" t="s">
        <v>647</v>
      </c>
      <c r="L37" s="8">
        <v>310</v>
      </c>
      <c r="M37" s="224" t="s">
        <v>4252</v>
      </c>
      <c r="N37" s="220" t="s">
        <v>4214</v>
      </c>
      <c r="O37" s="218" t="s">
        <v>4212</v>
      </c>
      <c r="P37" s="220" t="s">
        <v>4222</v>
      </c>
      <c r="Q37" s="228">
        <v>1136</v>
      </c>
      <c r="R37" s="223">
        <v>40661</v>
      </c>
      <c r="S37" s="220" t="s">
        <v>4228</v>
      </c>
      <c r="U37" s="357" t="s">
        <v>7635</v>
      </c>
    </row>
    <row r="38" spans="1:21" s="197" customFormat="1" ht="56.25" x14ac:dyDescent="0.25">
      <c r="A38" s="5">
        <v>37</v>
      </c>
      <c r="B38" s="61" t="s">
        <v>2122</v>
      </c>
      <c r="C38" s="4">
        <v>200</v>
      </c>
      <c r="D38" s="42">
        <v>7734.44</v>
      </c>
      <c r="E38" s="42">
        <v>6636.1</v>
      </c>
      <c r="F38" s="4" t="s">
        <v>5</v>
      </c>
      <c r="G38" s="8">
        <v>108</v>
      </c>
      <c r="H38" s="8">
        <v>9</v>
      </c>
      <c r="I38" s="8">
        <v>3</v>
      </c>
      <c r="J38" s="8">
        <v>3</v>
      </c>
      <c r="K38" s="8" t="s">
        <v>647</v>
      </c>
      <c r="L38" s="8">
        <v>299</v>
      </c>
      <c r="M38" s="224" t="s">
        <v>4250</v>
      </c>
      <c r="N38" s="219" t="s">
        <v>4213</v>
      </c>
      <c r="O38" s="218" t="s">
        <v>4212</v>
      </c>
      <c r="P38" s="221"/>
      <c r="Q38" s="228" t="s">
        <v>471</v>
      </c>
      <c r="R38" s="220" t="s">
        <v>471</v>
      </c>
      <c r="S38" s="220" t="s">
        <v>4228</v>
      </c>
      <c r="U38" s="357" t="s">
        <v>7635</v>
      </c>
    </row>
    <row r="39" spans="1:21" s="197" customFormat="1" ht="75" x14ac:dyDescent="0.25">
      <c r="A39" s="8">
        <v>38</v>
      </c>
      <c r="B39" s="61" t="s">
        <v>2123</v>
      </c>
      <c r="C39" s="4">
        <v>1998</v>
      </c>
      <c r="D39" s="42">
        <v>9870</v>
      </c>
      <c r="E39" s="42">
        <v>5624.6</v>
      </c>
      <c r="F39" s="4" t="s">
        <v>5</v>
      </c>
      <c r="G39" s="8">
        <v>172</v>
      </c>
      <c r="H39" s="8">
        <v>9</v>
      </c>
      <c r="I39" s="8">
        <v>5</v>
      </c>
      <c r="J39" s="8">
        <v>5</v>
      </c>
      <c r="K39" s="8" t="s">
        <v>647</v>
      </c>
      <c r="L39" s="8">
        <v>457</v>
      </c>
      <c r="M39" s="224" t="s">
        <v>4252</v>
      </c>
      <c r="N39" s="220" t="s">
        <v>4216</v>
      </c>
      <c r="O39" s="218" t="s">
        <v>4212</v>
      </c>
      <c r="P39" s="220" t="s">
        <v>4223</v>
      </c>
      <c r="Q39" s="228">
        <v>2341</v>
      </c>
      <c r="R39" s="223">
        <v>40616</v>
      </c>
      <c r="S39" s="220" t="s">
        <v>4228</v>
      </c>
      <c r="U39" s="357" t="s">
        <v>7635</v>
      </c>
    </row>
    <row r="40" spans="1:21" s="197" customFormat="1" ht="56.25" x14ac:dyDescent="0.25">
      <c r="A40" s="5">
        <v>39</v>
      </c>
      <c r="B40" s="61" t="s">
        <v>2124</v>
      </c>
      <c r="C40" s="4">
        <v>1998</v>
      </c>
      <c r="D40" s="42">
        <v>2247.6999999999998</v>
      </c>
      <c r="E40" s="42">
        <v>1538.3</v>
      </c>
      <c r="F40" s="4" t="s">
        <v>5</v>
      </c>
      <c r="G40" s="8">
        <v>32</v>
      </c>
      <c r="H40" s="8">
        <v>9</v>
      </c>
      <c r="I40" s="8">
        <v>1</v>
      </c>
      <c r="J40" s="8">
        <v>1</v>
      </c>
      <c r="K40" s="8" t="s">
        <v>647</v>
      </c>
      <c r="L40" s="8">
        <v>75</v>
      </c>
      <c r="M40" s="224" t="s">
        <v>4253</v>
      </c>
      <c r="N40" s="220" t="s">
        <v>4215</v>
      </c>
      <c r="O40" s="218" t="s">
        <v>4212</v>
      </c>
      <c r="P40" s="220" t="s">
        <v>4224</v>
      </c>
      <c r="Q40" s="228">
        <v>339</v>
      </c>
      <c r="R40" s="223">
        <v>40661</v>
      </c>
      <c r="S40" s="220" t="s">
        <v>4228</v>
      </c>
      <c r="U40" s="357" t="s">
        <v>7635</v>
      </c>
    </row>
    <row r="41" spans="1:21" s="197" customFormat="1" ht="56.25" x14ac:dyDescent="0.25">
      <c r="A41" s="8">
        <v>40</v>
      </c>
      <c r="B41" s="61" t="s">
        <v>2125</v>
      </c>
      <c r="C41" s="4">
        <v>1992</v>
      </c>
      <c r="D41" s="42">
        <v>9559</v>
      </c>
      <c r="E41" s="42">
        <v>5851</v>
      </c>
      <c r="F41" s="4" t="s">
        <v>5</v>
      </c>
      <c r="G41" s="8">
        <v>176</v>
      </c>
      <c r="H41" s="8">
        <v>9</v>
      </c>
      <c r="I41" s="8">
        <v>5</v>
      </c>
      <c r="J41" s="8">
        <v>5</v>
      </c>
      <c r="K41" s="8" t="s">
        <v>647</v>
      </c>
      <c r="L41" s="8">
        <v>491</v>
      </c>
      <c r="M41" s="224" t="s">
        <v>4252</v>
      </c>
      <c r="N41" s="220" t="s">
        <v>4215</v>
      </c>
      <c r="O41" s="218" t="s">
        <v>4212</v>
      </c>
      <c r="P41" s="220" t="s">
        <v>4225</v>
      </c>
      <c r="Q41" s="228">
        <v>1824</v>
      </c>
      <c r="R41" s="223">
        <v>40616</v>
      </c>
      <c r="S41" s="220" t="s">
        <v>4228</v>
      </c>
      <c r="U41" s="357" t="s">
        <v>7635</v>
      </c>
    </row>
    <row r="42" spans="1:21" s="197" customFormat="1" ht="56.25" x14ac:dyDescent="0.25">
      <c r="A42" s="5">
        <v>41</v>
      </c>
      <c r="B42" s="61" t="s">
        <v>2127</v>
      </c>
      <c r="C42" s="4">
        <v>1998</v>
      </c>
      <c r="D42" s="42">
        <v>5802</v>
      </c>
      <c r="E42" s="42">
        <v>3576.8</v>
      </c>
      <c r="F42" s="4" t="s">
        <v>5</v>
      </c>
      <c r="G42" s="8">
        <v>108</v>
      </c>
      <c r="H42" s="8">
        <v>9</v>
      </c>
      <c r="I42" s="8">
        <v>3</v>
      </c>
      <c r="J42" s="8">
        <v>3</v>
      </c>
      <c r="K42" s="8" t="s">
        <v>647</v>
      </c>
      <c r="L42" s="8">
        <v>286</v>
      </c>
      <c r="M42" s="224" t="s">
        <v>4250</v>
      </c>
      <c r="N42" s="220" t="s">
        <v>4215</v>
      </c>
      <c r="O42" s="218" t="s">
        <v>4212</v>
      </c>
      <c r="P42" s="220" t="s">
        <v>471</v>
      </c>
      <c r="Q42" s="228" t="s">
        <v>471</v>
      </c>
      <c r="R42" s="220" t="s">
        <v>471</v>
      </c>
      <c r="S42" s="220" t="s">
        <v>4228</v>
      </c>
      <c r="U42" s="357" t="s">
        <v>7635</v>
      </c>
    </row>
    <row r="43" spans="1:21" s="197" customFormat="1" ht="56.25" x14ac:dyDescent="0.25">
      <c r="A43" s="8">
        <v>42</v>
      </c>
      <c r="B43" s="61" t="s">
        <v>2128</v>
      </c>
      <c r="C43" s="4" t="s">
        <v>649</v>
      </c>
      <c r="D43" s="42">
        <v>4623.6000000000004</v>
      </c>
      <c r="E43" s="42">
        <v>3575.1</v>
      </c>
      <c r="F43" s="4" t="s">
        <v>5</v>
      </c>
      <c r="G43" s="8">
        <v>68</v>
      </c>
      <c r="H43" s="8">
        <v>9</v>
      </c>
      <c r="I43" s="8">
        <v>2</v>
      </c>
      <c r="J43" s="8">
        <v>2</v>
      </c>
      <c r="K43" s="8" t="s">
        <v>647</v>
      </c>
      <c r="L43" s="8">
        <v>167</v>
      </c>
      <c r="M43" s="224" t="s">
        <v>4252</v>
      </c>
      <c r="N43" s="220" t="s">
        <v>4217</v>
      </c>
      <c r="O43" s="218" t="s">
        <v>4212</v>
      </c>
      <c r="P43" s="220" t="s">
        <v>4227</v>
      </c>
      <c r="Q43" s="228">
        <v>2286</v>
      </c>
      <c r="R43" s="223">
        <v>40616</v>
      </c>
      <c r="S43" s="220" t="s">
        <v>4228</v>
      </c>
      <c r="U43" s="357" t="s">
        <v>7635</v>
      </c>
    </row>
    <row r="44" spans="1:21" s="197" customFormat="1" ht="56.25" x14ac:dyDescent="0.25">
      <c r="A44" s="5">
        <v>43</v>
      </c>
      <c r="B44" s="61" t="s">
        <v>2129</v>
      </c>
      <c r="C44" s="4">
        <v>200</v>
      </c>
      <c r="D44" s="42">
        <v>6757</v>
      </c>
      <c r="E44" s="42">
        <v>3614.5</v>
      </c>
      <c r="F44" s="4" t="s">
        <v>5</v>
      </c>
      <c r="G44" s="8">
        <v>108</v>
      </c>
      <c r="H44" s="226" t="s">
        <v>650</v>
      </c>
      <c r="I44" s="8">
        <v>4</v>
      </c>
      <c r="J44" s="8">
        <v>2</v>
      </c>
      <c r="K44" s="8" t="s">
        <v>647</v>
      </c>
      <c r="L44" s="8">
        <v>295</v>
      </c>
      <c r="M44" s="224" t="s">
        <v>4251</v>
      </c>
      <c r="N44" s="219" t="s">
        <v>4213</v>
      </c>
      <c r="O44" s="218" t="s">
        <v>4212</v>
      </c>
      <c r="P44" s="220" t="s">
        <v>471</v>
      </c>
      <c r="Q44" s="220" t="s">
        <v>471</v>
      </c>
      <c r="R44" s="220" t="s">
        <v>471</v>
      </c>
      <c r="S44" s="220" t="s">
        <v>4228</v>
      </c>
      <c r="U44" s="357" t="s">
        <v>7635</v>
      </c>
    </row>
    <row r="45" spans="1:21" s="197" customFormat="1" ht="75" x14ac:dyDescent="0.25">
      <c r="A45" s="8">
        <v>44</v>
      </c>
      <c r="B45" s="61" t="s">
        <v>2130</v>
      </c>
      <c r="C45" s="4" t="s">
        <v>651</v>
      </c>
      <c r="D45" s="42">
        <v>9218.76</v>
      </c>
      <c r="E45" s="42">
        <v>5535.1</v>
      </c>
      <c r="F45" s="4" t="s">
        <v>5</v>
      </c>
      <c r="G45" s="8">
        <v>168</v>
      </c>
      <c r="H45" s="8">
        <v>9</v>
      </c>
      <c r="I45" s="8">
        <v>5</v>
      </c>
      <c r="J45" s="8">
        <v>5</v>
      </c>
      <c r="K45" s="8" t="s">
        <v>647</v>
      </c>
      <c r="L45" s="8">
        <v>477</v>
      </c>
      <c r="M45" s="224" t="s">
        <v>4254</v>
      </c>
      <c r="N45" s="220" t="s">
        <v>4218</v>
      </c>
      <c r="O45" s="218" t="s">
        <v>4212</v>
      </c>
      <c r="P45" s="220" t="s">
        <v>471</v>
      </c>
      <c r="Q45" s="220" t="s">
        <v>471</v>
      </c>
      <c r="R45" s="220" t="s">
        <v>471</v>
      </c>
      <c r="S45" s="220" t="s">
        <v>4228</v>
      </c>
      <c r="U45" s="357" t="s">
        <v>7635</v>
      </c>
    </row>
    <row r="46" spans="1:21" s="197" customFormat="1" ht="63" x14ac:dyDescent="0.25">
      <c r="A46" s="5">
        <v>45</v>
      </c>
      <c r="B46" s="14" t="s">
        <v>750</v>
      </c>
      <c r="C46" s="8">
        <v>1999</v>
      </c>
      <c r="D46" s="8">
        <v>15027.4</v>
      </c>
      <c r="E46" s="8">
        <v>9973.2999999999993</v>
      </c>
      <c r="F46" s="8" t="s">
        <v>5</v>
      </c>
      <c r="G46" s="8">
        <v>162</v>
      </c>
      <c r="H46" s="8">
        <v>10</v>
      </c>
      <c r="I46" s="8">
        <v>5</v>
      </c>
      <c r="J46" s="8">
        <v>5</v>
      </c>
      <c r="K46" s="8">
        <v>5</v>
      </c>
      <c r="L46" s="108">
        <v>410</v>
      </c>
      <c r="M46" s="8" t="s">
        <v>4297</v>
      </c>
      <c r="N46" s="8" t="s">
        <v>4298</v>
      </c>
      <c r="O46" s="230" t="s">
        <v>4299</v>
      </c>
      <c r="P46" s="233" t="s">
        <v>4300</v>
      </c>
      <c r="Q46" s="234">
        <v>5659</v>
      </c>
      <c r="R46" s="235">
        <v>40694</v>
      </c>
      <c r="S46" s="221" t="s">
        <v>4302</v>
      </c>
      <c r="T46" s="233" t="s">
        <v>4303</v>
      </c>
      <c r="U46" s="357" t="s">
        <v>7635</v>
      </c>
    </row>
    <row r="47" spans="1:21" s="197" customFormat="1" ht="45" x14ac:dyDescent="0.25">
      <c r="A47" s="8">
        <v>46</v>
      </c>
      <c r="B47" s="15" t="s">
        <v>546</v>
      </c>
      <c r="C47" s="8">
        <v>2007</v>
      </c>
      <c r="D47" s="8">
        <v>10526.1</v>
      </c>
      <c r="E47" s="8">
        <v>9071.7999999999993</v>
      </c>
      <c r="F47" s="8" t="s">
        <v>5</v>
      </c>
      <c r="G47" s="8">
        <v>192</v>
      </c>
      <c r="H47" s="8">
        <v>10</v>
      </c>
      <c r="I47" s="8">
        <v>4</v>
      </c>
      <c r="J47" s="8">
        <v>4</v>
      </c>
      <c r="K47" s="8">
        <v>0</v>
      </c>
      <c r="L47" s="108">
        <v>330</v>
      </c>
      <c r="M47" s="230" t="s">
        <v>4340</v>
      </c>
      <c r="N47" s="233">
        <v>2007</v>
      </c>
      <c r="O47" s="230" t="s">
        <v>4212</v>
      </c>
      <c r="P47" s="230"/>
      <c r="Q47" s="221"/>
      <c r="R47" s="221"/>
      <c r="S47" s="221"/>
      <c r="T47" s="233" t="s">
        <v>4339</v>
      </c>
      <c r="U47" s="208" t="s">
        <v>648</v>
      </c>
    </row>
    <row r="48" spans="1:21" s="197" customFormat="1" ht="45" x14ac:dyDescent="0.25">
      <c r="A48" s="5">
        <v>47</v>
      </c>
      <c r="B48" s="15" t="s">
        <v>547</v>
      </c>
      <c r="C48" s="8">
        <v>2007</v>
      </c>
      <c r="D48" s="8">
        <v>5195.6000000000004</v>
      </c>
      <c r="E48" s="8">
        <v>4672.7</v>
      </c>
      <c r="F48" s="8" t="s">
        <v>5</v>
      </c>
      <c r="G48" s="8">
        <v>63</v>
      </c>
      <c r="H48" s="8">
        <v>10</v>
      </c>
      <c r="I48" s="8">
        <v>2</v>
      </c>
      <c r="J48" s="8">
        <v>2</v>
      </c>
      <c r="K48" s="8">
        <v>0</v>
      </c>
      <c r="L48" s="108">
        <v>124</v>
      </c>
      <c r="M48" s="230" t="s">
        <v>4340</v>
      </c>
      <c r="N48" s="233">
        <v>2007</v>
      </c>
      <c r="O48" s="230" t="s">
        <v>4212</v>
      </c>
      <c r="P48" s="230"/>
      <c r="Q48" s="221"/>
      <c r="R48" s="221"/>
      <c r="S48" s="221"/>
      <c r="T48" s="233" t="s">
        <v>4339</v>
      </c>
      <c r="U48" s="208" t="s">
        <v>648</v>
      </c>
    </row>
    <row r="49" spans="1:21" s="197" customFormat="1" ht="45" x14ac:dyDescent="0.25">
      <c r="A49" s="8">
        <v>48</v>
      </c>
      <c r="B49" s="15" t="s">
        <v>548</v>
      </c>
      <c r="C49" s="8">
        <v>2007</v>
      </c>
      <c r="D49" s="8">
        <v>9125.6</v>
      </c>
      <c r="E49" s="8">
        <v>8889.9</v>
      </c>
      <c r="F49" s="8" t="s">
        <v>5</v>
      </c>
      <c r="G49" s="8">
        <v>169</v>
      </c>
      <c r="H49" s="8">
        <v>10</v>
      </c>
      <c r="I49" s="8">
        <v>4</v>
      </c>
      <c r="J49" s="8">
        <v>4</v>
      </c>
      <c r="K49" s="8">
        <v>0</v>
      </c>
      <c r="L49" s="108">
        <v>323</v>
      </c>
      <c r="M49" s="230" t="s">
        <v>4340</v>
      </c>
      <c r="N49" s="233">
        <v>2007</v>
      </c>
      <c r="O49" s="230" t="s">
        <v>4212</v>
      </c>
      <c r="P49" s="230"/>
      <c r="Q49" s="221"/>
      <c r="R49" s="221"/>
      <c r="S49" s="221"/>
      <c r="T49" s="233" t="s">
        <v>4339</v>
      </c>
      <c r="U49" s="208" t="s">
        <v>648</v>
      </c>
    </row>
    <row r="50" spans="1:21" s="197" customFormat="1" ht="45" x14ac:dyDescent="0.25">
      <c r="A50" s="5">
        <v>49</v>
      </c>
      <c r="B50" s="15" t="s">
        <v>549</v>
      </c>
      <c r="C50" s="8">
        <v>2008</v>
      </c>
      <c r="D50" s="8">
        <v>8077.7</v>
      </c>
      <c r="E50" s="8">
        <v>8077.7</v>
      </c>
      <c r="F50" s="8" t="s">
        <v>5</v>
      </c>
      <c r="G50" s="8">
        <v>129</v>
      </c>
      <c r="H50" s="8">
        <v>10</v>
      </c>
      <c r="I50" s="8">
        <v>4</v>
      </c>
      <c r="J50" s="8">
        <v>4</v>
      </c>
      <c r="K50" s="8">
        <v>0</v>
      </c>
      <c r="L50" s="108">
        <v>245</v>
      </c>
      <c r="M50" s="230" t="s">
        <v>4340</v>
      </c>
      <c r="N50" s="233">
        <v>2008</v>
      </c>
      <c r="O50" s="230" t="s">
        <v>4212</v>
      </c>
      <c r="P50" s="230"/>
      <c r="Q50" s="221"/>
      <c r="R50" s="221"/>
      <c r="S50" s="221"/>
      <c r="T50" s="233" t="s">
        <v>4339</v>
      </c>
      <c r="U50" s="208" t="s">
        <v>648</v>
      </c>
    </row>
    <row r="51" spans="1:21" s="197" customFormat="1" ht="45" x14ac:dyDescent="0.25">
      <c r="A51" s="8">
        <v>50</v>
      </c>
      <c r="B51" s="15" t="s">
        <v>550</v>
      </c>
      <c r="C51" s="8">
        <v>2007</v>
      </c>
      <c r="D51" s="8">
        <v>10539.7</v>
      </c>
      <c r="E51" s="8">
        <v>9126.2999999999993</v>
      </c>
      <c r="F51" s="8" t="s">
        <v>5</v>
      </c>
      <c r="G51" s="8">
        <v>192</v>
      </c>
      <c r="H51" s="8">
        <v>10</v>
      </c>
      <c r="I51" s="8">
        <v>4</v>
      </c>
      <c r="J51" s="8">
        <v>4</v>
      </c>
      <c r="K51" s="8">
        <v>0</v>
      </c>
      <c r="L51" s="108">
        <v>360</v>
      </c>
      <c r="M51" s="230" t="s">
        <v>4340</v>
      </c>
      <c r="N51" s="233">
        <v>2007</v>
      </c>
      <c r="O51" s="230" t="s">
        <v>4212</v>
      </c>
      <c r="P51" s="230"/>
      <c r="Q51" s="221"/>
      <c r="R51" s="221"/>
      <c r="S51" s="221"/>
      <c r="T51" s="233" t="s">
        <v>4339</v>
      </c>
      <c r="U51" s="208" t="s">
        <v>648</v>
      </c>
    </row>
    <row r="52" spans="1:21" s="197" customFormat="1" ht="45" x14ac:dyDescent="0.25">
      <c r="A52" s="5">
        <v>51</v>
      </c>
      <c r="B52" s="15" t="s">
        <v>551</v>
      </c>
      <c r="C52" s="8">
        <v>2008</v>
      </c>
      <c r="D52" s="8">
        <v>11068.1</v>
      </c>
      <c r="E52" s="8">
        <v>10925.5</v>
      </c>
      <c r="F52" s="8" t="s">
        <v>5</v>
      </c>
      <c r="G52" s="8">
        <v>208</v>
      </c>
      <c r="H52" s="8">
        <v>10</v>
      </c>
      <c r="I52" s="8">
        <v>5</v>
      </c>
      <c r="J52" s="8">
        <v>5</v>
      </c>
      <c r="K52" s="8">
        <v>0</v>
      </c>
      <c r="L52" s="108">
        <v>378</v>
      </c>
      <c r="M52" s="230" t="s">
        <v>4340</v>
      </c>
      <c r="N52" s="233">
        <v>2008</v>
      </c>
      <c r="O52" s="230" t="s">
        <v>4212</v>
      </c>
      <c r="P52" s="230"/>
      <c r="Q52" s="221"/>
      <c r="R52" s="221"/>
      <c r="S52" s="221"/>
      <c r="T52" s="233" t="s">
        <v>4339</v>
      </c>
      <c r="U52" s="208" t="s">
        <v>648</v>
      </c>
    </row>
    <row r="53" spans="1:21" s="197" customFormat="1" ht="45" x14ac:dyDescent="0.25">
      <c r="A53" s="8">
        <v>52</v>
      </c>
      <c r="B53" s="15" t="s">
        <v>552</v>
      </c>
      <c r="C53" s="8">
        <v>2013</v>
      </c>
      <c r="D53" s="8">
        <v>10653.6</v>
      </c>
      <c r="E53" s="8">
        <v>8746.1</v>
      </c>
      <c r="F53" s="8" t="s">
        <v>5</v>
      </c>
      <c r="G53" s="8">
        <v>162</v>
      </c>
      <c r="H53" s="8">
        <v>10</v>
      </c>
      <c r="I53" s="8">
        <v>5</v>
      </c>
      <c r="J53" s="8">
        <v>5</v>
      </c>
      <c r="K53" s="8">
        <v>0</v>
      </c>
      <c r="L53" s="108">
        <v>270</v>
      </c>
      <c r="M53" s="230" t="s">
        <v>4340</v>
      </c>
      <c r="N53" s="233">
        <v>2014</v>
      </c>
      <c r="O53" s="230" t="s">
        <v>4212</v>
      </c>
      <c r="P53" s="230"/>
      <c r="Q53" s="221"/>
      <c r="R53" s="221"/>
      <c r="S53" s="221"/>
      <c r="T53" s="233" t="s">
        <v>4339</v>
      </c>
      <c r="U53" s="208" t="s">
        <v>648</v>
      </c>
    </row>
    <row r="54" spans="1:21" s="197" customFormat="1" ht="45" x14ac:dyDescent="0.25">
      <c r="A54" s="5">
        <v>53</v>
      </c>
      <c r="B54" s="15" t="s">
        <v>553</v>
      </c>
      <c r="C54" s="8">
        <v>2008</v>
      </c>
      <c r="D54" s="8">
        <v>10347.200000000001</v>
      </c>
      <c r="E54" s="8">
        <v>9116.5</v>
      </c>
      <c r="F54" s="8" t="s">
        <v>5</v>
      </c>
      <c r="G54" s="8">
        <v>144</v>
      </c>
      <c r="H54" s="8">
        <v>10</v>
      </c>
      <c r="I54" s="8">
        <v>5</v>
      </c>
      <c r="J54" s="8">
        <v>5</v>
      </c>
      <c r="K54" s="8">
        <v>0</v>
      </c>
      <c r="L54" s="108">
        <v>383</v>
      </c>
      <c r="M54" s="230" t="s">
        <v>4340</v>
      </c>
      <c r="N54" s="233">
        <v>2008</v>
      </c>
      <c r="O54" s="230" t="s">
        <v>4212</v>
      </c>
      <c r="P54" s="230"/>
      <c r="Q54" s="221"/>
      <c r="R54" s="221"/>
      <c r="S54" s="221"/>
      <c r="T54" s="233" t="s">
        <v>4339</v>
      </c>
      <c r="U54" s="208" t="s">
        <v>648</v>
      </c>
    </row>
    <row r="55" spans="1:21" s="197" customFormat="1" ht="45" x14ac:dyDescent="0.25">
      <c r="A55" s="8">
        <v>54</v>
      </c>
      <c r="B55" s="15" t="s">
        <v>554</v>
      </c>
      <c r="C55" s="8">
        <v>2008</v>
      </c>
      <c r="D55" s="8">
        <v>7591.5</v>
      </c>
      <c r="E55" s="8">
        <v>7591.5</v>
      </c>
      <c r="F55" s="8" t="s">
        <v>5</v>
      </c>
      <c r="G55" s="8">
        <v>90</v>
      </c>
      <c r="H55" s="8">
        <v>10</v>
      </c>
      <c r="I55" s="8">
        <v>3</v>
      </c>
      <c r="J55" s="8">
        <v>3</v>
      </c>
      <c r="K55" s="8">
        <v>0</v>
      </c>
      <c r="L55" s="108">
        <v>209</v>
      </c>
      <c r="M55" s="230" t="s">
        <v>4340</v>
      </c>
      <c r="N55" s="233">
        <v>2008</v>
      </c>
      <c r="O55" s="230" t="s">
        <v>4212</v>
      </c>
      <c r="P55" s="230"/>
      <c r="Q55" s="221"/>
      <c r="R55" s="221"/>
      <c r="S55" s="221"/>
      <c r="T55" s="233" t="s">
        <v>4339</v>
      </c>
      <c r="U55" s="208" t="s">
        <v>648</v>
      </c>
    </row>
    <row r="56" spans="1:21" s="197" customFormat="1" ht="45" x14ac:dyDescent="0.25">
      <c r="A56" s="5">
        <v>55</v>
      </c>
      <c r="B56" s="15" t="s">
        <v>555</v>
      </c>
      <c r="C56" s="8">
        <v>2008</v>
      </c>
      <c r="D56" s="8">
        <v>8039.7</v>
      </c>
      <c r="E56" s="8">
        <v>7993.6</v>
      </c>
      <c r="F56" s="8" t="s">
        <v>5</v>
      </c>
      <c r="G56" s="8">
        <v>149</v>
      </c>
      <c r="H56" s="8">
        <v>10</v>
      </c>
      <c r="I56" s="8">
        <v>4</v>
      </c>
      <c r="J56" s="8">
        <v>4</v>
      </c>
      <c r="K56" s="8">
        <v>0</v>
      </c>
      <c r="L56" s="108">
        <v>247</v>
      </c>
      <c r="M56" s="230" t="s">
        <v>4340</v>
      </c>
      <c r="N56" s="233">
        <v>2008</v>
      </c>
      <c r="O56" s="230" t="s">
        <v>4212</v>
      </c>
      <c r="P56" s="230"/>
      <c r="Q56" s="221"/>
      <c r="R56" s="221"/>
      <c r="S56" s="221"/>
      <c r="T56" s="233" t="s">
        <v>4339</v>
      </c>
      <c r="U56" s="208" t="s">
        <v>648</v>
      </c>
    </row>
    <row r="57" spans="1:21" s="197" customFormat="1" ht="45" x14ac:dyDescent="0.25">
      <c r="A57" s="8">
        <v>56</v>
      </c>
      <c r="B57" s="15" t="s">
        <v>556</v>
      </c>
      <c r="C57" s="8">
        <v>2015</v>
      </c>
      <c r="D57" s="8">
        <v>1905.6</v>
      </c>
      <c r="E57" s="8">
        <v>1905.6</v>
      </c>
      <c r="F57" s="8" t="s">
        <v>5</v>
      </c>
      <c r="G57" s="8">
        <v>40</v>
      </c>
      <c r="H57" s="8">
        <v>10</v>
      </c>
      <c r="I57" s="8">
        <v>1</v>
      </c>
      <c r="J57" s="8">
        <v>1</v>
      </c>
      <c r="K57" s="8">
        <v>0</v>
      </c>
      <c r="L57" s="108">
        <v>0</v>
      </c>
      <c r="M57" s="230" t="s">
        <v>4340</v>
      </c>
      <c r="N57" s="233">
        <v>2016</v>
      </c>
      <c r="O57" s="230" t="s">
        <v>4212</v>
      </c>
      <c r="P57" s="230"/>
      <c r="Q57" s="221"/>
      <c r="R57" s="221"/>
      <c r="S57" s="221"/>
      <c r="T57" s="233" t="s">
        <v>4339</v>
      </c>
      <c r="U57" s="208" t="s">
        <v>648</v>
      </c>
    </row>
    <row r="58" spans="1:21" s="197" customFormat="1" ht="30" x14ac:dyDescent="0.25">
      <c r="A58" s="5">
        <v>57</v>
      </c>
      <c r="B58" s="14" t="s">
        <v>1458</v>
      </c>
      <c r="C58" s="5">
        <v>2012</v>
      </c>
      <c r="D58" s="5">
        <v>10590.1</v>
      </c>
      <c r="E58" s="5">
        <v>7254.9</v>
      </c>
      <c r="F58" s="5" t="s">
        <v>5</v>
      </c>
      <c r="G58" s="5">
        <v>133</v>
      </c>
      <c r="H58" s="5">
        <v>10.9</v>
      </c>
      <c r="I58" s="5">
        <v>4</v>
      </c>
      <c r="J58" s="5">
        <v>4</v>
      </c>
      <c r="K58" s="5" t="s">
        <v>479</v>
      </c>
      <c r="L58" s="111">
        <v>200</v>
      </c>
      <c r="M58" s="14"/>
      <c r="N58" s="230">
        <v>2012</v>
      </c>
      <c r="O58" s="328" t="s">
        <v>5723</v>
      </c>
      <c r="P58" s="230" t="s">
        <v>648</v>
      </c>
      <c r="Q58" s="230"/>
      <c r="R58" s="230"/>
      <c r="S58" s="230"/>
      <c r="T58" s="230" t="s">
        <v>5725</v>
      </c>
    </row>
    <row r="59" spans="1:21" s="197" customFormat="1" ht="31.5" x14ac:dyDescent="0.25">
      <c r="A59" s="8">
        <v>58</v>
      </c>
      <c r="B59" s="14" t="s">
        <v>1459</v>
      </c>
      <c r="C59" s="5">
        <v>2013</v>
      </c>
      <c r="D59" s="5">
        <v>11316.4</v>
      </c>
      <c r="E59" s="5">
        <v>8191.4</v>
      </c>
      <c r="F59" s="5" t="s">
        <v>5</v>
      </c>
      <c r="G59" s="5">
        <v>140</v>
      </c>
      <c r="H59" s="5">
        <v>10</v>
      </c>
      <c r="I59" s="5">
        <v>4</v>
      </c>
      <c r="J59" s="5">
        <v>4</v>
      </c>
      <c r="K59" s="5" t="s">
        <v>479</v>
      </c>
      <c r="L59" s="111">
        <v>210</v>
      </c>
      <c r="M59" s="101" t="s">
        <v>2944</v>
      </c>
      <c r="N59" s="230">
        <v>2013</v>
      </c>
      <c r="O59" s="230" t="s">
        <v>5723</v>
      </c>
      <c r="P59" s="230" t="s">
        <v>648</v>
      </c>
      <c r="Q59" s="230"/>
      <c r="R59" s="230"/>
      <c r="S59" s="230"/>
      <c r="T59" s="230" t="s">
        <v>5726</v>
      </c>
    </row>
    <row r="60" spans="1:21" s="197" customFormat="1" ht="71.25" x14ac:dyDescent="0.25">
      <c r="A60" s="5">
        <v>59</v>
      </c>
      <c r="B60" s="3" t="s">
        <v>2042</v>
      </c>
      <c r="C60" s="8">
        <v>2013</v>
      </c>
      <c r="D60" s="8">
        <v>5059.2</v>
      </c>
      <c r="E60" s="8">
        <v>2743.2</v>
      </c>
      <c r="F60" s="8" t="s">
        <v>5</v>
      </c>
      <c r="G60" s="8">
        <v>162</v>
      </c>
      <c r="H60" s="8">
        <v>10</v>
      </c>
      <c r="I60" s="8">
        <v>3</v>
      </c>
      <c r="J60" s="8">
        <v>3</v>
      </c>
      <c r="K60" s="8">
        <v>0</v>
      </c>
      <c r="L60" s="108">
        <v>329</v>
      </c>
      <c r="M60" s="283" t="s">
        <v>5530</v>
      </c>
      <c r="N60" s="300">
        <v>42016</v>
      </c>
      <c r="O60" s="299" t="s">
        <v>5526</v>
      </c>
      <c r="P60" s="299" t="s">
        <v>5527</v>
      </c>
      <c r="Q60" s="299">
        <v>1330</v>
      </c>
      <c r="R60" s="300">
        <v>41130</v>
      </c>
      <c r="S60" s="299" t="s">
        <v>5529</v>
      </c>
      <c r="T60" s="221" t="s">
        <v>4302</v>
      </c>
    </row>
    <row r="61" spans="1:21" s="197" customFormat="1" ht="71.25" x14ac:dyDescent="0.25">
      <c r="A61" s="8">
        <v>60</v>
      </c>
      <c r="B61" s="3" t="s">
        <v>2043</v>
      </c>
      <c r="C61" s="8">
        <v>2013</v>
      </c>
      <c r="D61" s="8">
        <v>5352.5</v>
      </c>
      <c r="E61" s="8">
        <v>3107</v>
      </c>
      <c r="F61" s="8" t="s">
        <v>5</v>
      </c>
      <c r="G61" s="8">
        <v>126</v>
      </c>
      <c r="H61" s="8">
        <v>10</v>
      </c>
      <c r="I61" s="8">
        <v>3</v>
      </c>
      <c r="J61" s="8">
        <v>3</v>
      </c>
      <c r="K61" s="8">
        <v>0</v>
      </c>
      <c r="L61" s="108">
        <v>122</v>
      </c>
      <c r="M61" s="283" t="s">
        <v>5530</v>
      </c>
      <c r="N61" s="301">
        <v>42016</v>
      </c>
      <c r="O61" s="299" t="s">
        <v>5526</v>
      </c>
      <c r="P61" s="299" t="s">
        <v>5528</v>
      </c>
      <c r="Q61" s="302">
        <v>1330</v>
      </c>
      <c r="R61" s="300">
        <v>41130</v>
      </c>
      <c r="S61" s="299" t="s">
        <v>5529</v>
      </c>
      <c r="T61" s="221" t="s">
        <v>4302</v>
      </c>
    </row>
    <row r="62" spans="1:21" s="197" customFormat="1" ht="75" x14ac:dyDescent="0.25">
      <c r="A62" s="5">
        <v>61</v>
      </c>
      <c r="B62" s="14" t="s">
        <v>2096</v>
      </c>
      <c r="C62" s="5">
        <v>2009</v>
      </c>
      <c r="D62" s="24">
        <v>10564.1</v>
      </c>
      <c r="E62" s="24">
        <v>7327.3</v>
      </c>
      <c r="F62" s="8" t="s">
        <v>5</v>
      </c>
      <c r="G62" s="8">
        <v>134</v>
      </c>
      <c r="H62" s="7" t="s">
        <v>2097</v>
      </c>
      <c r="I62" s="8">
        <v>4</v>
      </c>
      <c r="J62" s="8">
        <v>4</v>
      </c>
      <c r="K62" s="8">
        <v>0</v>
      </c>
      <c r="L62" s="8">
        <v>210</v>
      </c>
      <c r="M62" s="415" t="s">
        <v>4259</v>
      </c>
      <c r="N62" s="415">
        <v>2009</v>
      </c>
      <c r="O62" s="415" t="s">
        <v>4260</v>
      </c>
      <c r="P62" s="231" t="s">
        <v>4255</v>
      </c>
      <c r="Q62" s="415" t="s">
        <v>4256</v>
      </c>
      <c r="R62" s="232">
        <v>39533</v>
      </c>
      <c r="S62" s="415" t="s">
        <v>4258</v>
      </c>
      <c r="T62" s="198"/>
      <c r="U62" s="357" t="s">
        <v>648</v>
      </c>
    </row>
    <row r="63" spans="1:21" s="197" customFormat="1" ht="94.5" x14ac:dyDescent="0.25">
      <c r="A63" s="8">
        <v>62</v>
      </c>
      <c r="B63" s="14" t="s">
        <v>2098</v>
      </c>
      <c r="C63" s="5">
        <v>2010</v>
      </c>
      <c r="D63" s="24">
        <v>12543.3</v>
      </c>
      <c r="E63" s="24">
        <v>8200.7000000000007</v>
      </c>
      <c r="F63" s="8" t="s">
        <v>5</v>
      </c>
      <c r="G63" s="8">
        <v>124</v>
      </c>
      <c r="H63" s="8">
        <v>9</v>
      </c>
      <c r="I63" s="8">
        <v>4</v>
      </c>
      <c r="J63" s="8">
        <v>4</v>
      </c>
      <c r="K63" s="8">
        <v>0</v>
      </c>
      <c r="L63" s="109">
        <v>212</v>
      </c>
      <c r="M63" s="100" t="s">
        <v>4294</v>
      </c>
      <c r="N63" s="415" t="s">
        <v>4278</v>
      </c>
      <c r="O63" s="415" t="s">
        <v>4260</v>
      </c>
      <c r="P63" s="231" t="s">
        <v>4261</v>
      </c>
      <c r="Q63" s="415" t="s">
        <v>4278</v>
      </c>
      <c r="R63" s="232">
        <v>39533</v>
      </c>
      <c r="S63" s="415" t="s">
        <v>4258</v>
      </c>
      <c r="T63" s="198"/>
      <c r="U63" s="357" t="s">
        <v>648</v>
      </c>
    </row>
    <row r="64" spans="1:21" s="197" customFormat="1" ht="75" x14ac:dyDescent="0.25">
      <c r="A64" s="5">
        <v>63</v>
      </c>
      <c r="B64" s="14" t="s">
        <v>2099</v>
      </c>
      <c r="C64" s="5">
        <v>2013</v>
      </c>
      <c r="D64" s="24">
        <v>19525.900000000001</v>
      </c>
      <c r="E64" s="24">
        <v>12075</v>
      </c>
      <c r="F64" s="8" t="s">
        <v>5</v>
      </c>
      <c r="G64" s="8">
        <v>166</v>
      </c>
      <c r="H64" s="8">
        <v>16</v>
      </c>
      <c r="I64" s="8">
        <v>2</v>
      </c>
      <c r="J64" s="8">
        <v>4</v>
      </c>
      <c r="K64" s="8">
        <v>0</v>
      </c>
      <c r="L64" s="108">
        <v>230</v>
      </c>
      <c r="M64" s="100" t="s">
        <v>4293</v>
      </c>
      <c r="N64" s="415" t="s">
        <v>4279</v>
      </c>
      <c r="O64" s="415" t="s">
        <v>4260</v>
      </c>
      <c r="P64" s="231" t="s">
        <v>4262</v>
      </c>
      <c r="Q64" s="415" t="s">
        <v>4279</v>
      </c>
      <c r="R64" s="232">
        <v>39533</v>
      </c>
      <c r="S64" s="415" t="s">
        <v>4258</v>
      </c>
      <c r="T64" s="198"/>
      <c r="U64" s="357" t="s">
        <v>648</v>
      </c>
    </row>
    <row r="65" spans="1:21" s="197" customFormat="1" ht="75" x14ac:dyDescent="0.25">
      <c r="A65" s="8">
        <v>64</v>
      </c>
      <c r="B65" s="14" t="s">
        <v>2100</v>
      </c>
      <c r="C65" s="5">
        <v>2006</v>
      </c>
      <c r="D65" s="24">
        <v>14246.1</v>
      </c>
      <c r="E65" s="24">
        <v>10424.799999999999</v>
      </c>
      <c r="F65" s="8" t="s">
        <v>5</v>
      </c>
      <c r="G65" s="8">
        <v>178</v>
      </c>
      <c r="H65" s="8">
        <v>10</v>
      </c>
      <c r="I65" s="8">
        <v>5</v>
      </c>
      <c r="J65" s="8">
        <v>5</v>
      </c>
      <c r="K65" s="8">
        <v>0</v>
      </c>
      <c r="L65" s="108">
        <v>343</v>
      </c>
      <c r="M65" s="100" t="s">
        <v>4295</v>
      </c>
      <c r="N65" s="622" t="s">
        <v>4276</v>
      </c>
      <c r="O65" s="415" t="s">
        <v>4260</v>
      </c>
      <c r="P65" s="231" t="s">
        <v>4263</v>
      </c>
      <c r="Q65" s="624" t="s">
        <v>4276</v>
      </c>
      <c r="R65" s="232">
        <v>39533</v>
      </c>
      <c r="S65" s="415" t="s">
        <v>4258</v>
      </c>
      <c r="T65" s="198"/>
      <c r="U65" s="357" t="s">
        <v>648</v>
      </c>
    </row>
    <row r="66" spans="1:21" s="197" customFormat="1" ht="75" x14ac:dyDescent="0.25">
      <c r="A66" s="5">
        <v>65</v>
      </c>
      <c r="B66" s="14" t="s">
        <v>2101</v>
      </c>
      <c r="C66" s="5">
        <v>2007</v>
      </c>
      <c r="D66" s="24">
        <v>3882.4</v>
      </c>
      <c r="E66" s="24">
        <v>2834.7</v>
      </c>
      <c r="F66" s="8" t="s">
        <v>5</v>
      </c>
      <c r="G66" s="8">
        <v>32</v>
      </c>
      <c r="H66" s="8">
        <v>9</v>
      </c>
      <c r="I66" s="8">
        <v>1</v>
      </c>
      <c r="J66" s="8">
        <v>1</v>
      </c>
      <c r="K66" s="8">
        <v>0</v>
      </c>
      <c r="L66" s="108">
        <v>62</v>
      </c>
      <c r="M66" s="100" t="s">
        <v>4295</v>
      </c>
      <c r="N66" s="623"/>
      <c r="O66" s="415" t="s">
        <v>4260</v>
      </c>
      <c r="P66" s="231" t="s">
        <v>4263</v>
      </c>
      <c r="Q66" s="624"/>
      <c r="R66" s="232">
        <v>39533</v>
      </c>
      <c r="S66" s="415" t="s">
        <v>4258</v>
      </c>
      <c r="T66" s="198"/>
      <c r="U66" s="357" t="s">
        <v>648</v>
      </c>
    </row>
    <row r="67" spans="1:21" s="197" customFormat="1" ht="75" x14ac:dyDescent="0.25">
      <c r="A67" s="8">
        <v>66</v>
      </c>
      <c r="B67" s="14" t="s">
        <v>2102</v>
      </c>
      <c r="C67" s="5">
        <v>2008</v>
      </c>
      <c r="D67" s="24">
        <v>11820.4</v>
      </c>
      <c r="E67" s="24">
        <v>7407</v>
      </c>
      <c r="F67" s="8" t="s">
        <v>5</v>
      </c>
      <c r="G67" s="8">
        <v>112</v>
      </c>
      <c r="H67" s="8">
        <v>9</v>
      </c>
      <c r="I67" s="8">
        <v>4</v>
      </c>
      <c r="J67" s="8">
        <v>4</v>
      </c>
      <c r="K67" s="8">
        <v>0</v>
      </c>
      <c r="L67" s="108">
        <v>192</v>
      </c>
      <c r="M67" s="100" t="s">
        <v>4295</v>
      </c>
      <c r="N67" s="415" t="s">
        <v>4277</v>
      </c>
      <c r="O67" s="415" t="s">
        <v>4260</v>
      </c>
      <c r="P67" s="231" t="s">
        <v>4263</v>
      </c>
      <c r="Q67" s="415" t="s">
        <v>4277</v>
      </c>
      <c r="R67" s="232">
        <v>39533</v>
      </c>
      <c r="S67" s="415" t="s">
        <v>4258</v>
      </c>
      <c r="T67" s="198"/>
      <c r="U67" s="357" t="s">
        <v>648</v>
      </c>
    </row>
    <row r="68" spans="1:21" s="197" customFormat="1" ht="75" x14ac:dyDescent="0.25">
      <c r="A68" s="5">
        <v>67</v>
      </c>
      <c r="B68" s="14" t="s">
        <v>2103</v>
      </c>
      <c r="C68" s="5">
        <v>2006</v>
      </c>
      <c r="D68" s="24">
        <v>10573</v>
      </c>
      <c r="E68" s="24">
        <v>8133.8</v>
      </c>
      <c r="F68" s="8" t="s">
        <v>5</v>
      </c>
      <c r="G68" s="8">
        <v>146</v>
      </c>
      <c r="H68" s="8">
        <v>10</v>
      </c>
      <c r="I68" s="8">
        <v>4</v>
      </c>
      <c r="J68" s="8">
        <v>4</v>
      </c>
      <c r="K68" s="8">
        <v>0</v>
      </c>
      <c r="L68" s="108">
        <v>242</v>
      </c>
      <c r="M68" s="100" t="s">
        <v>4295</v>
      </c>
      <c r="N68" s="415" t="s">
        <v>4280</v>
      </c>
      <c r="O68" s="415" t="s">
        <v>4260</v>
      </c>
      <c r="P68" s="231" t="s">
        <v>4264</v>
      </c>
      <c r="Q68" s="415" t="s">
        <v>4280</v>
      </c>
      <c r="R68" s="232">
        <v>39533</v>
      </c>
      <c r="S68" s="415" t="s">
        <v>4258</v>
      </c>
      <c r="T68" s="198"/>
      <c r="U68" s="357" t="s">
        <v>648</v>
      </c>
    </row>
    <row r="69" spans="1:21" s="197" customFormat="1" ht="75" x14ac:dyDescent="0.25">
      <c r="A69" s="8">
        <v>68</v>
      </c>
      <c r="B69" s="14" t="s">
        <v>2104</v>
      </c>
      <c r="C69" s="5">
        <v>2007</v>
      </c>
      <c r="D69" s="24">
        <v>15961.2</v>
      </c>
      <c r="E69" s="24">
        <v>10198.9</v>
      </c>
      <c r="F69" s="8" t="s">
        <v>5</v>
      </c>
      <c r="G69" s="8">
        <v>151</v>
      </c>
      <c r="H69" s="8">
        <v>9</v>
      </c>
      <c r="I69" s="8">
        <v>4</v>
      </c>
      <c r="J69" s="8">
        <v>4</v>
      </c>
      <c r="K69" s="8">
        <v>0</v>
      </c>
      <c r="L69" s="108">
        <v>244</v>
      </c>
      <c r="M69" s="100" t="s">
        <v>4295</v>
      </c>
      <c r="N69" s="415" t="s">
        <v>4281</v>
      </c>
      <c r="O69" s="415" t="s">
        <v>4260</v>
      </c>
      <c r="P69" s="231" t="s">
        <v>4265</v>
      </c>
      <c r="Q69" s="415" t="s">
        <v>4281</v>
      </c>
      <c r="R69" s="232">
        <v>39533</v>
      </c>
      <c r="S69" s="415" t="s">
        <v>4258</v>
      </c>
      <c r="T69" s="198"/>
      <c r="U69" s="357" t="s">
        <v>648</v>
      </c>
    </row>
    <row r="70" spans="1:21" s="197" customFormat="1" ht="75" x14ac:dyDescent="0.25">
      <c r="A70" s="5">
        <v>69</v>
      </c>
      <c r="B70" s="14" t="s">
        <v>2105</v>
      </c>
      <c r="C70" s="5">
        <v>2006</v>
      </c>
      <c r="D70" s="24">
        <v>14138.9</v>
      </c>
      <c r="E70" s="24">
        <v>10939.8</v>
      </c>
      <c r="F70" s="8" t="s">
        <v>5</v>
      </c>
      <c r="G70" s="8">
        <v>164</v>
      </c>
      <c r="H70" s="8">
        <v>10</v>
      </c>
      <c r="I70" s="8">
        <v>5</v>
      </c>
      <c r="J70" s="8">
        <v>5</v>
      </c>
      <c r="K70" s="8">
        <v>0</v>
      </c>
      <c r="L70" s="108">
        <v>280</v>
      </c>
      <c r="M70" s="100" t="s">
        <v>4295</v>
      </c>
      <c r="N70" s="415" t="s">
        <v>4282</v>
      </c>
      <c r="O70" s="415" t="s">
        <v>4260</v>
      </c>
      <c r="P70" s="231" t="s">
        <v>4266</v>
      </c>
      <c r="Q70" s="415" t="s">
        <v>4282</v>
      </c>
      <c r="R70" s="232">
        <v>39533</v>
      </c>
      <c r="S70" s="415" t="s">
        <v>4258</v>
      </c>
      <c r="T70" s="198"/>
      <c r="U70" s="357" t="s">
        <v>648</v>
      </c>
    </row>
    <row r="71" spans="1:21" s="197" customFormat="1" ht="75" x14ac:dyDescent="0.25">
      <c r="A71" s="8">
        <v>70</v>
      </c>
      <c r="B71" s="14" t="s">
        <v>2108</v>
      </c>
      <c r="C71" s="8">
        <v>2008</v>
      </c>
      <c r="D71" s="24">
        <v>25211.1</v>
      </c>
      <c r="E71" s="24">
        <v>15840.6</v>
      </c>
      <c r="F71" s="8" t="s">
        <v>5</v>
      </c>
      <c r="G71" s="8">
        <v>242</v>
      </c>
      <c r="H71" s="7" t="s">
        <v>2109</v>
      </c>
      <c r="I71" s="8">
        <v>3</v>
      </c>
      <c r="J71" s="8">
        <v>4</v>
      </c>
      <c r="K71" s="8">
        <v>0</v>
      </c>
      <c r="L71" s="108">
        <v>300</v>
      </c>
      <c r="M71" s="100" t="s">
        <v>4295</v>
      </c>
      <c r="N71" s="415" t="s">
        <v>4285</v>
      </c>
      <c r="O71" s="415" t="s">
        <v>4260</v>
      </c>
      <c r="P71" s="231" t="s">
        <v>4269</v>
      </c>
      <c r="Q71" s="415" t="s">
        <v>4285</v>
      </c>
      <c r="R71" s="232">
        <v>39533</v>
      </c>
      <c r="S71" s="415" t="s">
        <v>4258</v>
      </c>
      <c r="T71" s="198"/>
      <c r="U71" s="357" t="s">
        <v>648</v>
      </c>
    </row>
    <row r="72" spans="1:21" s="197" customFormat="1" ht="75" x14ac:dyDescent="0.25">
      <c r="A72" s="5">
        <v>71</v>
      </c>
      <c r="B72" s="14" t="s">
        <v>2110</v>
      </c>
      <c r="C72" s="8">
        <v>2007</v>
      </c>
      <c r="D72" s="24">
        <v>8464.5</v>
      </c>
      <c r="E72" s="24">
        <v>6587.5</v>
      </c>
      <c r="F72" s="8" t="s">
        <v>5</v>
      </c>
      <c r="G72" s="8">
        <v>96</v>
      </c>
      <c r="H72" s="8">
        <v>10</v>
      </c>
      <c r="I72" s="8">
        <v>3</v>
      </c>
      <c r="J72" s="8">
        <v>3</v>
      </c>
      <c r="K72" s="8">
        <v>0</v>
      </c>
      <c r="L72" s="108">
        <v>207</v>
      </c>
      <c r="M72" s="100" t="s">
        <v>4295</v>
      </c>
      <c r="N72" s="415" t="s">
        <v>4286</v>
      </c>
      <c r="O72" s="415" t="s">
        <v>4260</v>
      </c>
      <c r="P72" s="231" t="s">
        <v>4270</v>
      </c>
      <c r="Q72" s="415" t="s">
        <v>4286</v>
      </c>
      <c r="R72" s="232">
        <v>39533</v>
      </c>
      <c r="S72" s="415" t="s">
        <v>4258</v>
      </c>
      <c r="T72" s="198"/>
      <c r="U72" s="357" t="s">
        <v>648</v>
      </c>
    </row>
    <row r="73" spans="1:21" s="197" customFormat="1" ht="75" x14ac:dyDescent="0.25">
      <c r="A73" s="8">
        <v>72</v>
      </c>
      <c r="B73" s="14" t="s">
        <v>2113</v>
      </c>
      <c r="C73" s="8">
        <v>2009</v>
      </c>
      <c r="D73" s="24">
        <v>4116.3999999999996</v>
      </c>
      <c r="E73" s="24">
        <v>2471.1</v>
      </c>
      <c r="F73" s="8" t="s">
        <v>5</v>
      </c>
      <c r="G73" s="8">
        <v>36</v>
      </c>
      <c r="H73" s="8">
        <v>9</v>
      </c>
      <c r="I73" s="8">
        <v>1</v>
      </c>
      <c r="J73" s="8">
        <v>1</v>
      </c>
      <c r="K73" s="8">
        <v>0</v>
      </c>
      <c r="L73" s="108">
        <v>47</v>
      </c>
      <c r="M73" s="100" t="s">
        <v>4295</v>
      </c>
      <c r="N73" s="415" t="s">
        <v>4289</v>
      </c>
      <c r="O73" s="415" t="s">
        <v>4260</v>
      </c>
      <c r="P73" s="231" t="s">
        <v>4273</v>
      </c>
      <c r="Q73" s="415" t="s">
        <v>4289</v>
      </c>
      <c r="R73" s="232">
        <v>39533</v>
      </c>
      <c r="S73" s="415" t="s">
        <v>4258</v>
      </c>
      <c r="T73" s="198"/>
      <c r="U73" s="357" t="s">
        <v>648</v>
      </c>
    </row>
    <row r="74" spans="1:21" s="197" customFormat="1" ht="75" x14ac:dyDescent="0.25">
      <c r="A74" s="5">
        <v>73</v>
      </c>
      <c r="B74" s="14" t="s">
        <v>2114</v>
      </c>
      <c r="C74" s="8">
        <v>2007</v>
      </c>
      <c r="D74" s="24">
        <v>10074.6</v>
      </c>
      <c r="E74" s="24">
        <v>7782.6</v>
      </c>
      <c r="F74" s="8" t="s">
        <v>5</v>
      </c>
      <c r="G74" s="8">
        <v>135</v>
      </c>
      <c r="H74" s="8">
        <v>10</v>
      </c>
      <c r="I74" s="8">
        <v>4</v>
      </c>
      <c r="J74" s="8">
        <v>4</v>
      </c>
      <c r="K74" s="8">
        <v>0</v>
      </c>
      <c r="L74" s="108">
        <v>233</v>
      </c>
      <c r="M74" s="100" t="s">
        <v>4292</v>
      </c>
      <c r="N74" s="415" t="s">
        <v>4290</v>
      </c>
      <c r="O74" s="415" t="s">
        <v>4260</v>
      </c>
      <c r="P74" s="231" t="s">
        <v>4274</v>
      </c>
      <c r="Q74" s="415" t="s">
        <v>4290</v>
      </c>
      <c r="R74" s="232">
        <v>39533</v>
      </c>
      <c r="S74" s="415" t="s">
        <v>4258</v>
      </c>
      <c r="T74" s="198"/>
      <c r="U74" s="357" t="s">
        <v>648</v>
      </c>
    </row>
    <row r="75" spans="1:21" s="197" customFormat="1" ht="75" x14ac:dyDescent="0.25">
      <c r="A75" s="8">
        <v>74</v>
      </c>
      <c r="B75" s="14" t="s">
        <v>2115</v>
      </c>
      <c r="C75" s="8">
        <v>2007</v>
      </c>
      <c r="D75" s="24">
        <v>8510.7999999999993</v>
      </c>
      <c r="E75" s="24">
        <v>6204.6</v>
      </c>
      <c r="F75" s="8" t="s">
        <v>5</v>
      </c>
      <c r="G75" s="8">
        <v>112</v>
      </c>
      <c r="H75" s="8">
        <v>10</v>
      </c>
      <c r="I75" s="8">
        <v>3</v>
      </c>
      <c r="J75" s="8">
        <v>3</v>
      </c>
      <c r="K75" s="8">
        <v>0</v>
      </c>
      <c r="L75" s="108">
        <v>163</v>
      </c>
      <c r="M75" s="100" t="s">
        <v>4295</v>
      </c>
      <c r="N75" s="415" t="s">
        <v>4291</v>
      </c>
      <c r="O75" s="415" t="s">
        <v>4260</v>
      </c>
      <c r="P75" s="231" t="s">
        <v>4275</v>
      </c>
      <c r="Q75" s="415" t="s">
        <v>4291</v>
      </c>
      <c r="R75" s="232">
        <v>39533</v>
      </c>
      <c r="S75" s="415" t="s">
        <v>4258</v>
      </c>
      <c r="T75" s="198"/>
      <c r="U75" s="357" t="s">
        <v>648</v>
      </c>
    </row>
    <row r="76" spans="1:21" x14ac:dyDescent="0.25">
      <c r="A76" s="133"/>
      <c r="B76" s="133"/>
      <c r="C76" s="133"/>
      <c r="D76" s="133">
        <f>SUM(D2:D75)</f>
        <v>696184.63</v>
      </c>
      <c r="E76" s="133">
        <f t="shared" ref="E76:L76" si="0">SUM(E2:E75)</f>
        <v>450447.8299999999</v>
      </c>
      <c r="F76" s="133">
        <f t="shared" si="0"/>
        <v>0</v>
      </c>
      <c r="G76" s="133">
        <f t="shared" si="0"/>
        <v>9200</v>
      </c>
      <c r="H76" s="133">
        <f t="shared" si="0"/>
        <v>688.8</v>
      </c>
      <c r="I76" s="133">
        <f t="shared" si="0"/>
        <v>234</v>
      </c>
      <c r="J76" s="133">
        <f t="shared" si="0"/>
        <v>239</v>
      </c>
      <c r="K76" s="133">
        <f t="shared" si="0"/>
        <v>9</v>
      </c>
      <c r="L76" s="133">
        <f t="shared" si="0"/>
        <v>17917</v>
      </c>
      <c r="M76" s="133"/>
      <c r="N76" s="133"/>
      <c r="O76" s="133"/>
      <c r="P76" s="133"/>
      <c r="Q76" s="133"/>
      <c r="R76" s="133"/>
      <c r="S76" s="133"/>
    </row>
    <row r="78" spans="1:21" ht="63" x14ac:dyDescent="0.25">
      <c r="B78" s="41" t="s">
        <v>7729</v>
      </c>
    </row>
  </sheetData>
  <mergeCells count="2">
    <mergeCell ref="N65:N66"/>
    <mergeCell ref="Q65:Q66"/>
  </mergeCells>
  <pageMargins left="0.7" right="0.7" top="0.75" bottom="0.75" header="0.3" footer="0.3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4"/>
  <sheetViews>
    <sheetView workbookViewId="0">
      <pane ySplit="1" topLeftCell="A38" activePane="bottomLeft" state="frozen"/>
      <selection pane="bottomLeft" activeCell="L47" sqref="L47"/>
    </sheetView>
  </sheetViews>
  <sheetFormatPr defaultRowHeight="15" x14ac:dyDescent="0.25"/>
  <cols>
    <col min="1" max="1" width="7.140625" customWidth="1"/>
    <col min="2" max="2" width="22" customWidth="1"/>
    <col min="3" max="3" width="10.85546875" customWidth="1"/>
    <col min="4" max="4" width="13" customWidth="1"/>
    <col min="5" max="5" width="11.42578125" customWidth="1"/>
    <col min="6" max="6" width="7.7109375" customWidth="1"/>
    <col min="7" max="7" width="11.140625" customWidth="1"/>
    <col min="8" max="8" width="8" customWidth="1"/>
    <col min="9" max="9" width="8.140625" customWidth="1"/>
    <col min="10" max="10" width="9.5703125" customWidth="1"/>
    <col min="11" max="11" width="8.42578125" customWidth="1"/>
    <col min="12" max="12" width="10.140625" customWidth="1"/>
    <col min="13" max="13" width="14.42578125" customWidth="1"/>
    <col min="14" max="14" width="12.28515625" customWidth="1"/>
    <col min="15" max="15" width="13.140625" customWidth="1"/>
    <col min="16" max="16" width="11" customWidth="1"/>
    <col min="17" max="17" width="15" customWidth="1"/>
    <col min="18" max="18" width="10.140625" bestFit="1" customWidth="1"/>
  </cols>
  <sheetData>
    <row r="1" spans="1:21" s="53" customFormat="1" ht="189" x14ac:dyDescent="0.25">
      <c r="A1" s="416" t="s">
        <v>494</v>
      </c>
      <c r="B1" s="181" t="s">
        <v>0</v>
      </c>
      <c r="C1" s="181" t="s">
        <v>1</v>
      </c>
      <c r="D1" s="181" t="s">
        <v>2</v>
      </c>
      <c r="E1" s="181" t="s">
        <v>3</v>
      </c>
      <c r="F1" s="180" t="s">
        <v>12</v>
      </c>
      <c r="G1" s="416" t="s">
        <v>4184</v>
      </c>
      <c r="H1" s="416" t="s">
        <v>4185</v>
      </c>
      <c r="I1" s="416" t="s">
        <v>4186</v>
      </c>
      <c r="J1" s="416" t="s">
        <v>4187</v>
      </c>
      <c r="K1" s="416" t="s">
        <v>4188</v>
      </c>
      <c r="L1" s="416" t="s">
        <v>4189</v>
      </c>
      <c r="M1" s="178" t="s">
        <v>4195</v>
      </c>
      <c r="N1" s="183" t="s">
        <v>4183</v>
      </c>
      <c r="O1" s="192" t="s">
        <v>4190</v>
      </c>
      <c r="P1" s="193" t="s">
        <v>4191</v>
      </c>
      <c r="Q1" s="193" t="s">
        <v>4192</v>
      </c>
      <c r="R1" s="194" t="s">
        <v>4257</v>
      </c>
      <c r="S1" s="195" t="s">
        <v>4193</v>
      </c>
      <c r="T1" s="196" t="s">
        <v>4194</v>
      </c>
      <c r="U1" s="393" t="s">
        <v>7636</v>
      </c>
    </row>
    <row r="2" spans="1:21" s="197" customFormat="1" ht="63" x14ac:dyDescent="0.25">
      <c r="A2" s="5">
        <v>1</v>
      </c>
      <c r="B2" s="14" t="s">
        <v>1676</v>
      </c>
      <c r="C2" s="8">
        <v>1956</v>
      </c>
      <c r="D2" s="11">
        <v>7161.5</v>
      </c>
      <c r="E2" s="11">
        <v>4569</v>
      </c>
      <c r="F2" s="8" t="s">
        <v>5</v>
      </c>
      <c r="G2" s="31">
        <v>67</v>
      </c>
      <c r="H2" s="31" t="s">
        <v>1677</v>
      </c>
      <c r="I2" s="31">
        <v>3</v>
      </c>
      <c r="J2" s="31">
        <v>1</v>
      </c>
      <c r="K2" s="31">
        <v>2</v>
      </c>
      <c r="L2" s="120">
        <v>155</v>
      </c>
      <c r="M2" s="126" t="s">
        <v>2563</v>
      </c>
      <c r="N2" s="379">
        <v>2011</v>
      </c>
      <c r="O2" s="224" t="s">
        <v>5499</v>
      </c>
      <c r="P2" s="375" t="s">
        <v>6980</v>
      </c>
      <c r="Q2" s="376">
        <v>36921</v>
      </c>
      <c r="R2" s="374" t="s">
        <v>6981</v>
      </c>
      <c r="S2" s="377">
        <v>41307</v>
      </c>
      <c r="T2" s="378" t="s">
        <v>5122</v>
      </c>
      <c r="U2" s="208" t="s">
        <v>7635</v>
      </c>
    </row>
    <row r="3" spans="1:21" s="197" customFormat="1" ht="63" x14ac:dyDescent="0.25">
      <c r="A3" s="5">
        <v>2</v>
      </c>
      <c r="B3" s="14" t="s">
        <v>1819</v>
      </c>
      <c r="C3" s="8">
        <v>1977</v>
      </c>
      <c r="D3" s="11">
        <v>3721.2999999999997</v>
      </c>
      <c r="E3" s="11">
        <v>2188.6999999999998</v>
      </c>
      <c r="F3" s="8" t="s">
        <v>5</v>
      </c>
      <c r="G3" s="31">
        <v>48</v>
      </c>
      <c r="H3" s="31">
        <v>9</v>
      </c>
      <c r="I3" s="31">
        <v>1</v>
      </c>
      <c r="J3" s="31">
        <v>1</v>
      </c>
      <c r="K3" s="31">
        <v>0</v>
      </c>
      <c r="L3" s="120">
        <v>103</v>
      </c>
      <c r="M3" s="126" t="s">
        <v>2616</v>
      </c>
      <c r="N3" s="379">
        <v>2000</v>
      </c>
      <c r="O3" s="224" t="s">
        <v>5499</v>
      </c>
      <c r="P3" s="375" t="s">
        <v>7255</v>
      </c>
      <c r="Q3" s="376">
        <v>36928</v>
      </c>
      <c r="R3" s="374" t="s">
        <v>7256</v>
      </c>
      <c r="S3" s="377">
        <v>40226</v>
      </c>
      <c r="T3" s="380" t="s">
        <v>5122</v>
      </c>
      <c r="U3" s="208" t="s">
        <v>7635</v>
      </c>
    </row>
    <row r="4" spans="1:21" s="197" customFormat="1" ht="110.25" x14ac:dyDescent="0.25">
      <c r="A4" s="5">
        <v>3</v>
      </c>
      <c r="B4" s="8" t="s">
        <v>1915</v>
      </c>
      <c r="C4" s="8">
        <v>1957</v>
      </c>
      <c r="D4" s="11">
        <v>3578.06</v>
      </c>
      <c r="E4" s="11">
        <v>2479.56</v>
      </c>
      <c r="F4" s="8" t="s">
        <v>5</v>
      </c>
      <c r="G4" s="31">
        <v>35</v>
      </c>
      <c r="H4" s="31">
        <v>8</v>
      </c>
      <c r="I4" s="31">
        <v>1</v>
      </c>
      <c r="J4" s="31">
        <v>1</v>
      </c>
      <c r="K4" s="31">
        <v>0</v>
      </c>
      <c r="L4" s="120">
        <v>75</v>
      </c>
      <c r="M4" s="126" t="s">
        <v>2575</v>
      </c>
      <c r="N4" s="379">
        <v>1988</v>
      </c>
      <c r="O4" s="224" t="s">
        <v>5499</v>
      </c>
      <c r="P4" s="375" t="s">
        <v>7385</v>
      </c>
      <c r="Q4" s="376">
        <v>40856</v>
      </c>
      <c r="R4" s="374" t="s">
        <v>7386</v>
      </c>
      <c r="S4" s="376">
        <v>40856</v>
      </c>
      <c r="T4" s="386" t="s">
        <v>6957</v>
      </c>
      <c r="U4" s="208" t="s">
        <v>7635</v>
      </c>
    </row>
    <row r="5" spans="1:21" s="197" customFormat="1" ht="63" x14ac:dyDescent="0.25">
      <c r="A5" s="5">
        <v>4</v>
      </c>
      <c r="B5" s="14" t="s">
        <v>1918</v>
      </c>
      <c r="C5" s="8">
        <v>1956</v>
      </c>
      <c r="D5" s="11">
        <v>3751.7</v>
      </c>
      <c r="E5" s="11">
        <v>2542</v>
      </c>
      <c r="F5" s="8" t="s">
        <v>5</v>
      </c>
      <c r="G5" s="31">
        <v>36</v>
      </c>
      <c r="H5" s="31">
        <v>8</v>
      </c>
      <c r="I5" s="31">
        <v>1</v>
      </c>
      <c r="J5" s="31">
        <v>1</v>
      </c>
      <c r="K5" s="31">
        <v>1</v>
      </c>
      <c r="L5" s="120">
        <v>68</v>
      </c>
      <c r="M5" s="126" t="s">
        <v>2601</v>
      </c>
      <c r="N5" s="379">
        <v>2009</v>
      </c>
      <c r="O5" s="224" t="s">
        <v>5499</v>
      </c>
      <c r="P5" s="375" t="s">
        <v>7387</v>
      </c>
      <c r="Q5" s="376">
        <v>36921</v>
      </c>
      <c r="R5" s="374" t="s">
        <v>7388</v>
      </c>
      <c r="S5" s="377">
        <v>40227</v>
      </c>
      <c r="T5" s="380" t="s">
        <v>5122</v>
      </c>
      <c r="U5" s="208" t="s">
        <v>7635</v>
      </c>
    </row>
    <row r="6" spans="1:21" s="197" customFormat="1" ht="63" x14ac:dyDescent="0.25">
      <c r="A6" s="5">
        <v>5</v>
      </c>
      <c r="B6" s="14" t="s">
        <v>1926</v>
      </c>
      <c r="C6" s="8">
        <v>1951</v>
      </c>
      <c r="D6" s="11">
        <v>3260.37</v>
      </c>
      <c r="E6" s="11">
        <v>1379.51</v>
      </c>
      <c r="F6" s="8" t="s">
        <v>5</v>
      </c>
      <c r="G6" s="31">
        <v>27</v>
      </c>
      <c r="H6" s="31">
        <v>3</v>
      </c>
      <c r="I6" s="31">
        <v>3</v>
      </c>
      <c r="J6" s="31">
        <v>0</v>
      </c>
      <c r="K6" s="31">
        <v>0</v>
      </c>
      <c r="L6" s="120">
        <v>49</v>
      </c>
      <c r="M6" s="126" t="s">
        <v>2580</v>
      </c>
      <c r="N6" s="379">
        <v>1996</v>
      </c>
      <c r="O6" s="224" t="s">
        <v>5499</v>
      </c>
      <c r="P6" s="375" t="s">
        <v>7398</v>
      </c>
      <c r="Q6" s="377">
        <v>36951</v>
      </c>
      <c r="R6" s="374">
        <v>2306.9</v>
      </c>
      <c r="S6" s="377">
        <v>40219</v>
      </c>
      <c r="T6" s="380" t="s">
        <v>5122</v>
      </c>
      <c r="U6" s="208" t="s">
        <v>7635</v>
      </c>
    </row>
    <row r="7" spans="1:21" s="197" customFormat="1" ht="63" x14ac:dyDescent="0.25">
      <c r="A7" s="5">
        <v>6</v>
      </c>
      <c r="B7" s="14" t="s">
        <v>1895</v>
      </c>
      <c r="C7" s="8">
        <v>1953</v>
      </c>
      <c r="D7" s="11">
        <v>8688.48</v>
      </c>
      <c r="E7" s="11">
        <v>4803.1400000000003</v>
      </c>
      <c r="F7" s="8" t="s">
        <v>5</v>
      </c>
      <c r="G7" s="31">
        <v>64</v>
      </c>
      <c r="H7" s="31">
        <v>8</v>
      </c>
      <c r="I7" s="31">
        <v>3</v>
      </c>
      <c r="J7" s="31">
        <v>3</v>
      </c>
      <c r="K7" s="31">
        <v>2</v>
      </c>
      <c r="L7" s="120">
        <v>170</v>
      </c>
      <c r="M7" s="126" t="s">
        <v>2542</v>
      </c>
      <c r="N7" s="387" t="s">
        <v>7415</v>
      </c>
      <c r="O7" s="224" t="s">
        <v>5499</v>
      </c>
      <c r="P7" s="375" t="s">
        <v>7416</v>
      </c>
      <c r="Q7" s="376">
        <v>36907</v>
      </c>
      <c r="R7" s="374" t="s">
        <v>7417</v>
      </c>
      <c r="S7" s="377">
        <v>40219</v>
      </c>
      <c r="T7" s="380" t="s">
        <v>5122</v>
      </c>
      <c r="U7" s="208" t="s">
        <v>7635</v>
      </c>
    </row>
    <row r="8" spans="1:21" s="197" customFormat="1" ht="110.25" x14ac:dyDescent="0.25">
      <c r="A8" s="5">
        <v>7</v>
      </c>
      <c r="B8" s="14" t="s">
        <v>1917</v>
      </c>
      <c r="C8" s="8">
        <v>1957</v>
      </c>
      <c r="D8" s="11">
        <v>7900.5999999999995</v>
      </c>
      <c r="E8" s="11">
        <v>3257.5</v>
      </c>
      <c r="F8" s="8" t="s">
        <v>5</v>
      </c>
      <c r="G8" s="31">
        <v>46</v>
      </c>
      <c r="H8" s="31">
        <v>5.7</v>
      </c>
      <c r="I8" s="31">
        <v>2.5</v>
      </c>
      <c r="J8" s="31">
        <v>2</v>
      </c>
      <c r="K8" s="31">
        <v>16</v>
      </c>
      <c r="L8" s="120">
        <v>95</v>
      </c>
      <c r="M8" s="126" t="s">
        <v>2569</v>
      </c>
      <c r="N8" s="387" t="s">
        <v>7448</v>
      </c>
      <c r="O8" s="224" t="s">
        <v>5499</v>
      </c>
      <c r="P8" s="375" t="s">
        <v>7449</v>
      </c>
      <c r="Q8" s="385"/>
      <c r="R8" s="377">
        <v>1231.71</v>
      </c>
      <c r="S8" s="377">
        <v>41906</v>
      </c>
      <c r="T8" s="380" t="s">
        <v>7156</v>
      </c>
      <c r="U8" s="208" t="s">
        <v>7635</v>
      </c>
    </row>
    <row r="9" spans="1:21" s="197" customFormat="1" ht="63.75" x14ac:dyDescent="0.25">
      <c r="A9" s="5">
        <v>8</v>
      </c>
      <c r="B9" s="2" t="s">
        <v>5543</v>
      </c>
      <c r="C9" s="5">
        <v>1941</v>
      </c>
      <c r="D9" s="5">
        <v>10455.700000000001</v>
      </c>
      <c r="E9" s="5">
        <v>6938.32</v>
      </c>
      <c r="F9" s="5" t="s">
        <v>5</v>
      </c>
      <c r="G9" s="5">
        <v>103</v>
      </c>
      <c r="H9" s="5">
        <v>6</v>
      </c>
      <c r="I9" s="5">
        <v>9</v>
      </c>
      <c r="J9" s="5">
        <v>9</v>
      </c>
      <c r="K9" s="5"/>
      <c r="L9" s="111">
        <v>307</v>
      </c>
      <c r="M9" s="303">
        <v>40284</v>
      </c>
      <c r="N9" s="340" t="s">
        <v>5544</v>
      </c>
      <c r="O9" s="224" t="s">
        <v>5499</v>
      </c>
      <c r="P9" s="314" t="s">
        <v>5546</v>
      </c>
      <c r="Q9" s="314">
        <v>2448</v>
      </c>
      <c r="R9" s="330">
        <v>40603</v>
      </c>
      <c r="S9" s="314" t="s">
        <v>5547</v>
      </c>
      <c r="T9" s="315" t="s">
        <v>5531</v>
      </c>
      <c r="U9" s="208" t="s">
        <v>7635</v>
      </c>
    </row>
    <row r="10" spans="1:21" s="197" customFormat="1" ht="51" x14ac:dyDescent="0.25">
      <c r="A10" s="5">
        <v>9</v>
      </c>
      <c r="B10" s="1" t="s">
        <v>5555</v>
      </c>
      <c r="C10" s="8">
        <v>1941</v>
      </c>
      <c r="D10" s="8">
        <v>5163.37</v>
      </c>
      <c r="E10" s="8">
        <v>4153.1000000000004</v>
      </c>
      <c r="F10" s="8" t="s">
        <v>5</v>
      </c>
      <c r="G10" s="8">
        <v>56</v>
      </c>
      <c r="H10" s="8">
        <v>7</v>
      </c>
      <c r="I10" s="8">
        <v>4</v>
      </c>
      <c r="J10" s="8">
        <v>4</v>
      </c>
      <c r="K10" s="8"/>
      <c r="L10" s="118">
        <v>270</v>
      </c>
      <c r="M10" s="8" t="s">
        <v>2763</v>
      </c>
      <c r="N10" s="314" t="s">
        <v>5590</v>
      </c>
      <c r="O10" s="224" t="s">
        <v>5499</v>
      </c>
      <c r="P10" s="314" t="s">
        <v>5591</v>
      </c>
      <c r="Q10" s="314">
        <v>1184</v>
      </c>
      <c r="R10" s="330">
        <v>40603</v>
      </c>
      <c r="S10" s="314" t="s">
        <v>4979</v>
      </c>
      <c r="T10" s="315" t="s">
        <v>5531</v>
      </c>
      <c r="U10" s="208"/>
    </row>
    <row r="11" spans="1:21" s="197" customFormat="1" ht="31.5" x14ac:dyDescent="0.25">
      <c r="A11" s="5">
        <v>10</v>
      </c>
      <c r="B11" s="14" t="s">
        <v>2326</v>
      </c>
      <c r="C11" s="5">
        <v>1994</v>
      </c>
      <c r="D11" s="5">
        <v>5697.4</v>
      </c>
      <c r="E11" s="5">
        <v>5697.4</v>
      </c>
      <c r="F11" s="5" t="s">
        <v>5</v>
      </c>
      <c r="G11" s="5">
        <v>96</v>
      </c>
      <c r="H11" s="5">
        <v>16</v>
      </c>
      <c r="I11" s="5">
        <v>1</v>
      </c>
      <c r="J11" s="5">
        <v>2</v>
      </c>
      <c r="K11" s="5">
        <v>1</v>
      </c>
      <c r="L11" s="111">
        <v>271</v>
      </c>
      <c r="M11" s="90" t="s">
        <v>2960</v>
      </c>
      <c r="N11" s="269" t="s">
        <v>5498</v>
      </c>
      <c r="O11" s="224" t="s">
        <v>5499</v>
      </c>
      <c r="P11" s="230"/>
      <c r="Q11" s="224">
        <v>1650</v>
      </c>
      <c r="R11" s="230"/>
      <c r="S11" s="224" t="s">
        <v>5495</v>
      </c>
    </row>
    <row r="12" spans="1:21" s="197" customFormat="1" ht="31.5" x14ac:dyDescent="0.25">
      <c r="A12" s="5">
        <v>11</v>
      </c>
      <c r="B12" s="14" t="s">
        <v>2327</v>
      </c>
      <c r="C12" s="5">
        <v>1985</v>
      </c>
      <c r="D12" s="5">
        <v>8184.4</v>
      </c>
      <c r="E12" s="5">
        <v>7887.3</v>
      </c>
      <c r="F12" s="5" t="s">
        <v>5</v>
      </c>
      <c r="G12" s="5">
        <v>154</v>
      </c>
      <c r="H12" s="5">
        <v>9</v>
      </c>
      <c r="I12" s="5">
        <v>5</v>
      </c>
      <c r="J12" s="5">
        <v>5</v>
      </c>
      <c r="K12" s="5">
        <v>5</v>
      </c>
      <c r="L12" s="111">
        <v>447</v>
      </c>
      <c r="M12" s="90" t="s">
        <v>2961</v>
      </c>
      <c r="N12" s="269" t="s">
        <v>5500</v>
      </c>
      <c r="O12" s="224" t="s">
        <v>5499</v>
      </c>
      <c r="P12" s="230"/>
      <c r="Q12" s="237">
        <v>2535</v>
      </c>
      <c r="R12" s="230"/>
      <c r="S12" s="224" t="s">
        <v>5495</v>
      </c>
      <c r="U12" s="197" t="s">
        <v>7641</v>
      </c>
    </row>
    <row r="13" spans="1:21" s="197" customFormat="1" ht="31.5" x14ac:dyDescent="0.25">
      <c r="A13" s="5">
        <v>12</v>
      </c>
      <c r="B13" s="14" t="s">
        <v>2328</v>
      </c>
      <c r="C13" s="5">
        <v>1989</v>
      </c>
      <c r="D13" s="5">
        <v>6405.7</v>
      </c>
      <c r="E13" s="5">
        <v>5779.9</v>
      </c>
      <c r="F13" s="5" t="s">
        <v>5</v>
      </c>
      <c r="G13" s="5">
        <v>108</v>
      </c>
      <c r="H13" s="5">
        <v>9</v>
      </c>
      <c r="I13" s="5">
        <v>3</v>
      </c>
      <c r="J13" s="5">
        <v>3</v>
      </c>
      <c r="K13" s="5">
        <v>3</v>
      </c>
      <c r="L13" s="111">
        <v>296</v>
      </c>
      <c r="M13" s="90" t="s">
        <v>2962</v>
      </c>
      <c r="N13" s="269" t="s">
        <v>5501</v>
      </c>
      <c r="O13" s="224" t="s">
        <v>5499</v>
      </c>
      <c r="P13" s="230"/>
      <c r="Q13" s="224">
        <v>1065.9000000000001</v>
      </c>
      <c r="R13" s="230"/>
      <c r="S13" s="224" t="s">
        <v>5495</v>
      </c>
      <c r="U13" s="197" t="s">
        <v>7641</v>
      </c>
    </row>
    <row r="14" spans="1:21" s="197" customFormat="1" ht="47.25" x14ac:dyDescent="0.25">
      <c r="A14" s="5">
        <v>13</v>
      </c>
      <c r="B14" s="14" t="s">
        <v>2329</v>
      </c>
      <c r="C14" s="5">
        <v>1984</v>
      </c>
      <c r="D14" s="5">
        <v>4016.3</v>
      </c>
      <c r="E14" s="5">
        <v>3853</v>
      </c>
      <c r="F14" s="5" t="s">
        <v>5</v>
      </c>
      <c r="G14" s="5">
        <v>72</v>
      </c>
      <c r="H14" s="5">
        <v>9</v>
      </c>
      <c r="I14" s="5">
        <v>2</v>
      </c>
      <c r="J14" s="5">
        <v>2</v>
      </c>
      <c r="K14" s="5">
        <v>2</v>
      </c>
      <c r="L14" s="111">
        <v>179</v>
      </c>
      <c r="M14" s="90" t="s">
        <v>2963</v>
      </c>
      <c r="N14" s="269" t="s">
        <v>5502</v>
      </c>
      <c r="O14" s="224" t="s">
        <v>5499</v>
      </c>
      <c r="P14" s="230"/>
      <c r="Q14" s="237">
        <v>717.5</v>
      </c>
      <c r="R14" s="230"/>
      <c r="S14" s="224" t="s">
        <v>5495</v>
      </c>
      <c r="U14" s="197" t="s">
        <v>7641</v>
      </c>
    </row>
    <row r="15" spans="1:21" s="197" customFormat="1" ht="31.5" x14ac:dyDescent="0.25">
      <c r="A15" s="5">
        <v>14</v>
      </c>
      <c r="B15" s="14" t="s">
        <v>2330</v>
      </c>
      <c r="C15" s="5">
        <v>1987</v>
      </c>
      <c r="D15" s="5">
        <v>5741.9</v>
      </c>
      <c r="E15" s="5">
        <v>5741.9</v>
      </c>
      <c r="F15" s="5" t="s">
        <v>5</v>
      </c>
      <c r="G15" s="5">
        <v>108</v>
      </c>
      <c r="H15" s="5">
        <v>9</v>
      </c>
      <c r="I15" s="5">
        <v>3</v>
      </c>
      <c r="J15" s="5">
        <v>3</v>
      </c>
      <c r="K15" s="5">
        <v>3</v>
      </c>
      <c r="L15" s="111">
        <v>304</v>
      </c>
      <c r="M15" s="90" t="s">
        <v>2964</v>
      </c>
      <c r="N15" s="269" t="s">
        <v>5503</v>
      </c>
      <c r="O15" s="224" t="s">
        <v>5499</v>
      </c>
      <c r="P15" s="230"/>
      <c r="Q15" s="237">
        <v>1696.5</v>
      </c>
      <c r="R15" s="230"/>
      <c r="S15" s="224" t="s">
        <v>5495</v>
      </c>
      <c r="U15" s="197" t="s">
        <v>7641</v>
      </c>
    </row>
    <row r="16" spans="1:21" s="197" customFormat="1" ht="31.5" x14ac:dyDescent="0.25">
      <c r="A16" s="5">
        <v>15</v>
      </c>
      <c r="B16" s="14" t="s">
        <v>2331</v>
      </c>
      <c r="C16" s="5">
        <v>1993</v>
      </c>
      <c r="D16" s="5">
        <v>5080.5</v>
      </c>
      <c r="E16" s="5">
        <v>5080.5</v>
      </c>
      <c r="F16" s="5" t="s">
        <v>5</v>
      </c>
      <c r="G16" s="5">
        <v>81</v>
      </c>
      <c r="H16" s="5">
        <v>9</v>
      </c>
      <c r="I16" s="5">
        <v>3</v>
      </c>
      <c r="J16" s="5">
        <v>3</v>
      </c>
      <c r="K16" s="5">
        <v>3</v>
      </c>
      <c r="L16" s="111">
        <v>237</v>
      </c>
      <c r="M16" s="90" t="s">
        <v>2965</v>
      </c>
      <c r="N16" s="269" t="s">
        <v>5504</v>
      </c>
      <c r="O16" s="224" t="s">
        <v>5499</v>
      </c>
      <c r="P16" s="230"/>
      <c r="Q16" s="237">
        <v>890.4</v>
      </c>
      <c r="R16" s="230"/>
      <c r="S16" s="224" t="s">
        <v>5495</v>
      </c>
      <c r="U16" s="197" t="s">
        <v>7641</v>
      </c>
    </row>
    <row r="17" spans="1:21" s="197" customFormat="1" ht="31.5" x14ac:dyDescent="0.25">
      <c r="A17" s="5">
        <v>16</v>
      </c>
      <c r="B17" s="14" t="s">
        <v>2345</v>
      </c>
      <c r="C17" s="5">
        <v>1988</v>
      </c>
      <c r="D17" s="5">
        <v>4395.8</v>
      </c>
      <c r="E17" s="5">
        <v>4087.33</v>
      </c>
      <c r="F17" s="5" t="s">
        <v>5</v>
      </c>
      <c r="G17" s="5">
        <v>80</v>
      </c>
      <c r="H17" s="5">
        <v>14</v>
      </c>
      <c r="I17" s="5">
        <v>1</v>
      </c>
      <c r="J17" s="5">
        <v>2</v>
      </c>
      <c r="K17" s="5">
        <v>1</v>
      </c>
      <c r="L17" s="111">
        <v>206</v>
      </c>
      <c r="M17" s="90" t="s">
        <v>2952</v>
      </c>
      <c r="N17" s="269" t="s">
        <v>5505</v>
      </c>
      <c r="O17" s="224" t="s">
        <v>5499</v>
      </c>
      <c r="P17" s="230"/>
      <c r="Q17" s="224">
        <v>1504.1</v>
      </c>
      <c r="R17" s="230"/>
      <c r="S17" s="224" t="s">
        <v>5495</v>
      </c>
    </row>
    <row r="18" spans="1:21" s="197" customFormat="1" ht="31.5" x14ac:dyDescent="0.25">
      <c r="A18" s="5">
        <v>17</v>
      </c>
      <c r="B18" s="14" t="s">
        <v>2346</v>
      </c>
      <c r="C18" s="5">
        <v>1985</v>
      </c>
      <c r="D18" s="5">
        <v>4826.5</v>
      </c>
      <c r="E18" s="5">
        <v>4797.3999999999996</v>
      </c>
      <c r="F18" s="5" t="s">
        <v>5</v>
      </c>
      <c r="G18" s="5">
        <v>106</v>
      </c>
      <c r="H18" s="5">
        <v>9</v>
      </c>
      <c r="I18" s="5">
        <v>2</v>
      </c>
      <c r="J18" s="5">
        <v>2</v>
      </c>
      <c r="K18" s="5">
        <v>2</v>
      </c>
      <c r="L18" s="111">
        <v>245</v>
      </c>
      <c r="M18" s="90" t="s">
        <v>2953</v>
      </c>
      <c r="N18" s="269"/>
      <c r="O18" s="224" t="s">
        <v>5499</v>
      </c>
      <c r="P18" s="230"/>
      <c r="Q18" s="224">
        <v>920</v>
      </c>
      <c r="R18" s="230"/>
      <c r="S18" s="224" t="s">
        <v>5495</v>
      </c>
      <c r="U18" s="197" t="s">
        <v>7641</v>
      </c>
    </row>
    <row r="19" spans="1:21" s="197" customFormat="1" ht="31.5" x14ac:dyDescent="0.25">
      <c r="A19" s="5">
        <v>18</v>
      </c>
      <c r="B19" s="14" t="s">
        <v>2347</v>
      </c>
      <c r="C19" s="5">
        <v>1984</v>
      </c>
      <c r="D19" s="5">
        <v>4852.8</v>
      </c>
      <c r="E19" s="5">
        <v>4852.8</v>
      </c>
      <c r="F19" s="5" t="s">
        <v>5</v>
      </c>
      <c r="G19" s="5">
        <v>106</v>
      </c>
      <c r="H19" s="5">
        <v>9</v>
      </c>
      <c r="I19" s="5">
        <v>2</v>
      </c>
      <c r="J19" s="5">
        <v>2</v>
      </c>
      <c r="K19" s="5">
        <v>2</v>
      </c>
      <c r="L19" s="111">
        <v>252</v>
      </c>
      <c r="M19" s="90" t="s">
        <v>2954</v>
      </c>
      <c r="N19" s="230"/>
      <c r="O19" s="224" t="s">
        <v>5499</v>
      </c>
      <c r="P19" s="230"/>
      <c r="Q19" s="230"/>
      <c r="R19" s="230"/>
      <c r="S19" s="224" t="s">
        <v>5495</v>
      </c>
      <c r="U19" s="197" t="s">
        <v>7641</v>
      </c>
    </row>
    <row r="20" spans="1:21" s="197" customFormat="1" ht="31.5" x14ac:dyDescent="0.25">
      <c r="A20" s="5">
        <v>19</v>
      </c>
      <c r="B20" s="14" t="s">
        <v>2348</v>
      </c>
      <c r="C20" s="5">
        <v>1984</v>
      </c>
      <c r="D20" s="5">
        <v>4826.5</v>
      </c>
      <c r="E20" s="5">
        <v>4826.5</v>
      </c>
      <c r="F20" s="5" t="s">
        <v>5</v>
      </c>
      <c r="G20" s="5">
        <v>106</v>
      </c>
      <c r="H20" s="5">
        <v>9</v>
      </c>
      <c r="I20" s="5">
        <v>2</v>
      </c>
      <c r="J20" s="5">
        <v>2</v>
      </c>
      <c r="K20" s="5">
        <v>2</v>
      </c>
      <c r="L20" s="111">
        <v>249</v>
      </c>
      <c r="M20" s="90" t="s">
        <v>2955</v>
      </c>
      <c r="N20" s="230"/>
      <c r="O20" s="224" t="s">
        <v>5499</v>
      </c>
      <c r="P20" s="230"/>
      <c r="Q20" s="224">
        <v>982.5</v>
      </c>
      <c r="R20" s="230"/>
      <c r="S20" s="224" t="s">
        <v>5495</v>
      </c>
      <c r="U20" s="197" t="s">
        <v>7641</v>
      </c>
    </row>
    <row r="21" spans="1:21" s="197" customFormat="1" ht="47.25" x14ac:dyDescent="0.25">
      <c r="A21" s="5">
        <v>20</v>
      </c>
      <c r="B21" s="14" t="s">
        <v>2349</v>
      </c>
      <c r="C21" s="5">
        <v>1987</v>
      </c>
      <c r="D21" s="5">
        <v>7521.85</v>
      </c>
      <c r="E21" s="5">
        <v>7417</v>
      </c>
      <c r="F21" s="5" t="s">
        <v>5</v>
      </c>
      <c r="G21" s="5">
        <v>142</v>
      </c>
      <c r="H21" s="5">
        <v>9</v>
      </c>
      <c r="I21" s="5">
        <v>4</v>
      </c>
      <c r="J21" s="5">
        <v>4</v>
      </c>
      <c r="K21" s="5">
        <v>4</v>
      </c>
      <c r="L21" s="111">
        <v>400</v>
      </c>
      <c r="M21" s="89" t="s">
        <v>2956</v>
      </c>
      <c r="N21" s="230"/>
      <c r="O21" s="224" t="s">
        <v>5499</v>
      </c>
      <c r="P21" s="230"/>
      <c r="Q21" s="224">
        <v>2589</v>
      </c>
      <c r="R21" s="230"/>
      <c r="S21" s="224" t="s">
        <v>5495</v>
      </c>
      <c r="U21" s="197" t="s">
        <v>7641</v>
      </c>
    </row>
    <row r="22" spans="1:21" s="197" customFormat="1" ht="31.5" x14ac:dyDescent="0.25">
      <c r="A22" s="5">
        <v>21</v>
      </c>
      <c r="B22" s="14" t="s">
        <v>2341</v>
      </c>
      <c r="C22" s="5">
        <v>1985</v>
      </c>
      <c r="D22" s="5">
        <v>17832.689999999999</v>
      </c>
      <c r="E22" s="5">
        <v>17722.13</v>
      </c>
      <c r="F22" s="5" t="s">
        <v>5</v>
      </c>
      <c r="G22" s="5">
        <v>333</v>
      </c>
      <c r="H22" s="5">
        <v>9</v>
      </c>
      <c r="I22" s="5">
        <v>10</v>
      </c>
      <c r="J22" s="5">
        <v>10</v>
      </c>
      <c r="K22" s="5">
        <v>10</v>
      </c>
      <c r="L22" s="111">
        <v>918</v>
      </c>
      <c r="M22" s="90" t="s">
        <v>2967</v>
      </c>
      <c r="N22" s="230"/>
      <c r="O22" s="224" t="s">
        <v>5499</v>
      </c>
      <c r="P22" s="230"/>
      <c r="Q22" s="224">
        <v>2589</v>
      </c>
      <c r="R22" s="230"/>
      <c r="S22" s="224" t="s">
        <v>5495</v>
      </c>
    </row>
    <row r="23" spans="1:21" s="197" customFormat="1" ht="47.25" x14ac:dyDescent="0.25">
      <c r="A23" s="5">
        <v>22</v>
      </c>
      <c r="B23" s="14" t="s">
        <v>2340</v>
      </c>
      <c r="C23" s="5">
        <v>1998</v>
      </c>
      <c r="D23" s="5">
        <v>3691.3</v>
      </c>
      <c r="E23" s="5">
        <v>3691.3</v>
      </c>
      <c r="F23" s="5" t="s">
        <v>5</v>
      </c>
      <c r="G23" s="5">
        <v>60</v>
      </c>
      <c r="H23" s="5">
        <v>5</v>
      </c>
      <c r="I23" s="5">
        <v>4</v>
      </c>
      <c r="J23" s="5">
        <v>0</v>
      </c>
      <c r="K23" s="5">
        <v>0</v>
      </c>
      <c r="L23" s="111">
        <v>167</v>
      </c>
      <c r="M23" s="90" t="s">
        <v>2970</v>
      </c>
      <c r="N23" s="230"/>
      <c r="O23" s="224" t="s">
        <v>5499</v>
      </c>
      <c r="P23" s="230"/>
      <c r="Q23" s="224">
        <v>3848</v>
      </c>
      <c r="R23" s="230"/>
      <c r="S23" s="224" t="s">
        <v>5495</v>
      </c>
      <c r="U23" s="197" t="s">
        <v>7641</v>
      </c>
    </row>
    <row r="24" spans="1:21" s="197" customFormat="1" ht="47.25" x14ac:dyDescent="0.25">
      <c r="A24" s="5">
        <v>23</v>
      </c>
      <c r="B24" s="14" t="s">
        <v>2339</v>
      </c>
      <c r="C24" s="5">
        <v>1998</v>
      </c>
      <c r="D24" s="5">
        <v>7158.8</v>
      </c>
      <c r="E24" s="5">
        <v>7102.2</v>
      </c>
      <c r="F24" s="5" t="s">
        <v>5</v>
      </c>
      <c r="G24" s="5">
        <v>120</v>
      </c>
      <c r="H24" s="5">
        <v>10</v>
      </c>
      <c r="I24" s="5">
        <v>3</v>
      </c>
      <c r="J24" s="5">
        <v>3</v>
      </c>
      <c r="K24" s="5">
        <v>0</v>
      </c>
      <c r="L24" s="111">
        <v>333</v>
      </c>
      <c r="M24" s="90" t="s">
        <v>2971</v>
      </c>
      <c r="N24" s="230"/>
      <c r="O24" s="224" t="s">
        <v>5499</v>
      </c>
      <c r="P24" s="230"/>
      <c r="Q24" s="224">
        <v>3242</v>
      </c>
      <c r="R24" s="230"/>
      <c r="S24" s="224" t="s">
        <v>5495</v>
      </c>
    </row>
    <row r="25" spans="1:21" s="197" customFormat="1" ht="31.5" x14ac:dyDescent="0.25">
      <c r="A25" s="5">
        <v>24</v>
      </c>
      <c r="B25" s="14" t="s">
        <v>2344</v>
      </c>
      <c r="C25" s="5">
        <v>1985</v>
      </c>
      <c r="D25" s="5">
        <v>18453.7</v>
      </c>
      <c r="E25" s="5">
        <v>17860.2</v>
      </c>
      <c r="F25" s="5" t="s">
        <v>5</v>
      </c>
      <c r="G25" s="5">
        <v>333</v>
      </c>
      <c r="H25" s="5">
        <v>9</v>
      </c>
      <c r="I25" s="5">
        <v>10</v>
      </c>
      <c r="J25" s="5">
        <v>10</v>
      </c>
      <c r="K25" s="5">
        <v>9</v>
      </c>
      <c r="L25" s="111">
        <v>833</v>
      </c>
      <c r="M25" s="90" t="s">
        <v>2973</v>
      </c>
      <c r="N25" s="269" t="s">
        <v>5508</v>
      </c>
      <c r="O25" s="224" t="s">
        <v>5499</v>
      </c>
      <c r="P25" s="230"/>
      <c r="Q25" s="224">
        <v>3005</v>
      </c>
      <c r="R25" s="230"/>
      <c r="S25" s="224" t="s">
        <v>5495</v>
      </c>
    </row>
    <row r="26" spans="1:21" s="197" customFormat="1" ht="47.25" x14ac:dyDescent="0.25">
      <c r="A26" s="5">
        <v>25</v>
      </c>
      <c r="B26" s="14" t="s">
        <v>5506</v>
      </c>
      <c r="C26" s="5">
        <v>1986</v>
      </c>
      <c r="D26" s="5">
        <v>17466.8</v>
      </c>
      <c r="E26" s="5">
        <v>17052.3</v>
      </c>
      <c r="F26" s="5" t="s">
        <v>5</v>
      </c>
      <c r="G26" s="5">
        <v>324</v>
      </c>
      <c r="H26" s="5">
        <v>9</v>
      </c>
      <c r="I26" s="5">
        <v>9</v>
      </c>
      <c r="J26" s="5">
        <v>9</v>
      </c>
      <c r="K26" s="5">
        <v>9</v>
      </c>
      <c r="L26" s="111">
        <v>864</v>
      </c>
      <c r="M26" s="90" t="s">
        <v>2975</v>
      </c>
      <c r="N26" s="269" t="s">
        <v>5509</v>
      </c>
      <c r="O26" s="224" t="s">
        <v>5499</v>
      </c>
      <c r="P26" s="230"/>
      <c r="Q26" s="224">
        <v>3221</v>
      </c>
      <c r="R26" s="230"/>
      <c r="S26" s="224" t="s">
        <v>5495</v>
      </c>
    </row>
    <row r="27" spans="1:21" s="197" customFormat="1" ht="47.25" x14ac:dyDescent="0.25">
      <c r="A27" s="5">
        <v>26</v>
      </c>
      <c r="B27" s="15" t="s">
        <v>2333</v>
      </c>
      <c r="C27" s="8">
        <v>1988</v>
      </c>
      <c r="D27" s="8">
        <v>4483.2</v>
      </c>
      <c r="E27" s="8">
        <v>3824.2</v>
      </c>
      <c r="F27" s="8" t="s">
        <v>5</v>
      </c>
      <c r="G27" s="8">
        <v>72</v>
      </c>
      <c r="H27" s="8">
        <v>9</v>
      </c>
      <c r="I27" s="8">
        <v>2</v>
      </c>
      <c r="J27" s="8">
        <v>2</v>
      </c>
      <c r="K27" s="8">
        <v>2</v>
      </c>
      <c r="L27" s="108">
        <v>183</v>
      </c>
      <c r="M27" s="224" t="s">
        <v>2390</v>
      </c>
      <c r="N27" s="237">
        <v>1988</v>
      </c>
      <c r="O27" s="230" t="s">
        <v>5510</v>
      </c>
      <c r="P27" s="230" t="s">
        <v>5511</v>
      </c>
      <c r="Q27" s="230">
        <v>818</v>
      </c>
      <c r="R27" s="221"/>
      <c r="S27" s="221"/>
      <c r="T27" s="221"/>
      <c r="U27" s="221" t="s">
        <v>7635</v>
      </c>
    </row>
    <row r="28" spans="1:21" s="197" customFormat="1" ht="31.5" x14ac:dyDescent="0.25">
      <c r="A28" s="5">
        <v>27</v>
      </c>
      <c r="B28" s="15" t="s">
        <v>2335</v>
      </c>
      <c r="C28" s="8">
        <v>1988</v>
      </c>
      <c r="D28" s="8">
        <v>8748.2000000000007</v>
      </c>
      <c r="E28" s="8">
        <v>7750.7</v>
      </c>
      <c r="F28" s="8" t="s">
        <v>5</v>
      </c>
      <c r="G28" s="8">
        <v>144</v>
      </c>
      <c r="H28" s="8">
        <v>9</v>
      </c>
      <c r="I28" s="8">
        <v>4</v>
      </c>
      <c r="J28" s="8">
        <v>4</v>
      </c>
      <c r="K28" s="8">
        <v>4</v>
      </c>
      <c r="L28" s="108">
        <v>385</v>
      </c>
      <c r="M28" s="224" t="s">
        <v>2394</v>
      </c>
      <c r="N28" s="237">
        <v>1988</v>
      </c>
      <c r="O28" s="230" t="s">
        <v>5510</v>
      </c>
      <c r="P28" s="230" t="s">
        <v>5511</v>
      </c>
      <c r="Q28" s="230">
        <v>1228</v>
      </c>
      <c r="R28" s="221"/>
      <c r="S28" s="221"/>
      <c r="T28" s="221"/>
      <c r="U28" s="221" t="s">
        <v>7635</v>
      </c>
    </row>
    <row r="29" spans="1:21" s="197" customFormat="1" ht="47.25" x14ac:dyDescent="0.25">
      <c r="A29" s="5">
        <v>28</v>
      </c>
      <c r="B29" s="15" t="s">
        <v>2332</v>
      </c>
      <c r="C29" s="8">
        <v>1991</v>
      </c>
      <c r="D29" s="8">
        <v>9171.5</v>
      </c>
      <c r="E29" s="8">
        <v>7983.8</v>
      </c>
      <c r="F29" s="8" t="s">
        <v>5</v>
      </c>
      <c r="G29" s="8">
        <v>162</v>
      </c>
      <c r="H29" s="8">
        <v>9</v>
      </c>
      <c r="I29" s="8">
        <v>3</v>
      </c>
      <c r="J29" s="8">
        <v>3</v>
      </c>
      <c r="K29" s="8">
        <v>3</v>
      </c>
      <c r="L29" s="108">
        <v>396</v>
      </c>
      <c r="M29" s="224" t="s">
        <v>2390</v>
      </c>
      <c r="N29" s="237">
        <v>1991</v>
      </c>
      <c r="O29" s="230" t="s">
        <v>5510</v>
      </c>
      <c r="P29" s="230" t="s">
        <v>5511</v>
      </c>
      <c r="Q29" s="230">
        <v>1302</v>
      </c>
      <c r="R29" s="221"/>
      <c r="S29" s="221"/>
      <c r="T29" s="221"/>
      <c r="U29" s="221" t="s">
        <v>7635</v>
      </c>
    </row>
    <row r="30" spans="1:21" s="197" customFormat="1" ht="47.25" x14ac:dyDescent="0.25">
      <c r="A30" s="5">
        <v>29</v>
      </c>
      <c r="B30" s="15" t="s">
        <v>2351</v>
      </c>
      <c r="C30" s="8">
        <v>1985</v>
      </c>
      <c r="D30" s="8">
        <v>17270.599999999999</v>
      </c>
      <c r="E30" s="8">
        <v>14118.1</v>
      </c>
      <c r="F30" s="8" t="s">
        <v>5</v>
      </c>
      <c r="G30" s="8">
        <v>265</v>
      </c>
      <c r="H30" s="8">
        <v>9</v>
      </c>
      <c r="I30" s="8">
        <v>8</v>
      </c>
      <c r="J30" s="8">
        <v>8</v>
      </c>
      <c r="K30" s="8">
        <v>8</v>
      </c>
      <c r="L30" s="108">
        <v>666</v>
      </c>
      <c r="M30" s="224" t="s">
        <v>2390</v>
      </c>
      <c r="N30" s="237" t="s">
        <v>5513</v>
      </c>
      <c r="O30" s="230" t="s">
        <v>5510</v>
      </c>
      <c r="P30" s="230" t="s">
        <v>5511</v>
      </c>
      <c r="Q30" s="230">
        <v>1883</v>
      </c>
      <c r="R30" s="221"/>
      <c r="S30" s="221"/>
      <c r="T30" s="221"/>
      <c r="U30" s="221" t="s">
        <v>7635</v>
      </c>
    </row>
    <row r="31" spans="1:21" s="197" customFormat="1" ht="47.25" x14ac:dyDescent="0.25">
      <c r="A31" s="5">
        <v>30</v>
      </c>
      <c r="B31" s="15" t="s">
        <v>2074</v>
      </c>
      <c r="C31" s="8">
        <v>1997</v>
      </c>
      <c r="D31" s="8">
        <v>8726.6</v>
      </c>
      <c r="E31" s="8">
        <v>7716.2</v>
      </c>
      <c r="F31" s="8" t="s">
        <v>5</v>
      </c>
      <c r="G31" s="8">
        <v>144</v>
      </c>
      <c r="H31" s="8">
        <v>9</v>
      </c>
      <c r="I31" s="8">
        <v>4</v>
      </c>
      <c r="J31" s="8">
        <v>4</v>
      </c>
      <c r="K31" s="8">
        <v>4</v>
      </c>
      <c r="L31" s="108">
        <v>406</v>
      </c>
      <c r="M31" s="224" t="s">
        <v>2389</v>
      </c>
      <c r="N31" s="237">
        <v>1997</v>
      </c>
      <c r="O31" s="230" t="s">
        <v>5510</v>
      </c>
      <c r="P31" s="230" t="s">
        <v>5511</v>
      </c>
      <c r="Q31" s="230">
        <v>1206</v>
      </c>
      <c r="R31" s="221"/>
      <c r="S31" s="221"/>
      <c r="T31" s="221"/>
      <c r="U31" s="221" t="s">
        <v>7635</v>
      </c>
    </row>
    <row r="32" spans="1:21" s="197" customFormat="1" ht="31.5" x14ac:dyDescent="0.25">
      <c r="A32" s="5">
        <v>31</v>
      </c>
      <c r="B32" s="3" t="s">
        <v>79</v>
      </c>
      <c r="C32" s="8">
        <v>1991</v>
      </c>
      <c r="D32" s="8">
        <v>23461.1</v>
      </c>
      <c r="E32" s="8">
        <v>16902.5</v>
      </c>
      <c r="F32" s="5" t="s">
        <v>5</v>
      </c>
      <c r="G32" s="8">
        <v>314</v>
      </c>
      <c r="H32" s="8">
        <v>9</v>
      </c>
      <c r="I32" s="8">
        <v>9</v>
      </c>
      <c r="J32" s="8">
        <v>9</v>
      </c>
      <c r="K32" s="8">
        <v>9</v>
      </c>
      <c r="L32" s="108">
        <v>875</v>
      </c>
      <c r="M32" s="269" t="s">
        <v>4796</v>
      </c>
      <c r="N32" s="269">
        <v>1991.1992</v>
      </c>
      <c r="O32" s="269" t="s">
        <v>4211</v>
      </c>
      <c r="P32" s="269" t="s">
        <v>4745</v>
      </c>
      <c r="Q32" s="269">
        <v>3338.2</v>
      </c>
      <c r="R32" s="270">
        <v>39573</v>
      </c>
      <c r="S32" s="197" t="s">
        <v>4302</v>
      </c>
      <c r="U32" s="357" t="s">
        <v>7635</v>
      </c>
    </row>
    <row r="33" spans="1:21" s="197" customFormat="1" ht="31.5" x14ac:dyDescent="0.25">
      <c r="A33" s="5">
        <v>32</v>
      </c>
      <c r="B33" s="3" t="s">
        <v>80</v>
      </c>
      <c r="C33" s="8">
        <v>1992</v>
      </c>
      <c r="D33" s="8">
        <v>23359.599999999999</v>
      </c>
      <c r="E33" s="8">
        <v>16418.400000000001</v>
      </c>
      <c r="F33" s="5" t="s">
        <v>5</v>
      </c>
      <c r="G33" s="8">
        <v>308</v>
      </c>
      <c r="H33" s="8">
        <v>9</v>
      </c>
      <c r="I33" s="8">
        <v>9</v>
      </c>
      <c r="J33" s="8">
        <v>9</v>
      </c>
      <c r="K33" s="8">
        <v>9</v>
      </c>
      <c r="L33" s="108">
        <v>822</v>
      </c>
      <c r="M33" s="269" t="s">
        <v>4796</v>
      </c>
      <c r="N33" s="269">
        <v>1992.1993</v>
      </c>
      <c r="O33" s="269" t="s">
        <v>4211</v>
      </c>
      <c r="P33" s="269" t="s">
        <v>4746</v>
      </c>
      <c r="Q33" s="269">
        <v>3256.85</v>
      </c>
      <c r="R33" s="270">
        <v>37424</v>
      </c>
      <c r="S33" s="197" t="s">
        <v>4302</v>
      </c>
      <c r="U33" s="357" t="s">
        <v>7635</v>
      </c>
    </row>
    <row r="34" spans="1:21" s="197" customFormat="1" ht="25.5" x14ac:dyDescent="0.25">
      <c r="A34" s="5">
        <v>33</v>
      </c>
      <c r="B34" s="3" t="s">
        <v>81</v>
      </c>
      <c r="C34" s="8">
        <v>1992</v>
      </c>
      <c r="D34" s="8">
        <v>4264.2</v>
      </c>
      <c r="E34" s="8">
        <v>2951</v>
      </c>
      <c r="F34" s="5" t="s">
        <v>5</v>
      </c>
      <c r="G34" s="8">
        <v>56</v>
      </c>
      <c r="H34" s="8">
        <v>7</v>
      </c>
      <c r="I34" s="8">
        <v>2</v>
      </c>
      <c r="J34" s="8">
        <v>2</v>
      </c>
      <c r="K34" s="8">
        <v>0</v>
      </c>
      <c r="L34" s="108">
        <v>144</v>
      </c>
      <c r="M34" s="269" t="s">
        <v>4799</v>
      </c>
      <c r="N34" s="269">
        <v>1994</v>
      </c>
      <c r="O34" s="269" t="s">
        <v>4211</v>
      </c>
      <c r="P34" s="269" t="s">
        <v>4747</v>
      </c>
      <c r="Q34" s="269">
        <v>804.8</v>
      </c>
      <c r="R34" s="270">
        <v>39573</v>
      </c>
      <c r="S34" s="197" t="s">
        <v>4302</v>
      </c>
      <c r="U34" s="357" t="s">
        <v>7635</v>
      </c>
    </row>
    <row r="35" spans="1:21" s="197" customFormat="1" ht="25.5" x14ac:dyDescent="0.25">
      <c r="A35" s="5">
        <v>34</v>
      </c>
      <c r="B35" s="3" t="s">
        <v>82</v>
      </c>
      <c r="C35" s="8">
        <v>1993</v>
      </c>
      <c r="D35" s="8">
        <v>13917.9</v>
      </c>
      <c r="E35" s="8">
        <v>9519.4</v>
      </c>
      <c r="F35" s="5" t="s">
        <v>5</v>
      </c>
      <c r="G35" s="8">
        <v>158</v>
      </c>
      <c r="H35" s="8">
        <v>10</v>
      </c>
      <c r="I35" s="8">
        <v>4</v>
      </c>
      <c r="J35" s="8">
        <v>4</v>
      </c>
      <c r="K35" s="8">
        <v>4</v>
      </c>
      <c r="L35" s="108">
        <v>463</v>
      </c>
      <c r="M35" s="269" t="s">
        <v>4799</v>
      </c>
      <c r="N35" s="269">
        <v>1993.1994</v>
      </c>
      <c r="O35" s="269" t="s">
        <v>4211</v>
      </c>
      <c r="P35" s="269" t="s">
        <v>4748</v>
      </c>
      <c r="Q35" s="269">
        <v>1917</v>
      </c>
      <c r="R35" s="270">
        <v>39573</v>
      </c>
      <c r="S35" s="197" t="s">
        <v>4302</v>
      </c>
      <c r="U35" s="357" t="s">
        <v>7635</v>
      </c>
    </row>
    <row r="36" spans="1:21" s="197" customFormat="1" ht="25.5" x14ac:dyDescent="0.25">
      <c r="A36" s="5">
        <v>35</v>
      </c>
      <c r="B36" s="3" t="s">
        <v>83</v>
      </c>
      <c r="C36" s="8">
        <v>1992</v>
      </c>
      <c r="D36" s="8">
        <v>4292.7</v>
      </c>
      <c r="E36" s="8">
        <v>2976.9</v>
      </c>
      <c r="F36" s="5" t="s">
        <v>5</v>
      </c>
      <c r="G36" s="8">
        <v>56</v>
      </c>
      <c r="H36" s="8">
        <v>7</v>
      </c>
      <c r="I36" s="8">
        <v>2</v>
      </c>
      <c r="J36" s="8">
        <v>2</v>
      </c>
      <c r="K36" s="8">
        <v>0</v>
      </c>
      <c r="L36" s="108">
        <v>137</v>
      </c>
      <c r="M36" s="269" t="s">
        <v>4797</v>
      </c>
      <c r="N36" s="269">
        <v>1992</v>
      </c>
      <c r="O36" s="269" t="s">
        <v>4211</v>
      </c>
      <c r="P36" s="269" t="s">
        <v>4749</v>
      </c>
      <c r="Q36" s="269">
        <v>680.4</v>
      </c>
      <c r="R36" s="270">
        <v>39573</v>
      </c>
      <c r="S36" s="197" t="s">
        <v>4302</v>
      </c>
      <c r="U36" s="357" t="s">
        <v>7635</v>
      </c>
    </row>
    <row r="37" spans="1:21" s="197" customFormat="1" ht="25.5" x14ac:dyDescent="0.25">
      <c r="A37" s="5">
        <v>36</v>
      </c>
      <c r="B37" s="3" t="s">
        <v>84</v>
      </c>
      <c r="C37" s="8">
        <v>1993</v>
      </c>
      <c r="D37" s="8">
        <v>13680.6</v>
      </c>
      <c r="E37" s="8">
        <v>9584.1</v>
      </c>
      <c r="F37" s="5" t="s">
        <v>5</v>
      </c>
      <c r="G37" s="8">
        <v>158</v>
      </c>
      <c r="H37" s="8">
        <v>10</v>
      </c>
      <c r="I37" s="8">
        <v>4</v>
      </c>
      <c r="J37" s="8">
        <v>4</v>
      </c>
      <c r="K37" s="8">
        <v>4</v>
      </c>
      <c r="L37" s="108">
        <v>444</v>
      </c>
      <c r="M37" s="269" t="s">
        <v>4798</v>
      </c>
      <c r="N37" s="269">
        <v>1993</v>
      </c>
      <c r="O37" s="269" t="s">
        <v>4211</v>
      </c>
      <c r="P37" s="269" t="s">
        <v>4750</v>
      </c>
      <c r="Q37" s="269">
        <v>885.2</v>
      </c>
      <c r="R37" s="270">
        <v>39573</v>
      </c>
      <c r="S37" s="197" t="s">
        <v>4302</v>
      </c>
      <c r="U37" s="357" t="s">
        <v>7635</v>
      </c>
    </row>
    <row r="38" spans="1:21" s="197" customFormat="1" ht="25.5" x14ac:dyDescent="0.25">
      <c r="A38" s="5">
        <v>37</v>
      </c>
      <c r="B38" s="3" t="s">
        <v>85</v>
      </c>
      <c r="C38" s="8">
        <v>1992</v>
      </c>
      <c r="D38" s="8">
        <v>4275.1000000000004</v>
      </c>
      <c r="E38" s="8">
        <v>2959.7</v>
      </c>
      <c r="F38" s="5" t="s">
        <v>5</v>
      </c>
      <c r="G38" s="8">
        <v>56</v>
      </c>
      <c r="H38" s="8">
        <v>7</v>
      </c>
      <c r="I38" s="8">
        <v>2</v>
      </c>
      <c r="J38" s="8">
        <v>2</v>
      </c>
      <c r="K38" s="8">
        <v>0</v>
      </c>
      <c r="L38" s="108">
        <v>160</v>
      </c>
      <c r="M38" s="269" t="s">
        <v>4798</v>
      </c>
      <c r="N38" s="269">
        <v>1992</v>
      </c>
      <c r="O38" s="269" t="s">
        <v>4211</v>
      </c>
      <c r="P38" s="269" t="s">
        <v>4751</v>
      </c>
      <c r="Q38" s="269">
        <v>678.6</v>
      </c>
      <c r="R38" s="270">
        <v>39573</v>
      </c>
      <c r="S38" s="197" t="s">
        <v>4302</v>
      </c>
      <c r="U38" s="357" t="s">
        <v>7635</v>
      </c>
    </row>
    <row r="39" spans="1:21" s="197" customFormat="1" ht="25.5" x14ac:dyDescent="0.25">
      <c r="A39" s="5">
        <v>38</v>
      </c>
      <c r="B39" s="3" t="s">
        <v>86</v>
      </c>
      <c r="C39" s="8">
        <v>1993</v>
      </c>
      <c r="D39" s="8">
        <v>13415.1</v>
      </c>
      <c r="E39" s="8">
        <v>9549.6</v>
      </c>
      <c r="F39" s="5" t="s">
        <v>5</v>
      </c>
      <c r="G39" s="8">
        <v>158</v>
      </c>
      <c r="H39" s="8">
        <v>10</v>
      </c>
      <c r="I39" s="8">
        <v>4</v>
      </c>
      <c r="J39" s="8">
        <v>4</v>
      </c>
      <c r="K39" s="8">
        <v>4</v>
      </c>
      <c r="L39" s="108">
        <v>487</v>
      </c>
      <c r="M39" s="269" t="s">
        <v>4798</v>
      </c>
      <c r="N39" s="269">
        <v>1993.1994999999999</v>
      </c>
      <c r="O39" s="269" t="s">
        <v>4211</v>
      </c>
      <c r="P39" s="269" t="s">
        <v>4752</v>
      </c>
      <c r="Q39" s="269">
        <v>1450</v>
      </c>
      <c r="R39" s="270">
        <v>39573</v>
      </c>
      <c r="S39" s="197" t="s">
        <v>4302</v>
      </c>
      <c r="U39" s="357" t="s">
        <v>7635</v>
      </c>
    </row>
    <row r="40" spans="1:21" s="197" customFormat="1" ht="31.5" x14ac:dyDescent="0.25">
      <c r="A40" s="5">
        <v>39</v>
      </c>
      <c r="B40" s="3" t="s">
        <v>87</v>
      </c>
      <c r="C40" s="8">
        <v>1992</v>
      </c>
      <c r="D40" s="8">
        <v>6163.9</v>
      </c>
      <c r="E40" s="8">
        <v>4384.3</v>
      </c>
      <c r="F40" s="5" t="s">
        <v>5</v>
      </c>
      <c r="G40" s="8">
        <v>72</v>
      </c>
      <c r="H40" s="8">
        <v>9</v>
      </c>
      <c r="I40" s="8">
        <v>2</v>
      </c>
      <c r="J40" s="8">
        <v>2</v>
      </c>
      <c r="K40" s="8">
        <v>2</v>
      </c>
      <c r="L40" s="108">
        <v>225</v>
      </c>
      <c r="M40" s="269" t="s">
        <v>4798</v>
      </c>
      <c r="N40" s="269">
        <v>1992</v>
      </c>
      <c r="O40" s="269" t="s">
        <v>4211</v>
      </c>
      <c r="P40" s="269" t="s">
        <v>4753</v>
      </c>
      <c r="Q40" s="269">
        <v>951.3</v>
      </c>
      <c r="R40" s="270">
        <v>39573</v>
      </c>
      <c r="S40" s="197" t="s">
        <v>4302</v>
      </c>
      <c r="U40" s="357" t="s">
        <v>7635</v>
      </c>
    </row>
    <row r="41" spans="1:21" s="197" customFormat="1" ht="31.5" x14ac:dyDescent="0.25">
      <c r="A41" s="5">
        <v>40</v>
      </c>
      <c r="B41" s="3" t="s">
        <v>88</v>
      </c>
      <c r="C41" s="8">
        <v>1995</v>
      </c>
      <c r="D41" s="8">
        <v>8221.1</v>
      </c>
      <c r="E41" s="8">
        <v>5881.45</v>
      </c>
      <c r="F41" s="5" t="s">
        <v>5</v>
      </c>
      <c r="G41" s="8">
        <v>94</v>
      </c>
      <c r="H41" s="8">
        <v>14</v>
      </c>
      <c r="I41" s="8">
        <v>1</v>
      </c>
      <c r="J41" s="8">
        <v>2</v>
      </c>
      <c r="K41" s="8">
        <v>0</v>
      </c>
      <c r="L41" s="108">
        <v>284</v>
      </c>
      <c r="M41" s="269" t="s">
        <v>4796</v>
      </c>
      <c r="N41" s="269">
        <v>1995</v>
      </c>
      <c r="O41" s="295" t="s">
        <v>4211</v>
      </c>
      <c r="P41" s="269" t="s">
        <v>4754</v>
      </c>
      <c r="Q41" s="269">
        <v>918</v>
      </c>
      <c r="R41" s="270">
        <v>39573</v>
      </c>
      <c r="S41" s="197" t="s">
        <v>4302</v>
      </c>
      <c r="U41" s="357" t="s">
        <v>648</v>
      </c>
    </row>
    <row r="42" spans="1:21" s="197" customFormat="1" ht="31.5" x14ac:dyDescent="0.25">
      <c r="A42" s="5">
        <v>41</v>
      </c>
      <c r="B42" s="3" t="s">
        <v>89</v>
      </c>
      <c r="C42" s="8">
        <v>1994</v>
      </c>
      <c r="D42" s="8">
        <v>8251.5</v>
      </c>
      <c r="E42" s="8">
        <v>6015.3</v>
      </c>
      <c r="F42" s="5" t="s">
        <v>5</v>
      </c>
      <c r="G42" s="8">
        <v>94</v>
      </c>
      <c r="H42" s="8">
        <v>14</v>
      </c>
      <c r="I42" s="8">
        <v>1</v>
      </c>
      <c r="J42" s="8">
        <v>2</v>
      </c>
      <c r="K42" s="8">
        <v>0</v>
      </c>
      <c r="L42" s="108">
        <v>299</v>
      </c>
      <c r="M42" s="269" t="s">
        <v>4797</v>
      </c>
      <c r="N42" s="269">
        <v>1994</v>
      </c>
      <c r="O42" s="269" t="s">
        <v>4211</v>
      </c>
      <c r="P42" s="269" t="s">
        <v>4755</v>
      </c>
      <c r="Q42" s="269">
        <v>832</v>
      </c>
      <c r="R42" s="270">
        <v>39574</v>
      </c>
      <c r="S42" s="197" t="s">
        <v>4302</v>
      </c>
      <c r="U42" s="357" t="s">
        <v>648</v>
      </c>
    </row>
    <row r="43" spans="1:21" s="197" customFormat="1" ht="31.5" x14ac:dyDescent="0.25">
      <c r="A43" s="5">
        <v>42</v>
      </c>
      <c r="B43" s="3" t="s">
        <v>90</v>
      </c>
      <c r="C43" s="8">
        <v>1992</v>
      </c>
      <c r="D43" s="8">
        <v>5209</v>
      </c>
      <c r="E43" s="8">
        <v>3832.2</v>
      </c>
      <c r="F43" s="5" t="s">
        <v>5</v>
      </c>
      <c r="G43" s="8">
        <v>72</v>
      </c>
      <c r="H43" s="8">
        <v>9</v>
      </c>
      <c r="I43" s="8">
        <v>2</v>
      </c>
      <c r="J43" s="8">
        <v>2</v>
      </c>
      <c r="K43" s="8">
        <v>2</v>
      </c>
      <c r="L43" s="108">
        <v>207</v>
      </c>
      <c r="M43" s="269" t="s">
        <v>4797</v>
      </c>
      <c r="N43" s="269">
        <v>1993</v>
      </c>
      <c r="O43" s="269" t="s">
        <v>4211</v>
      </c>
      <c r="P43" s="269" t="s">
        <v>4756</v>
      </c>
      <c r="Q43" s="269">
        <v>973</v>
      </c>
      <c r="R43" s="270">
        <v>39575</v>
      </c>
      <c r="S43" s="197" t="s">
        <v>4302</v>
      </c>
      <c r="U43" s="357" t="s">
        <v>7635</v>
      </c>
    </row>
    <row r="44" spans="1:21" s="197" customFormat="1" ht="157.5" x14ac:dyDescent="0.25">
      <c r="A44" s="5">
        <v>43</v>
      </c>
      <c r="B44" s="3" t="s">
        <v>91</v>
      </c>
      <c r="C44" s="8">
        <v>1994</v>
      </c>
      <c r="D44" s="8">
        <v>13263.7</v>
      </c>
      <c r="E44" s="8">
        <v>9485.6</v>
      </c>
      <c r="F44" s="5" t="s">
        <v>5</v>
      </c>
      <c r="G44" s="8">
        <v>159</v>
      </c>
      <c r="H44" s="8">
        <v>10</v>
      </c>
      <c r="I44" s="8">
        <v>4</v>
      </c>
      <c r="J44" s="8">
        <v>4</v>
      </c>
      <c r="K44" s="8">
        <v>4</v>
      </c>
      <c r="L44" s="108">
        <v>487</v>
      </c>
      <c r="M44" s="97" t="s">
        <v>2717</v>
      </c>
      <c r="N44" s="269">
        <v>1994</v>
      </c>
      <c r="O44" s="269" t="s">
        <v>4211</v>
      </c>
      <c r="P44" s="269" t="s">
        <v>4757</v>
      </c>
      <c r="Q44" s="269">
        <v>2058.8000000000002</v>
      </c>
      <c r="R44" s="270">
        <v>39580</v>
      </c>
      <c r="S44" s="197" t="s">
        <v>4302</v>
      </c>
      <c r="U44" s="357" t="s">
        <v>7635</v>
      </c>
    </row>
    <row r="45" spans="1:21" s="197" customFormat="1" ht="31.5" x14ac:dyDescent="0.25">
      <c r="A45" s="5">
        <v>44</v>
      </c>
      <c r="B45" s="3" t="s">
        <v>92</v>
      </c>
      <c r="C45" s="8">
        <v>1993</v>
      </c>
      <c r="D45" s="8">
        <v>12672.7</v>
      </c>
      <c r="E45" s="8">
        <v>8614.2099999999991</v>
      </c>
      <c r="F45" s="5" t="s">
        <v>5</v>
      </c>
      <c r="G45" s="8">
        <v>160</v>
      </c>
      <c r="H45" s="8">
        <v>9</v>
      </c>
      <c r="I45" s="8">
        <v>5</v>
      </c>
      <c r="J45" s="8">
        <v>5</v>
      </c>
      <c r="K45" s="8">
        <v>5</v>
      </c>
      <c r="L45" s="108">
        <v>433</v>
      </c>
      <c r="M45" s="269" t="s">
        <v>4797</v>
      </c>
      <c r="N45" s="269">
        <v>1993</v>
      </c>
      <c r="O45" s="269" t="s">
        <v>4211</v>
      </c>
      <c r="P45" s="269" t="s">
        <v>4758</v>
      </c>
      <c r="Q45" s="269">
        <v>2634.7</v>
      </c>
      <c r="R45" s="270">
        <v>39567</v>
      </c>
      <c r="S45" s="197" t="s">
        <v>4302</v>
      </c>
      <c r="U45" s="357" t="s">
        <v>7635</v>
      </c>
    </row>
    <row r="46" spans="1:21" s="197" customFormat="1" ht="31.5" x14ac:dyDescent="0.25">
      <c r="A46" s="5">
        <v>45</v>
      </c>
      <c r="B46" s="3" t="s">
        <v>93</v>
      </c>
      <c r="C46" s="8" t="s">
        <v>94</v>
      </c>
      <c r="D46" s="242">
        <v>14670.4</v>
      </c>
      <c r="E46" s="242">
        <v>10924.4</v>
      </c>
      <c r="F46" s="5" t="s">
        <v>5</v>
      </c>
      <c r="G46" s="8">
        <v>192</v>
      </c>
      <c r="H46" s="8">
        <v>9</v>
      </c>
      <c r="I46" s="8">
        <v>6</v>
      </c>
      <c r="J46" s="8">
        <v>6</v>
      </c>
      <c r="K46" s="8">
        <v>0</v>
      </c>
      <c r="L46" s="108">
        <v>433</v>
      </c>
      <c r="M46" s="269" t="s">
        <v>4796</v>
      </c>
      <c r="N46" s="269" t="s">
        <v>4759</v>
      </c>
      <c r="O46" s="269" t="s">
        <v>4211</v>
      </c>
      <c r="P46" s="269" t="s">
        <v>471</v>
      </c>
      <c r="Q46" s="269" t="s">
        <v>471</v>
      </c>
      <c r="R46" s="269" t="s">
        <v>471</v>
      </c>
      <c r="S46" s="197" t="s">
        <v>4302</v>
      </c>
      <c r="U46" s="357" t="s">
        <v>648</v>
      </c>
    </row>
    <row r="47" spans="1:21" s="197" customFormat="1" ht="31.5" x14ac:dyDescent="0.25">
      <c r="A47" s="5">
        <v>46</v>
      </c>
      <c r="B47" s="3" t="s">
        <v>95</v>
      </c>
      <c r="C47" s="8">
        <v>1992</v>
      </c>
      <c r="D47" s="8">
        <v>5190.3999999999996</v>
      </c>
      <c r="E47" s="8">
        <v>3829.1</v>
      </c>
      <c r="F47" s="5" t="s">
        <v>5</v>
      </c>
      <c r="G47" s="8">
        <v>72</v>
      </c>
      <c r="H47" s="8">
        <v>9</v>
      </c>
      <c r="I47" s="8">
        <v>2</v>
      </c>
      <c r="J47" s="8">
        <v>2</v>
      </c>
      <c r="K47" s="8">
        <v>2</v>
      </c>
      <c r="L47" s="108">
        <v>208</v>
      </c>
      <c r="M47" s="269" t="s">
        <v>4797</v>
      </c>
      <c r="N47" s="269">
        <v>1992</v>
      </c>
      <c r="O47" s="269" t="s">
        <v>4211</v>
      </c>
      <c r="P47" s="269" t="s">
        <v>4760</v>
      </c>
      <c r="Q47" s="269">
        <v>705.8</v>
      </c>
      <c r="R47" s="270">
        <v>39580</v>
      </c>
      <c r="S47" s="197" t="s">
        <v>4302</v>
      </c>
      <c r="T47" s="447"/>
      <c r="U47" s="357" t="s">
        <v>7635</v>
      </c>
    </row>
    <row r="48" spans="1:21" s="197" customFormat="1" ht="25.5" x14ac:dyDescent="0.25">
      <c r="A48" s="5">
        <v>47</v>
      </c>
      <c r="B48" s="3" t="s">
        <v>98</v>
      </c>
      <c r="C48" s="8">
        <v>1993</v>
      </c>
      <c r="D48" s="8">
        <v>10038</v>
      </c>
      <c r="E48" s="8">
        <v>7266.3</v>
      </c>
      <c r="F48" s="5" t="s">
        <v>5</v>
      </c>
      <c r="G48" s="8">
        <v>120</v>
      </c>
      <c r="H48" s="8">
        <v>10</v>
      </c>
      <c r="I48" s="8">
        <v>3</v>
      </c>
      <c r="J48" s="8">
        <v>3</v>
      </c>
      <c r="K48" s="8">
        <v>3</v>
      </c>
      <c r="L48" s="108">
        <v>295</v>
      </c>
      <c r="M48" s="269" t="s">
        <v>4797</v>
      </c>
      <c r="N48" s="269">
        <v>1994</v>
      </c>
      <c r="O48" s="269" t="s">
        <v>4211</v>
      </c>
      <c r="P48" s="269" t="s">
        <v>4763</v>
      </c>
      <c r="Q48" s="269">
        <v>1353.5</v>
      </c>
      <c r="R48" s="270">
        <v>39573</v>
      </c>
      <c r="S48" s="197" t="s">
        <v>4302</v>
      </c>
      <c r="U48" s="357" t="s">
        <v>7635</v>
      </c>
    </row>
    <row r="49" spans="1:21" s="197" customFormat="1" ht="25.5" x14ac:dyDescent="0.25">
      <c r="A49" s="5">
        <v>48</v>
      </c>
      <c r="B49" s="3" t="s">
        <v>99</v>
      </c>
      <c r="C49" s="8">
        <v>1991</v>
      </c>
      <c r="D49" s="8">
        <v>15735.8</v>
      </c>
      <c r="E49" s="8">
        <v>11418.5</v>
      </c>
      <c r="F49" s="5" t="s">
        <v>5</v>
      </c>
      <c r="G49" s="8">
        <v>213</v>
      </c>
      <c r="H49" s="8">
        <v>9</v>
      </c>
      <c r="I49" s="8">
        <v>6</v>
      </c>
      <c r="J49" s="8">
        <v>6</v>
      </c>
      <c r="K49" s="8">
        <v>6</v>
      </c>
      <c r="L49" s="108">
        <v>598</v>
      </c>
      <c r="M49" s="269" t="s">
        <v>4797</v>
      </c>
      <c r="N49" s="269">
        <v>1991.1992</v>
      </c>
      <c r="O49" s="269" t="s">
        <v>4211</v>
      </c>
      <c r="P49" s="269" t="s">
        <v>4764</v>
      </c>
      <c r="Q49" s="269">
        <v>2298.9</v>
      </c>
      <c r="R49" s="270">
        <v>39567</v>
      </c>
      <c r="S49" s="197" t="s">
        <v>4302</v>
      </c>
      <c r="U49" s="357" t="s">
        <v>7635</v>
      </c>
    </row>
    <row r="50" spans="1:21" s="197" customFormat="1" ht="25.5" x14ac:dyDescent="0.25">
      <c r="A50" s="5">
        <v>49</v>
      </c>
      <c r="B50" s="3" t="s">
        <v>100</v>
      </c>
      <c r="C50" s="8">
        <v>1991</v>
      </c>
      <c r="D50" s="8">
        <v>9336</v>
      </c>
      <c r="E50" s="8">
        <v>6440.82</v>
      </c>
      <c r="F50" s="5" t="s">
        <v>5</v>
      </c>
      <c r="G50" s="8">
        <v>107</v>
      </c>
      <c r="H50" s="8">
        <v>9</v>
      </c>
      <c r="I50" s="8">
        <v>3</v>
      </c>
      <c r="J50" s="8">
        <v>3</v>
      </c>
      <c r="K50" s="8">
        <v>3</v>
      </c>
      <c r="L50" s="108">
        <v>335</v>
      </c>
      <c r="M50" s="269" t="s">
        <v>4797</v>
      </c>
      <c r="N50" s="269">
        <v>1992</v>
      </c>
      <c r="O50" s="269" t="s">
        <v>4211</v>
      </c>
      <c r="P50" s="269" t="s">
        <v>4765</v>
      </c>
      <c r="Q50" s="269">
        <v>1300.9000000000001</v>
      </c>
      <c r="R50" s="270">
        <v>39567</v>
      </c>
      <c r="S50" s="197" t="s">
        <v>4302</v>
      </c>
      <c r="U50" s="357" t="s">
        <v>7635</v>
      </c>
    </row>
    <row r="51" spans="1:21" s="197" customFormat="1" ht="31.5" x14ac:dyDescent="0.25">
      <c r="A51" s="5">
        <v>50</v>
      </c>
      <c r="B51" s="3" t="s">
        <v>101</v>
      </c>
      <c r="C51" s="8">
        <v>1990</v>
      </c>
      <c r="D51" s="8">
        <v>5847.4</v>
      </c>
      <c r="E51" s="8">
        <v>3430.7</v>
      </c>
      <c r="F51" s="5" t="s">
        <v>5</v>
      </c>
      <c r="G51" s="8">
        <v>64</v>
      </c>
      <c r="H51" s="8">
        <v>9</v>
      </c>
      <c r="I51" s="8">
        <v>2</v>
      </c>
      <c r="J51" s="8">
        <v>2</v>
      </c>
      <c r="K51" s="8">
        <v>2</v>
      </c>
      <c r="L51" s="108">
        <v>168</v>
      </c>
      <c r="M51" s="269" t="s">
        <v>4799</v>
      </c>
      <c r="N51" s="269">
        <v>1990</v>
      </c>
      <c r="O51" s="269" t="s">
        <v>4211</v>
      </c>
      <c r="P51" s="269" t="s">
        <v>4766</v>
      </c>
      <c r="Q51" s="269">
        <v>852.27</v>
      </c>
      <c r="R51" s="270">
        <v>39070</v>
      </c>
      <c r="S51" s="197" t="s">
        <v>4302</v>
      </c>
      <c r="U51" s="357" t="s">
        <v>7635</v>
      </c>
    </row>
    <row r="52" spans="1:21" s="197" customFormat="1" ht="31.5" x14ac:dyDescent="0.25">
      <c r="A52" s="5">
        <v>51</v>
      </c>
      <c r="B52" s="3" t="s">
        <v>102</v>
      </c>
      <c r="C52" s="8">
        <v>1990</v>
      </c>
      <c r="D52" s="8">
        <v>5154.8999999999996</v>
      </c>
      <c r="E52" s="8">
        <v>3717.9</v>
      </c>
      <c r="F52" s="5" t="s">
        <v>5</v>
      </c>
      <c r="G52" s="8">
        <v>69</v>
      </c>
      <c r="H52" s="8">
        <v>9</v>
      </c>
      <c r="I52" s="8">
        <v>2</v>
      </c>
      <c r="J52" s="8">
        <v>2</v>
      </c>
      <c r="K52" s="8">
        <v>2</v>
      </c>
      <c r="L52" s="108">
        <v>208</v>
      </c>
      <c r="M52" s="269" t="s">
        <v>4799</v>
      </c>
      <c r="N52" s="269">
        <v>1990</v>
      </c>
      <c r="O52" s="269" t="s">
        <v>4211</v>
      </c>
      <c r="P52" s="269" t="s">
        <v>4767</v>
      </c>
      <c r="Q52" s="269">
        <v>719.22</v>
      </c>
      <c r="R52" s="270">
        <v>39070</v>
      </c>
      <c r="S52" s="197" t="s">
        <v>4302</v>
      </c>
      <c r="U52" s="357" t="s">
        <v>7635</v>
      </c>
    </row>
    <row r="53" spans="1:21" s="197" customFormat="1" ht="31.5" x14ac:dyDescent="0.25">
      <c r="A53" s="5">
        <v>52</v>
      </c>
      <c r="B53" s="3" t="s">
        <v>103</v>
      </c>
      <c r="C53" s="8">
        <v>1990</v>
      </c>
      <c r="D53" s="8">
        <v>8283.5</v>
      </c>
      <c r="E53" s="8">
        <v>6514.3</v>
      </c>
      <c r="F53" s="5" t="s">
        <v>5</v>
      </c>
      <c r="G53" s="8">
        <v>108</v>
      </c>
      <c r="H53" s="8">
        <v>9</v>
      </c>
      <c r="I53" s="8">
        <v>3</v>
      </c>
      <c r="J53" s="8">
        <v>3</v>
      </c>
      <c r="K53" s="8">
        <v>3</v>
      </c>
      <c r="L53" s="108">
        <v>335</v>
      </c>
      <c r="M53" s="269" t="s">
        <v>4799</v>
      </c>
      <c r="N53" s="269">
        <v>1990</v>
      </c>
      <c r="O53" s="269" t="s">
        <v>4211</v>
      </c>
      <c r="P53" s="269" t="s">
        <v>4768</v>
      </c>
      <c r="Q53" s="269">
        <v>1406</v>
      </c>
      <c r="R53" s="270">
        <v>39070</v>
      </c>
      <c r="S53" s="197" t="s">
        <v>4302</v>
      </c>
      <c r="U53" s="357" t="s">
        <v>7635</v>
      </c>
    </row>
    <row r="54" spans="1:21" s="197" customFormat="1" ht="31.5" x14ac:dyDescent="0.25">
      <c r="A54" s="5">
        <v>53</v>
      </c>
      <c r="B54" s="3" t="s">
        <v>104</v>
      </c>
      <c r="C54" s="8">
        <v>1990</v>
      </c>
      <c r="D54" s="8">
        <v>7522.8</v>
      </c>
      <c r="E54" s="8">
        <v>5376.1</v>
      </c>
      <c r="F54" s="5" t="s">
        <v>5</v>
      </c>
      <c r="G54" s="8">
        <v>108</v>
      </c>
      <c r="H54" s="8">
        <v>9</v>
      </c>
      <c r="I54" s="8">
        <v>2</v>
      </c>
      <c r="J54" s="8">
        <v>2</v>
      </c>
      <c r="K54" s="8">
        <v>2</v>
      </c>
      <c r="L54" s="108">
        <v>271</v>
      </c>
      <c r="M54" s="269" t="s">
        <v>4799</v>
      </c>
      <c r="N54" s="271">
        <v>1989.1990000000001</v>
      </c>
      <c r="O54" s="269" t="s">
        <v>4211</v>
      </c>
      <c r="P54" s="269" t="s">
        <v>4769</v>
      </c>
      <c r="Q54" s="269">
        <v>1155.9000000000001</v>
      </c>
      <c r="R54" s="270">
        <v>39070</v>
      </c>
      <c r="S54" s="197" t="s">
        <v>4302</v>
      </c>
      <c r="U54" s="357" t="s">
        <v>7635</v>
      </c>
    </row>
    <row r="55" spans="1:21" s="197" customFormat="1" ht="31.5" x14ac:dyDescent="0.25">
      <c r="A55" s="5">
        <v>54</v>
      </c>
      <c r="B55" s="3" t="s">
        <v>105</v>
      </c>
      <c r="C55" s="8">
        <v>1991</v>
      </c>
      <c r="D55" s="8">
        <v>15561.1</v>
      </c>
      <c r="E55" s="8">
        <v>10897.83</v>
      </c>
      <c r="F55" s="5" t="s">
        <v>5</v>
      </c>
      <c r="G55" s="8">
        <v>180</v>
      </c>
      <c r="H55" s="8">
        <v>9</v>
      </c>
      <c r="I55" s="8">
        <v>5</v>
      </c>
      <c r="J55" s="8">
        <v>5</v>
      </c>
      <c r="K55" s="8">
        <v>5</v>
      </c>
      <c r="L55" s="108">
        <v>549</v>
      </c>
      <c r="M55" s="269" t="s">
        <v>4796</v>
      </c>
      <c r="N55" s="269">
        <v>1990</v>
      </c>
      <c r="O55" s="269" t="s">
        <v>4211</v>
      </c>
      <c r="P55" s="269" t="s">
        <v>4770</v>
      </c>
      <c r="Q55" s="269">
        <v>1710</v>
      </c>
      <c r="R55" s="270">
        <v>39070</v>
      </c>
      <c r="S55" s="197" t="s">
        <v>4302</v>
      </c>
      <c r="U55" s="357" t="s">
        <v>7635</v>
      </c>
    </row>
    <row r="56" spans="1:21" s="197" customFormat="1" ht="31.5" x14ac:dyDescent="0.25">
      <c r="A56" s="5">
        <v>55</v>
      </c>
      <c r="B56" s="3" t="s">
        <v>106</v>
      </c>
      <c r="C56" s="8">
        <v>1991</v>
      </c>
      <c r="D56" s="8">
        <v>11330.7</v>
      </c>
      <c r="E56" s="8">
        <v>8037.8</v>
      </c>
      <c r="F56" s="5" t="s">
        <v>5</v>
      </c>
      <c r="G56" s="8">
        <v>162</v>
      </c>
      <c r="H56" s="8">
        <v>9</v>
      </c>
      <c r="I56" s="8">
        <v>3</v>
      </c>
      <c r="J56" s="8">
        <v>3</v>
      </c>
      <c r="K56" s="8">
        <v>3</v>
      </c>
      <c r="L56" s="108">
        <v>422</v>
      </c>
      <c r="M56" s="269" t="s">
        <v>4797</v>
      </c>
      <c r="N56" s="269">
        <v>1991</v>
      </c>
      <c r="O56" s="269" t="s">
        <v>4211</v>
      </c>
      <c r="P56" s="269" t="s">
        <v>4771</v>
      </c>
      <c r="Q56" s="269">
        <v>1710</v>
      </c>
      <c r="R56" s="270">
        <v>39602</v>
      </c>
      <c r="S56" s="197" t="s">
        <v>4302</v>
      </c>
      <c r="U56" s="357" t="s">
        <v>7635</v>
      </c>
    </row>
    <row r="57" spans="1:21" s="197" customFormat="1" ht="31.5" x14ac:dyDescent="0.25">
      <c r="A57" s="5">
        <v>56</v>
      </c>
      <c r="B57" s="3" t="s">
        <v>107</v>
      </c>
      <c r="C57" s="8">
        <v>1991</v>
      </c>
      <c r="D57" s="8">
        <v>11265.2</v>
      </c>
      <c r="E57" s="8">
        <v>7360</v>
      </c>
      <c r="F57" s="5" t="s">
        <v>5</v>
      </c>
      <c r="G57" s="8">
        <v>149</v>
      </c>
      <c r="H57" s="8">
        <v>9</v>
      </c>
      <c r="I57" s="8">
        <v>3</v>
      </c>
      <c r="J57" s="8">
        <v>3</v>
      </c>
      <c r="K57" s="8">
        <v>3</v>
      </c>
      <c r="L57" s="108">
        <v>355</v>
      </c>
      <c r="M57" s="269" t="s">
        <v>4799</v>
      </c>
      <c r="N57" s="269">
        <v>1991</v>
      </c>
      <c r="O57" s="269" t="s">
        <v>4211</v>
      </c>
      <c r="P57" s="269" t="s">
        <v>4772</v>
      </c>
      <c r="Q57" s="269">
        <v>1434.4</v>
      </c>
      <c r="R57" s="270">
        <v>39070</v>
      </c>
      <c r="S57" s="197" t="s">
        <v>4302</v>
      </c>
      <c r="U57" s="357" t="s">
        <v>7635</v>
      </c>
    </row>
    <row r="58" spans="1:21" s="197" customFormat="1" ht="31.5" x14ac:dyDescent="0.25">
      <c r="A58" s="5">
        <v>57</v>
      </c>
      <c r="B58" s="3" t="s">
        <v>108</v>
      </c>
      <c r="C58" s="8">
        <v>1991</v>
      </c>
      <c r="D58" s="8">
        <v>7489.7</v>
      </c>
      <c r="E58" s="8">
        <v>5400.1</v>
      </c>
      <c r="F58" s="5" t="s">
        <v>5</v>
      </c>
      <c r="G58" s="8">
        <v>108</v>
      </c>
      <c r="H58" s="8">
        <v>9</v>
      </c>
      <c r="I58" s="8">
        <v>2</v>
      </c>
      <c r="J58" s="8">
        <v>2</v>
      </c>
      <c r="K58" s="8">
        <v>2</v>
      </c>
      <c r="L58" s="108">
        <v>290</v>
      </c>
      <c r="M58" s="269" t="s">
        <v>4799</v>
      </c>
      <c r="N58" s="269">
        <v>1991</v>
      </c>
      <c r="O58" s="269" t="s">
        <v>4211</v>
      </c>
      <c r="P58" s="269" t="s">
        <v>4773</v>
      </c>
      <c r="Q58" s="269">
        <v>993.7</v>
      </c>
      <c r="R58" s="270">
        <v>39070</v>
      </c>
      <c r="S58" s="197" t="s">
        <v>4302</v>
      </c>
      <c r="T58" s="447"/>
      <c r="U58" s="357" t="s">
        <v>7635</v>
      </c>
    </row>
    <row r="59" spans="1:21" s="197" customFormat="1" ht="25.5" x14ac:dyDescent="0.25">
      <c r="A59" s="5">
        <v>58</v>
      </c>
      <c r="B59" s="3" t="s">
        <v>109</v>
      </c>
      <c r="C59" s="8">
        <v>1991</v>
      </c>
      <c r="D59" s="8">
        <v>18777.900000000001</v>
      </c>
      <c r="E59" s="8">
        <v>12929</v>
      </c>
      <c r="F59" s="5" t="s">
        <v>5</v>
      </c>
      <c r="G59" s="8">
        <v>240</v>
      </c>
      <c r="H59" s="8">
        <v>9</v>
      </c>
      <c r="I59" s="8">
        <v>7</v>
      </c>
      <c r="J59" s="8">
        <v>7</v>
      </c>
      <c r="K59" s="8">
        <v>7</v>
      </c>
      <c r="L59" s="108">
        <v>596</v>
      </c>
      <c r="M59" s="269" t="s">
        <v>4797</v>
      </c>
      <c r="N59" s="269" t="s">
        <v>4774</v>
      </c>
      <c r="O59" s="269" t="s">
        <v>4211</v>
      </c>
      <c r="P59" s="269" t="s">
        <v>4775</v>
      </c>
      <c r="Q59" s="269">
        <v>2632.1</v>
      </c>
      <c r="R59" s="270">
        <v>39603</v>
      </c>
      <c r="S59" s="197" t="s">
        <v>4302</v>
      </c>
      <c r="U59" s="357" t="s">
        <v>7635</v>
      </c>
    </row>
    <row r="60" spans="1:21" s="197" customFormat="1" ht="25.5" x14ac:dyDescent="0.25">
      <c r="A60" s="5">
        <v>59</v>
      </c>
      <c r="B60" s="3" t="s">
        <v>110</v>
      </c>
      <c r="C60" s="8">
        <v>1990</v>
      </c>
      <c r="D60" s="8">
        <v>7990</v>
      </c>
      <c r="E60" s="8">
        <v>5716.3</v>
      </c>
      <c r="F60" s="5" t="s">
        <v>5</v>
      </c>
      <c r="G60" s="8">
        <v>106</v>
      </c>
      <c r="H60" s="8">
        <v>9</v>
      </c>
      <c r="I60" s="8">
        <v>3</v>
      </c>
      <c r="J60" s="8">
        <v>3</v>
      </c>
      <c r="K60" s="8">
        <v>3</v>
      </c>
      <c r="L60" s="108">
        <v>294</v>
      </c>
      <c r="M60" s="269" t="s">
        <v>4798</v>
      </c>
      <c r="N60" s="269">
        <v>1990</v>
      </c>
      <c r="O60" s="269" t="s">
        <v>4211</v>
      </c>
      <c r="P60" s="269" t="s">
        <v>4776</v>
      </c>
      <c r="Q60" s="269">
        <v>1107.9000000000001</v>
      </c>
      <c r="R60" s="270">
        <v>39070</v>
      </c>
      <c r="S60" s="197" t="s">
        <v>4302</v>
      </c>
      <c r="U60" s="357" t="s">
        <v>7635</v>
      </c>
    </row>
    <row r="61" spans="1:21" s="197" customFormat="1" ht="25.5" x14ac:dyDescent="0.25">
      <c r="A61" s="5">
        <v>60</v>
      </c>
      <c r="B61" s="3" t="s">
        <v>112</v>
      </c>
      <c r="C61" s="8">
        <v>1991</v>
      </c>
      <c r="D61" s="8">
        <v>7524.4</v>
      </c>
      <c r="E61" s="8">
        <v>5534.1</v>
      </c>
      <c r="F61" s="5" t="s">
        <v>5</v>
      </c>
      <c r="G61" s="8">
        <v>102</v>
      </c>
      <c r="H61" s="8">
        <v>9</v>
      </c>
      <c r="I61" s="8">
        <v>3</v>
      </c>
      <c r="J61" s="8">
        <v>3</v>
      </c>
      <c r="K61" s="8">
        <v>3</v>
      </c>
      <c r="L61" s="108">
        <v>309</v>
      </c>
      <c r="M61" s="269" t="s">
        <v>4797</v>
      </c>
      <c r="N61" s="269" t="s">
        <v>4778</v>
      </c>
      <c r="O61" s="269" t="s">
        <v>4211</v>
      </c>
      <c r="P61" s="269" t="s">
        <v>4779</v>
      </c>
      <c r="Q61" s="269">
        <v>2239.1999999999998</v>
      </c>
      <c r="R61" s="270">
        <v>39070</v>
      </c>
      <c r="S61" s="197" t="s">
        <v>4302</v>
      </c>
      <c r="U61" s="357" t="s">
        <v>7635</v>
      </c>
    </row>
    <row r="62" spans="1:21" s="197" customFormat="1" ht="31.5" x14ac:dyDescent="0.25">
      <c r="A62" s="5">
        <v>61</v>
      </c>
      <c r="B62" s="3" t="s">
        <v>114</v>
      </c>
      <c r="C62" s="8">
        <v>1990</v>
      </c>
      <c r="D62" s="11">
        <v>13214.2</v>
      </c>
      <c r="E62" s="8">
        <v>9283.5</v>
      </c>
      <c r="F62" s="5" t="s">
        <v>5</v>
      </c>
      <c r="G62" s="8">
        <v>173</v>
      </c>
      <c r="H62" s="8">
        <v>9</v>
      </c>
      <c r="I62" s="8">
        <v>5</v>
      </c>
      <c r="J62" s="8">
        <v>5</v>
      </c>
      <c r="K62" s="8">
        <v>5</v>
      </c>
      <c r="L62" s="108">
        <v>460</v>
      </c>
      <c r="M62" s="269" t="s">
        <v>4797</v>
      </c>
      <c r="N62" s="269">
        <v>1990</v>
      </c>
      <c r="O62" s="269" t="s">
        <v>4211</v>
      </c>
      <c r="P62" s="269" t="s">
        <v>4781</v>
      </c>
      <c r="Q62" s="269">
        <v>1819.36</v>
      </c>
      <c r="R62" s="270">
        <v>38779</v>
      </c>
      <c r="S62" s="197" t="s">
        <v>4302</v>
      </c>
      <c r="T62" s="447"/>
      <c r="U62" s="357" t="s">
        <v>7635</v>
      </c>
    </row>
    <row r="63" spans="1:21" s="197" customFormat="1" ht="31.5" x14ac:dyDescent="0.25">
      <c r="A63" s="5">
        <v>62</v>
      </c>
      <c r="B63" s="3" t="s">
        <v>115</v>
      </c>
      <c r="C63" s="8">
        <v>1992</v>
      </c>
      <c r="D63" s="8">
        <v>4729.8</v>
      </c>
      <c r="E63" s="8">
        <v>3472.1</v>
      </c>
      <c r="F63" s="5" t="s">
        <v>5</v>
      </c>
      <c r="G63" s="8">
        <v>54</v>
      </c>
      <c r="H63" s="8">
        <v>9</v>
      </c>
      <c r="I63" s="8">
        <v>2</v>
      </c>
      <c r="J63" s="8">
        <v>2</v>
      </c>
      <c r="K63" s="8">
        <v>2</v>
      </c>
      <c r="L63" s="108">
        <v>177</v>
      </c>
      <c r="M63" s="269" t="s">
        <v>4797</v>
      </c>
      <c r="N63" s="269">
        <v>1992</v>
      </c>
      <c r="O63" s="269" t="s">
        <v>4211</v>
      </c>
      <c r="P63" s="269" t="s">
        <v>4782</v>
      </c>
      <c r="Q63" s="269">
        <v>606.9</v>
      </c>
      <c r="R63" s="270">
        <v>39070</v>
      </c>
      <c r="S63" s="197" t="s">
        <v>4302</v>
      </c>
      <c r="U63" s="357" t="s">
        <v>648</v>
      </c>
    </row>
    <row r="64" spans="1:21" s="197" customFormat="1" ht="31.5" x14ac:dyDescent="0.25">
      <c r="A64" s="5">
        <v>63</v>
      </c>
      <c r="B64" s="3" t="s">
        <v>117</v>
      </c>
      <c r="C64" s="8">
        <v>1991</v>
      </c>
      <c r="D64" s="8">
        <v>4771.3</v>
      </c>
      <c r="E64" s="8">
        <v>3525.7</v>
      </c>
      <c r="F64" s="5" t="s">
        <v>5</v>
      </c>
      <c r="G64" s="8">
        <v>54</v>
      </c>
      <c r="H64" s="8">
        <v>9</v>
      </c>
      <c r="I64" s="8">
        <v>2</v>
      </c>
      <c r="J64" s="8">
        <v>2</v>
      </c>
      <c r="K64" s="8">
        <v>2</v>
      </c>
      <c r="L64" s="108">
        <v>175</v>
      </c>
      <c r="M64" s="269" t="s">
        <v>4797</v>
      </c>
      <c r="N64" s="269">
        <v>1992</v>
      </c>
      <c r="O64" s="269" t="s">
        <v>4211</v>
      </c>
      <c r="P64" s="269" t="s">
        <v>4784</v>
      </c>
      <c r="Q64" s="269">
        <v>604.4</v>
      </c>
      <c r="R64" s="270">
        <v>39070</v>
      </c>
      <c r="S64" s="197" t="s">
        <v>4302</v>
      </c>
      <c r="U64" s="357" t="s">
        <v>648</v>
      </c>
    </row>
    <row r="65" spans="1:21" s="197" customFormat="1" ht="31.5" x14ac:dyDescent="0.25">
      <c r="A65" s="5">
        <v>64</v>
      </c>
      <c r="B65" s="3" t="s">
        <v>119</v>
      </c>
      <c r="C65" s="8">
        <v>1992</v>
      </c>
      <c r="D65" s="8">
        <v>8019.9</v>
      </c>
      <c r="E65" s="8">
        <v>5903.2</v>
      </c>
      <c r="F65" s="5" t="s">
        <v>5</v>
      </c>
      <c r="G65" s="8">
        <v>108</v>
      </c>
      <c r="H65" s="8">
        <v>9</v>
      </c>
      <c r="I65" s="8">
        <v>3</v>
      </c>
      <c r="J65" s="8">
        <v>3</v>
      </c>
      <c r="K65" s="8">
        <v>3</v>
      </c>
      <c r="L65" s="108">
        <v>299</v>
      </c>
      <c r="M65" s="269" t="s">
        <v>4799</v>
      </c>
      <c r="N65" s="269">
        <v>1993</v>
      </c>
      <c r="O65" s="269" t="s">
        <v>4211</v>
      </c>
      <c r="P65" s="269" t="s">
        <v>4786</v>
      </c>
      <c r="Q65" s="269">
        <v>1072.0999999999999</v>
      </c>
      <c r="R65" s="270">
        <v>39070</v>
      </c>
      <c r="S65" s="197" t="s">
        <v>4302</v>
      </c>
      <c r="U65" s="357" t="s">
        <v>7635</v>
      </c>
    </row>
    <row r="66" spans="1:21" s="197" customFormat="1" ht="31.5" x14ac:dyDescent="0.25">
      <c r="A66" s="5">
        <v>65</v>
      </c>
      <c r="B66" s="3" t="s">
        <v>120</v>
      </c>
      <c r="C66" s="8">
        <v>1990</v>
      </c>
      <c r="D66" s="8">
        <v>15376.5</v>
      </c>
      <c r="E66" s="8">
        <v>10488.39</v>
      </c>
      <c r="F66" s="5" t="s">
        <v>5</v>
      </c>
      <c r="G66" s="8">
        <v>214</v>
      </c>
      <c r="H66" s="8">
        <v>9</v>
      </c>
      <c r="I66" s="8">
        <v>4</v>
      </c>
      <c r="J66" s="8">
        <v>4</v>
      </c>
      <c r="K66" s="8">
        <v>4</v>
      </c>
      <c r="L66" s="108">
        <v>550</v>
      </c>
      <c r="M66" s="269" t="s">
        <v>4796</v>
      </c>
      <c r="N66" s="269">
        <v>1990.1991</v>
      </c>
      <c r="O66" s="269" t="s">
        <v>4211</v>
      </c>
      <c r="P66" s="269" t="s">
        <v>4787</v>
      </c>
      <c r="Q66" s="269">
        <v>1895</v>
      </c>
      <c r="R66" s="270">
        <v>39070</v>
      </c>
      <c r="S66" s="197" t="s">
        <v>4302</v>
      </c>
      <c r="U66" s="357" t="s">
        <v>7635</v>
      </c>
    </row>
    <row r="67" spans="1:21" s="197" customFormat="1" ht="31.5" x14ac:dyDescent="0.25">
      <c r="A67" s="5">
        <v>66</v>
      </c>
      <c r="B67" s="3" t="s">
        <v>121</v>
      </c>
      <c r="C67" s="8">
        <v>1990</v>
      </c>
      <c r="D67" s="8">
        <v>18589.8</v>
      </c>
      <c r="E67" s="8">
        <v>13143.52</v>
      </c>
      <c r="F67" s="5" t="s">
        <v>5</v>
      </c>
      <c r="G67" s="8">
        <v>240</v>
      </c>
      <c r="H67" s="8">
        <v>9</v>
      </c>
      <c r="I67" s="8">
        <v>7</v>
      </c>
      <c r="J67" s="8">
        <v>7</v>
      </c>
      <c r="K67" s="8">
        <v>7</v>
      </c>
      <c r="L67" s="108">
        <v>637</v>
      </c>
      <c r="M67" s="269" t="s">
        <v>4796</v>
      </c>
      <c r="N67" s="269">
        <v>1990</v>
      </c>
      <c r="O67" s="269" t="s">
        <v>4211</v>
      </c>
      <c r="P67" s="269" t="s">
        <v>4788</v>
      </c>
      <c r="Q67" s="269">
        <v>2829</v>
      </c>
      <c r="R67" s="270">
        <v>39070</v>
      </c>
      <c r="S67" s="197" t="s">
        <v>4302</v>
      </c>
      <c r="U67" s="357" t="s">
        <v>7635</v>
      </c>
    </row>
    <row r="68" spans="1:21" s="197" customFormat="1" ht="25.5" x14ac:dyDescent="0.25">
      <c r="A68" s="5">
        <v>67</v>
      </c>
      <c r="B68" s="3" t="s">
        <v>122</v>
      </c>
      <c r="C68" s="8">
        <v>1991</v>
      </c>
      <c r="D68" s="8">
        <v>18671</v>
      </c>
      <c r="E68" s="8">
        <v>12862.41</v>
      </c>
      <c r="F68" s="5" t="s">
        <v>5</v>
      </c>
      <c r="G68" s="8">
        <v>240</v>
      </c>
      <c r="H68" s="8">
        <v>9</v>
      </c>
      <c r="I68" s="8">
        <v>7</v>
      </c>
      <c r="J68" s="8">
        <v>7</v>
      </c>
      <c r="K68" s="8">
        <v>7</v>
      </c>
      <c r="L68" s="108">
        <v>645</v>
      </c>
      <c r="M68" s="269" t="s">
        <v>4796</v>
      </c>
      <c r="N68" s="269">
        <v>1990.1991</v>
      </c>
      <c r="O68" s="269" t="s">
        <v>4211</v>
      </c>
      <c r="P68" s="269" t="s">
        <v>4789</v>
      </c>
      <c r="Q68" s="269">
        <v>2462</v>
      </c>
      <c r="R68" s="270">
        <v>39603</v>
      </c>
      <c r="S68" s="197" t="s">
        <v>4302</v>
      </c>
      <c r="U68" s="357" t="s">
        <v>7635</v>
      </c>
    </row>
    <row r="69" spans="1:21" s="197" customFormat="1" ht="25.5" x14ac:dyDescent="0.25">
      <c r="A69" s="5">
        <v>68</v>
      </c>
      <c r="B69" s="3" t="s">
        <v>124</v>
      </c>
      <c r="C69" s="8">
        <v>1991</v>
      </c>
      <c r="D69" s="8">
        <v>13333.7</v>
      </c>
      <c r="E69" s="8">
        <v>9653.11</v>
      </c>
      <c r="F69" s="5" t="s">
        <v>5</v>
      </c>
      <c r="G69" s="8">
        <v>180</v>
      </c>
      <c r="H69" s="8">
        <v>9</v>
      </c>
      <c r="I69" s="8">
        <v>5</v>
      </c>
      <c r="J69" s="8">
        <v>5</v>
      </c>
      <c r="K69" s="8">
        <v>5</v>
      </c>
      <c r="L69" s="108">
        <v>517</v>
      </c>
      <c r="M69" s="269" t="s">
        <v>4796</v>
      </c>
      <c r="N69" s="269">
        <v>1991</v>
      </c>
      <c r="O69" s="269" t="s">
        <v>4211</v>
      </c>
      <c r="P69" s="269" t="s">
        <v>4791</v>
      </c>
      <c r="Q69" s="269">
        <v>1561.01</v>
      </c>
      <c r="R69" s="270">
        <v>39070</v>
      </c>
      <c r="S69" s="197" t="s">
        <v>4302</v>
      </c>
      <c r="U69" s="357" t="s">
        <v>7635</v>
      </c>
    </row>
    <row r="70" spans="1:21" s="197" customFormat="1" ht="25.5" x14ac:dyDescent="0.25">
      <c r="A70" s="5">
        <v>69</v>
      </c>
      <c r="B70" s="3" t="s">
        <v>126</v>
      </c>
      <c r="C70" s="8">
        <v>1989</v>
      </c>
      <c r="D70" s="8">
        <v>7408.1</v>
      </c>
      <c r="E70" s="8">
        <v>5267.2</v>
      </c>
      <c r="F70" s="5" t="s">
        <v>5</v>
      </c>
      <c r="G70" s="8">
        <v>106</v>
      </c>
      <c r="H70" s="8">
        <v>9</v>
      </c>
      <c r="I70" s="8">
        <v>2</v>
      </c>
      <c r="J70" s="8">
        <v>2</v>
      </c>
      <c r="K70" s="8">
        <v>2</v>
      </c>
      <c r="L70" s="108">
        <v>251</v>
      </c>
      <c r="M70" s="269" t="s">
        <v>4796</v>
      </c>
      <c r="N70" s="269">
        <v>1989</v>
      </c>
      <c r="O70" s="269" t="s">
        <v>4211</v>
      </c>
      <c r="P70" s="269" t="s">
        <v>4793</v>
      </c>
      <c r="Q70" s="269">
        <v>919.31</v>
      </c>
      <c r="R70" s="270">
        <v>39070</v>
      </c>
      <c r="S70" s="197" t="s">
        <v>4302</v>
      </c>
      <c r="U70" s="357" t="s">
        <v>7635</v>
      </c>
    </row>
    <row r="71" spans="1:21" s="197" customFormat="1" ht="25.5" x14ac:dyDescent="0.25">
      <c r="A71" s="5">
        <v>70</v>
      </c>
      <c r="B71" s="3" t="s">
        <v>127</v>
      </c>
      <c r="C71" s="8">
        <v>1990</v>
      </c>
      <c r="D71" s="8">
        <v>5171.1000000000004</v>
      </c>
      <c r="E71" s="8">
        <v>3752.8</v>
      </c>
      <c r="F71" s="5" t="s">
        <v>5</v>
      </c>
      <c r="G71" s="8">
        <v>69</v>
      </c>
      <c r="H71" s="8">
        <v>9</v>
      </c>
      <c r="I71" s="8">
        <v>2</v>
      </c>
      <c r="J71" s="8">
        <v>2</v>
      </c>
      <c r="K71" s="8">
        <v>2</v>
      </c>
      <c r="L71" s="108">
        <v>171</v>
      </c>
      <c r="M71" s="269" t="s">
        <v>4799</v>
      </c>
      <c r="N71" s="269">
        <v>1990</v>
      </c>
      <c r="O71" s="269" t="s">
        <v>4211</v>
      </c>
      <c r="P71" s="269" t="s">
        <v>4794</v>
      </c>
      <c r="Q71" s="269">
        <v>768.6</v>
      </c>
      <c r="R71" s="270">
        <v>39070</v>
      </c>
      <c r="S71" s="197" t="s">
        <v>4302</v>
      </c>
      <c r="U71" s="357" t="s">
        <v>7635</v>
      </c>
    </row>
    <row r="72" spans="1:21" s="197" customFormat="1" ht="25.5" x14ac:dyDescent="0.25">
      <c r="A72" s="5">
        <v>71</v>
      </c>
      <c r="B72" s="3" t="s">
        <v>128</v>
      </c>
      <c r="C72" s="8">
        <v>1989</v>
      </c>
      <c r="D72" s="8">
        <v>7488.6</v>
      </c>
      <c r="E72" s="8">
        <v>5342.1</v>
      </c>
      <c r="F72" s="5" t="s">
        <v>5</v>
      </c>
      <c r="G72" s="8">
        <v>108</v>
      </c>
      <c r="H72" s="8">
        <v>9</v>
      </c>
      <c r="I72" s="8">
        <v>2</v>
      </c>
      <c r="J72" s="8">
        <v>2</v>
      </c>
      <c r="K72" s="8">
        <v>2</v>
      </c>
      <c r="L72" s="108">
        <v>238</v>
      </c>
      <c r="M72" s="269" t="s">
        <v>4796</v>
      </c>
      <c r="N72" s="269">
        <v>1990</v>
      </c>
      <c r="O72" s="269" t="s">
        <v>4211</v>
      </c>
      <c r="P72" s="269" t="s">
        <v>4795</v>
      </c>
      <c r="Q72" s="269">
        <v>914.4</v>
      </c>
      <c r="R72" s="270">
        <v>39070</v>
      </c>
      <c r="S72" s="197" t="s">
        <v>4302</v>
      </c>
      <c r="U72" s="357" t="s">
        <v>7635</v>
      </c>
    </row>
    <row r="73" spans="1:21" s="197" customFormat="1" ht="31.5" x14ac:dyDescent="0.25">
      <c r="A73" s="5">
        <v>72</v>
      </c>
      <c r="B73" s="15" t="s">
        <v>7674</v>
      </c>
      <c r="C73" s="35">
        <v>1991</v>
      </c>
      <c r="D73" s="35">
        <v>4178.1899999999996</v>
      </c>
      <c r="E73" s="35">
        <v>2598</v>
      </c>
      <c r="F73" s="35" t="s">
        <v>5</v>
      </c>
      <c r="G73" s="35">
        <v>70</v>
      </c>
      <c r="H73" s="35">
        <v>9</v>
      </c>
      <c r="I73" s="35">
        <v>2</v>
      </c>
      <c r="J73" s="35">
        <v>2</v>
      </c>
      <c r="K73" s="35">
        <v>2</v>
      </c>
      <c r="L73" s="122">
        <v>193</v>
      </c>
      <c r="M73" s="94" t="s">
        <v>2990</v>
      </c>
      <c r="N73" s="203">
        <v>1991</v>
      </c>
      <c r="O73" s="203" t="s">
        <v>4211</v>
      </c>
      <c r="P73" s="395" t="s">
        <v>4888</v>
      </c>
      <c r="Q73" s="203">
        <v>897.12</v>
      </c>
      <c r="R73" s="203" t="s">
        <v>4889</v>
      </c>
      <c r="S73" s="203"/>
      <c r="T73" s="396" t="s">
        <v>471</v>
      </c>
      <c r="U73" s="20" t="s">
        <v>7641</v>
      </c>
    </row>
    <row r="74" spans="1:21" s="197" customFormat="1" ht="31.5" x14ac:dyDescent="0.25">
      <c r="A74" s="5">
        <v>73</v>
      </c>
      <c r="B74" s="15" t="s">
        <v>7675</v>
      </c>
      <c r="C74" s="35">
        <v>1991</v>
      </c>
      <c r="D74" s="35">
        <v>8042.3</v>
      </c>
      <c r="E74" s="35">
        <v>4812.1000000000004</v>
      </c>
      <c r="F74" s="35" t="s">
        <v>5</v>
      </c>
      <c r="G74" s="35">
        <v>162</v>
      </c>
      <c r="H74" s="35">
        <v>9</v>
      </c>
      <c r="I74" s="35">
        <v>3</v>
      </c>
      <c r="J74" s="35">
        <v>3</v>
      </c>
      <c r="K74" s="35">
        <v>3</v>
      </c>
      <c r="L74" s="122">
        <v>430</v>
      </c>
      <c r="M74" s="94" t="s">
        <v>2988</v>
      </c>
      <c r="N74" s="203">
        <v>1991</v>
      </c>
      <c r="O74" s="203" t="s">
        <v>4211</v>
      </c>
      <c r="P74" s="395" t="s">
        <v>4890</v>
      </c>
      <c r="Q74" s="203">
        <v>1676.9</v>
      </c>
      <c r="R74" s="203" t="s">
        <v>4889</v>
      </c>
      <c r="S74" s="203"/>
      <c r="T74" s="396" t="s">
        <v>471</v>
      </c>
      <c r="U74" s="20" t="s">
        <v>7641</v>
      </c>
    </row>
    <row r="75" spans="1:21" s="197" customFormat="1" ht="31.5" x14ac:dyDescent="0.25">
      <c r="A75" s="5">
        <v>74</v>
      </c>
      <c r="B75" s="15" t="s">
        <v>7676</v>
      </c>
      <c r="C75" s="35">
        <v>1994</v>
      </c>
      <c r="D75" s="35">
        <v>4202.5</v>
      </c>
      <c r="E75" s="35">
        <v>2549.9</v>
      </c>
      <c r="F75" s="35" t="s">
        <v>5</v>
      </c>
      <c r="G75" s="35">
        <v>70</v>
      </c>
      <c r="H75" s="35">
        <v>9</v>
      </c>
      <c r="I75" s="35">
        <v>2</v>
      </c>
      <c r="J75" s="35">
        <v>2</v>
      </c>
      <c r="K75" s="35">
        <v>2</v>
      </c>
      <c r="L75" s="122">
        <v>203</v>
      </c>
      <c r="M75" s="94" t="s">
        <v>2988</v>
      </c>
      <c r="N75" s="203">
        <v>1995</v>
      </c>
      <c r="O75" s="203" t="s">
        <v>4211</v>
      </c>
      <c r="P75" s="395" t="s">
        <v>4891</v>
      </c>
      <c r="Q75" s="203">
        <v>913.5</v>
      </c>
      <c r="R75" s="203" t="s">
        <v>4889</v>
      </c>
      <c r="S75" s="203"/>
      <c r="T75" s="396" t="s">
        <v>471</v>
      </c>
      <c r="U75" s="20" t="s">
        <v>7641</v>
      </c>
    </row>
    <row r="76" spans="1:21" s="197" customFormat="1" ht="31.5" x14ac:dyDescent="0.25">
      <c r="A76" s="5">
        <v>75</v>
      </c>
      <c r="B76" s="23" t="s">
        <v>7677</v>
      </c>
      <c r="C76" s="394">
        <v>1998</v>
      </c>
      <c r="D76" s="35">
        <v>4442.2</v>
      </c>
      <c r="E76" s="35">
        <v>2751.8</v>
      </c>
      <c r="F76" s="35" t="s">
        <v>5</v>
      </c>
      <c r="G76" s="35">
        <v>64</v>
      </c>
      <c r="H76" s="35">
        <v>13</v>
      </c>
      <c r="I76" s="35">
        <v>1</v>
      </c>
      <c r="J76" s="35">
        <v>2</v>
      </c>
      <c r="K76" s="35">
        <v>1</v>
      </c>
      <c r="L76" s="122">
        <v>210</v>
      </c>
      <c r="M76" s="94" t="s">
        <v>2988</v>
      </c>
      <c r="N76" s="203">
        <v>1999</v>
      </c>
      <c r="O76" s="203" t="s">
        <v>4211</v>
      </c>
      <c r="P76" s="203"/>
      <c r="Q76" s="203"/>
      <c r="R76" s="203"/>
      <c r="S76" s="20"/>
      <c r="T76" s="20"/>
      <c r="U76" s="20" t="s">
        <v>7642</v>
      </c>
    </row>
    <row r="77" spans="1:21" s="197" customFormat="1" ht="31.5" x14ac:dyDescent="0.25">
      <c r="A77" s="5">
        <v>76</v>
      </c>
      <c r="B77" s="15" t="s">
        <v>7678</v>
      </c>
      <c r="C77" s="394">
        <v>1992</v>
      </c>
      <c r="D77" s="35">
        <v>4369</v>
      </c>
      <c r="E77" s="35">
        <v>2652.3</v>
      </c>
      <c r="F77" s="35" t="s">
        <v>5</v>
      </c>
      <c r="G77" s="35">
        <v>72</v>
      </c>
      <c r="H77" s="35">
        <v>9</v>
      </c>
      <c r="I77" s="35">
        <v>2</v>
      </c>
      <c r="J77" s="35">
        <v>2</v>
      </c>
      <c r="K77" s="35">
        <v>2</v>
      </c>
      <c r="L77" s="122">
        <v>229</v>
      </c>
      <c r="M77" s="94" t="s">
        <v>2988</v>
      </c>
      <c r="N77" s="203">
        <v>1993</v>
      </c>
      <c r="O77" s="203" t="s">
        <v>4211</v>
      </c>
      <c r="P77" s="395" t="s">
        <v>4893</v>
      </c>
      <c r="Q77" s="203">
        <v>886.3</v>
      </c>
      <c r="R77" s="203" t="s">
        <v>4889</v>
      </c>
      <c r="S77" s="20"/>
      <c r="T77" s="20"/>
      <c r="U77" s="20" t="s">
        <v>7641</v>
      </c>
    </row>
    <row r="78" spans="1:21" s="197" customFormat="1" ht="31.5" x14ac:dyDescent="0.25">
      <c r="A78" s="5">
        <v>77</v>
      </c>
      <c r="B78" s="23" t="s">
        <v>7679</v>
      </c>
      <c r="C78" s="35">
        <v>1997</v>
      </c>
      <c r="D78" s="35">
        <v>9099.2999999999993</v>
      </c>
      <c r="E78" s="35">
        <v>5600.1</v>
      </c>
      <c r="F78" s="35" t="s">
        <v>5</v>
      </c>
      <c r="G78" s="35">
        <v>180</v>
      </c>
      <c r="H78" s="35">
        <v>9</v>
      </c>
      <c r="I78" s="35">
        <v>5</v>
      </c>
      <c r="J78" s="35">
        <v>5</v>
      </c>
      <c r="K78" s="35">
        <v>5</v>
      </c>
      <c r="L78" s="122">
        <v>444</v>
      </c>
      <c r="M78" s="94" t="s">
        <v>2989</v>
      </c>
      <c r="N78" s="203">
        <v>1998</v>
      </c>
      <c r="O78" s="203" t="s">
        <v>4211</v>
      </c>
      <c r="P78" s="395" t="s">
        <v>4894</v>
      </c>
      <c r="Q78" s="203">
        <v>1364.9</v>
      </c>
      <c r="R78" s="203" t="s">
        <v>4889</v>
      </c>
      <c r="S78" s="20"/>
      <c r="T78" s="20"/>
      <c r="U78" s="20" t="s">
        <v>7641</v>
      </c>
    </row>
    <row r="79" spans="1:21" s="197" customFormat="1" ht="31.5" x14ac:dyDescent="0.25">
      <c r="A79" s="5">
        <v>78</v>
      </c>
      <c r="B79" s="23" t="s">
        <v>7680</v>
      </c>
      <c r="C79" s="35">
        <v>1990</v>
      </c>
      <c r="D79" s="35">
        <v>5675.2</v>
      </c>
      <c r="E79" s="35">
        <v>3472.8</v>
      </c>
      <c r="F79" s="35" t="s">
        <v>5</v>
      </c>
      <c r="G79" s="35">
        <v>104</v>
      </c>
      <c r="H79" s="35">
        <v>9</v>
      </c>
      <c r="I79" s="35">
        <v>3</v>
      </c>
      <c r="J79" s="35">
        <v>3</v>
      </c>
      <c r="K79" s="35">
        <v>3</v>
      </c>
      <c r="L79" s="122">
        <v>302</v>
      </c>
      <c r="M79" s="94" t="s">
        <v>2990</v>
      </c>
      <c r="N79" s="203">
        <v>1990</v>
      </c>
      <c r="O79" s="203" t="s">
        <v>4211</v>
      </c>
      <c r="P79" s="395" t="s">
        <v>4895</v>
      </c>
      <c r="Q79" s="203">
        <v>962</v>
      </c>
      <c r="R79" s="203" t="s">
        <v>4896</v>
      </c>
      <c r="S79" s="20"/>
      <c r="T79" s="20"/>
      <c r="U79" s="20" t="s">
        <v>7641</v>
      </c>
    </row>
    <row r="80" spans="1:21" s="197" customFormat="1" ht="31.5" x14ac:dyDescent="0.25">
      <c r="A80" s="5">
        <v>79</v>
      </c>
      <c r="B80" s="23" t="s">
        <v>7681</v>
      </c>
      <c r="C80" s="35">
        <v>1989</v>
      </c>
      <c r="D80" s="35">
        <v>5844.5</v>
      </c>
      <c r="E80" s="35">
        <v>3527.9</v>
      </c>
      <c r="F80" s="35" t="s">
        <v>5</v>
      </c>
      <c r="G80" s="35">
        <v>108</v>
      </c>
      <c r="H80" s="35">
        <v>9</v>
      </c>
      <c r="I80" s="35">
        <v>3</v>
      </c>
      <c r="J80" s="35">
        <v>3</v>
      </c>
      <c r="K80" s="35">
        <v>3</v>
      </c>
      <c r="L80" s="122">
        <v>311</v>
      </c>
      <c r="M80" s="94" t="s">
        <v>2990</v>
      </c>
      <c r="N80" s="397">
        <v>1989</v>
      </c>
      <c r="O80" s="203" t="s">
        <v>4211</v>
      </c>
      <c r="P80" s="395" t="s">
        <v>4897</v>
      </c>
      <c r="Q80" s="203">
        <v>1174.5</v>
      </c>
      <c r="R80" s="203" t="s">
        <v>4898</v>
      </c>
      <c r="S80" s="20"/>
      <c r="T80" s="20"/>
      <c r="U80" s="20" t="s">
        <v>7641</v>
      </c>
    </row>
    <row r="81" spans="1:21" s="197" customFormat="1" ht="31.5" x14ac:dyDescent="0.25">
      <c r="A81" s="5">
        <v>80</v>
      </c>
      <c r="B81" s="23" t="s">
        <v>7682</v>
      </c>
      <c r="C81" s="35">
        <v>1992</v>
      </c>
      <c r="D81" s="35">
        <v>9337.85</v>
      </c>
      <c r="E81" s="35">
        <v>5585.6</v>
      </c>
      <c r="F81" s="35" t="s">
        <v>5</v>
      </c>
      <c r="G81" s="35">
        <v>171</v>
      </c>
      <c r="H81" s="35">
        <v>9</v>
      </c>
      <c r="I81" s="35">
        <v>5</v>
      </c>
      <c r="J81" s="35">
        <v>5</v>
      </c>
      <c r="K81" s="35">
        <v>5</v>
      </c>
      <c r="L81" s="122">
        <v>502</v>
      </c>
      <c r="M81" s="94" t="s">
        <v>2988</v>
      </c>
      <c r="N81" s="203">
        <v>1993</v>
      </c>
      <c r="O81" s="203" t="s">
        <v>4211</v>
      </c>
      <c r="P81" s="395" t="s">
        <v>4899</v>
      </c>
      <c r="Q81" s="203">
        <v>2411.9299999999998</v>
      </c>
      <c r="R81" s="203" t="s">
        <v>4889</v>
      </c>
      <c r="S81" s="20"/>
      <c r="T81" s="20"/>
      <c r="U81" s="20" t="s">
        <v>7641</v>
      </c>
    </row>
    <row r="82" spans="1:21" s="197" customFormat="1" ht="31.5" x14ac:dyDescent="0.25">
      <c r="A82" s="5">
        <v>81</v>
      </c>
      <c r="B82" s="23" t="s">
        <v>7683</v>
      </c>
      <c r="C82" s="35">
        <v>1993</v>
      </c>
      <c r="D82" s="35">
        <v>10993.4</v>
      </c>
      <c r="E82" s="35">
        <v>6819.7</v>
      </c>
      <c r="F82" s="35" t="s">
        <v>5</v>
      </c>
      <c r="G82" s="35">
        <v>207</v>
      </c>
      <c r="H82" s="35">
        <v>9</v>
      </c>
      <c r="I82" s="35">
        <v>6</v>
      </c>
      <c r="J82" s="35">
        <v>6</v>
      </c>
      <c r="K82" s="35">
        <v>6</v>
      </c>
      <c r="L82" s="122">
        <v>541</v>
      </c>
      <c r="M82" s="94" t="s">
        <v>2988</v>
      </c>
      <c r="N82" s="203">
        <v>1993</v>
      </c>
      <c r="O82" s="203" t="s">
        <v>4211</v>
      </c>
      <c r="P82" s="395" t="s">
        <v>4900</v>
      </c>
      <c r="Q82" s="203">
        <v>2698.2</v>
      </c>
      <c r="R82" s="203" t="s">
        <v>4889</v>
      </c>
      <c r="S82" s="20"/>
      <c r="T82" s="20"/>
      <c r="U82" s="20" t="s">
        <v>7641</v>
      </c>
    </row>
    <row r="83" spans="1:21" s="197" customFormat="1" ht="31.5" x14ac:dyDescent="0.25">
      <c r="A83" s="5">
        <v>82</v>
      </c>
      <c r="B83" s="23" t="s">
        <v>7684</v>
      </c>
      <c r="C83" s="35">
        <v>1993</v>
      </c>
      <c r="D83" s="35">
        <v>14907.04</v>
      </c>
      <c r="E83" s="35">
        <v>9179.7000000000007</v>
      </c>
      <c r="F83" s="35" t="s">
        <v>5</v>
      </c>
      <c r="G83" s="35">
        <v>280</v>
      </c>
      <c r="H83" s="35">
        <v>9</v>
      </c>
      <c r="I83" s="35">
        <v>8</v>
      </c>
      <c r="J83" s="35">
        <v>8</v>
      </c>
      <c r="K83" s="35">
        <v>8</v>
      </c>
      <c r="L83" s="122">
        <v>809</v>
      </c>
      <c r="M83" s="94" t="s">
        <v>2988</v>
      </c>
      <c r="N83" s="203">
        <v>1994</v>
      </c>
      <c r="O83" s="203" t="s">
        <v>4211</v>
      </c>
      <c r="P83" s="395" t="s">
        <v>4901</v>
      </c>
      <c r="Q83" s="203">
        <v>3701.23</v>
      </c>
      <c r="R83" s="203" t="s">
        <v>4889</v>
      </c>
      <c r="S83" s="20"/>
      <c r="T83" s="20"/>
      <c r="U83" s="20" t="s">
        <v>7641</v>
      </c>
    </row>
    <row r="84" spans="1:21" s="197" customFormat="1" ht="31.5" x14ac:dyDescent="0.25">
      <c r="A84" s="5">
        <v>83</v>
      </c>
      <c r="B84" s="23" t="s">
        <v>7685</v>
      </c>
      <c r="C84" s="35">
        <v>1994</v>
      </c>
      <c r="D84" s="35">
        <v>9698.7000000000007</v>
      </c>
      <c r="E84" s="35">
        <v>5940.9</v>
      </c>
      <c r="F84" s="35" t="s">
        <v>5</v>
      </c>
      <c r="G84" s="35">
        <v>160</v>
      </c>
      <c r="H84" s="35">
        <v>10</v>
      </c>
      <c r="I84" s="35">
        <v>4</v>
      </c>
      <c r="J84" s="35">
        <v>4</v>
      </c>
      <c r="K84" s="35">
        <v>4</v>
      </c>
      <c r="L84" s="122">
        <v>468</v>
      </c>
      <c r="M84" s="94" t="s">
        <v>2989</v>
      </c>
      <c r="N84" s="203">
        <v>1993</v>
      </c>
      <c r="O84" s="203" t="s">
        <v>4211</v>
      </c>
      <c r="P84" s="395" t="s">
        <v>4902</v>
      </c>
      <c r="Q84" s="203">
        <v>2053.1999999999998</v>
      </c>
      <c r="R84" s="203" t="s">
        <v>4889</v>
      </c>
      <c r="S84" s="20"/>
      <c r="T84" s="20"/>
      <c r="U84" s="20" t="s">
        <v>7641</v>
      </c>
    </row>
    <row r="85" spans="1:21" s="197" customFormat="1" ht="31.5" x14ac:dyDescent="0.25">
      <c r="A85" s="5">
        <v>84</v>
      </c>
      <c r="B85" s="23" t="s">
        <v>7686</v>
      </c>
      <c r="C85" s="35">
        <v>1993</v>
      </c>
      <c r="D85" s="64">
        <v>5874.9</v>
      </c>
      <c r="E85" s="35">
        <v>3567.4</v>
      </c>
      <c r="F85" s="35" t="s">
        <v>5</v>
      </c>
      <c r="G85" s="35">
        <v>108</v>
      </c>
      <c r="H85" s="35">
        <v>9</v>
      </c>
      <c r="I85" s="35">
        <v>3</v>
      </c>
      <c r="J85" s="35">
        <v>3</v>
      </c>
      <c r="K85" s="35">
        <v>3</v>
      </c>
      <c r="L85" s="122">
        <v>291</v>
      </c>
      <c r="M85" s="94" t="s">
        <v>2989</v>
      </c>
      <c r="N85" s="203">
        <v>1993</v>
      </c>
      <c r="O85" s="203" t="s">
        <v>4211</v>
      </c>
      <c r="P85" s="395" t="s">
        <v>4903</v>
      </c>
      <c r="Q85" s="203">
        <v>1069.3</v>
      </c>
      <c r="R85" s="203" t="s">
        <v>4889</v>
      </c>
      <c r="S85" s="20"/>
      <c r="T85" s="20"/>
      <c r="U85" s="20" t="s">
        <v>7641</v>
      </c>
    </row>
    <row r="86" spans="1:21" s="197" customFormat="1" ht="31.5" x14ac:dyDescent="0.25">
      <c r="A86" s="5">
        <v>85</v>
      </c>
      <c r="B86" s="23" t="s">
        <v>7687</v>
      </c>
      <c r="C86" s="35">
        <v>1992</v>
      </c>
      <c r="D86" s="35">
        <v>5909.18</v>
      </c>
      <c r="E86" s="35">
        <v>3593.1</v>
      </c>
      <c r="F86" s="35" t="s">
        <v>5</v>
      </c>
      <c r="G86" s="35">
        <v>108</v>
      </c>
      <c r="H86" s="35">
        <v>9</v>
      </c>
      <c r="I86" s="35">
        <v>3</v>
      </c>
      <c r="J86" s="35">
        <v>3</v>
      </c>
      <c r="K86" s="35">
        <v>3</v>
      </c>
      <c r="L86" s="122">
        <v>312</v>
      </c>
      <c r="M86" s="94" t="s">
        <v>2989</v>
      </c>
      <c r="N86" s="203">
        <v>1996</v>
      </c>
      <c r="O86" s="203" t="s">
        <v>4211</v>
      </c>
      <c r="P86" s="395" t="s">
        <v>4904</v>
      </c>
      <c r="Q86" s="203">
        <v>1171.5</v>
      </c>
      <c r="R86" s="203" t="s">
        <v>4889</v>
      </c>
      <c r="S86" s="20"/>
      <c r="T86" s="20"/>
      <c r="U86" s="20" t="s">
        <v>7641</v>
      </c>
    </row>
    <row r="87" spans="1:21" s="197" customFormat="1" ht="31.5" x14ac:dyDescent="0.25">
      <c r="A87" s="5">
        <v>86</v>
      </c>
      <c r="B87" s="23" t="s">
        <v>7688</v>
      </c>
      <c r="C87" s="35">
        <v>1992</v>
      </c>
      <c r="D87" s="35">
        <v>3829.9</v>
      </c>
      <c r="E87" s="35">
        <v>2350.5</v>
      </c>
      <c r="F87" s="35" t="s">
        <v>5</v>
      </c>
      <c r="G87" s="35">
        <v>72</v>
      </c>
      <c r="H87" s="35">
        <v>9</v>
      </c>
      <c r="I87" s="35">
        <v>2</v>
      </c>
      <c r="J87" s="35">
        <v>2</v>
      </c>
      <c r="K87" s="35">
        <v>2</v>
      </c>
      <c r="L87" s="122">
        <v>219</v>
      </c>
      <c r="M87" s="94" t="s">
        <v>2988</v>
      </c>
      <c r="N87" s="203">
        <v>1996</v>
      </c>
      <c r="O87" s="203" t="s">
        <v>4211</v>
      </c>
      <c r="P87" s="395" t="s">
        <v>4905</v>
      </c>
      <c r="Q87" s="203">
        <v>724</v>
      </c>
      <c r="R87" s="203" t="s">
        <v>4889</v>
      </c>
      <c r="S87" s="20"/>
      <c r="T87" s="20"/>
      <c r="U87" s="20" t="s">
        <v>7641</v>
      </c>
    </row>
    <row r="88" spans="1:21" s="197" customFormat="1" ht="31.5" x14ac:dyDescent="0.25">
      <c r="A88" s="5">
        <v>87</v>
      </c>
      <c r="B88" s="23" t="s">
        <v>7689</v>
      </c>
      <c r="C88" s="35">
        <v>1995</v>
      </c>
      <c r="D88" s="35">
        <v>6576.3</v>
      </c>
      <c r="E88" s="35">
        <v>4014.1</v>
      </c>
      <c r="F88" s="35" t="s">
        <v>5</v>
      </c>
      <c r="G88" s="35">
        <v>108</v>
      </c>
      <c r="H88" s="35">
        <v>9</v>
      </c>
      <c r="I88" s="35">
        <v>3</v>
      </c>
      <c r="J88" s="35">
        <v>3</v>
      </c>
      <c r="K88" s="35">
        <v>3</v>
      </c>
      <c r="L88" s="122">
        <v>335</v>
      </c>
      <c r="M88" s="94" t="s">
        <v>2988</v>
      </c>
      <c r="N88" s="203">
        <v>1996</v>
      </c>
      <c r="O88" s="203" t="s">
        <v>4211</v>
      </c>
      <c r="P88" s="395" t="s">
        <v>4904</v>
      </c>
      <c r="Q88" s="203">
        <v>1171.5</v>
      </c>
      <c r="R88" s="203" t="s">
        <v>4889</v>
      </c>
      <c r="S88" s="20"/>
      <c r="T88" s="20"/>
      <c r="U88" s="20" t="s">
        <v>7641</v>
      </c>
    </row>
    <row r="89" spans="1:21" s="197" customFormat="1" ht="31.5" x14ac:dyDescent="0.25">
      <c r="A89" s="5">
        <v>88</v>
      </c>
      <c r="B89" s="23" t="s">
        <v>7690</v>
      </c>
      <c r="C89" s="35">
        <v>1998</v>
      </c>
      <c r="D89" s="35">
        <v>8906.61</v>
      </c>
      <c r="E89" s="35">
        <v>5453.1</v>
      </c>
      <c r="F89" s="35" t="s">
        <v>5</v>
      </c>
      <c r="G89" s="35">
        <v>165</v>
      </c>
      <c r="H89" s="35">
        <v>9</v>
      </c>
      <c r="I89" s="35">
        <v>5</v>
      </c>
      <c r="J89" s="35">
        <v>5</v>
      </c>
      <c r="K89" s="35">
        <v>5</v>
      </c>
      <c r="L89" s="122">
        <v>417</v>
      </c>
      <c r="M89" s="94" t="s">
        <v>2988</v>
      </c>
      <c r="N89" s="203">
        <v>1996</v>
      </c>
      <c r="O89" s="203" t="s">
        <v>4211</v>
      </c>
      <c r="P89" s="395" t="s">
        <v>4905</v>
      </c>
      <c r="Q89" s="203">
        <v>724</v>
      </c>
      <c r="R89" s="203" t="s">
        <v>4889</v>
      </c>
      <c r="S89" s="20"/>
      <c r="T89" s="20"/>
      <c r="U89" s="20" t="s">
        <v>7641</v>
      </c>
    </row>
    <row r="90" spans="1:21" s="197" customFormat="1" ht="31.5" x14ac:dyDescent="0.25">
      <c r="A90" s="5">
        <v>89</v>
      </c>
      <c r="B90" s="23" t="s">
        <v>7691</v>
      </c>
      <c r="C90" s="35">
        <v>0</v>
      </c>
      <c r="D90" s="35">
        <v>1922.8</v>
      </c>
      <c r="E90" s="35">
        <v>1190</v>
      </c>
      <c r="F90" s="35" t="s">
        <v>5</v>
      </c>
      <c r="G90" s="35">
        <v>36</v>
      </c>
      <c r="H90" s="35">
        <v>9</v>
      </c>
      <c r="I90" s="35">
        <v>1</v>
      </c>
      <c r="J90" s="35">
        <v>1</v>
      </c>
      <c r="K90" s="35">
        <v>1</v>
      </c>
      <c r="L90" s="122"/>
      <c r="M90" s="94" t="s">
        <v>2989</v>
      </c>
      <c r="N90" s="203">
        <v>1996</v>
      </c>
      <c r="O90" s="203" t="s">
        <v>4211</v>
      </c>
      <c r="P90" s="395" t="s">
        <v>4906</v>
      </c>
      <c r="Q90" s="203">
        <v>1440.7</v>
      </c>
      <c r="R90" s="203" t="s">
        <v>4889</v>
      </c>
      <c r="S90" s="20"/>
      <c r="T90" s="20"/>
      <c r="U90" s="20" t="s">
        <v>7641</v>
      </c>
    </row>
    <row r="91" spans="1:21" s="197" customFormat="1" ht="31.5" x14ac:dyDescent="0.25">
      <c r="A91" s="5">
        <v>90</v>
      </c>
      <c r="B91" s="23" t="s">
        <v>7692</v>
      </c>
      <c r="C91" s="35">
        <v>1995</v>
      </c>
      <c r="D91" s="35">
        <v>5849.09</v>
      </c>
      <c r="E91" s="35">
        <v>3587.8</v>
      </c>
      <c r="F91" s="35" t="s">
        <v>5</v>
      </c>
      <c r="G91" s="35">
        <v>108</v>
      </c>
      <c r="H91" s="35">
        <v>9</v>
      </c>
      <c r="I91" s="35">
        <v>3</v>
      </c>
      <c r="J91" s="35">
        <v>3</v>
      </c>
      <c r="K91" s="35">
        <v>3</v>
      </c>
      <c r="L91" s="122">
        <v>290</v>
      </c>
      <c r="M91" s="94" t="s">
        <v>2988</v>
      </c>
      <c r="N91" s="203">
        <v>1996</v>
      </c>
      <c r="O91" s="203" t="s">
        <v>4211</v>
      </c>
      <c r="P91" s="395" t="s">
        <v>4907</v>
      </c>
      <c r="Q91" s="203">
        <v>1074.5999999999999</v>
      </c>
      <c r="R91" s="203" t="s">
        <v>4889</v>
      </c>
      <c r="S91" s="20"/>
      <c r="T91" s="20"/>
      <c r="U91" s="20" t="s">
        <v>7641</v>
      </c>
    </row>
    <row r="92" spans="1:21" s="197" customFormat="1" ht="31.5" x14ac:dyDescent="0.25">
      <c r="A92" s="5">
        <v>91</v>
      </c>
      <c r="B92" s="23" t="s">
        <v>7640</v>
      </c>
      <c r="C92" s="35">
        <v>1989</v>
      </c>
      <c r="D92" s="35">
        <v>8029.9</v>
      </c>
      <c r="E92" s="35">
        <v>4791.8</v>
      </c>
      <c r="F92" s="35" t="s">
        <v>5</v>
      </c>
      <c r="G92" s="5">
        <v>162</v>
      </c>
      <c r="H92" s="35">
        <v>9</v>
      </c>
      <c r="I92" s="35">
        <v>3</v>
      </c>
      <c r="J92" s="35">
        <v>3</v>
      </c>
      <c r="K92" s="5">
        <v>3</v>
      </c>
      <c r="L92" s="111">
        <v>412</v>
      </c>
      <c r="M92" s="94" t="s">
        <v>2988</v>
      </c>
      <c r="N92" s="203">
        <v>1996</v>
      </c>
      <c r="O92" s="203" t="s">
        <v>4211</v>
      </c>
      <c r="P92" s="395" t="s">
        <v>4907</v>
      </c>
      <c r="Q92" s="203">
        <v>1074.5999999999999</v>
      </c>
      <c r="R92" s="203" t="s">
        <v>4889</v>
      </c>
      <c r="S92" s="20"/>
      <c r="T92" s="20"/>
      <c r="U92" s="20" t="s">
        <v>7641</v>
      </c>
    </row>
    <row r="93" spans="1:21" s="197" customFormat="1" ht="31.5" x14ac:dyDescent="0.25">
      <c r="A93" s="5">
        <v>92</v>
      </c>
      <c r="B93" s="23" t="s">
        <v>7693</v>
      </c>
      <c r="C93" s="35">
        <v>1992</v>
      </c>
      <c r="D93" s="35">
        <v>5301.2</v>
      </c>
      <c r="E93" s="35">
        <v>3186.1</v>
      </c>
      <c r="F93" s="35" t="s">
        <v>5</v>
      </c>
      <c r="G93" s="35">
        <v>108</v>
      </c>
      <c r="H93" s="35">
        <v>9</v>
      </c>
      <c r="I93" s="35">
        <v>2</v>
      </c>
      <c r="J93" s="35">
        <v>2</v>
      </c>
      <c r="K93" s="35">
        <v>2</v>
      </c>
      <c r="L93" s="122">
        <v>271</v>
      </c>
      <c r="M93" s="94" t="s">
        <v>2989</v>
      </c>
      <c r="N93" s="203">
        <v>1996</v>
      </c>
      <c r="O93" s="203" t="s">
        <v>4211</v>
      </c>
      <c r="P93" s="395" t="s">
        <v>4907</v>
      </c>
      <c r="Q93" s="203">
        <v>1074.5999999999999</v>
      </c>
      <c r="R93" s="203" t="s">
        <v>4889</v>
      </c>
      <c r="S93" s="20"/>
      <c r="T93" s="20"/>
      <c r="U93" s="20" t="s">
        <v>7641</v>
      </c>
    </row>
    <row r="94" spans="1:21" s="197" customFormat="1" ht="31.5" x14ac:dyDescent="0.25">
      <c r="A94" s="5">
        <v>93</v>
      </c>
      <c r="B94" s="23" t="s">
        <v>7694</v>
      </c>
      <c r="C94" s="35">
        <v>1995</v>
      </c>
      <c r="D94" s="35">
        <v>7387.1</v>
      </c>
      <c r="E94" s="35">
        <v>4575</v>
      </c>
      <c r="F94" s="35" t="s">
        <v>5</v>
      </c>
      <c r="G94" s="35">
        <v>140</v>
      </c>
      <c r="H94" s="35">
        <v>9</v>
      </c>
      <c r="I94" s="35">
        <v>4</v>
      </c>
      <c r="J94" s="35">
        <v>4</v>
      </c>
      <c r="K94" s="35">
        <v>4</v>
      </c>
      <c r="L94" s="122">
        <v>564</v>
      </c>
      <c r="M94" s="94" t="s">
        <v>2989</v>
      </c>
      <c r="N94" s="203">
        <v>1996</v>
      </c>
      <c r="O94" s="203" t="s">
        <v>4211</v>
      </c>
      <c r="P94" s="395" t="s">
        <v>4909</v>
      </c>
      <c r="Q94" s="203">
        <v>2284</v>
      </c>
      <c r="R94" s="203" t="s">
        <v>4889</v>
      </c>
      <c r="S94" s="20"/>
      <c r="T94" s="20"/>
      <c r="U94" s="20" t="s">
        <v>7641</v>
      </c>
    </row>
    <row r="95" spans="1:21" s="197" customFormat="1" ht="31.5" x14ac:dyDescent="0.25">
      <c r="A95" s="5">
        <v>94</v>
      </c>
      <c r="B95" s="23" t="s">
        <v>7695</v>
      </c>
      <c r="C95" s="35">
        <v>1995</v>
      </c>
      <c r="D95" s="35">
        <v>9877.6</v>
      </c>
      <c r="E95" s="35">
        <v>6068.1</v>
      </c>
      <c r="F95" s="35" t="s">
        <v>5</v>
      </c>
      <c r="G95" s="35">
        <v>180</v>
      </c>
      <c r="H95" s="35">
        <v>9</v>
      </c>
      <c r="I95" s="35">
        <v>5</v>
      </c>
      <c r="J95" s="35">
        <v>5</v>
      </c>
      <c r="K95" s="35">
        <v>5</v>
      </c>
      <c r="L95" s="122">
        <v>438</v>
      </c>
      <c r="M95" s="94" t="s">
        <v>2988</v>
      </c>
      <c r="N95" s="203">
        <v>1998</v>
      </c>
      <c r="O95" s="203" t="s">
        <v>4211</v>
      </c>
      <c r="P95" s="395" t="s">
        <v>4910</v>
      </c>
      <c r="Q95" s="203">
        <v>1525.9</v>
      </c>
      <c r="R95" s="203" t="s">
        <v>4896</v>
      </c>
      <c r="S95" s="20"/>
      <c r="T95" s="20"/>
      <c r="U95" s="20" t="s">
        <v>7641</v>
      </c>
    </row>
    <row r="96" spans="1:21" s="197" customFormat="1" ht="31.5" x14ac:dyDescent="0.25">
      <c r="A96" s="5">
        <v>95</v>
      </c>
      <c r="B96" s="23" t="s">
        <v>7696</v>
      </c>
      <c r="C96" s="35">
        <v>1995</v>
      </c>
      <c r="D96" s="35">
        <v>7699.4</v>
      </c>
      <c r="E96" s="35">
        <v>4713.7</v>
      </c>
      <c r="F96" s="35" t="s">
        <v>5</v>
      </c>
      <c r="G96" s="35">
        <v>144</v>
      </c>
      <c r="H96" s="35">
        <v>9</v>
      </c>
      <c r="I96" s="35">
        <v>4</v>
      </c>
      <c r="J96" s="35">
        <v>4</v>
      </c>
      <c r="K96" s="35">
        <v>4</v>
      </c>
      <c r="L96" s="122">
        <v>424</v>
      </c>
      <c r="M96" s="94" t="s">
        <v>2989</v>
      </c>
      <c r="N96" s="203">
        <v>1996</v>
      </c>
      <c r="O96" s="203" t="s">
        <v>4211</v>
      </c>
      <c r="P96" s="395" t="s">
        <v>4911</v>
      </c>
      <c r="Q96" s="203">
        <v>720.2</v>
      </c>
      <c r="R96" s="203" t="s">
        <v>4889</v>
      </c>
      <c r="S96" s="20"/>
      <c r="T96" s="20"/>
      <c r="U96" s="20" t="s">
        <v>7641</v>
      </c>
    </row>
    <row r="97" spans="1:21" s="197" customFormat="1" ht="31.5" x14ac:dyDescent="0.25">
      <c r="A97" s="5">
        <v>96</v>
      </c>
      <c r="B97" s="23" t="s">
        <v>7697</v>
      </c>
      <c r="C97" s="35">
        <v>1995</v>
      </c>
      <c r="D97" s="35">
        <v>1902.43</v>
      </c>
      <c r="E97" s="35">
        <v>1169.5999999999999</v>
      </c>
      <c r="F97" s="35" t="s">
        <v>5</v>
      </c>
      <c r="G97" s="35">
        <v>36</v>
      </c>
      <c r="H97" s="35">
        <v>9</v>
      </c>
      <c r="I97" s="35">
        <v>1</v>
      </c>
      <c r="J97" s="35">
        <v>1</v>
      </c>
      <c r="K97" s="35">
        <v>1</v>
      </c>
      <c r="L97" s="122">
        <v>108</v>
      </c>
      <c r="M97" s="94" t="s">
        <v>2988</v>
      </c>
      <c r="N97" s="203">
        <v>1996</v>
      </c>
      <c r="O97" s="203" t="s">
        <v>4211</v>
      </c>
      <c r="P97" s="395" t="s">
        <v>4912</v>
      </c>
      <c r="Q97" s="203">
        <v>410</v>
      </c>
      <c r="R97" s="203" t="s">
        <v>4889</v>
      </c>
      <c r="S97" s="20"/>
      <c r="T97" s="20"/>
      <c r="U97" s="20" t="s">
        <v>7641</v>
      </c>
    </row>
    <row r="98" spans="1:21" s="197" customFormat="1" ht="45" x14ac:dyDescent="0.25">
      <c r="A98" s="5">
        <v>97</v>
      </c>
      <c r="B98" s="14" t="s">
        <v>753</v>
      </c>
      <c r="C98" s="8">
        <v>1980</v>
      </c>
      <c r="D98" s="8">
        <v>6002.1</v>
      </c>
      <c r="E98" s="8">
        <v>4093.9</v>
      </c>
      <c r="F98" s="8" t="s">
        <v>5</v>
      </c>
      <c r="G98" s="8">
        <v>160</v>
      </c>
      <c r="H98" s="8">
        <v>9</v>
      </c>
      <c r="I98" s="8">
        <v>1</v>
      </c>
      <c r="J98" s="8">
        <v>1</v>
      </c>
      <c r="K98" s="8">
        <v>1</v>
      </c>
      <c r="L98" s="108">
        <v>228</v>
      </c>
      <c r="M98" s="224" t="s">
        <v>4305</v>
      </c>
      <c r="N98" s="237">
        <v>2008</v>
      </c>
      <c r="O98" s="237" t="s">
        <v>4211</v>
      </c>
      <c r="P98" s="237" t="s">
        <v>4315</v>
      </c>
      <c r="Q98" s="236" t="s">
        <v>4323</v>
      </c>
      <c r="R98" s="238">
        <v>36598</v>
      </c>
      <c r="S98" s="221" t="s">
        <v>4302</v>
      </c>
    </row>
    <row r="99" spans="1:21" s="197" customFormat="1" ht="45" x14ac:dyDescent="0.25">
      <c r="A99" s="5">
        <v>98</v>
      </c>
      <c r="B99" s="14" t="s">
        <v>754</v>
      </c>
      <c r="C99" s="8">
        <v>1979</v>
      </c>
      <c r="D99" s="8">
        <v>5355.9</v>
      </c>
      <c r="E99" s="8">
        <v>4353.3</v>
      </c>
      <c r="F99" s="8" t="s">
        <v>5</v>
      </c>
      <c r="G99" s="8">
        <v>171</v>
      </c>
      <c r="H99" s="8">
        <v>9</v>
      </c>
      <c r="I99" s="8">
        <v>1</v>
      </c>
      <c r="J99" s="8">
        <v>1</v>
      </c>
      <c r="K99" s="8">
        <v>1</v>
      </c>
      <c r="L99" s="108">
        <v>233</v>
      </c>
      <c r="M99" s="224" t="s">
        <v>4305</v>
      </c>
      <c r="N99" s="237">
        <v>2008</v>
      </c>
      <c r="O99" s="237" t="s">
        <v>4211</v>
      </c>
      <c r="P99" s="237" t="s">
        <v>4316</v>
      </c>
      <c r="Q99" s="236" t="s">
        <v>4324</v>
      </c>
      <c r="R99" s="238">
        <v>36598</v>
      </c>
      <c r="S99" s="221" t="s">
        <v>4302</v>
      </c>
    </row>
    <row r="100" spans="1:21" s="197" customFormat="1" ht="45" x14ac:dyDescent="0.25">
      <c r="A100" s="5">
        <v>99</v>
      </c>
      <c r="B100" s="2" t="s">
        <v>755</v>
      </c>
      <c r="C100" s="8">
        <v>1979</v>
      </c>
      <c r="D100" s="8">
        <v>5339.4</v>
      </c>
      <c r="E100" s="8">
        <v>4346.3</v>
      </c>
      <c r="F100" s="8" t="s">
        <v>5</v>
      </c>
      <c r="G100" s="8">
        <v>171</v>
      </c>
      <c r="H100" s="8">
        <v>9</v>
      </c>
      <c r="I100" s="8">
        <v>1</v>
      </c>
      <c r="J100" s="8">
        <v>1</v>
      </c>
      <c r="K100" s="8">
        <v>1</v>
      </c>
      <c r="L100" s="108">
        <v>258</v>
      </c>
      <c r="M100" s="224" t="s">
        <v>4304</v>
      </c>
      <c r="N100" s="237">
        <v>2008</v>
      </c>
      <c r="O100" s="237" t="s">
        <v>4211</v>
      </c>
      <c r="P100" s="237" t="s">
        <v>4317</v>
      </c>
      <c r="Q100" s="236" t="s">
        <v>4325</v>
      </c>
      <c r="R100" s="238">
        <v>36598</v>
      </c>
      <c r="S100" s="221" t="s">
        <v>4302</v>
      </c>
    </row>
    <row r="101" spans="1:21" s="197" customFormat="1" ht="45" x14ac:dyDescent="0.25">
      <c r="A101" s="5">
        <v>100</v>
      </c>
      <c r="B101" s="3" t="s">
        <v>756</v>
      </c>
      <c r="C101" s="8">
        <v>1991</v>
      </c>
      <c r="D101" s="8">
        <v>7195.3</v>
      </c>
      <c r="E101" s="8">
        <v>4818.6099999999997</v>
      </c>
      <c r="F101" s="8" t="s">
        <v>5</v>
      </c>
      <c r="G101" s="8">
        <v>131</v>
      </c>
      <c r="H101" s="240" t="s">
        <v>757</v>
      </c>
      <c r="I101" s="8">
        <v>1</v>
      </c>
      <c r="J101" s="8">
        <v>2</v>
      </c>
      <c r="K101" s="8">
        <v>1</v>
      </c>
      <c r="L101" s="108">
        <v>235</v>
      </c>
      <c r="M101" s="224" t="s">
        <v>4326</v>
      </c>
      <c r="N101" s="237" t="s">
        <v>4307</v>
      </c>
      <c r="O101" s="237" t="s">
        <v>4211</v>
      </c>
      <c r="P101" s="237" t="s">
        <v>4318</v>
      </c>
      <c r="Q101" s="236" t="s">
        <v>4332</v>
      </c>
      <c r="R101" s="238">
        <v>36598</v>
      </c>
      <c r="S101" s="221" t="s">
        <v>4302</v>
      </c>
    </row>
    <row r="102" spans="1:21" s="197" customFormat="1" ht="45" x14ac:dyDescent="0.25">
      <c r="A102" s="5">
        <v>101</v>
      </c>
      <c r="B102" s="3" t="s">
        <v>758</v>
      </c>
      <c r="C102" s="8">
        <v>1981</v>
      </c>
      <c r="D102" s="8">
        <v>12649.8</v>
      </c>
      <c r="E102" s="8">
        <v>8766.5400000000009</v>
      </c>
      <c r="F102" s="8" t="s">
        <v>5</v>
      </c>
      <c r="G102" s="8">
        <v>192</v>
      </c>
      <c r="H102" s="8">
        <v>9</v>
      </c>
      <c r="I102" s="8">
        <v>4</v>
      </c>
      <c r="J102" s="8">
        <v>4</v>
      </c>
      <c r="K102" s="8">
        <v>4</v>
      </c>
      <c r="L102" s="108">
        <v>446</v>
      </c>
      <c r="M102" s="224" t="s">
        <v>4327</v>
      </c>
      <c r="N102" s="237">
        <v>2010</v>
      </c>
      <c r="O102" s="237" t="s">
        <v>4211</v>
      </c>
      <c r="P102" s="237" t="s">
        <v>4319</v>
      </c>
      <c r="Q102" s="236" t="s">
        <v>4333</v>
      </c>
      <c r="R102" s="238">
        <v>36573</v>
      </c>
      <c r="S102" s="221" t="s">
        <v>4302</v>
      </c>
    </row>
    <row r="103" spans="1:21" s="197" customFormat="1" ht="45" x14ac:dyDescent="0.25">
      <c r="A103" s="5">
        <v>102</v>
      </c>
      <c r="B103" s="3" t="s">
        <v>759</v>
      </c>
      <c r="C103" s="8">
        <v>1980</v>
      </c>
      <c r="D103" s="8">
        <v>12578.9</v>
      </c>
      <c r="E103" s="8">
        <v>9100.4699999999993</v>
      </c>
      <c r="F103" s="8" t="s">
        <v>5</v>
      </c>
      <c r="G103" s="8">
        <v>206</v>
      </c>
      <c r="H103" s="8">
        <v>9</v>
      </c>
      <c r="I103" s="8">
        <v>4</v>
      </c>
      <c r="J103" s="8">
        <v>4</v>
      </c>
      <c r="K103" s="8">
        <v>4</v>
      </c>
      <c r="L103" s="108">
        <v>426</v>
      </c>
      <c r="M103" s="224" t="s">
        <v>4328</v>
      </c>
      <c r="N103" s="237">
        <v>2009</v>
      </c>
      <c r="O103" s="237" t="s">
        <v>4211</v>
      </c>
      <c r="P103" s="237" t="s">
        <v>4320</v>
      </c>
      <c r="Q103" s="236" t="s">
        <v>4334</v>
      </c>
      <c r="R103" s="238">
        <v>36573</v>
      </c>
      <c r="S103" s="221" t="s">
        <v>4302</v>
      </c>
    </row>
    <row r="104" spans="1:21" s="197" customFormat="1" ht="45" x14ac:dyDescent="0.25">
      <c r="A104" s="5">
        <v>103</v>
      </c>
      <c r="B104" s="3" t="s">
        <v>760</v>
      </c>
      <c r="C104" s="8">
        <v>1982</v>
      </c>
      <c r="D104" s="8">
        <v>5428.2</v>
      </c>
      <c r="E104" s="8">
        <v>4019.74</v>
      </c>
      <c r="F104" s="8" t="s">
        <v>5</v>
      </c>
      <c r="G104" s="8">
        <v>165</v>
      </c>
      <c r="H104" s="8">
        <v>9</v>
      </c>
      <c r="I104" s="8">
        <v>1</v>
      </c>
      <c r="J104" s="8">
        <v>1</v>
      </c>
      <c r="K104" s="8">
        <v>1</v>
      </c>
      <c r="L104" s="108">
        <v>230</v>
      </c>
      <c r="M104" s="224" t="s">
        <v>4327</v>
      </c>
      <c r="N104" s="237">
        <v>1982</v>
      </c>
      <c r="O104" s="237" t="s">
        <v>4211</v>
      </c>
      <c r="P104" s="237" t="s">
        <v>4321</v>
      </c>
      <c r="Q104" s="236" t="s">
        <v>4335</v>
      </c>
      <c r="R104" s="238">
        <v>36613</v>
      </c>
      <c r="S104" s="221" t="s">
        <v>4302</v>
      </c>
    </row>
    <row r="105" spans="1:21" s="197" customFormat="1" ht="45" x14ac:dyDescent="0.25">
      <c r="A105" s="5">
        <v>104</v>
      </c>
      <c r="B105" s="2" t="s">
        <v>761</v>
      </c>
      <c r="C105" s="8">
        <v>1979</v>
      </c>
      <c r="D105" s="8">
        <v>3101.8</v>
      </c>
      <c r="E105" s="8">
        <v>2258</v>
      </c>
      <c r="F105" s="8" t="s">
        <v>5</v>
      </c>
      <c r="G105" s="8">
        <v>50</v>
      </c>
      <c r="H105" s="8">
        <v>9</v>
      </c>
      <c r="I105" s="8">
        <v>1</v>
      </c>
      <c r="J105" s="8">
        <v>1</v>
      </c>
      <c r="K105" s="8">
        <v>1</v>
      </c>
      <c r="L105" s="108">
        <v>113</v>
      </c>
      <c r="M105" s="224" t="s">
        <v>4326</v>
      </c>
      <c r="N105" s="237">
        <v>1980</v>
      </c>
      <c r="O105" s="237" t="s">
        <v>4211</v>
      </c>
      <c r="P105" s="237" t="s">
        <v>4308</v>
      </c>
      <c r="Q105" s="236" t="s">
        <v>4336</v>
      </c>
      <c r="R105" s="238">
        <v>36550</v>
      </c>
      <c r="S105" s="221" t="s">
        <v>4302</v>
      </c>
    </row>
    <row r="106" spans="1:21" s="197" customFormat="1" ht="45" x14ac:dyDescent="0.25">
      <c r="A106" s="5">
        <v>105</v>
      </c>
      <c r="B106" s="14" t="s">
        <v>762</v>
      </c>
      <c r="C106" s="8">
        <v>1980</v>
      </c>
      <c r="D106" s="8">
        <v>9186.2999999999993</v>
      </c>
      <c r="E106" s="8">
        <v>4563.3999999999996</v>
      </c>
      <c r="F106" s="8" t="s">
        <v>5</v>
      </c>
      <c r="G106" s="8">
        <v>84</v>
      </c>
      <c r="H106" s="8">
        <v>9</v>
      </c>
      <c r="I106" s="8">
        <v>3</v>
      </c>
      <c r="J106" s="8">
        <v>3</v>
      </c>
      <c r="K106" s="8">
        <v>3</v>
      </c>
      <c r="L106" s="108">
        <v>200</v>
      </c>
      <c r="M106" s="224" t="s">
        <v>4326</v>
      </c>
      <c r="N106" s="237">
        <v>1981</v>
      </c>
      <c r="O106" s="237" t="s">
        <v>4211</v>
      </c>
      <c r="P106" s="237" t="s">
        <v>4309</v>
      </c>
      <c r="Q106" s="236" t="s">
        <v>4337</v>
      </c>
      <c r="R106" s="238">
        <v>38350</v>
      </c>
      <c r="S106" s="221" t="s">
        <v>4302</v>
      </c>
      <c r="T106" s="447"/>
    </row>
    <row r="107" spans="1:21" s="197" customFormat="1" ht="45" x14ac:dyDescent="0.25">
      <c r="A107" s="5">
        <v>106</v>
      </c>
      <c r="B107" s="14" t="s">
        <v>763</v>
      </c>
      <c r="C107" s="8">
        <v>1980</v>
      </c>
      <c r="D107" s="8">
        <v>7303.3</v>
      </c>
      <c r="E107" s="8">
        <v>4527.3999999999996</v>
      </c>
      <c r="F107" s="8" t="s">
        <v>5</v>
      </c>
      <c r="G107" s="8">
        <v>84</v>
      </c>
      <c r="H107" s="8">
        <v>9</v>
      </c>
      <c r="I107" s="8">
        <v>3</v>
      </c>
      <c r="J107" s="8">
        <v>3</v>
      </c>
      <c r="K107" s="8">
        <v>3</v>
      </c>
      <c r="L107" s="108">
        <v>199</v>
      </c>
      <c r="M107" s="224" t="s">
        <v>4326</v>
      </c>
      <c r="N107" s="237">
        <v>1981</v>
      </c>
      <c r="O107" s="237" t="s">
        <v>4211</v>
      </c>
      <c r="P107" s="237" t="s">
        <v>4310</v>
      </c>
      <c r="Q107" s="236" t="s">
        <v>4338</v>
      </c>
      <c r="R107" s="238">
        <v>37683</v>
      </c>
      <c r="S107" s="221" t="s">
        <v>4302</v>
      </c>
    </row>
    <row r="108" spans="1:21" s="197" customFormat="1" ht="45" x14ac:dyDescent="0.25">
      <c r="A108" s="5">
        <v>107</v>
      </c>
      <c r="B108" s="14" t="s">
        <v>764</v>
      </c>
      <c r="C108" s="8">
        <v>1981</v>
      </c>
      <c r="D108" s="8">
        <v>13947.2</v>
      </c>
      <c r="E108" s="8">
        <v>10724.61</v>
      </c>
      <c r="F108" s="8" t="s">
        <v>5</v>
      </c>
      <c r="G108" s="8">
        <v>190</v>
      </c>
      <c r="H108" s="8">
        <v>9</v>
      </c>
      <c r="I108" s="8">
        <v>6</v>
      </c>
      <c r="J108" s="8">
        <v>6</v>
      </c>
      <c r="K108" s="8">
        <v>6</v>
      </c>
      <c r="L108" s="108">
        <v>522</v>
      </c>
      <c r="M108" s="224" t="s">
        <v>4326</v>
      </c>
      <c r="N108" s="237">
        <v>1982</v>
      </c>
      <c r="O108" s="237" t="s">
        <v>4211</v>
      </c>
      <c r="P108" s="237" t="s">
        <v>4311</v>
      </c>
      <c r="Q108" s="236" t="s">
        <v>4329</v>
      </c>
      <c r="R108" s="238">
        <v>36612</v>
      </c>
      <c r="S108" s="221" t="s">
        <v>4302</v>
      </c>
    </row>
    <row r="109" spans="1:21" s="197" customFormat="1" ht="45" x14ac:dyDescent="0.25">
      <c r="A109" s="5">
        <v>108</v>
      </c>
      <c r="B109" s="14" t="s">
        <v>765</v>
      </c>
      <c r="C109" s="8">
        <v>1979</v>
      </c>
      <c r="D109" s="8">
        <v>5334.7</v>
      </c>
      <c r="E109" s="8">
        <v>4321.87</v>
      </c>
      <c r="F109" s="8" t="s">
        <v>5</v>
      </c>
      <c r="G109" s="8">
        <v>171</v>
      </c>
      <c r="H109" s="8">
        <v>9</v>
      </c>
      <c r="I109" s="8">
        <v>1</v>
      </c>
      <c r="J109" s="8">
        <v>1</v>
      </c>
      <c r="K109" s="8">
        <v>1</v>
      </c>
      <c r="L109" s="108">
        <v>244</v>
      </c>
      <c r="M109" s="224" t="s">
        <v>4327</v>
      </c>
      <c r="N109" s="237">
        <v>1980</v>
      </c>
      <c r="O109" s="448" t="s">
        <v>4211</v>
      </c>
      <c r="P109" s="237" t="s">
        <v>4312</v>
      </c>
      <c r="Q109" s="236" t="s">
        <v>4330</v>
      </c>
      <c r="R109" s="238">
        <v>36612</v>
      </c>
      <c r="S109" s="221" t="s">
        <v>4302</v>
      </c>
    </row>
    <row r="110" spans="1:21" s="197" customFormat="1" ht="45" x14ac:dyDescent="0.25">
      <c r="A110" s="5">
        <v>109</v>
      </c>
      <c r="B110" s="14" t="s">
        <v>766</v>
      </c>
      <c r="C110" s="8">
        <v>1981</v>
      </c>
      <c r="D110" s="8">
        <v>14193.8</v>
      </c>
      <c r="E110" s="8">
        <v>10569.3</v>
      </c>
      <c r="F110" s="8" t="s">
        <v>5</v>
      </c>
      <c r="G110" s="8">
        <v>184</v>
      </c>
      <c r="H110" s="8">
        <v>9</v>
      </c>
      <c r="I110" s="8">
        <v>6</v>
      </c>
      <c r="J110" s="8">
        <v>6</v>
      </c>
      <c r="K110" s="8">
        <v>6</v>
      </c>
      <c r="L110" s="108">
        <v>454</v>
      </c>
      <c r="M110" s="224" t="s">
        <v>4326</v>
      </c>
      <c r="N110" s="237">
        <v>1982</v>
      </c>
      <c r="O110" s="237" t="s">
        <v>4211</v>
      </c>
      <c r="P110" s="237" t="s">
        <v>4313</v>
      </c>
      <c r="Q110" s="236" t="s">
        <v>4331</v>
      </c>
      <c r="R110" s="238">
        <v>36612</v>
      </c>
      <c r="S110" s="221" t="s">
        <v>4302</v>
      </c>
    </row>
    <row r="111" spans="1:21" s="197" customFormat="1" ht="47.25" x14ac:dyDescent="0.25">
      <c r="A111" s="5">
        <v>110</v>
      </c>
      <c r="B111" s="399" t="s">
        <v>7643</v>
      </c>
      <c r="C111" s="394">
        <v>1993</v>
      </c>
      <c r="D111" s="35">
        <v>8153.77</v>
      </c>
      <c r="E111" s="35">
        <v>4870.7</v>
      </c>
      <c r="F111" s="35" t="s">
        <v>5</v>
      </c>
      <c r="G111" s="35">
        <v>162</v>
      </c>
      <c r="H111" s="35">
        <v>9</v>
      </c>
      <c r="I111" s="35">
        <v>3</v>
      </c>
      <c r="J111" s="35">
        <v>3</v>
      </c>
      <c r="K111" s="35">
        <v>3</v>
      </c>
      <c r="L111" s="122">
        <v>423</v>
      </c>
      <c r="M111" s="401" t="s">
        <v>2988</v>
      </c>
      <c r="N111" s="237">
        <v>1994</v>
      </c>
      <c r="O111" s="448" t="s">
        <v>4211</v>
      </c>
      <c r="P111" s="402" t="s">
        <v>4892</v>
      </c>
      <c r="Q111" s="237">
        <v>1563.8</v>
      </c>
      <c r="R111" s="237" t="s">
        <v>4889</v>
      </c>
      <c r="S111" s="237"/>
      <c r="T111" s="237" t="s">
        <v>471</v>
      </c>
      <c r="U111" s="335" t="s">
        <v>7635</v>
      </c>
    </row>
    <row r="112" spans="1:21" s="197" customFormat="1" ht="15.75" x14ac:dyDescent="0.25">
      <c r="A112" s="5">
        <v>111</v>
      </c>
      <c r="B112" s="241" t="s">
        <v>150</v>
      </c>
      <c r="C112" s="49">
        <v>1977</v>
      </c>
      <c r="D112" s="257">
        <v>2625.8</v>
      </c>
      <c r="E112" s="257">
        <v>2175.1999999999998</v>
      </c>
      <c r="F112" s="49" t="s">
        <v>5</v>
      </c>
      <c r="G112" s="49">
        <v>50</v>
      </c>
      <c r="H112" s="49">
        <v>9</v>
      </c>
      <c r="I112" s="49">
        <v>1</v>
      </c>
      <c r="J112" s="49">
        <v>1</v>
      </c>
      <c r="K112" s="49">
        <v>1</v>
      </c>
      <c r="L112" s="116">
        <v>63</v>
      </c>
      <c r="M112" s="449" t="s">
        <v>4415</v>
      </c>
      <c r="N112" s="450" t="s">
        <v>4396</v>
      </c>
      <c r="O112" s="449" t="s">
        <v>4211</v>
      </c>
      <c r="P112" s="451" t="s">
        <v>4398</v>
      </c>
      <c r="Q112" s="449">
        <v>1134.3</v>
      </c>
      <c r="R112" s="449" t="s">
        <v>4411</v>
      </c>
      <c r="S112" s="452" t="s">
        <v>4414</v>
      </c>
      <c r="T112" s="244"/>
      <c r="U112" s="221" t="s">
        <v>7635</v>
      </c>
    </row>
    <row r="113" spans="1:21" s="197" customFormat="1" ht="15.75" x14ac:dyDescent="0.25">
      <c r="A113" s="5">
        <v>112</v>
      </c>
      <c r="B113" s="241" t="s">
        <v>151</v>
      </c>
      <c r="C113" s="49">
        <v>1968</v>
      </c>
      <c r="D113" s="257">
        <v>2512.3000000000002</v>
      </c>
      <c r="E113" s="257">
        <v>2134.4</v>
      </c>
      <c r="F113" s="49" t="s">
        <v>5</v>
      </c>
      <c r="G113" s="49">
        <v>51</v>
      </c>
      <c r="H113" s="49">
        <v>9</v>
      </c>
      <c r="I113" s="49">
        <v>1</v>
      </c>
      <c r="J113" s="49">
        <v>1</v>
      </c>
      <c r="K113" s="49">
        <v>1</v>
      </c>
      <c r="L113" s="116">
        <v>106</v>
      </c>
      <c r="M113" s="449" t="s">
        <v>4419</v>
      </c>
      <c r="N113" s="450" t="s">
        <v>4397</v>
      </c>
      <c r="O113" s="449" t="s">
        <v>4211</v>
      </c>
      <c r="P113" s="451" t="s">
        <v>4406</v>
      </c>
      <c r="Q113" s="449">
        <v>472.99</v>
      </c>
      <c r="R113" s="449" t="s">
        <v>4412</v>
      </c>
      <c r="S113" s="452" t="s">
        <v>4414</v>
      </c>
      <c r="T113" s="244"/>
      <c r="U113" s="221" t="s">
        <v>7635</v>
      </c>
    </row>
    <row r="114" spans="1:21" s="197" customFormat="1" ht="31.5" x14ac:dyDescent="0.25">
      <c r="A114" s="5">
        <v>113</v>
      </c>
      <c r="B114" s="241" t="s">
        <v>161</v>
      </c>
      <c r="C114" s="49">
        <v>1980</v>
      </c>
      <c r="D114" s="257">
        <v>8613.2999999999993</v>
      </c>
      <c r="E114" s="257">
        <v>7654.3</v>
      </c>
      <c r="F114" s="49" t="s">
        <v>5</v>
      </c>
      <c r="G114" s="49">
        <v>143</v>
      </c>
      <c r="H114" s="49">
        <v>9</v>
      </c>
      <c r="I114" s="49">
        <v>4</v>
      </c>
      <c r="J114" s="49">
        <v>4</v>
      </c>
      <c r="K114" s="49">
        <v>4</v>
      </c>
      <c r="L114" s="116">
        <v>246</v>
      </c>
      <c r="M114" s="239" t="s">
        <v>4381</v>
      </c>
      <c r="N114" s="450" t="s">
        <v>4421</v>
      </c>
      <c r="O114" s="449" t="s">
        <v>4211</v>
      </c>
      <c r="P114" s="449" t="s">
        <v>4424</v>
      </c>
      <c r="Q114" s="449" t="s">
        <v>4430</v>
      </c>
      <c r="R114" s="449" t="s">
        <v>4409</v>
      </c>
      <c r="S114" s="452" t="s">
        <v>4414</v>
      </c>
      <c r="T114" s="244"/>
      <c r="U114" s="221" t="s">
        <v>7635</v>
      </c>
    </row>
    <row r="115" spans="1:21" s="197" customFormat="1" ht="31.5" x14ac:dyDescent="0.25">
      <c r="A115" s="5">
        <v>114</v>
      </c>
      <c r="B115" s="241" t="s">
        <v>156</v>
      </c>
      <c r="C115" s="49">
        <v>1978</v>
      </c>
      <c r="D115" s="257">
        <v>4305.25</v>
      </c>
      <c r="E115" s="257">
        <v>3493.55</v>
      </c>
      <c r="F115" s="49" t="s">
        <v>5</v>
      </c>
      <c r="G115" s="49">
        <v>65</v>
      </c>
      <c r="H115" s="49">
        <v>9</v>
      </c>
      <c r="I115" s="49">
        <v>2</v>
      </c>
      <c r="J115" s="49">
        <v>2</v>
      </c>
      <c r="K115" s="49">
        <v>2</v>
      </c>
      <c r="L115" s="116">
        <v>95</v>
      </c>
      <c r="M115" s="239" t="s">
        <v>4381</v>
      </c>
      <c r="N115" s="450" t="s">
        <v>4422</v>
      </c>
      <c r="O115" s="449" t="s">
        <v>4211</v>
      </c>
      <c r="P115" s="453" t="s">
        <v>4425</v>
      </c>
      <c r="Q115" s="449" t="s">
        <v>4431</v>
      </c>
      <c r="R115" s="449" t="s">
        <v>4433</v>
      </c>
      <c r="S115" s="452" t="s">
        <v>4414</v>
      </c>
      <c r="T115" s="244"/>
      <c r="U115" s="221" t="s">
        <v>7635</v>
      </c>
    </row>
    <row r="116" spans="1:21" s="197" customFormat="1" ht="31.5" x14ac:dyDescent="0.25">
      <c r="A116" s="5">
        <v>115</v>
      </c>
      <c r="B116" s="241" t="s">
        <v>157</v>
      </c>
      <c r="C116" s="49">
        <v>1980</v>
      </c>
      <c r="D116" s="257">
        <v>13066.2</v>
      </c>
      <c r="E116" s="257">
        <v>10508.62</v>
      </c>
      <c r="F116" s="49" t="s">
        <v>5</v>
      </c>
      <c r="G116" s="49">
        <v>185</v>
      </c>
      <c r="H116" s="49">
        <v>9</v>
      </c>
      <c r="I116" s="49">
        <v>6</v>
      </c>
      <c r="J116" s="49">
        <v>6</v>
      </c>
      <c r="K116" s="49">
        <v>6</v>
      </c>
      <c r="L116" s="116">
        <v>285</v>
      </c>
      <c r="M116" s="239" t="s">
        <v>4381</v>
      </c>
      <c r="N116" s="454" t="s">
        <v>4423</v>
      </c>
      <c r="O116" s="449" t="s">
        <v>4211</v>
      </c>
      <c r="P116" s="449" t="s">
        <v>4426</v>
      </c>
      <c r="Q116" s="449" t="s">
        <v>4432</v>
      </c>
      <c r="R116" s="449" t="s">
        <v>4434</v>
      </c>
      <c r="S116" s="452" t="s">
        <v>4414</v>
      </c>
      <c r="T116" s="244"/>
      <c r="U116" s="221" t="s">
        <v>7635</v>
      </c>
    </row>
    <row r="117" spans="1:21" s="197" customFormat="1" ht="38.25" x14ac:dyDescent="0.25">
      <c r="A117" s="5">
        <v>116</v>
      </c>
      <c r="B117" s="241" t="s">
        <v>162</v>
      </c>
      <c r="C117" s="49">
        <v>1975</v>
      </c>
      <c r="D117" s="257">
        <v>11060</v>
      </c>
      <c r="E117" s="257">
        <v>9297.6</v>
      </c>
      <c r="F117" s="49" t="s">
        <v>5</v>
      </c>
      <c r="G117" s="49">
        <v>173</v>
      </c>
      <c r="H117" s="49">
        <v>9</v>
      </c>
      <c r="I117" s="49">
        <v>5</v>
      </c>
      <c r="J117" s="49">
        <v>5</v>
      </c>
      <c r="K117" s="49">
        <v>5</v>
      </c>
      <c r="L117" s="116">
        <v>230</v>
      </c>
      <c r="M117" s="239" t="s">
        <v>4382</v>
      </c>
      <c r="N117" s="455" t="s">
        <v>4436</v>
      </c>
      <c r="O117" s="449" t="s">
        <v>4211</v>
      </c>
      <c r="P117" s="452" t="s">
        <v>4460</v>
      </c>
      <c r="Q117" s="452">
        <v>1713</v>
      </c>
      <c r="R117" s="456" t="s">
        <v>4409</v>
      </c>
      <c r="S117" s="452" t="s">
        <v>4414</v>
      </c>
      <c r="T117" s="244"/>
      <c r="U117" s="221" t="s">
        <v>7635</v>
      </c>
    </row>
    <row r="118" spans="1:21" s="197" customFormat="1" ht="31.5" x14ac:dyDescent="0.25">
      <c r="A118" s="5">
        <v>117</v>
      </c>
      <c r="B118" s="241" t="s">
        <v>170</v>
      </c>
      <c r="C118" s="49">
        <v>1969</v>
      </c>
      <c r="D118" s="257">
        <v>2888.4</v>
      </c>
      <c r="E118" s="257">
        <v>2104.5</v>
      </c>
      <c r="F118" s="49" t="s">
        <v>5</v>
      </c>
      <c r="G118" s="49">
        <v>48</v>
      </c>
      <c r="H118" s="49">
        <v>9</v>
      </c>
      <c r="I118" s="49">
        <v>1</v>
      </c>
      <c r="J118" s="49">
        <v>1</v>
      </c>
      <c r="K118" s="49">
        <v>1</v>
      </c>
      <c r="L118" s="116">
        <v>79</v>
      </c>
      <c r="M118" s="239" t="s">
        <v>4382</v>
      </c>
      <c r="N118" s="450" t="s">
        <v>4437</v>
      </c>
      <c r="O118" s="449" t="s">
        <v>4211</v>
      </c>
      <c r="P118" s="457" t="s">
        <v>4468</v>
      </c>
      <c r="Q118" s="452" t="s">
        <v>4521</v>
      </c>
      <c r="R118" s="456" t="s">
        <v>4531</v>
      </c>
      <c r="S118" s="452" t="s">
        <v>4414</v>
      </c>
      <c r="T118" s="244"/>
      <c r="U118" s="221" t="s">
        <v>7635</v>
      </c>
    </row>
    <row r="119" spans="1:21" s="197" customFormat="1" ht="31.5" x14ac:dyDescent="0.25">
      <c r="A119" s="5">
        <v>118</v>
      </c>
      <c r="B119" s="241" t="s">
        <v>173</v>
      </c>
      <c r="C119" s="49">
        <v>1970</v>
      </c>
      <c r="D119" s="257">
        <v>2666.8</v>
      </c>
      <c r="E119" s="257">
        <v>2116.4</v>
      </c>
      <c r="F119" s="49" t="s">
        <v>5</v>
      </c>
      <c r="G119" s="49">
        <v>49</v>
      </c>
      <c r="H119" s="49">
        <v>9</v>
      </c>
      <c r="I119" s="49">
        <v>1</v>
      </c>
      <c r="J119" s="49">
        <v>1</v>
      </c>
      <c r="K119" s="49">
        <v>1</v>
      </c>
      <c r="L119" s="116">
        <v>54</v>
      </c>
      <c r="M119" s="239" t="s">
        <v>4382</v>
      </c>
      <c r="N119" s="450" t="s">
        <v>4438</v>
      </c>
      <c r="O119" s="458" t="s">
        <v>4211</v>
      </c>
      <c r="P119" s="457" t="s">
        <v>4471</v>
      </c>
      <c r="Q119" s="452">
        <v>464.1</v>
      </c>
      <c r="R119" s="456" t="s">
        <v>4411</v>
      </c>
      <c r="S119" s="452" t="s">
        <v>4414</v>
      </c>
      <c r="T119" s="244"/>
      <c r="U119" s="221" t="s">
        <v>7635</v>
      </c>
    </row>
    <row r="120" spans="1:21" s="197" customFormat="1" ht="31.5" x14ac:dyDescent="0.25">
      <c r="A120" s="5">
        <v>119</v>
      </c>
      <c r="B120" s="241" t="s">
        <v>182</v>
      </c>
      <c r="C120" s="49">
        <v>1971</v>
      </c>
      <c r="D120" s="257">
        <v>2908.6</v>
      </c>
      <c r="E120" s="257">
        <v>2081.9</v>
      </c>
      <c r="F120" s="49" t="s">
        <v>5</v>
      </c>
      <c r="G120" s="49">
        <v>48</v>
      </c>
      <c r="H120" s="49">
        <v>9</v>
      </c>
      <c r="I120" s="49">
        <v>1</v>
      </c>
      <c r="J120" s="49">
        <v>1</v>
      </c>
      <c r="K120" s="49">
        <v>1</v>
      </c>
      <c r="L120" s="116">
        <v>52</v>
      </c>
      <c r="M120" s="239" t="s">
        <v>4386</v>
      </c>
      <c r="N120" s="450" t="s">
        <v>4438</v>
      </c>
      <c r="O120" s="449" t="s">
        <v>4211</v>
      </c>
      <c r="P120" s="457" t="s">
        <v>4479</v>
      </c>
      <c r="Q120" s="452">
        <v>969.6</v>
      </c>
      <c r="R120" s="456" t="s">
        <v>4411</v>
      </c>
      <c r="S120" s="452" t="s">
        <v>4414</v>
      </c>
      <c r="T120" s="244"/>
      <c r="U120" s="221" t="s">
        <v>7635</v>
      </c>
    </row>
    <row r="121" spans="1:21" s="197" customFormat="1" ht="31.5" x14ac:dyDescent="0.25">
      <c r="A121" s="5">
        <v>120</v>
      </c>
      <c r="B121" s="241" t="s">
        <v>183</v>
      </c>
      <c r="C121" s="49">
        <v>1971</v>
      </c>
      <c r="D121" s="257">
        <v>2629.2</v>
      </c>
      <c r="E121" s="257">
        <v>2200.6</v>
      </c>
      <c r="F121" s="49" t="s">
        <v>5</v>
      </c>
      <c r="G121" s="49">
        <v>51</v>
      </c>
      <c r="H121" s="49">
        <v>9</v>
      </c>
      <c r="I121" s="49">
        <v>1</v>
      </c>
      <c r="J121" s="49">
        <v>1</v>
      </c>
      <c r="K121" s="49">
        <v>1</v>
      </c>
      <c r="L121" s="116">
        <v>61</v>
      </c>
      <c r="M121" s="239" t="s">
        <v>4381</v>
      </c>
      <c r="N121" s="450" t="s">
        <v>4439</v>
      </c>
      <c r="O121" s="449" t="s">
        <v>4211</v>
      </c>
      <c r="P121" s="452" t="s">
        <v>4480</v>
      </c>
      <c r="Q121" s="452">
        <v>513</v>
      </c>
      <c r="R121" s="449" t="s">
        <v>4409</v>
      </c>
      <c r="S121" s="452" t="s">
        <v>4414</v>
      </c>
      <c r="T121" s="244"/>
      <c r="U121" s="221" t="s">
        <v>7635</v>
      </c>
    </row>
    <row r="122" spans="1:21" s="197" customFormat="1" ht="31.5" x14ac:dyDescent="0.25">
      <c r="A122" s="5">
        <v>121</v>
      </c>
      <c r="B122" s="241" t="s">
        <v>184</v>
      </c>
      <c r="C122" s="49">
        <v>1971</v>
      </c>
      <c r="D122" s="257">
        <v>2631.2</v>
      </c>
      <c r="E122" s="257">
        <v>2293.3000000000002</v>
      </c>
      <c r="F122" s="49" t="s">
        <v>5</v>
      </c>
      <c r="G122" s="49">
        <v>53</v>
      </c>
      <c r="H122" s="49">
        <v>9</v>
      </c>
      <c r="I122" s="49">
        <v>1</v>
      </c>
      <c r="J122" s="49">
        <v>1</v>
      </c>
      <c r="K122" s="49">
        <v>1</v>
      </c>
      <c r="L122" s="116">
        <v>73</v>
      </c>
      <c r="M122" s="239" t="s">
        <v>4382</v>
      </c>
      <c r="N122" s="450" t="s">
        <v>4440</v>
      </c>
      <c r="O122" s="449" t="s">
        <v>4211</v>
      </c>
      <c r="P122" s="452" t="s">
        <v>4481</v>
      </c>
      <c r="Q122" s="452">
        <v>502.3</v>
      </c>
      <c r="R122" s="449" t="s">
        <v>4409</v>
      </c>
      <c r="S122" s="452" t="s">
        <v>4414</v>
      </c>
      <c r="T122" s="244"/>
      <c r="U122" s="221" t="s">
        <v>7635</v>
      </c>
    </row>
    <row r="123" spans="1:21" s="197" customFormat="1" ht="31.5" x14ac:dyDescent="0.25">
      <c r="A123" s="5">
        <v>122</v>
      </c>
      <c r="B123" s="241" t="s">
        <v>185</v>
      </c>
      <c r="C123" s="49">
        <v>1970</v>
      </c>
      <c r="D123" s="257">
        <v>2636.4</v>
      </c>
      <c r="E123" s="257">
        <v>2282.1999999999998</v>
      </c>
      <c r="F123" s="49" t="s">
        <v>5</v>
      </c>
      <c r="G123" s="49">
        <v>53</v>
      </c>
      <c r="H123" s="49">
        <v>9</v>
      </c>
      <c r="I123" s="49">
        <v>1</v>
      </c>
      <c r="J123" s="49">
        <v>1</v>
      </c>
      <c r="K123" s="49">
        <v>1</v>
      </c>
      <c r="L123" s="116">
        <v>85</v>
      </c>
      <c r="M123" s="239" t="s">
        <v>4382</v>
      </c>
      <c r="N123" s="450" t="s">
        <v>4438</v>
      </c>
      <c r="O123" s="449" t="s">
        <v>4211</v>
      </c>
      <c r="P123" s="452" t="s">
        <v>4482</v>
      </c>
      <c r="Q123" s="452">
        <v>499.2</v>
      </c>
      <c r="R123" s="449" t="s">
        <v>4409</v>
      </c>
      <c r="S123" s="452" t="s">
        <v>4414</v>
      </c>
      <c r="T123" s="244"/>
      <c r="U123" s="221" t="s">
        <v>7635</v>
      </c>
    </row>
    <row r="124" spans="1:21" s="197" customFormat="1" ht="45" x14ac:dyDescent="0.25">
      <c r="A124" s="5">
        <v>123</v>
      </c>
      <c r="B124" s="241" t="s">
        <v>189</v>
      </c>
      <c r="C124" s="49">
        <v>1976</v>
      </c>
      <c r="D124" s="257">
        <v>14069.4</v>
      </c>
      <c r="E124" s="257">
        <v>11517.8</v>
      </c>
      <c r="F124" s="49" t="s">
        <v>5</v>
      </c>
      <c r="G124" s="49">
        <v>214</v>
      </c>
      <c r="H124" s="49">
        <v>9</v>
      </c>
      <c r="I124" s="49">
        <v>6</v>
      </c>
      <c r="J124" s="49">
        <v>6</v>
      </c>
      <c r="K124" s="49">
        <v>6</v>
      </c>
      <c r="L124" s="116">
        <v>314</v>
      </c>
      <c r="M124" s="239" t="s">
        <v>4381</v>
      </c>
      <c r="N124" s="454" t="s">
        <v>4441</v>
      </c>
      <c r="O124" s="449" t="s">
        <v>4211</v>
      </c>
      <c r="P124" s="452" t="s">
        <v>4486</v>
      </c>
      <c r="Q124" s="452" t="s">
        <v>4523</v>
      </c>
      <c r="R124" s="449" t="s">
        <v>4411</v>
      </c>
      <c r="S124" s="452" t="s">
        <v>4414</v>
      </c>
      <c r="T124" s="459"/>
      <c r="U124" s="221" t="s">
        <v>7635</v>
      </c>
    </row>
    <row r="125" spans="1:21" s="197" customFormat="1" ht="45" x14ac:dyDescent="0.25">
      <c r="A125" s="5">
        <v>124</v>
      </c>
      <c r="B125" s="241" t="s">
        <v>190</v>
      </c>
      <c r="C125" s="49">
        <v>1977</v>
      </c>
      <c r="D125" s="257">
        <v>2056.06</v>
      </c>
      <c r="E125" s="257">
        <v>1676.46</v>
      </c>
      <c r="F125" s="49" t="s">
        <v>5</v>
      </c>
      <c r="G125" s="49">
        <v>25</v>
      </c>
      <c r="H125" s="49">
        <v>9</v>
      </c>
      <c r="I125" s="49">
        <v>1</v>
      </c>
      <c r="J125" s="49">
        <v>1</v>
      </c>
      <c r="K125" s="49">
        <v>1</v>
      </c>
      <c r="L125" s="116">
        <v>39</v>
      </c>
      <c r="M125" s="239" t="s">
        <v>4381</v>
      </c>
      <c r="N125" s="450" t="s">
        <v>4442</v>
      </c>
      <c r="O125" s="449" t="s">
        <v>4211</v>
      </c>
      <c r="P125" s="452" t="s">
        <v>4486</v>
      </c>
      <c r="Q125" s="452" t="s">
        <v>4523</v>
      </c>
      <c r="R125" s="449" t="s">
        <v>4411</v>
      </c>
      <c r="S125" s="452" t="s">
        <v>4414</v>
      </c>
      <c r="T125" s="244"/>
      <c r="U125" s="221" t="s">
        <v>7635</v>
      </c>
    </row>
    <row r="126" spans="1:21" s="197" customFormat="1" ht="45" x14ac:dyDescent="0.25">
      <c r="A126" s="5">
        <v>125</v>
      </c>
      <c r="B126" s="241" t="s">
        <v>191</v>
      </c>
      <c r="C126" s="49">
        <v>1977</v>
      </c>
      <c r="D126" s="257">
        <v>6499.9</v>
      </c>
      <c r="E126" s="257">
        <v>5752.7</v>
      </c>
      <c r="F126" s="49" t="s">
        <v>5</v>
      </c>
      <c r="G126" s="49">
        <v>106</v>
      </c>
      <c r="H126" s="49">
        <v>9</v>
      </c>
      <c r="I126" s="49">
        <v>3</v>
      </c>
      <c r="J126" s="49">
        <v>3</v>
      </c>
      <c r="K126" s="49">
        <v>3</v>
      </c>
      <c r="L126" s="116">
        <v>151</v>
      </c>
      <c r="M126" s="239" t="s">
        <v>4381</v>
      </c>
      <c r="N126" s="450" t="s">
        <v>4443</v>
      </c>
      <c r="O126" s="449" t="s">
        <v>4211</v>
      </c>
      <c r="P126" s="452" t="s">
        <v>4487</v>
      </c>
      <c r="Q126" s="452" t="s">
        <v>4524</v>
      </c>
      <c r="R126" s="449" t="s">
        <v>4533</v>
      </c>
      <c r="S126" s="452" t="s">
        <v>4414</v>
      </c>
      <c r="T126" s="244"/>
      <c r="U126" s="221" t="s">
        <v>7635</v>
      </c>
    </row>
    <row r="127" spans="1:21" s="197" customFormat="1" ht="45" x14ac:dyDescent="0.25">
      <c r="A127" s="5">
        <v>126</v>
      </c>
      <c r="B127" s="241" t="s">
        <v>192</v>
      </c>
      <c r="C127" s="49">
        <v>1978</v>
      </c>
      <c r="D127" s="257">
        <v>9561.9599999999991</v>
      </c>
      <c r="E127" s="257">
        <v>7091.56</v>
      </c>
      <c r="F127" s="49" t="s">
        <v>5</v>
      </c>
      <c r="G127" s="49">
        <v>133</v>
      </c>
      <c r="H127" s="49">
        <v>9</v>
      </c>
      <c r="I127" s="49">
        <v>4</v>
      </c>
      <c r="J127" s="49">
        <v>4</v>
      </c>
      <c r="K127" s="49">
        <v>4</v>
      </c>
      <c r="L127" s="116">
        <v>251</v>
      </c>
      <c r="M127" s="239" t="s">
        <v>4381</v>
      </c>
      <c r="N127" s="454" t="s">
        <v>4444</v>
      </c>
      <c r="O127" s="449" t="s">
        <v>4211</v>
      </c>
      <c r="P127" s="452" t="s">
        <v>4488</v>
      </c>
      <c r="Q127" s="452" t="s">
        <v>4525</v>
      </c>
      <c r="R127" s="449" t="s">
        <v>4534</v>
      </c>
      <c r="S127" s="452" t="s">
        <v>4414</v>
      </c>
      <c r="T127" s="244"/>
      <c r="U127" s="221" t="s">
        <v>7635</v>
      </c>
    </row>
    <row r="128" spans="1:21" s="197" customFormat="1" ht="45" x14ac:dyDescent="0.25">
      <c r="A128" s="5">
        <v>127</v>
      </c>
      <c r="B128" s="241" t="s">
        <v>193</v>
      </c>
      <c r="C128" s="49">
        <v>1978</v>
      </c>
      <c r="D128" s="257">
        <v>2170</v>
      </c>
      <c r="E128" s="257">
        <v>1670.4</v>
      </c>
      <c r="F128" s="49" t="s">
        <v>5</v>
      </c>
      <c r="G128" s="49">
        <v>25</v>
      </c>
      <c r="H128" s="49">
        <v>9</v>
      </c>
      <c r="I128" s="49">
        <v>1</v>
      </c>
      <c r="J128" s="49">
        <v>1</v>
      </c>
      <c r="K128" s="49">
        <v>1</v>
      </c>
      <c r="L128" s="116">
        <v>40</v>
      </c>
      <c r="M128" s="239" t="s">
        <v>4382</v>
      </c>
      <c r="N128" s="450" t="s">
        <v>4445</v>
      </c>
      <c r="O128" s="458" t="s">
        <v>4211</v>
      </c>
      <c r="P128" s="452" t="s">
        <v>4488</v>
      </c>
      <c r="Q128" s="452" t="s">
        <v>4525</v>
      </c>
      <c r="R128" s="449" t="s">
        <v>4534</v>
      </c>
      <c r="S128" s="452" t="s">
        <v>4414</v>
      </c>
      <c r="T128" s="244"/>
      <c r="U128" s="221" t="s">
        <v>7635</v>
      </c>
    </row>
    <row r="129" spans="1:21" s="197" customFormat="1" ht="45" x14ac:dyDescent="0.25">
      <c r="A129" s="5">
        <v>128</v>
      </c>
      <c r="B129" s="241" t="s">
        <v>194</v>
      </c>
      <c r="C129" s="49">
        <v>1977</v>
      </c>
      <c r="D129" s="257">
        <v>6290.09</v>
      </c>
      <c r="E129" s="257">
        <v>5595.69</v>
      </c>
      <c r="F129" s="49" t="s">
        <v>5</v>
      </c>
      <c r="G129" s="49">
        <v>105</v>
      </c>
      <c r="H129" s="49">
        <v>9</v>
      </c>
      <c r="I129" s="49">
        <v>3</v>
      </c>
      <c r="J129" s="49">
        <v>3</v>
      </c>
      <c r="K129" s="49">
        <v>3</v>
      </c>
      <c r="L129" s="116">
        <v>160</v>
      </c>
      <c r="M129" s="239" t="s">
        <v>4381</v>
      </c>
      <c r="N129" s="450" t="s">
        <v>4446</v>
      </c>
      <c r="O129" s="449" t="s">
        <v>4211</v>
      </c>
      <c r="P129" s="452" t="s">
        <v>4489</v>
      </c>
      <c r="Q129" s="452" t="s">
        <v>4526</v>
      </c>
      <c r="R129" s="449" t="s">
        <v>4535</v>
      </c>
      <c r="S129" s="452" t="s">
        <v>4414</v>
      </c>
      <c r="T129" s="244"/>
      <c r="U129" s="221" t="s">
        <v>7635</v>
      </c>
    </row>
    <row r="130" spans="1:21" s="197" customFormat="1" ht="45" x14ac:dyDescent="0.25">
      <c r="A130" s="5">
        <v>129</v>
      </c>
      <c r="B130" s="241" t="s">
        <v>195</v>
      </c>
      <c r="C130" s="49">
        <v>1976</v>
      </c>
      <c r="D130" s="257">
        <v>8562.7999999999993</v>
      </c>
      <c r="E130" s="257">
        <v>7455.5</v>
      </c>
      <c r="F130" s="49" t="s">
        <v>5</v>
      </c>
      <c r="G130" s="49">
        <v>140</v>
      </c>
      <c r="H130" s="49">
        <v>9</v>
      </c>
      <c r="I130" s="49">
        <v>4</v>
      </c>
      <c r="J130" s="49">
        <v>4</v>
      </c>
      <c r="K130" s="49">
        <v>4</v>
      </c>
      <c r="L130" s="116">
        <v>251</v>
      </c>
      <c r="M130" s="239" t="s">
        <v>4381</v>
      </c>
      <c r="N130" s="454" t="s">
        <v>4447</v>
      </c>
      <c r="O130" s="449" t="s">
        <v>4211</v>
      </c>
      <c r="P130" s="452" t="s">
        <v>4490</v>
      </c>
      <c r="Q130" s="452" t="s">
        <v>4527</v>
      </c>
      <c r="R130" s="460" t="s">
        <v>4536</v>
      </c>
      <c r="S130" s="452" t="s">
        <v>4414</v>
      </c>
      <c r="T130" s="244"/>
      <c r="U130" s="221" t="s">
        <v>7635</v>
      </c>
    </row>
    <row r="131" spans="1:21" s="197" customFormat="1" ht="47.25" x14ac:dyDescent="0.25">
      <c r="A131" s="5">
        <v>130</v>
      </c>
      <c r="B131" s="241" t="s">
        <v>196</v>
      </c>
      <c r="C131" s="49">
        <v>1985</v>
      </c>
      <c r="D131" s="257">
        <v>4296</v>
      </c>
      <c r="E131" s="257">
        <v>3843.9</v>
      </c>
      <c r="F131" s="49" t="s">
        <v>5</v>
      </c>
      <c r="G131" s="49">
        <v>72</v>
      </c>
      <c r="H131" s="49">
        <v>9</v>
      </c>
      <c r="I131" s="49">
        <v>2</v>
      </c>
      <c r="J131" s="49">
        <v>2</v>
      </c>
      <c r="K131" s="49">
        <v>2</v>
      </c>
      <c r="L131" s="116">
        <v>130</v>
      </c>
      <c r="M131" s="239" t="s">
        <v>4381</v>
      </c>
      <c r="N131" s="450" t="s">
        <v>4448</v>
      </c>
      <c r="O131" s="449" t="s">
        <v>4211</v>
      </c>
      <c r="P131" s="452" t="s">
        <v>4491</v>
      </c>
      <c r="Q131" s="452">
        <v>965.8</v>
      </c>
      <c r="R131" s="449" t="s">
        <v>4537</v>
      </c>
      <c r="S131" s="452" t="s">
        <v>4414</v>
      </c>
      <c r="T131" s="244"/>
      <c r="U131" s="221" t="s">
        <v>7635</v>
      </c>
    </row>
    <row r="132" spans="1:21" s="197" customFormat="1" ht="45" x14ac:dyDescent="0.25">
      <c r="A132" s="5">
        <v>131</v>
      </c>
      <c r="B132" s="241" t="s">
        <v>199</v>
      </c>
      <c r="C132" s="49">
        <v>1977</v>
      </c>
      <c r="D132" s="257">
        <v>8538.5</v>
      </c>
      <c r="E132" s="257">
        <v>7075</v>
      </c>
      <c r="F132" s="49" t="s">
        <v>5</v>
      </c>
      <c r="G132" s="49">
        <v>131</v>
      </c>
      <c r="H132" s="49">
        <v>9</v>
      </c>
      <c r="I132" s="49">
        <v>4</v>
      </c>
      <c r="J132" s="49">
        <v>4</v>
      </c>
      <c r="K132" s="49">
        <v>4</v>
      </c>
      <c r="L132" s="116">
        <v>206</v>
      </c>
      <c r="M132" s="239" t="s">
        <v>4381</v>
      </c>
      <c r="N132" s="450" t="s">
        <v>4449</v>
      </c>
      <c r="O132" s="449" t="s">
        <v>4211</v>
      </c>
      <c r="P132" s="452" t="s">
        <v>4494</v>
      </c>
      <c r="Q132" s="452">
        <v>1393</v>
      </c>
      <c r="R132" s="449" t="s">
        <v>4411</v>
      </c>
      <c r="S132" s="452" t="s">
        <v>4414</v>
      </c>
      <c r="T132" s="244"/>
      <c r="U132" s="221" t="s">
        <v>7635</v>
      </c>
    </row>
    <row r="133" spans="1:21" s="197" customFormat="1" ht="31.5" x14ac:dyDescent="0.25">
      <c r="A133" s="5">
        <v>132</v>
      </c>
      <c r="B133" s="241" t="s">
        <v>200</v>
      </c>
      <c r="C133" s="49">
        <v>1977</v>
      </c>
      <c r="D133" s="257">
        <v>6367.7</v>
      </c>
      <c r="E133" s="257">
        <v>5435.7</v>
      </c>
      <c r="F133" s="49" t="s">
        <v>5</v>
      </c>
      <c r="G133" s="49">
        <v>101</v>
      </c>
      <c r="H133" s="49">
        <v>9</v>
      </c>
      <c r="I133" s="49">
        <v>3</v>
      </c>
      <c r="J133" s="49">
        <v>3</v>
      </c>
      <c r="K133" s="49">
        <v>3</v>
      </c>
      <c r="L133" s="116">
        <v>159</v>
      </c>
      <c r="M133" s="239" t="s">
        <v>4381</v>
      </c>
      <c r="N133" s="454" t="s">
        <v>4450</v>
      </c>
      <c r="O133" s="449" t="s">
        <v>4211</v>
      </c>
      <c r="P133" s="452" t="s">
        <v>4495</v>
      </c>
      <c r="Q133" s="452">
        <v>2509.56</v>
      </c>
      <c r="R133" s="449" t="s">
        <v>4539</v>
      </c>
      <c r="S133" s="452" t="s">
        <v>4414</v>
      </c>
      <c r="T133" s="244"/>
      <c r="U133" s="221" t="s">
        <v>7635</v>
      </c>
    </row>
    <row r="134" spans="1:21" s="197" customFormat="1" ht="45" x14ac:dyDescent="0.25">
      <c r="A134" s="5">
        <v>133</v>
      </c>
      <c r="B134" s="241" t="s">
        <v>203</v>
      </c>
      <c r="C134" s="49">
        <v>1977</v>
      </c>
      <c r="D134" s="257">
        <v>2123.1</v>
      </c>
      <c r="E134" s="257">
        <v>1639.2</v>
      </c>
      <c r="F134" s="49" t="s">
        <v>5</v>
      </c>
      <c r="G134" s="49">
        <v>24</v>
      </c>
      <c r="H134" s="49">
        <v>9</v>
      </c>
      <c r="I134" s="49">
        <v>1</v>
      </c>
      <c r="J134" s="49">
        <v>1</v>
      </c>
      <c r="K134" s="49">
        <v>1</v>
      </c>
      <c r="L134" s="116">
        <v>65</v>
      </c>
      <c r="M134" s="239" t="s">
        <v>4381</v>
      </c>
      <c r="N134" s="450" t="s">
        <v>4451</v>
      </c>
      <c r="O134" s="449" t="s">
        <v>4211</v>
      </c>
      <c r="P134" s="452" t="s">
        <v>4498</v>
      </c>
      <c r="Q134" s="452" t="s">
        <v>4528</v>
      </c>
      <c r="R134" s="449" t="s">
        <v>4537</v>
      </c>
      <c r="S134" s="452" t="s">
        <v>4414</v>
      </c>
      <c r="T134" s="244"/>
      <c r="U134" s="221" t="s">
        <v>7635</v>
      </c>
    </row>
    <row r="135" spans="1:21" s="197" customFormat="1" ht="45" x14ac:dyDescent="0.25">
      <c r="A135" s="5">
        <v>134</v>
      </c>
      <c r="B135" s="241" t="s">
        <v>204</v>
      </c>
      <c r="C135" s="49">
        <v>1977</v>
      </c>
      <c r="D135" s="257">
        <v>2213.5</v>
      </c>
      <c r="E135" s="257">
        <v>1902.3</v>
      </c>
      <c r="F135" s="49" t="s">
        <v>5</v>
      </c>
      <c r="G135" s="49">
        <v>35</v>
      </c>
      <c r="H135" s="49">
        <v>9</v>
      </c>
      <c r="I135" s="49">
        <v>1</v>
      </c>
      <c r="J135" s="49">
        <v>1</v>
      </c>
      <c r="K135" s="49">
        <v>1</v>
      </c>
      <c r="L135" s="116">
        <v>48</v>
      </c>
      <c r="M135" s="239" t="s">
        <v>4381</v>
      </c>
      <c r="N135" s="450" t="s">
        <v>4443</v>
      </c>
      <c r="O135" s="449" t="s">
        <v>4211</v>
      </c>
      <c r="P135" s="452" t="s">
        <v>4498</v>
      </c>
      <c r="Q135" s="452" t="s">
        <v>4528</v>
      </c>
      <c r="R135" s="449" t="s">
        <v>4537</v>
      </c>
      <c r="S135" s="452" t="s">
        <v>4414</v>
      </c>
      <c r="T135" s="244"/>
      <c r="U135" s="221" t="s">
        <v>7635</v>
      </c>
    </row>
    <row r="136" spans="1:21" s="197" customFormat="1" ht="45" x14ac:dyDescent="0.25">
      <c r="A136" s="5">
        <v>135</v>
      </c>
      <c r="B136" s="241" t="s">
        <v>206</v>
      </c>
      <c r="C136" s="49">
        <v>1970</v>
      </c>
      <c r="D136" s="257">
        <v>2635.9</v>
      </c>
      <c r="E136" s="257">
        <v>2090.6</v>
      </c>
      <c r="F136" s="49" t="s">
        <v>5</v>
      </c>
      <c r="G136" s="49">
        <v>48</v>
      </c>
      <c r="H136" s="49">
        <v>9</v>
      </c>
      <c r="I136" s="49">
        <v>1</v>
      </c>
      <c r="J136" s="49">
        <v>1</v>
      </c>
      <c r="K136" s="49">
        <v>1</v>
      </c>
      <c r="L136" s="116">
        <v>79</v>
      </c>
      <c r="M136" s="239" t="s">
        <v>4382</v>
      </c>
      <c r="N136" s="450" t="s">
        <v>4452</v>
      </c>
      <c r="O136" s="449" t="s">
        <v>4211</v>
      </c>
      <c r="P136" s="452" t="s">
        <v>4500</v>
      </c>
      <c r="Q136" s="452">
        <v>503.8</v>
      </c>
      <c r="R136" s="449" t="s">
        <v>4411</v>
      </c>
      <c r="S136" s="452" t="s">
        <v>4414</v>
      </c>
      <c r="T136" s="244"/>
      <c r="U136" s="221" t="s">
        <v>7635</v>
      </c>
    </row>
    <row r="137" spans="1:21" s="197" customFormat="1" ht="45" x14ac:dyDescent="0.25">
      <c r="A137" s="5">
        <v>136</v>
      </c>
      <c r="B137" s="241" t="s">
        <v>207</v>
      </c>
      <c r="C137" s="49">
        <v>1977</v>
      </c>
      <c r="D137" s="257">
        <v>8554.7999999999993</v>
      </c>
      <c r="E137" s="257">
        <v>6824.8</v>
      </c>
      <c r="F137" s="49" t="s">
        <v>5</v>
      </c>
      <c r="G137" s="49">
        <v>127</v>
      </c>
      <c r="H137" s="49">
        <v>9</v>
      </c>
      <c r="I137" s="49">
        <v>4</v>
      </c>
      <c r="J137" s="49">
        <v>4</v>
      </c>
      <c r="K137" s="49">
        <v>4</v>
      </c>
      <c r="L137" s="116">
        <v>194</v>
      </c>
      <c r="M137" s="239" t="s">
        <v>4381</v>
      </c>
      <c r="N137" s="454" t="s">
        <v>4453</v>
      </c>
      <c r="O137" s="449" t="s">
        <v>4211</v>
      </c>
      <c r="P137" s="452" t="s">
        <v>4501</v>
      </c>
      <c r="Q137" s="452">
        <v>1180.4000000000001</v>
      </c>
      <c r="R137" s="449" t="s">
        <v>4537</v>
      </c>
      <c r="S137" s="452" t="s">
        <v>4414</v>
      </c>
      <c r="T137" s="244"/>
      <c r="U137" s="221" t="s">
        <v>7635</v>
      </c>
    </row>
    <row r="138" spans="1:21" s="197" customFormat="1" ht="45" x14ac:dyDescent="0.25">
      <c r="A138" s="5">
        <v>137</v>
      </c>
      <c r="B138" s="241" t="s">
        <v>211</v>
      </c>
      <c r="C138" s="49">
        <v>1977</v>
      </c>
      <c r="D138" s="257">
        <v>2075.9</v>
      </c>
      <c r="E138" s="257">
        <v>1601.6</v>
      </c>
      <c r="F138" s="49" t="s">
        <v>5</v>
      </c>
      <c r="G138" s="49">
        <v>24</v>
      </c>
      <c r="H138" s="49">
        <v>9</v>
      </c>
      <c r="I138" s="49">
        <v>1</v>
      </c>
      <c r="J138" s="49">
        <v>1</v>
      </c>
      <c r="K138" s="49">
        <v>1</v>
      </c>
      <c r="L138" s="116">
        <v>39</v>
      </c>
      <c r="M138" s="239" t="s">
        <v>4381</v>
      </c>
      <c r="N138" s="450" t="s">
        <v>4454</v>
      </c>
      <c r="O138" s="449" t="s">
        <v>4211</v>
      </c>
      <c r="P138" s="452" t="s">
        <v>4505</v>
      </c>
      <c r="Q138" s="452">
        <v>283.7</v>
      </c>
      <c r="R138" s="449" t="s">
        <v>4537</v>
      </c>
      <c r="S138" s="452" t="s">
        <v>4414</v>
      </c>
      <c r="T138" s="244"/>
      <c r="U138" s="221" t="s">
        <v>7635</v>
      </c>
    </row>
    <row r="139" spans="1:21" s="197" customFormat="1" ht="45" x14ac:dyDescent="0.25">
      <c r="A139" s="5">
        <v>138</v>
      </c>
      <c r="B139" s="241" t="s">
        <v>212</v>
      </c>
      <c r="C139" s="49">
        <v>1977</v>
      </c>
      <c r="D139" s="257">
        <v>8481.0400000000009</v>
      </c>
      <c r="E139" s="257">
        <v>6930.4</v>
      </c>
      <c r="F139" s="49" t="s">
        <v>5</v>
      </c>
      <c r="G139" s="49">
        <v>129</v>
      </c>
      <c r="H139" s="49">
        <v>9</v>
      </c>
      <c r="I139" s="49">
        <v>4</v>
      </c>
      <c r="J139" s="49">
        <v>4</v>
      </c>
      <c r="K139" s="49">
        <v>4</v>
      </c>
      <c r="L139" s="116">
        <v>229</v>
      </c>
      <c r="M139" s="239" t="s">
        <v>4387</v>
      </c>
      <c r="N139" s="454" t="s">
        <v>4455</v>
      </c>
      <c r="O139" s="449" t="s">
        <v>4211</v>
      </c>
      <c r="P139" s="452" t="s">
        <v>4506</v>
      </c>
      <c r="Q139" s="452">
        <v>2453.0100000000002</v>
      </c>
      <c r="R139" s="449" t="s">
        <v>4537</v>
      </c>
      <c r="S139" s="452" t="s">
        <v>4414</v>
      </c>
      <c r="T139" s="244"/>
      <c r="U139" s="221" t="s">
        <v>7635</v>
      </c>
    </row>
    <row r="140" spans="1:21" s="197" customFormat="1" ht="45" x14ac:dyDescent="0.25">
      <c r="A140" s="5">
        <v>139</v>
      </c>
      <c r="B140" s="241" t="s">
        <v>213</v>
      </c>
      <c r="C140" s="49">
        <v>1977</v>
      </c>
      <c r="D140" s="257">
        <v>6815.87</v>
      </c>
      <c r="E140" s="257">
        <v>5452.37</v>
      </c>
      <c r="F140" s="49" t="s">
        <v>5</v>
      </c>
      <c r="G140" s="49">
        <v>102</v>
      </c>
      <c r="H140" s="49">
        <v>9</v>
      </c>
      <c r="I140" s="49">
        <v>3</v>
      </c>
      <c r="J140" s="49">
        <v>3</v>
      </c>
      <c r="K140" s="49">
        <v>3</v>
      </c>
      <c r="L140" s="116">
        <v>181</v>
      </c>
      <c r="M140" s="239" t="s">
        <v>4381</v>
      </c>
      <c r="N140" s="450" t="s">
        <v>4456</v>
      </c>
      <c r="O140" s="449" t="s">
        <v>4211</v>
      </c>
      <c r="P140" s="452" t="s">
        <v>4506</v>
      </c>
      <c r="Q140" s="452">
        <v>2453.0100000000002</v>
      </c>
      <c r="R140" s="449" t="s">
        <v>4537</v>
      </c>
      <c r="S140" s="452" t="s">
        <v>4414</v>
      </c>
      <c r="T140" s="244"/>
      <c r="U140" s="221" t="s">
        <v>7635</v>
      </c>
    </row>
    <row r="141" spans="1:21" s="197" customFormat="1" ht="31.5" x14ac:dyDescent="0.25">
      <c r="A141" s="5">
        <v>140</v>
      </c>
      <c r="B141" s="241" t="s">
        <v>216</v>
      </c>
      <c r="C141" s="49">
        <v>1970</v>
      </c>
      <c r="D141" s="257">
        <v>2514.6</v>
      </c>
      <c r="E141" s="257">
        <v>2185.1999999999998</v>
      </c>
      <c r="F141" s="49" t="s">
        <v>5</v>
      </c>
      <c r="G141" s="49">
        <v>50</v>
      </c>
      <c r="H141" s="49">
        <v>9</v>
      </c>
      <c r="I141" s="49">
        <v>1</v>
      </c>
      <c r="J141" s="49">
        <v>1</v>
      </c>
      <c r="K141" s="49">
        <v>1</v>
      </c>
      <c r="L141" s="116">
        <v>85</v>
      </c>
      <c r="M141" s="239" t="s">
        <v>4381</v>
      </c>
      <c r="N141" s="450" t="s">
        <v>4438</v>
      </c>
      <c r="O141" s="449" t="s">
        <v>4211</v>
      </c>
      <c r="P141" s="452" t="s">
        <v>4509</v>
      </c>
      <c r="Q141" s="452">
        <v>468</v>
      </c>
      <c r="R141" s="449" t="s">
        <v>4409</v>
      </c>
      <c r="S141" s="452" t="s">
        <v>4414</v>
      </c>
      <c r="T141" s="244"/>
      <c r="U141" s="221" t="s">
        <v>7635</v>
      </c>
    </row>
    <row r="142" spans="1:21" s="197" customFormat="1" ht="45" x14ac:dyDescent="0.25">
      <c r="A142" s="5">
        <v>141</v>
      </c>
      <c r="B142" s="241" t="s">
        <v>217</v>
      </c>
      <c r="C142" s="49">
        <v>1972</v>
      </c>
      <c r="D142" s="257">
        <v>16582.759999999998</v>
      </c>
      <c r="E142" s="257">
        <v>11121.16</v>
      </c>
      <c r="F142" s="49" t="s">
        <v>5</v>
      </c>
      <c r="G142" s="49">
        <v>240</v>
      </c>
      <c r="H142" s="49">
        <v>10</v>
      </c>
      <c r="I142" s="49">
        <v>5</v>
      </c>
      <c r="J142" s="49">
        <v>0</v>
      </c>
      <c r="K142" s="49">
        <v>0</v>
      </c>
      <c r="L142" s="116">
        <v>278</v>
      </c>
      <c r="M142" s="239" t="s">
        <v>4381</v>
      </c>
      <c r="N142" s="454" t="s">
        <v>4457</v>
      </c>
      <c r="O142" s="449" t="s">
        <v>4211</v>
      </c>
      <c r="P142" s="452" t="s">
        <v>4510</v>
      </c>
      <c r="Q142" s="452">
        <v>2944.4</v>
      </c>
      <c r="R142" s="449" t="s">
        <v>4411</v>
      </c>
      <c r="S142" s="452" t="s">
        <v>4414</v>
      </c>
      <c r="T142" s="244"/>
      <c r="U142" s="221" t="s">
        <v>7635</v>
      </c>
    </row>
    <row r="143" spans="1:21" s="197" customFormat="1" ht="45" x14ac:dyDescent="0.25">
      <c r="A143" s="5">
        <v>142</v>
      </c>
      <c r="B143" s="241" t="s">
        <v>219</v>
      </c>
      <c r="C143" s="49">
        <v>1973</v>
      </c>
      <c r="D143" s="257">
        <v>36877.31</v>
      </c>
      <c r="E143" s="257">
        <v>28342.41</v>
      </c>
      <c r="F143" s="49" t="s">
        <v>5</v>
      </c>
      <c r="G143" s="49">
        <v>622</v>
      </c>
      <c r="H143" s="49">
        <v>10</v>
      </c>
      <c r="I143" s="49">
        <v>12</v>
      </c>
      <c r="J143" s="49">
        <v>12</v>
      </c>
      <c r="K143" s="49">
        <v>12</v>
      </c>
      <c r="L143" s="116">
        <v>654</v>
      </c>
      <c r="M143" s="239" t="s">
        <v>4381</v>
      </c>
      <c r="N143" s="454" t="s">
        <v>4458</v>
      </c>
      <c r="O143" s="449" t="s">
        <v>4211</v>
      </c>
      <c r="P143" s="452" t="s">
        <v>4512</v>
      </c>
      <c r="Q143" s="452" t="s">
        <v>4529</v>
      </c>
      <c r="R143" s="449" t="s">
        <v>4534</v>
      </c>
      <c r="S143" s="452" t="s">
        <v>4414</v>
      </c>
      <c r="T143" s="244"/>
      <c r="U143" s="221" t="s">
        <v>7635</v>
      </c>
    </row>
    <row r="144" spans="1:21" s="197" customFormat="1" ht="39" x14ac:dyDescent="0.25">
      <c r="A144" s="5">
        <v>143</v>
      </c>
      <c r="B144" s="241" t="s">
        <v>224</v>
      </c>
      <c r="C144" s="49">
        <v>1975</v>
      </c>
      <c r="D144" s="257">
        <v>14627.1</v>
      </c>
      <c r="E144" s="257">
        <v>10996</v>
      </c>
      <c r="F144" s="49" t="s">
        <v>5</v>
      </c>
      <c r="G144" s="49">
        <v>239</v>
      </c>
      <c r="H144" s="49">
        <v>9</v>
      </c>
      <c r="I144" s="49">
        <v>5</v>
      </c>
      <c r="J144" s="49">
        <v>5</v>
      </c>
      <c r="K144" s="49">
        <v>5</v>
      </c>
      <c r="L144" s="116">
        <v>279</v>
      </c>
      <c r="M144" s="239" t="s">
        <v>4381</v>
      </c>
      <c r="N144" s="454" t="s">
        <v>4459</v>
      </c>
      <c r="O144" s="449" t="s">
        <v>4211</v>
      </c>
      <c r="P144" s="452" t="s">
        <v>4517</v>
      </c>
      <c r="Q144" s="452">
        <v>2352.89</v>
      </c>
      <c r="R144" s="449" t="s">
        <v>4541</v>
      </c>
      <c r="S144" s="452" t="s">
        <v>4414</v>
      </c>
      <c r="T144" s="244"/>
      <c r="U144" s="221" t="s">
        <v>7635</v>
      </c>
    </row>
    <row r="145" spans="1:21" s="197" customFormat="1" ht="45" x14ac:dyDescent="0.25">
      <c r="A145" s="5">
        <v>144</v>
      </c>
      <c r="B145" s="241" t="s">
        <v>227</v>
      </c>
      <c r="C145" s="49">
        <v>1978</v>
      </c>
      <c r="D145" s="257">
        <v>4265.3999999999996</v>
      </c>
      <c r="E145" s="257">
        <v>3401.7</v>
      </c>
      <c r="F145" s="49" t="s">
        <v>5</v>
      </c>
      <c r="G145" s="49">
        <v>57</v>
      </c>
      <c r="H145" s="49">
        <v>9</v>
      </c>
      <c r="I145" s="49">
        <v>2</v>
      </c>
      <c r="J145" s="49">
        <v>2</v>
      </c>
      <c r="K145" s="49">
        <v>2</v>
      </c>
      <c r="L145" s="116">
        <v>83</v>
      </c>
      <c r="M145" s="239" t="s">
        <v>4381</v>
      </c>
      <c r="N145" s="450" t="s">
        <v>4422</v>
      </c>
      <c r="O145" s="449" t="s">
        <v>4211</v>
      </c>
      <c r="P145" s="452" t="s">
        <v>4520</v>
      </c>
      <c r="Q145" s="452" t="s">
        <v>4530</v>
      </c>
      <c r="R145" s="449" t="s">
        <v>4542</v>
      </c>
      <c r="S145" s="452" t="s">
        <v>4414</v>
      </c>
      <c r="T145" s="244"/>
      <c r="U145" s="221" t="s">
        <v>7635</v>
      </c>
    </row>
    <row r="146" spans="1:21" s="197" customFormat="1" ht="31.5" x14ac:dyDescent="0.25">
      <c r="A146" s="5">
        <v>145</v>
      </c>
      <c r="B146" s="241" t="s">
        <v>234</v>
      </c>
      <c r="C146" s="49">
        <v>1976</v>
      </c>
      <c r="D146" s="257">
        <v>14859.98</v>
      </c>
      <c r="E146" s="257">
        <v>13260.66</v>
      </c>
      <c r="F146" s="49" t="s">
        <v>5</v>
      </c>
      <c r="G146" s="49">
        <v>249</v>
      </c>
      <c r="H146" s="49">
        <v>9</v>
      </c>
      <c r="I146" s="49">
        <v>7</v>
      </c>
      <c r="J146" s="49">
        <v>7</v>
      </c>
      <c r="K146" s="49">
        <v>7</v>
      </c>
      <c r="L146" s="116">
        <v>415</v>
      </c>
      <c r="M146" s="239" t="s">
        <v>4381</v>
      </c>
      <c r="N146" s="450" t="s">
        <v>4555</v>
      </c>
      <c r="O146" s="449" t="s">
        <v>4211</v>
      </c>
      <c r="P146" s="449" t="s">
        <v>4556</v>
      </c>
      <c r="Q146" s="449" t="s">
        <v>4557</v>
      </c>
      <c r="R146" s="449" t="s">
        <v>4409</v>
      </c>
      <c r="S146" s="452" t="s">
        <v>4414</v>
      </c>
      <c r="T146" s="244"/>
      <c r="U146" s="221" t="s">
        <v>7635</v>
      </c>
    </row>
    <row r="147" spans="1:21" s="197" customFormat="1" ht="31.5" x14ac:dyDescent="0.25">
      <c r="A147" s="5">
        <v>146</v>
      </c>
      <c r="B147" s="241" t="s">
        <v>235</v>
      </c>
      <c r="C147" s="49">
        <v>1977</v>
      </c>
      <c r="D147" s="257">
        <v>6629.7</v>
      </c>
      <c r="E147" s="257">
        <v>5864.2</v>
      </c>
      <c r="F147" s="49" t="s">
        <v>5</v>
      </c>
      <c r="G147" s="49">
        <v>108</v>
      </c>
      <c r="H147" s="49">
        <v>9</v>
      </c>
      <c r="I147" s="49">
        <v>3</v>
      </c>
      <c r="J147" s="49">
        <v>3</v>
      </c>
      <c r="K147" s="49">
        <v>3</v>
      </c>
      <c r="L147" s="116">
        <v>186</v>
      </c>
      <c r="M147" s="239" t="s">
        <v>4381</v>
      </c>
      <c r="N147" s="450" t="s">
        <v>4558</v>
      </c>
      <c r="O147" s="449" t="s">
        <v>4211</v>
      </c>
      <c r="P147" s="449" t="s">
        <v>4559</v>
      </c>
      <c r="Q147" s="449">
        <v>1054.9000000000001</v>
      </c>
      <c r="R147" s="449" t="s">
        <v>4409</v>
      </c>
      <c r="S147" s="452" t="s">
        <v>4414</v>
      </c>
      <c r="T147" s="459"/>
      <c r="U147" s="221" t="s">
        <v>7635</v>
      </c>
    </row>
    <row r="148" spans="1:21" s="197" customFormat="1" ht="31.5" x14ac:dyDescent="0.25">
      <c r="A148" s="5">
        <v>147</v>
      </c>
      <c r="B148" s="241" t="s">
        <v>236</v>
      </c>
      <c r="C148" s="49">
        <v>1978</v>
      </c>
      <c r="D148" s="257">
        <v>10544.02</v>
      </c>
      <c r="E148" s="257">
        <v>9621.52</v>
      </c>
      <c r="F148" s="49" t="s">
        <v>5</v>
      </c>
      <c r="G148" s="49">
        <v>180</v>
      </c>
      <c r="H148" s="49">
        <v>9</v>
      </c>
      <c r="I148" s="49">
        <v>5</v>
      </c>
      <c r="J148" s="49">
        <v>5</v>
      </c>
      <c r="K148" s="49">
        <v>5</v>
      </c>
      <c r="L148" s="116">
        <v>309</v>
      </c>
      <c r="M148" s="239" t="s">
        <v>4381</v>
      </c>
      <c r="N148" s="450" t="s">
        <v>4560</v>
      </c>
      <c r="O148" s="449" t="s">
        <v>4211</v>
      </c>
      <c r="P148" s="449" t="s">
        <v>4561</v>
      </c>
      <c r="Q148" s="449">
        <v>1716.5</v>
      </c>
      <c r="R148" s="449" t="s">
        <v>4409</v>
      </c>
      <c r="S148" s="452" t="s">
        <v>4414</v>
      </c>
      <c r="T148" s="244"/>
      <c r="U148" s="221" t="s">
        <v>7635</v>
      </c>
    </row>
    <row r="149" spans="1:21" s="197" customFormat="1" ht="31.5" x14ac:dyDescent="0.25">
      <c r="A149" s="5">
        <v>148</v>
      </c>
      <c r="B149" s="241" t="s">
        <v>237</v>
      </c>
      <c r="C149" s="49">
        <v>1980</v>
      </c>
      <c r="D149" s="257">
        <v>9444.2999999999993</v>
      </c>
      <c r="E149" s="257">
        <v>6947.9</v>
      </c>
      <c r="F149" s="49" t="s">
        <v>5</v>
      </c>
      <c r="G149" s="49">
        <v>128</v>
      </c>
      <c r="H149" s="49">
        <v>9</v>
      </c>
      <c r="I149" s="49">
        <v>4</v>
      </c>
      <c r="J149" s="49">
        <v>4</v>
      </c>
      <c r="K149" s="49">
        <v>4</v>
      </c>
      <c r="L149" s="116">
        <v>211</v>
      </c>
      <c r="M149" s="239" t="s">
        <v>4381</v>
      </c>
      <c r="N149" s="450" t="s">
        <v>4562</v>
      </c>
      <c r="O149" s="449" t="s">
        <v>4211</v>
      </c>
      <c r="P149" s="449" t="s">
        <v>4563</v>
      </c>
      <c r="Q149" s="449" t="s">
        <v>4564</v>
      </c>
      <c r="R149" s="449" t="s">
        <v>4411</v>
      </c>
      <c r="S149" s="452" t="s">
        <v>4414</v>
      </c>
      <c r="T149" s="244"/>
      <c r="U149" s="221" t="s">
        <v>7635</v>
      </c>
    </row>
    <row r="150" spans="1:21" s="197" customFormat="1" ht="31.5" x14ac:dyDescent="0.25">
      <c r="A150" s="5">
        <v>149</v>
      </c>
      <c r="B150" s="241" t="s">
        <v>238</v>
      </c>
      <c r="C150" s="49">
        <v>1978</v>
      </c>
      <c r="D150" s="257">
        <v>8355.8700000000008</v>
      </c>
      <c r="E150" s="257">
        <v>6660.57</v>
      </c>
      <c r="F150" s="49" t="s">
        <v>5</v>
      </c>
      <c r="G150" s="49">
        <v>147</v>
      </c>
      <c r="H150" s="49">
        <v>9</v>
      </c>
      <c r="I150" s="49">
        <v>3</v>
      </c>
      <c r="J150" s="49">
        <v>3</v>
      </c>
      <c r="K150" s="49">
        <v>3</v>
      </c>
      <c r="L150" s="116">
        <v>221</v>
      </c>
      <c r="M150" s="239" t="s">
        <v>4381</v>
      </c>
      <c r="N150" s="454" t="s">
        <v>4565</v>
      </c>
      <c r="O150" s="449" t="s">
        <v>4211</v>
      </c>
      <c r="P150" s="449" t="s">
        <v>4566</v>
      </c>
      <c r="Q150" s="449">
        <v>1280.3</v>
      </c>
      <c r="R150" s="449" t="s">
        <v>4409</v>
      </c>
      <c r="S150" s="452" t="s">
        <v>4414</v>
      </c>
      <c r="T150" s="244"/>
      <c r="U150" s="221" t="s">
        <v>7635</v>
      </c>
    </row>
    <row r="151" spans="1:21" s="197" customFormat="1" ht="39" x14ac:dyDescent="0.25">
      <c r="A151" s="5">
        <v>150</v>
      </c>
      <c r="B151" s="241" t="s">
        <v>240</v>
      </c>
      <c r="C151" s="49">
        <v>1978</v>
      </c>
      <c r="D151" s="257">
        <v>10654.26</v>
      </c>
      <c r="E151" s="257">
        <v>9278.86</v>
      </c>
      <c r="F151" s="49" t="s">
        <v>5</v>
      </c>
      <c r="G151" s="49">
        <v>174</v>
      </c>
      <c r="H151" s="49">
        <v>9</v>
      </c>
      <c r="I151" s="49">
        <v>5</v>
      </c>
      <c r="J151" s="49">
        <v>5</v>
      </c>
      <c r="K151" s="49">
        <v>5</v>
      </c>
      <c r="L151" s="116">
        <v>264</v>
      </c>
      <c r="M151" s="239" t="s">
        <v>4381</v>
      </c>
      <c r="N151" s="454" t="s">
        <v>4568</v>
      </c>
      <c r="O151" s="449" t="s">
        <v>4211</v>
      </c>
      <c r="P151" s="449" t="s">
        <v>4569</v>
      </c>
      <c r="Q151" s="449" t="s">
        <v>4570</v>
      </c>
      <c r="R151" s="449" t="s">
        <v>4409</v>
      </c>
      <c r="S151" s="452" t="s">
        <v>4414</v>
      </c>
      <c r="T151" s="244"/>
      <c r="U151" s="221" t="s">
        <v>7635</v>
      </c>
    </row>
    <row r="152" spans="1:21" s="197" customFormat="1" ht="31.5" x14ac:dyDescent="0.25">
      <c r="A152" s="5">
        <v>151</v>
      </c>
      <c r="B152" s="241" t="s">
        <v>241</v>
      </c>
      <c r="C152" s="49">
        <v>1978</v>
      </c>
      <c r="D152" s="257">
        <v>2061.6</v>
      </c>
      <c r="E152" s="257">
        <v>1783.4</v>
      </c>
      <c r="F152" s="49" t="s">
        <v>5</v>
      </c>
      <c r="G152" s="49">
        <v>27</v>
      </c>
      <c r="H152" s="49">
        <v>9</v>
      </c>
      <c r="I152" s="49">
        <v>1</v>
      </c>
      <c r="J152" s="49">
        <v>1</v>
      </c>
      <c r="K152" s="49">
        <v>1</v>
      </c>
      <c r="L152" s="116">
        <v>48</v>
      </c>
      <c r="M152" s="239" t="s">
        <v>4381</v>
      </c>
      <c r="N152" s="450" t="s">
        <v>4571</v>
      </c>
      <c r="O152" s="449" t="s">
        <v>4211</v>
      </c>
      <c r="P152" s="449" t="s">
        <v>4569</v>
      </c>
      <c r="Q152" s="449" t="s">
        <v>4570</v>
      </c>
      <c r="R152" s="449" t="s">
        <v>4409</v>
      </c>
      <c r="S152" s="452" t="s">
        <v>4414</v>
      </c>
      <c r="T152" s="244"/>
      <c r="U152" s="221" t="s">
        <v>7635</v>
      </c>
    </row>
    <row r="153" spans="1:21" s="197" customFormat="1" ht="31.5" x14ac:dyDescent="0.25">
      <c r="A153" s="5">
        <v>152</v>
      </c>
      <c r="B153" s="241" t="s">
        <v>242</v>
      </c>
      <c r="C153" s="49">
        <v>1978</v>
      </c>
      <c r="D153" s="257">
        <v>2172.3000000000002</v>
      </c>
      <c r="E153" s="257">
        <v>1953</v>
      </c>
      <c r="F153" s="49" t="s">
        <v>5</v>
      </c>
      <c r="G153" s="49">
        <v>36</v>
      </c>
      <c r="H153" s="49">
        <v>9</v>
      </c>
      <c r="I153" s="49">
        <v>1</v>
      </c>
      <c r="J153" s="49">
        <v>1</v>
      </c>
      <c r="K153" s="49">
        <v>1</v>
      </c>
      <c r="L153" s="116">
        <v>67</v>
      </c>
      <c r="M153" s="239" t="s">
        <v>4381</v>
      </c>
      <c r="N153" s="450" t="s">
        <v>4572</v>
      </c>
      <c r="O153" s="449" t="s">
        <v>4211</v>
      </c>
      <c r="P153" s="449" t="s">
        <v>4569</v>
      </c>
      <c r="Q153" s="449" t="s">
        <v>4570</v>
      </c>
      <c r="R153" s="449" t="s">
        <v>4409</v>
      </c>
      <c r="S153" s="452" t="s">
        <v>4414</v>
      </c>
      <c r="T153" s="244"/>
      <c r="U153" s="221" t="s">
        <v>7635</v>
      </c>
    </row>
    <row r="154" spans="1:21" s="197" customFormat="1" ht="31.5" x14ac:dyDescent="0.25">
      <c r="A154" s="5">
        <v>153</v>
      </c>
      <c r="B154" s="14" t="s">
        <v>252</v>
      </c>
      <c r="C154" s="5">
        <v>1972</v>
      </c>
      <c r="D154" s="55">
        <v>2629.3</v>
      </c>
      <c r="E154" s="55">
        <v>2270.6999999999998</v>
      </c>
      <c r="F154" s="5" t="s">
        <v>5</v>
      </c>
      <c r="G154" s="5">
        <v>52</v>
      </c>
      <c r="H154" s="5">
        <v>9</v>
      </c>
      <c r="I154" s="5">
        <v>1</v>
      </c>
      <c r="J154" s="5">
        <v>1</v>
      </c>
      <c r="K154" s="5">
        <v>1</v>
      </c>
      <c r="L154" s="111">
        <v>75</v>
      </c>
      <c r="M154" s="224" t="s">
        <v>4381</v>
      </c>
      <c r="N154" s="461" t="s">
        <v>4588</v>
      </c>
      <c r="O154" s="462" t="s">
        <v>4211</v>
      </c>
      <c r="P154" s="462" t="s">
        <v>4684</v>
      </c>
      <c r="Q154" s="462">
        <v>463.9</v>
      </c>
      <c r="R154" s="462" t="s">
        <v>4410</v>
      </c>
      <c r="S154" s="463" t="s">
        <v>4414</v>
      </c>
      <c r="U154" s="221" t="s">
        <v>7635</v>
      </c>
    </row>
    <row r="155" spans="1:21" s="197" customFormat="1" ht="31.5" x14ac:dyDescent="0.25">
      <c r="A155" s="5">
        <v>154</v>
      </c>
      <c r="B155" s="14" t="s">
        <v>271</v>
      </c>
      <c r="C155" s="5">
        <v>1984</v>
      </c>
      <c r="D155" s="55">
        <v>4300.3</v>
      </c>
      <c r="E155" s="55">
        <v>3792.9</v>
      </c>
      <c r="F155" s="5" t="s">
        <v>5</v>
      </c>
      <c r="G155" s="5">
        <v>72</v>
      </c>
      <c r="H155" s="5">
        <v>9</v>
      </c>
      <c r="I155" s="5">
        <v>2</v>
      </c>
      <c r="J155" s="5">
        <v>2</v>
      </c>
      <c r="K155" s="5">
        <v>2</v>
      </c>
      <c r="L155" s="111">
        <v>152</v>
      </c>
      <c r="M155" s="224" t="s">
        <v>4382</v>
      </c>
      <c r="N155" s="461" t="s">
        <v>4704</v>
      </c>
      <c r="O155" s="462" t="s">
        <v>4211</v>
      </c>
      <c r="P155" s="462" t="s">
        <v>4705</v>
      </c>
      <c r="Q155" s="462">
        <v>697.3</v>
      </c>
      <c r="R155" s="462" t="s">
        <v>4537</v>
      </c>
      <c r="S155" s="463" t="s">
        <v>4414</v>
      </c>
      <c r="U155" s="221" t="s">
        <v>7635</v>
      </c>
    </row>
    <row r="156" spans="1:21" s="197" customFormat="1" ht="31.5" x14ac:dyDescent="0.25">
      <c r="A156" s="5">
        <v>155</v>
      </c>
      <c r="B156" s="241" t="s">
        <v>276</v>
      </c>
      <c r="C156" s="265">
        <v>1971</v>
      </c>
      <c r="D156" s="257">
        <v>2558.2399999999998</v>
      </c>
      <c r="E156" s="257">
        <v>2291.34</v>
      </c>
      <c r="F156" s="49" t="s">
        <v>5</v>
      </c>
      <c r="G156" s="49">
        <v>54</v>
      </c>
      <c r="H156" s="49">
        <v>9</v>
      </c>
      <c r="I156" s="49">
        <v>1</v>
      </c>
      <c r="J156" s="49">
        <v>1</v>
      </c>
      <c r="K156" s="49">
        <v>1</v>
      </c>
      <c r="L156" s="116">
        <v>86</v>
      </c>
      <c r="M156" s="239" t="s">
        <v>4382</v>
      </c>
      <c r="N156" s="450" t="s">
        <v>4588</v>
      </c>
      <c r="O156" s="449" t="s">
        <v>4211</v>
      </c>
      <c r="P156" s="449" t="s">
        <v>4589</v>
      </c>
      <c r="Q156" s="449">
        <v>428.2</v>
      </c>
      <c r="R156" s="449" t="s">
        <v>4408</v>
      </c>
      <c r="S156" s="452" t="s">
        <v>4414</v>
      </c>
      <c r="T156" s="244"/>
      <c r="U156" s="221" t="s">
        <v>7635</v>
      </c>
    </row>
    <row r="157" spans="1:21" s="197" customFormat="1" ht="31.5" x14ac:dyDescent="0.25">
      <c r="A157" s="5">
        <v>156</v>
      </c>
      <c r="B157" s="241" t="s">
        <v>277</v>
      </c>
      <c r="C157" s="265">
        <v>1971</v>
      </c>
      <c r="D157" s="257">
        <v>2543.3000000000002</v>
      </c>
      <c r="E157" s="257">
        <v>2276.4</v>
      </c>
      <c r="F157" s="49" t="s">
        <v>5</v>
      </c>
      <c r="G157" s="49">
        <v>54</v>
      </c>
      <c r="H157" s="49">
        <v>9</v>
      </c>
      <c r="I157" s="49">
        <v>1</v>
      </c>
      <c r="J157" s="49">
        <v>1</v>
      </c>
      <c r="K157" s="49">
        <v>1</v>
      </c>
      <c r="L157" s="116">
        <v>66</v>
      </c>
      <c r="M157" s="239" t="s">
        <v>4382</v>
      </c>
      <c r="N157" s="450" t="s">
        <v>4590</v>
      </c>
      <c r="O157" s="449" t="s">
        <v>4211</v>
      </c>
      <c r="P157" s="449" t="s">
        <v>4591</v>
      </c>
      <c r="Q157" s="449">
        <v>439.2</v>
      </c>
      <c r="R157" s="449" t="s">
        <v>4408</v>
      </c>
      <c r="S157" s="452" t="s">
        <v>4414</v>
      </c>
      <c r="T157" s="244"/>
      <c r="U157" s="221" t="s">
        <v>7635</v>
      </c>
    </row>
    <row r="158" spans="1:21" s="197" customFormat="1" ht="31.5" x14ac:dyDescent="0.25">
      <c r="A158" s="5">
        <v>157</v>
      </c>
      <c r="B158" s="241" t="s">
        <v>278</v>
      </c>
      <c r="C158" s="265">
        <v>1973</v>
      </c>
      <c r="D158" s="257">
        <v>2429.6</v>
      </c>
      <c r="E158" s="257">
        <v>2321.3000000000002</v>
      </c>
      <c r="F158" s="49" t="s">
        <v>5</v>
      </c>
      <c r="G158" s="49">
        <v>54</v>
      </c>
      <c r="H158" s="49">
        <v>9</v>
      </c>
      <c r="I158" s="49">
        <v>1</v>
      </c>
      <c r="J158" s="49">
        <v>1</v>
      </c>
      <c r="K158" s="49">
        <v>1</v>
      </c>
      <c r="L158" s="116">
        <v>83</v>
      </c>
      <c r="M158" s="239" t="s">
        <v>4382</v>
      </c>
      <c r="N158" s="450" t="s">
        <v>4439</v>
      </c>
      <c r="O158" s="449" t="s">
        <v>4211</v>
      </c>
      <c r="P158" s="449" t="s">
        <v>4592</v>
      </c>
      <c r="Q158" s="449">
        <v>436.8</v>
      </c>
      <c r="R158" s="449" t="s">
        <v>4410</v>
      </c>
      <c r="S158" s="452" t="s">
        <v>4414</v>
      </c>
      <c r="T158" s="244"/>
      <c r="U158" s="221" t="s">
        <v>7635</v>
      </c>
    </row>
    <row r="159" spans="1:21" s="197" customFormat="1" ht="31.5" x14ac:dyDescent="0.25">
      <c r="A159" s="5">
        <v>158</v>
      </c>
      <c r="B159" s="241" t="s">
        <v>305</v>
      </c>
      <c r="C159" s="49">
        <v>1983</v>
      </c>
      <c r="D159" s="257">
        <v>15283.4</v>
      </c>
      <c r="E159" s="257">
        <v>12531.1</v>
      </c>
      <c r="F159" s="49" t="s">
        <v>5</v>
      </c>
      <c r="G159" s="49">
        <v>213</v>
      </c>
      <c r="H159" s="49">
        <v>9</v>
      </c>
      <c r="I159" s="49">
        <v>7</v>
      </c>
      <c r="J159" s="49">
        <v>7</v>
      </c>
      <c r="K159" s="49">
        <v>7</v>
      </c>
      <c r="L159" s="116">
        <v>425</v>
      </c>
      <c r="M159" s="239" t="s">
        <v>4383</v>
      </c>
      <c r="N159" s="450">
        <v>1983</v>
      </c>
      <c r="O159" s="449" t="s">
        <v>4211</v>
      </c>
      <c r="P159" s="449" t="s">
        <v>4621</v>
      </c>
      <c r="Q159" s="449">
        <v>1956.5</v>
      </c>
      <c r="R159" s="449" t="s">
        <v>4411</v>
      </c>
      <c r="S159" s="452" t="s">
        <v>4414</v>
      </c>
      <c r="T159" s="244"/>
      <c r="U159" s="221" t="s">
        <v>7635</v>
      </c>
    </row>
    <row r="160" spans="1:21" s="197" customFormat="1" ht="31.5" x14ac:dyDescent="0.25">
      <c r="A160" s="5">
        <v>159</v>
      </c>
      <c r="B160" s="241" t="s">
        <v>306</v>
      </c>
      <c r="C160" s="49">
        <v>1985</v>
      </c>
      <c r="D160" s="257">
        <v>6439.7</v>
      </c>
      <c r="E160" s="257">
        <v>5393.9</v>
      </c>
      <c r="F160" s="49" t="s">
        <v>5</v>
      </c>
      <c r="G160" s="49">
        <v>94</v>
      </c>
      <c r="H160" s="49">
        <v>9</v>
      </c>
      <c r="I160" s="49">
        <v>3</v>
      </c>
      <c r="J160" s="49">
        <v>3</v>
      </c>
      <c r="K160" s="49">
        <v>3</v>
      </c>
      <c r="L160" s="116">
        <v>175</v>
      </c>
      <c r="M160" s="239" t="s">
        <v>4382</v>
      </c>
      <c r="N160" s="450">
        <v>1985</v>
      </c>
      <c r="O160" s="449" t="s">
        <v>4211</v>
      </c>
      <c r="P160" s="449" t="s">
        <v>4622</v>
      </c>
      <c r="Q160" s="449">
        <v>986</v>
      </c>
      <c r="R160" s="449" t="s">
        <v>4410</v>
      </c>
      <c r="S160" s="452" t="s">
        <v>4414</v>
      </c>
      <c r="T160" s="244"/>
      <c r="U160" s="221" t="s">
        <v>7635</v>
      </c>
    </row>
    <row r="161" spans="1:21" s="197" customFormat="1" ht="31.5" x14ac:dyDescent="0.25">
      <c r="A161" s="5">
        <v>160</v>
      </c>
      <c r="B161" s="241" t="s">
        <v>324</v>
      </c>
      <c r="C161" s="49">
        <v>1986</v>
      </c>
      <c r="D161" s="257">
        <v>8735.1</v>
      </c>
      <c r="E161" s="257">
        <v>7770.1</v>
      </c>
      <c r="F161" s="49" t="s">
        <v>5</v>
      </c>
      <c r="G161" s="49">
        <v>144</v>
      </c>
      <c r="H161" s="49">
        <v>9</v>
      </c>
      <c r="I161" s="49">
        <v>4</v>
      </c>
      <c r="J161" s="49">
        <v>4</v>
      </c>
      <c r="K161" s="49">
        <v>4</v>
      </c>
      <c r="L161" s="116">
        <v>391</v>
      </c>
      <c r="M161" s="239" t="s">
        <v>4381</v>
      </c>
      <c r="N161" s="450">
        <v>1986</v>
      </c>
      <c r="O161" s="449" t="s">
        <v>4211</v>
      </c>
      <c r="P161" s="449" t="s">
        <v>4625</v>
      </c>
      <c r="Q161" s="449">
        <v>1109.9000000000001</v>
      </c>
      <c r="R161" s="449" t="s">
        <v>4410</v>
      </c>
      <c r="S161" s="452" t="s">
        <v>4414</v>
      </c>
      <c r="T161" s="244"/>
      <c r="U161" s="221" t="s">
        <v>7635</v>
      </c>
    </row>
    <row r="162" spans="1:21" s="197" customFormat="1" ht="31.5" x14ac:dyDescent="0.25">
      <c r="A162" s="5">
        <v>161</v>
      </c>
      <c r="B162" s="241" t="s">
        <v>314</v>
      </c>
      <c r="C162" s="49">
        <v>1977</v>
      </c>
      <c r="D162" s="257">
        <v>6621.3</v>
      </c>
      <c r="E162" s="257">
        <v>5452.2</v>
      </c>
      <c r="F162" s="49" t="s">
        <v>5</v>
      </c>
      <c r="G162" s="49">
        <v>102</v>
      </c>
      <c r="H162" s="49">
        <v>9</v>
      </c>
      <c r="I162" s="49">
        <v>3</v>
      </c>
      <c r="J162" s="49">
        <v>3</v>
      </c>
      <c r="K162" s="49">
        <v>3</v>
      </c>
      <c r="L162" s="116">
        <v>185</v>
      </c>
      <c r="M162" s="239" t="s">
        <v>4381</v>
      </c>
      <c r="N162" s="450" t="s">
        <v>4632</v>
      </c>
      <c r="O162" s="449" t="s">
        <v>4211</v>
      </c>
      <c r="P162" s="449" t="s">
        <v>4633</v>
      </c>
      <c r="Q162" s="449">
        <v>987.2</v>
      </c>
      <c r="R162" s="449" t="s">
        <v>4411</v>
      </c>
      <c r="S162" s="452" t="s">
        <v>4414</v>
      </c>
      <c r="T162" s="244"/>
      <c r="U162" s="221" t="s">
        <v>7635</v>
      </c>
    </row>
    <row r="163" spans="1:21" s="197" customFormat="1" ht="31.5" x14ac:dyDescent="0.25">
      <c r="A163" s="5">
        <v>162</v>
      </c>
      <c r="B163" s="241" t="s">
        <v>315</v>
      </c>
      <c r="C163" s="49">
        <v>1985</v>
      </c>
      <c r="D163" s="257">
        <v>5767.2</v>
      </c>
      <c r="E163" s="257">
        <v>4978.8999999999996</v>
      </c>
      <c r="F163" s="49" t="s">
        <v>5</v>
      </c>
      <c r="G163" s="49">
        <v>108</v>
      </c>
      <c r="H163" s="49">
        <v>9</v>
      </c>
      <c r="I163" s="49">
        <v>2</v>
      </c>
      <c r="J163" s="49">
        <v>2</v>
      </c>
      <c r="K163" s="49">
        <v>2</v>
      </c>
      <c r="L163" s="116">
        <v>173</v>
      </c>
      <c r="M163" s="239" t="s">
        <v>4381</v>
      </c>
      <c r="N163" s="450">
        <v>1985</v>
      </c>
      <c r="O163" s="449" t="s">
        <v>4211</v>
      </c>
      <c r="P163" s="449" t="s">
        <v>4634</v>
      </c>
      <c r="Q163" s="449">
        <v>1464.7</v>
      </c>
      <c r="R163" s="449" t="s">
        <v>4410</v>
      </c>
      <c r="S163" s="452" t="s">
        <v>4414</v>
      </c>
      <c r="T163" s="244"/>
      <c r="U163" s="221" t="s">
        <v>7635</v>
      </c>
    </row>
    <row r="164" spans="1:21" s="197" customFormat="1" ht="51.75" x14ac:dyDescent="0.25">
      <c r="A164" s="5">
        <v>163</v>
      </c>
      <c r="B164" s="241" t="s">
        <v>317</v>
      </c>
      <c r="C164" s="49">
        <v>1976</v>
      </c>
      <c r="D164" s="257">
        <v>10753.5</v>
      </c>
      <c r="E164" s="257">
        <v>9587.7000000000007</v>
      </c>
      <c r="F164" s="49" t="s">
        <v>5</v>
      </c>
      <c r="G164" s="49">
        <v>179</v>
      </c>
      <c r="H164" s="49">
        <v>9</v>
      </c>
      <c r="I164" s="49">
        <v>5</v>
      </c>
      <c r="J164" s="49">
        <v>5</v>
      </c>
      <c r="K164" s="49">
        <v>5</v>
      </c>
      <c r="L164" s="116">
        <v>307</v>
      </c>
      <c r="M164" s="239" t="s">
        <v>4381</v>
      </c>
      <c r="N164" s="454" t="s">
        <v>4636</v>
      </c>
      <c r="O164" s="449" t="s">
        <v>4211</v>
      </c>
      <c r="P164" s="449" t="s">
        <v>4637</v>
      </c>
      <c r="Q164" s="449">
        <v>1428.2</v>
      </c>
      <c r="R164" s="449" t="s">
        <v>4537</v>
      </c>
      <c r="S164" s="452" t="s">
        <v>4414</v>
      </c>
      <c r="T164" s="244"/>
      <c r="U164" s="221" t="s">
        <v>7635</v>
      </c>
    </row>
    <row r="165" spans="1:21" s="197" customFormat="1" ht="51.75" x14ac:dyDescent="0.25">
      <c r="A165" s="5">
        <v>164</v>
      </c>
      <c r="B165" s="241" t="s">
        <v>320</v>
      </c>
      <c r="C165" s="49">
        <v>1977</v>
      </c>
      <c r="D165" s="257">
        <v>9070.2000000000007</v>
      </c>
      <c r="E165" s="257">
        <v>7664.5</v>
      </c>
      <c r="F165" s="49" t="s">
        <v>5</v>
      </c>
      <c r="G165" s="49">
        <v>143</v>
      </c>
      <c r="H165" s="49">
        <v>9</v>
      </c>
      <c r="I165" s="49">
        <v>4</v>
      </c>
      <c r="J165" s="49">
        <v>4</v>
      </c>
      <c r="K165" s="49">
        <v>4</v>
      </c>
      <c r="L165" s="116">
        <v>212</v>
      </c>
      <c r="M165" s="239" t="s">
        <v>4381</v>
      </c>
      <c r="N165" s="454" t="s">
        <v>4640</v>
      </c>
      <c r="O165" s="449" t="s">
        <v>4211</v>
      </c>
      <c r="P165" s="449" t="s">
        <v>4641</v>
      </c>
      <c r="Q165" s="449">
        <v>1353.1</v>
      </c>
      <c r="R165" s="449" t="s">
        <v>4410</v>
      </c>
      <c r="S165" s="452" t="s">
        <v>4414</v>
      </c>
      <c r="T165" s="244"/>
      <c r="U165" s="221" t="s">
        <v>7635</v>
      </c>
    </row>
    <row r="166" spans="1:21" s="197" customFormat="1" ht="31.5" x14ac:dyDescent="0.25">
      <c r="A166" s="5">
        <v>165</v>
      </c>
      <c r="B166" s="241" t="s">
        <v>321</v>
      </c>
      <c r="C166" s="49">
        <v>1977</v>
      </c>
      <c r="D166" s="257">
        <v>2163.6799999999998</v>
      </c>
      <c r="E166" s="257">
        <v>1846.68</v>
      </c>
      <c r="F166" s="49" t="s">
        <v>5</v>
      </c>
      <c r="G166" s="49">
        <v>27</v>
      </c>
      <c r="H166" s="49">
        <v>9</v>
      </c>
      <c r="I166" s="49">
        <v>1</v>
      </c>
      <c r="J166" s="49">
        <v>1</v>
      </c>
      <c r="K166" s="49">
        <v>1</v>
      </c>
      <c r="L166" s="116">
        <v>53</v>
      </c>
      <c r="M166" s="239" t="s">
        <v>4381</v>
      </c>
      <c r="N166" s="450" t="s">
        <v>4642</v>
      </c>
      <c r="O166" s="449" t="s">
        <v>4211</v>
      </c>
      <c r="P166" s="449" t="s">
        <v>4556</v>
      </c>
      <c r="Q166" s="449" t="s">
        <v>4557</v>
      </c>
      <c r="R166" s="449" t="s">
        <v>4409</v>
      </c>
      <c r="S166" s="452" t="s">
        <v>4414</v>
      </c>
      <c r="T166" s="244"/>
      <c r="U166" s="221" t="s">
        <v>7635</v>
      </c>
    </row>
    <row r="167" spans="1:21" s="197" customFormat="1" ht="47.25" x14ac:dyDescent="0.25">
      <c r="A167" s="5">
        <v>166</v>
      </c>
      <c r="B167" s="14" t="s">
        <v>325</v>
      </c>
      <c r="C167" s="5">
        <v>1969</v>
      </c>
      <c r="D167" s="55">
        <v>2499</v>
      </c>
      <c r="E167" s="55">
        <v>2154.4</v>
      </c>
      <c r="F167" s="5" t="s">
        <v>5</v>
      </c>
      <c r="G167" s="5">
        <v>52</v>
      </c>
      <c r="H167" s="5">
        <v>9</v>
      </c>
      <c r="I167" s="5">
        <v>1</v>
      </c>
      <c r="J167" s="5">
        <v>1</v>
      </c>
      <c r="K167" s="5">
        <v>1</v>
      </c>
      <c r="L167" s="108">
        <v>83</v>
      </c>
      <c r="M167" s="464" t="s">
        <v>4416</v>
      </c>
      <c r="N167" s="464" t="s">
        <v>4643</v>
      </c>
      <c r="O167" s="464" t="s">
        <v>4211</v>
      </c>
      <c r="P167" s="464" t="s">
        <v>4644</v>
      </c>
      <c r="Q167" s="464">
        <v>455.8</v>
      </c>
      <c r="R167" s="464" t="s">
        <v>4410</v>
      </c>
      <c r="S167" s="463" t="s">
        <v>4414</v>
      </c>
      <c r="U167" s="221" t="s">
        <v>7635</v>
      </c>
    </row>
    <row r="168" spans="1:21" s="197" customFormat="1" ht="47.25" x14ac:dyDescent="0.25">
      <c r="A168" s="5">
        <v>167</v>
      </c>
      <c r="B168" s="14" t="s">
        <v>331</v>
      </c>
      <c r="C168" s="8">
        <v>1969</v>
      </c>
      <c r="D168" s="24">
        <v>2507.3000000000002</v>
      </c>
      <c r="E168" s="24">
        <v>2204.5</v>
      </c>
      <c r="F168" s="8" t="s">
        <v>5</v>
      </c>
      <c r="G168" s="8">
        <v>53</v>
      </c>
      <c r="H168" s="8">
        <v>9</v>
      </c>
      <c r="I168" s="8">
        <v>1</v>
      </c>
      <c r="J168" s="8">
        <v>1</v>
      </c>
      <c r="K168" s="8">
        <v>1</v>
      </c>
      <c r="L168" s="108">
        <v>76</v>
      </c>
      <c r="M168" s="464" t="s">
        <v>4415</v>
      </c>
      <c r="N168" s="464" t="s">
        <v>4652</v>
      </c>
      <c r="O168" s="464" t="s">
        <v>4211</v>
      </c>
      <c r="P168" s="464" t="s">
        <v>4653</v>
      </c>
      <c r="Q168" s="464">
        <v>427.7</v>
      </c>
      <c r="R168" s="464" t="s">
        <v>4410</v>
      </c>
      <c r="S168" s="463" t="s">
        <v>4414</v>
      </c>
      <c r="U168" s="221" t="s">
        <v>7635</v>
      </c>
    </row>
    <row r="169" spans="1:21" s="197" customFormat="1" ht="47.25" x14ac:dyDescent="0.25">
      <c r="A169" s="5">
        <v>168</v>
      </c>
      <c r="B169" s="14" t="s">
        <v>338</v>
      </c>
      <c r="C169" s="8">
        <v>1975</v>
      </c>
      <c r="D169" s="24">
        <v>2802.1</v>
      </c>
      <c r="E169" s="24">
        <v>2246</v>
      </c>
      <c r="F169" s="8" t="s">
        <v>5</v>
      </c>
      <c r="G169" s="8">
        <v>51</v>
      </c>
      <c r="H169" s="8">
        <v>9</v>
      </c>
      <c r="I169" s="8">
        <v>1</v>
      </c>
      <c r="J169" s="8">
        <v>1</v>
      </c>
      <c r="K169" s="8">
        <v>1</v>
      </c>
      <c r="L169" s="108">
        <v>56</v>
      </c>
      <c r="M169" s="464" t="s">
        <v>4416</v>
      </c>
      <c r="N169" s="464" t="s">
        <v>4660</v>
      </c>
      <c r="O169" s="464" t="s">
        <v>4211</v>
      </c>
      <c r="P169" s="464" t="s">
        <v>4661</v>
      </c>
      <c r="Q169" s="464">
        <v>766.2</v>
      </c>
      <c r="R169" s="464" t="s">
        <v>4585</v>
      </c>
      <c r="S169" s="463" t="s">
        <v>4414</v>
      </c>
      <c r="U169" s="221" t="s">
        <v>7635</v>
      </c>
    </row>
    <row r="170" spans="1:21" s="197" customFormat="1" ht="47.25" x14ac:dyDescent="0.25">
      <c r="A170" s="5">
        <v>169</v>
      </c>
      <c r="B170" s="14" t="s">
        <v>339</v>
      </c>
      <c r="C170" s="8">
        <v>1975</v>
      </c>
      <c r="D170" s="24">
        <v>2540.1</v>
      </c>
      <c r="E170" s="24">
        <v>2234.9</v>
      </c>
      <c r="F170" s="8" t="s">
        <v>5</v>
      </c>
      <c r="G170" s="8">
        <v>51</v>
      </c>
      <c r="H170" s="8">
        <v>9</v>
      </c>
      <c r="I170" s="8">
        <v>1</v>
      </c>
      <c r="J170" s="8">
        <v>1</v>
      </c>
      <c r="K170" s="8">
        <v>1</v>
      </c>
      <c r="L170" s="108">
        <v>95</v>
      </c>
      <c r="M170" s="464" t="s">
        <v>4682</v>
      </c>
      <c r="N170" s="464" t="s">
        <v>4662</v>
      </c>
      <c r="O170" s="464" t="s">
        <v>4211</v>
      </c>
      <c r="P170" s="464" t="s">
        <v>4663</v>
      </c>
      <c r="Q170" s="464">
        <v>760.5</v>
      </c>
      <c r="R170" s="464" t="s">
        <v>4410</v>
      </c>
      <c r="S170" s="463" t="s">
        <v>4414</v>
      </c>
      <c r="U170" s="221" t="s">
        <v>7635</v>
      </c>
    </row>
    <row r="171" spans="1:21" s="197" customFormat="1" ht="47.25" x14ac:dyDescent="0.25">
      <c r="A171" s="5">
        <v>170</v>
      </c>
      <c r="B171" s="14" t="s">
        <v>347</v>
      </c>
      <c r="C171" s="8">
        <v>1986</v>
      </c>
      <c r="D171" s="24">
        <v>5722.9</v>
      </c>
      <c r="E171" s="24">
        <v>4776.3999999999996</v>
      </c>
      <c r="F171" s="8" t="s">
        <v>5</v>
      </c>
      <c r="G171" s="8">
        <v>103</v>
      </c>
      <c r="H171" s="8">
        <v>9</v>
      </c>
      <c r="I171" s="8">
        <v>2</v>
      </c>
      <c r="J171" s="8">
        <v>2</v>
      </c>
      <c r="K171" s="8">
        <v>2</v>
      </c>
      <c r="L171" s="108">
        <v>180</v>
      </c>
      <c r="M171" s="464" t="s">
        <v>4415</v>
      </c>
      <c r="N171" s="464">
        <v>1986</v>
      </c>
      <c r="O171" s="464" t="s">
        <v>4211</v>
      </c>
      <c r="P171" s="464" t="s">
        <v>4670</v>
      </c>
      <c r="Q171" s="464">
        <v>1024.3</v>
      </c>
      <c r="R171" s="464" t="s">
        <v>4410</v>
      </c>
      <c r="S171" s="463" t="s">
        <v>4414</v>
      </c>
      <c r="U171" s="221" t="s">
        <v>7635</v>
      </c>
    </row>
    <row r="172" spans="1:21" s="197" customFormat="1" ht="31.5" x14ac:dyDescent="0.25">
      <c r="A172" s="5">
        <v>171</v>
      </c>
      <c r="B172" s="14" t="s">
        <v>4</v>
      </c>
      <c r="C172" s="8">
        <v>2005</v>
      </c>
      <c r="D172" s="8">
        <v>2779</v>
      </c>
      <c r="E172" s="8">
        <v>1911</v>
      </c>
      <c r="F172" s="8" t="s">
        <v>5</v>
      </c>
      <c r="G172" s="8">
        <v>18</v>
      </c>
      <c r="H172" s="8">
        <v>10</v>
      </c>
      <c r="I172" s="8">
        <v>1</v>
      </c>
      <c r="J172" s="8">
        <v>1</v>
      </c>
      <c r="K172" s="8">
        <v>0</v>
      </c>
      <c r="L172" s="108">
        <v>59</v>
      </c>
      <c r="M172" s="191" t="s">
        <v>4203</v>
      </c>
      <c r="N172" s="211">
        <v>2007</v>
      </c>
      <c r="O172" s="217" t="s">
        <v>4211</v>
      </c>
      <c r="U172" s="208" t="s">
        <v>648</v>
      </c>
    </row>
    <row r="173" spans="1:21" s="197" customFormat="1" ht="31.5" x14ac:dyDescent="0.25">
      <c r="A173" s="5">
        <v>172</v>
      </c>
      <c r="B173" s="14" t="s">
        <v>7</v>
      </c>
      <c r="C173" s="8">
        <v>2003</v>
      </c>
      <c r="D173" s="8">
        <v>2368</v>
      </c>
      <c r="E173" s="8">
        <v>1535</v>
      </c>
      <c r="F173" s="8" t="s">
        <v>5</v>
      </c>
      <c r="G173" s="8">
        <v>14</v>
      </c>
      <c r="H173" s="8">
        <v>9</v>
      </c>
      <c r="I173" s="8">
        <v>1</v>
      </c>
      <c r="J173" s="8">
        <v>1</v>
      </c>
      <c r="K173" s="8">
        <v>0</v>
      </c>
      <c r="L173" s="108">
        <v>28</v>
      </c>
      <c r="M173" s="191" t="s">
        <v>4203</v>
      </c>
      <c r="N173" s="211">
        <v>2005</v>
      </c>
      <c r="O173" s="217" t="s">
        <v>4211</v>
      </c>
      <c r="U173" s="208" t="s">
        <v>648</v>
      </c>
    </row>
    <row r="174" spans="1:21" s="197" customFormat="1" ht="31.5" x14ac:dyDescent="0.25">
      <c r="A174" s="5">
        <v>173</v>
      </c>
      <c r="B174" s="14" t="s">
        <v>8</v>
      </c>
      <c r="C174" s="8">
        <v>2006</v>
      </c>
      <c r="D174" s="8">
        <v>2885</v>
      </c>
      <c r="E174" s="8">
        <v>2023</v>
      </c>
      <c r="F174" s="8" t="s">
        <v>5</v>
      </c>
      <c r="G174" s="8">
        <v>19</v>
      </c>
      <c r="H174" s="8">
        <v>10</v>
      </c>
      <c r="I174" s="8">
        <v>1</v>
      </c>
      <c r="J174" s="8">
        <v>1</v>
      </c>
      <c r="K174" s="8">
        <v>0</v>
      </c>
      <c r="L174" s="108">
        <v>27</v>
      </c>
      <c r="M174" s="191" t="s">
        <v>4204</v>
      </c>
      <c r="N174" s="211">
        <v>2009</v>
      </c>
      <c r="O174" s="217" t="s">
        <v>4211</v>
      </c>
      <c r="U174" s="208" t="s">
        <v>648</v>
      </c>
    </row>
    <row r="175" spans="1:21" s="197" customFormat="1" ht="31.5" x14ac:dyDescent="0.25">
      <c r="A175" s="5">
        <v>174</v>
      </c>
      <c r="B175" s="14" t="s">
        <v>9</v>
      </c>
      <c r="C175" s="8">
        <v>2008</v>
      </c>
      <c r="D175" s="8">
        <v>2871</v>
      </c>
      <c r="E175" s="8">
        <v>2002</v>
      </c>
      <c r="F175" s="8" t="s">
        <v>5</v>
      </c>
      <c r="G175" s="8">
        <v>19</v>
      </c>
      <c r="H175" s="8">
        <v>10</v>
      </c>
      <c r="I175" s="8">
        <v>1</v>
      </c>
      <c r="J175" s="8">
        <v>1</v>
      </c>
      <c r="K175" s="8">
        <v>0</v>
      </c>
      <c r="L175" s="108">
        <v>30</v>
      </c>
      <c r="M175" s="124" t="s">
        <v>4205</v>
      </c>
      <c r="N175" s="211">
        <v>2012</v>
      </c>
      <c r="O175" s="217" t="s">
        <v>4211</v>
      </c>
      <c r="U175" s="208" t="s">
        <v>648</v>
      </c>
    </row>
    <row r="176" spans="1:21" s="197" customFormat="1" ht="31.5" x14ac:dyDescent="0.25">
      <c r="A176" s="5">
        <v>175</v>
      </c>
      <c r="B176" s="14" t="s">
        <v>10</v>
      </c>
      <c r="C176" s="8">
        <v>2009</v>
      </c>
      <c r="D176" s="8">
        <v>2826</v>
      </c>
      <c r="E176" s="8">
        <v>1986</v>
      </c>
      <c r="F176" s="8" t="s">
        <v>5</v>
      </c>
      <c r="G176" s="8">
        <v>20</v>
      </c>
      <c r="H176" s="8">
        <v>10</v>
      </c>
      <c r="I176" s="8">
        <v>1</v>
      </c>
      <c r="J176" s="8">
        <v>1</v>
      </c>
      <c r="K176" s="8">
        <v>0</v>
      </c>
      <c r="L176" s="108">
        <v>50</v>
      </c>
      <c r="M176" s="124" t="s">
        <v>4206</v>
      </c>
      <c r="N176" s="211">
        <v>2012</v>
      </c>
      <c r="O176" s="217" t="s">
        <v>4211</v>
      </c>
      <c r="U176" s="208" t="s">
        <v>648</v>
      </c>
    </row>
    <row r="177" spans="1:21" s="197" customFormat="1" ht="31.5" x14ac:dyDescent="0.25">
      <c r="A177" s="5">
        <v>176</v>
      </c>
      <c r="B177" s="14" t="s">
        <v>11</v>
      </c>
      <c r="C177" s="8">
        <v>2012</v>
      </c>
      <c r="D177" s="8">
        <v>8240</v>
      </c>
      <c r="E177" s="8">
        <v>4865</v>
      </c>
      <c r="F177" s="8" t="s">
        <v>5</v>
      </c>
      <c r="G177" s="8">
        <v>101</v>
      </c>
      <c r="H177" s="8">
        <v>10</v>
      </c>
      <c r="I177" s="8">
        <v>1</v>
      </c>
      <c r="J177" s="8">
        <v>2</v>
      </c>
      <c r="K177" s="8">
        <v>0</v>
      </c>
      <c r="L177" s="108">
        <v>105</v>
      </c>
      <c r="M177" s="124" t="s">
        <v>4207</v>
      </c>
      <c r="N177" s="211">
        <v>2013</v>
      </c>
      <c r="O177" s="217" t="s">
        <v>4211</v>
      </c>
      <c r="U177" s="208" t="s">
        <v>648</v>
      </c>
    </row>
    <row r="178" spans="1:21" s="197" customFormat="1" ht="47.25" x14ac:dyDescent="0.25">
      <c r="A178" s="5">
        <v>177</v>
      </c>
      <c r="B178" s="2" t="s">
        <v>61</v>
      </c>
      <c r="C178" s="5">
        <v>2005</v>
      </c>
      <c r="D178" s="5">
        <v>7346.3</v>
      </c>
      <c r="E178" s="5">
        <v>5110.3</v>
      </c>
      <c r="F178" s="5" t="s">
        <v>5</v>
      </c>
      <c r="G178" s="5">
        <v>83</v>
      </c>
      <c r="H178" s="5">
        <v>15</v>
      </c>
      <c r="I178" s="5">
        <v>1</v>
      </c>
      <c r="J178" s="5">
        <v>2</v>
      </c>
      <c r="K178" s="5">
        <v>1</v>
      </c>
      <c r="L178" s="108">
        <v>142</v>
      </c>
      <c r="M178" s="224" t="s">
        <v>2826</v>
      </c>
      <c r="N178" s="233">
        <v>2006</v>
      </c>
      <c r="O178" s="233" t="s">
        <v>4211</v>
      </c>
      <c r="P178" s="221" t="s">
        <v>648</v>
      </c>
      <c r="Q178" s="221" t="s">
        <v>648</v>
      </c>
      <c r="R178" s="221" t="s">
        <v>648</v>
      </c>
      <c r="S178" s="221" t="s">
        <v>648</v>
      </c>
      <c r="T178" s="221"/>
    </row>
    <row r="179" spans="1:21" s="197" customFormat="1" ht="31.5" x14ac:dyDescent="0.25">
      <c r="A179" s="5">
        <v>178</v>
      </c>
      <c r="B179" s="14" t="s">
        <v>62</v>
      </c>
      <c r="C179" s="5">
        <v>2006</v>
      </c>
      <c r="D179" s="5">
        <v>10664.1</v>
      </c>
      <c r="E179" s="5">
        <v>7393.6</v>
      </c>
      <c r="F179" s="5" t="s">
        <v>5</v>
      </c>
      <c r="G179" s="5">
        <v>70</v>
      </c>
      <c r="H179" s="5">
        <v>16</v>
      </c>
      <c r="I179" s="5">
        <v>1</v>
      </c>
      <c r="J179" s="5">
        <v>2</v>
      </c>
      <c r="K179" s="5">
        <v>1</v>
      </c>
      <c r="L179" s="108">
        <v>110</v>
      </c>
      <c r="M179" s="224" t="s">
        <v>2827</v>
      </c>
      <c r="N179" s="233">
        <v>2007</v>
      </c>
      <c r="O179" s="233" t="s">
        <v>4211</v>
      </c>
      <c r="P179" s="221" t="s">
        <v>648</v>
      </c>
      <c r="Q179" s="221" t="s">
        <v>648</v>
      </c>
      <c r="R179" s="221" t="s">
        <v>648</v>
      </c>
      <c r="S179" s="221" t="s">
        <v>648</v>
      </c>
      <c r="T179" s="221"/>
    </row>
    <row r="180" spans="1:21" s="197" customFormat="1" ht="47.25" x14ac:dyDescent="0.25">
      <c r="A180" s="5">
        <v>179</v>
      </c>
      <c r="B180" s="14" t="s">
        <v>63</v>
      </c>
      <c r="C180" s="5">
        <v>2006</v>
      </c>
      <c r="D180" s="5">
        <v>7160.3</v>
      </c>
      <c r="E180" s="5">
        <v>6101</v>
      </c>
      <c r="F180" s="5" t="s">
        <v>5</v>
      </c>
      <c r="G180" s="5">
        <v>77</v>
      </c>
      <c r="H180" s="5">
        <v>10</v>
      </c>
      <c r="I180" s="5">
        <v>2</v>
      </c>
      <c r="J180" s="5">
        <v>2</v>
      </c>
      <c r="K180" s="5">
        <v>2</v>
      </c>
      <c r="L180" s="108">
        <v>142</v>
      </c>
      <c r="M180" s="224" t="s">
        <v>2829</v>
      </c>
      <c r="N180" s="233">
        <v>2007</v>
      </c>
      <c r="O180" s="233" t="s">
        <v>4211</v>
      </c>
      <c r="P180" s="221" t="s">
        <v>648</v>
      </c>
      <c r="Q180" s="221" t="s">
        <v>648</v>
      </c>
      <c r="R180" s="221" t="s">
        <v>648</v>
      </c>
      <c r="S180" s="221" t="s">
        <v>648</v>
      </c>
      <c r="T180" s="221"/>
    </row>
    <row r="181" spans="1:21" s="197" customFormat="1" ht="47.25" x14ac:dyDescent="0.25">
      <c r="A181" s="5">
        <v>180</v>
      </c>
      <c r="B181" s="14" t="s">
        <v>64</v>
      </c>
      <c r="C181" s="5">
        <v>2006</v>
      </c>
      <c r="D181" s="5">
        <v>5572.6</v>
      </c>
      <c r="E181" s="5">
        <v>4294.2</v>
      </c>
      <c r="F181" s="5" t="s">
        <v>5</v>
      </c>
      <c r="G181" s="5">
        <v>77</v>
      </c>
      <c r="H181" s="5">
        <v>10</v>
      </c>
      <c r="I181" s="5">
        <v>2</v>
      </c>
      <c r="J181" s="5">
        <v>2</v>
      </c>
      <c r="K181" s="5">
        <v>2</v>
      </c>
      <c r="L181" s="108">
        <v>136</v>
      </c>
      <c r="M181" s="224" t="s">
        <v>2828</v>
      </c>
      <c r="N181" s="233">
        <v>2007</v>
      </c>
      <c r="O181" s="233" t="s">
        <v>4211</v>
      </c>
      <c r="P181" s="221" t="s">
        <v>648</v>
      </c>
      <c r="Q181" s="221" t="s">
        <v>648</v>
      </c>
      <c r="R181" s="221" t="s">
        <v>648</v>
      </c>
      <c r="S181" s="221" t="s">
        <v>648</v>
      </c>
      <c r="T181" s="221"/>
    </row>
    <row r="182" spans="1:21" s="197" customFormat="1" ht="31.5" x14ac:dyDescent="0.25">
      <c r="A182" s="5">
        <v>181</v>
      </c>
      <c r="B182" s="14" t="s">
        <v>65</v>
      </c>
      <c r="C182" s="5">
        <v>2006</v>
      </c>
      <c r="D182" s="5">
        <v>6310.8</v>
      </c>
      <c r="E182" s="5">
        <v>5328.1</v>
      </c>
      <c r="F182" s="5" t="s">
        <v>5</v>
      </c>
      <c r="G182" s="5">
        <v>117</v>
      </c>
      <c r="H182" s="5">
        <v>10</v>
      </c>
      <c r="I182" s="5">
        <v>3</v>
      </c>
      <c r="J182" s="5">
        <v>3</v>
      </c>
      <c r="K182" s="5">
        <v>3</v>
      </c>
      <c r="L182" s="108">
        <v>194</v>
      </c>
      <c r="M182" s="224" t="s">
        <v>2830</v>
      </c>
      <c r="N182" s="233">
        <v>2007</v>
      </c>
      <c r="O182" s="233" t="s">
        <v>4211</v>
      </c>
      <c r="P182" s="221" t="s">
        <v>648</v>
      </c>
      <c r="Q182" s="221" t="s">
        <v>648</v>
      </c>
      <c r="R182" s="221" t="s">
        <v>648</v>
      </c>
      <c r="S182" s="221" t="s">
        <v>648</v>
      </c>
      <c r="T182" s="221"/>
    </row>
    <row r="183" spans="1:21" s="197" customFormat="1" ht="38.25" x14ac:dyDescent="0.25">
      <c r="A183" s="5">
        <v>182</v>
      </c>
      <c r="B183" s="14" t="s">
        <v>1634</v>
      </c>
      <c r="C183" s="5">
        <v>1987</v>
      </c>
      <c r="D183" s="5">
        <v>5491.59</v>
      </c>
      <c r="E183" s="5">
        <v>3476</v>
      </c>
      <c r="F183" s="5" t="s">
        <v>5</v>
      </c>
      <c r="G183" s="5">
        <v>64</v>
      </c>
      <c r="H183" s="5">
        <v>9</v>
      </c>
      <c r="I183" s="5">
        <v>2</v>
      </c>
      <c r="J183" s="5">
        <v>2</v>
      </c>
      <c r="K183" s="5">
        <v>2</v>
      </c>
      <c r="L183" s="111">
        <v>159</v>
      </c>
      <c r="M183" s="269" t="s">
        <v>5692</v>
      </c>
      <c r="N183" s="269">
        <v>1987</v>
      </c>
      <c r="O183" s="269" t="s">
        <v>5638</v>
      </c>
      <c r="P183" s="318" t="s">
        <v>5662</v>
      </c>
      <c r="Q183" s="319" t="s">
        <v>5663</v>
      </c>
      <c r="R183" s="320">
        <v>39617</v>
      </c>
      <c r="S183" s="319" t="s">
        <v>5644</v>
      </c>
      <c r="U183" s="221" t="s">
        <v>7635</v>
      </c>
    </row>
    <row r="184" spans="1:21" s="197" customFormat="1" ht="38.25" x14ac:dyDescent="0.25">
      <c r="A184" s="5">
        <v>183</v>
      </c>
      <c r="B184" s="14" t="s">
        <v>1633</v>
      </c>
      <c r="C184" s="5">
        <v>1987</v>
      </c>
      <c r="D184" s="5">
        <v>10414.879999999999</v>
      </c>
      <c r="E184" s="5">
        <v>7406.56</v>
      </c>
      <c r="F184" s="5" t="s">
        <v>5</v>
      </c>
      <c r="G184" s="5">
        <v>143</v>
      </c>
      <c r="H184" s="5">
        <v>9</v>
      </c>
      <c r="I184" s="5">
        <v>4</v>
      </c>
      <c r="J184" s="5">
        <v>4</v>
      </c>
      <c r="K184" s="5">
        <v>4</v>
      </c>
      <c r="L184" s="111">
        <v>375</v>
      </c>
      <c r="M184" s="269" t="s">
        <v>5693</v>
      </c>
      <c r="N184" s="269">
        <v>1987</v>
      </c>
      <c r="O184" s="269" t="s">
        <v>5638</v>
      </c>
      <c r="P184" s="318" t="s">
        <v>5664</v>
      </c>
      <c r="Q184" s="319" t="s">
        <v>5665</v>
      </c>
      <c r="R184" s="320">
        <v>39617</v>
      </c>
      <c r="S184" s="319" t="s">
        <v>5644</v>
      </c>
      <c r="U184" s="221" t="s">
        <v>7635</v>
      </c>
    </row>
    <row r="185" spans="1:21" s="197" customFormat="1" ht="38.25" x14ac:dyDescent="0.25">
      <c r="A185" s="5">
        <v>184</v>
      </c>
      <c r="B185" s="14" t="s">
        <v>1632</v>
      </c>
      <c r="C185" s="5">
        <v>1989</v>
      </c>
      <c r="D185" s="5">
        <v>21395.87</v>
      </c>
      <c r="E185" s="5">
        <v>14912.4</v>
      </c>
      <c r="F185" s="5" t="s">
        <v>5</v>
      </c>
      <c r="G185" s="5">
        <v>280</v>
      </c>
      <c r="H185" s="5">
        <v>9</v>
      </c>
      <c r="I185" s="5">
        <v>8</v>
      </c>
      <c r="J185" s="5">
        <v>8</v>
      </c>
      <c r="K185" s="5">
        <v>8</v>
      </c>
      <c r="L185" s="111">
        <v>776</v>
      </c>
      <c r="M185" s="269" t="s">
        <v>5694</v>
      </c>
      <c r="N185" s="269">
        <v>1989</v>
      </c>
      <c r="O185" s="269" t="s">
        <v>5638</v>
      </c>
      <c r="P185" s="318" t="s">
        <v>5666</v>
      </c>
      <c r="Q185" s="319" t="s">
        <v>5667</v>
      </c>
      <c r="R185" s="320">
        <v>39617</v>
      </c>
      <c r="S185" s="319" t="s">
        <v>5644</v>
      </c>
      <c r="U185" s="221" t="s">
        <v>7635</v>
      </c>
    </row>
    <row r="186" spans="1:21" s="197" customFormat="1" ht="38.25" x14ac:dyDescent="0.25">
      <c r="A186" s="5">
        <v>185</v>
      </c>
      <c r="B186" s="14" t="s">
        <v>1635</v>
      </c>
      <c r="C186" s="5">
        <v>1991</v>
      </c>
      <c r="D186" s="5">
        <v>5128.29</v>
      </c>
      <c r="E186" s="5">
        <v>3831.1</v>
      </c>
      <c r="F186" s="5" t="s">
        <v>5</v>
      </c>
      <c r="G186" s="5">
        <v>60</v>
      </c>
      <c r="H186" s="5">
        <v>10</v>
      </c>
      <c r="I186" s="5">
        <v>2</v>
      </c>
      <c r="J186" s="5">
        <v>2</v>
      </c>
      <c r="K186" s="5">
        <v>2</v>
      </c>
      <c r="L186" s="111">
        <v>191</v>
      </c>
      <c r="M186" s="269" t="s">
        <v>5695</v>
      </c>
      <c r="N186" s="269">
        <v>1991</v>
      </c>
      <c r="O186" s="269" t="s">
        <v>5638</v>
      </c>
      <c r="P186" s="318" t="s">
        <v>5668</v>
      </c>
      <c r="Q186" s="319" t="s">
        <v>5669</v>
      </c>
      <c r="R186" s="320">
        <v>39617</v>
      </c>
      <c r="S186" s="319" t="s">
        <v>5644</v>
      </c>
      <c r="U186" s="221" t="s">
        <v>7635</v>
      </c>
    </row>
    <row r="187" spans="1:21" s="197" customFormat="1" ht="38.25" x14ac:dyDescent="0.25">
      <c r="A187" s="5">
        <v>186</v>
      </c>
      <c r="B187" s="14" t="s">
        <v>2144</v>
      </c>
      <c r="C187" s="5">
        <v>1988</v>
      </c>
      <c r="D187" s="5">
        <v>17264.72</v>
      </c>
      <c r="E187" s="5">
        <v>12846.9</v>
      </c>
      <c r="F187" s="5" t="s">
        <v>5</v>
      </c>
      <c r="G187" s="5">
        <v>248</v>
      </c>
      <c r="H187" s="5">
        <v>9</v>
      </c>
      <c r="I187" s="5">
        <v>7</v>
      </c>
      <c r="J187" s="5">
        <v>7</v>
      </c>
      <c r="K187" s="5">
        <v>7</v>
      </c>
      <c r="L187" s="111">
        <v>652</v>
      </c>
      <c r="M187" s="269" t="s">
        <v>5696</v>
      </c>
      <c r="N187" s="269">
        <v>1988</v>
      </c>
      <c r="O187" s="269" t="s">
        <v>5638</v>
      </c>
      <c r="P187" s="318" t="s">
        <v>5670</v>
      </c>
      <c r="Q187" s="319" t="s">
        <v>5671</v>
      </c>
      <c r="R187" s="320">
        <v>39617</v>
      </c>
      <c r="S187" s="319" t="s">
        <v>5644</v>
      </c>
      <c r="U187" s="221" t="s">
        <v>7635</v>
      </c>
    </row>
    <row r="188" spans="1:21" s="197" customFormat="1" ht="38.25" x14ac:dyDescent="0.25">
      <c r="A188" s="5">
        <v>187</v>
      </c>
      <c r="B188" s="14" t="s">
        <v>2145</v>
      </c>
      <c r="C188" s="5">
        <v>1988</v>
      </c>
      <c r="D188" s="5">
        <v>5251.99</v>
      </c>
      <c r="E188" s="5">
        <v>3880.8</v>
      </c>
      <c r="F188" s="5" t="s">
        <v>5</v>
      </c>
      <c r="G188" s="5">
        <v>72</v>
      </c>
      <c r="H188" s="5">
        <v>9</v>
      </c>
      <c r="I188" s="5">
        <v>2</v>
      </c>
      <c r="J188" s="5">
        <v>2</v>
      </c>
      <c r="K188" s="5">
        <v>2</v>
      </c>
      <c r="L188" s="111">
        <v>199</v>
      </c>
      <c r="M188" s="269" t="s">
        <v>5696</v>
      </c>
      <c r="N188" s="269">
        <v>1988</v>
      </c>
      <c r="O188" s="269" t="s">
        <v>5638</v>
      </c>
      <c r="P188" s="318" t="s">
        <v>5672</v>
      </c>
      <c r="Q188" s="319" t="s">
        <v>5673</v>
      </c>
      <c r="R188" s="320">
        <v>39617</v>
      </c>
      <c r="S188" s="319" t="s">
        <v>5644</v>
      </c>
      <c r="U188" s="221" t="s">
        <v>7635</v>
      </c>
    </row>
    <row r="189" spans="1:21" s="197" customFormat="1" ht="38.25" x14ac:dyDescent="0.25">
      <c r="A189" s="5">
        <v>188</v>
      </c>
      <c r="B189" s="14" t="s">
        <v>2146</v>
      </c>
      <c r="C189" s="5">
        <v>1988</v>
      </c>
      <c r="D189" s="5">
        <v>3317.9</v>
      </c>
      <c r="E189" s="5">
        <v>2082</v>
      </c>
      <c r="F189" s="5" t="s">
        <v>5</v>
      </c>
      <c r="G189" s="5">
        <v>10</v>
      </c>
      <c r="H189" s="5">
        <v>5</v>
      </c>
      <c r="I189" s="5">
        <v>2</v>
      </c>
      <c r="J189" s="5">
        <v>0</v>
      </c>
      <c r="K189" s="5">
        <v>2</v>
      </c>
      <c r="L189" s="111">
        <v>101</v>
      </c>
      <c r="M189" s="269" t="s">
        <v>5697</v>
      </c>
      <c r="N189" s="269">
        <v>1988</v>
      </c>
      <c r="O189" s="269" t="s">
        <v>5638</v>
      </c>
      <c r="P189" s="318" t="s">
        <v>5674</v>
      </c>
      <c r="Q189" s="319" t="s">
        <v>5675</v>
      </c>
      <c r="R189" s="320">
        <v>39617</v>
      </c>
      <c r="S189" s="319" t="s">
        <v>5644</v>
      </c>
      <c r="U189" s="221" t="s">
        <v>7635</v>
      </c>
    </row>
    <row r="190" spans="1:21" s="197" customFormat="1" ht="38.25" x14ac:dyDescent="0.25">
      <c r="A190" s="5">
        <v>189</v>
      </c>
      <c r="B190" s="14" t="s">
        <v>2147</v>
      </c>
      <c r="C190" s="5">
        <v>1988</v>
      </c>
      <c r="D190" s="5">
        <v>7870.54</v>
      </c>
      <c r="E190" s="5">
        <v>5746.3</v>
      </c>
      <c r="F190" s="5" t="s">
        <v>5</v>
      </c>
      <c r="G190" s="5">
        <v>108</v>
      </c>
      <c r="H190" s="5">
        <v>9</v>
      </c>
      <c r="I190" s="5">
        <v>3</v>
      </c>
      <c r="J190" s="5">
        <v>3</v>
      </c>
      <c r="K190" s="5">
        <v>3</v>
      </c>
      <c r="L190" s="111">
        <v>122</v>
      </c>
      <c r="M190" s="269" t="s">
        <v>5698</v>
      </c>
      <c r="N190" s="269">
        <v>1988</v>
      </c>
      <c r="O190" s="269" t="s">
        <v>5638</v>
      </c>
      <c r="P190" s="318" t="s">
        <v>5676</v>
      </c>
      <c r="Q190" s="319" t="s">
        <v>5677</v>
      </c>
      <c r="R190" s="320">
        <v>39617</v>
      </c>
      <c r="S190" s="319" t="s">
        <v>5644</v>
      </c>
      <c r="U190" s="221" t="s">
        <v>7635</v>
      </c>
    </row>
    <row r="191" spans="1:21" s="197" customFormat="1" ht="38.25" x14ac:dyDescent="0.25">
      <c r="A191" s="5">
        <v>190</v>
      </c>
      <c r="B191" s="14" t="s">
        <v>2148</v>
      </c>
      <c r="C191" s="5">
        <v>1989</v>
      </c>
      <c r="D191" s="5">
        <v>7650.44</v>
      </c>
      <c r="E191" s="5">
        <v>5664.9</v>
      </c>
      <c r="F191" s="5" t="s">
        <v>5</v>
      </c>
      <c r="G191" s="5">
        <v>104</v>
      </c>
      <c r="H191" s="5">
        <v>9</v>
      </c>
      <c r="I191" s="5">
        <v>3</v>
      </c>
      <c r="J191" s="5">
        <v>3</v>
      </c>
      <c r="K191" s="5">
        <v>3</v>
      </c>
      <c r="L191" s="111">
        <v>297</v>
      </c>
      <c r="M191" s="269" t="s">
        <v>5699</v>
      </c>
      <c r="N191" s="269">
        <v>1989</v>
      </c>
      <c r="O191" s="269" t="s">
        <v>5638</v>
      </c>
      <c r="P191" s="318" t="s">
        <v>5678</v>
      </c>
      <c r="Q191" s="319" t="s">
        <v>5679</v>
      </c>
      <c r="R191" s="320">
        <v>39617</v>
      </c>
      <c r="S191" s="319" t="s">
        <v>5644</v>
      </c>
      <c r="U191" s="221" t="s">
        <v>7635</v>
      </c>
    </row>
    <row r="192" spans="1:21" s="197" customFormat="1" ht="38.25" x14ac:dyDescent="0.25">
      <c r="A192" s="5">
        <v>191</v>
      </c>
      <c r="B192" s="14" t="s">
        <v>2149</v>
      </c>
      <c r="C192" s="5">
        <v>1989</v>
      </c>
      <c r="D192" s="5">
        <v>7886.24</v>
      </c>
      <c r="E192" s="5">
        <v>5362.3</v>
      </c>
      <c r="F192" s="5" t="s">
        <v>5</v>
      </c>
      <c r="G192" s="5">
        <v>100</v>
      </c>
      <c r="H192" s="5">
        <v>9</v>
      </c>
      <c r="I192" s="5">
        <v>3</v>
      </c>
      <c r="J192" s="5">
        <v>3</v>
      </c>
      <c r="K192" s="5">
        <v>3</v>
      </c>
      <c r="L192" s="111">
        <v>254</v>
      </c>
      <c r="M192" s="269" t="s">
        <v>5700</v>
      </c>
      <c r="N192" s="269">
        <v>1989</v>
      </c>
      <c r="O192" s="269" t="s">
        <v>5638</v>
      </c>
      <c r="P192" s="318" t="s">
        <v>5680</v>
      </c>
      <c r="Q192" s="319" t="s">
        <v>5681</v>
      </c>
      <c r="R192" s="320">
        <v>39617</v>
      </c>
      <c r="S192" s="319" t="s">
        <v>5644</v>
      </c>
      <c r="U192" s="221" t="s">
        <v>7635</v>
      </c>
    </row>
    <row r="193" spans="1:21" s="197" customFormat="1" ht="38.25" x14ac:dyDescent="0.25">
      <c r="A193" s="5">
        <v>192</v>
      </c>
      <c r="B193" s="14" t="s">
        <v>1637</v>
      </c>
      <c r="C193" s="5">
        <v>1989</v>
      </c>
      <c r="D193" s="5">
        <v>15328.97</v>
      </c>
      <c r="E193" s="5">
        <v>11319.3</v>
      </c>
      <c r="F193" s="5" t="s">
        <v>5</v>
      </c>
      <c r="G193" s="5">
        <v>212</v>
      </c>
      <c r="H193" s="5">
        <v>9</v>
      </c>
      <c r="I193" s="5">
        <v>6</v>
      </c>
      <c r="J193" s="5">
        <v>6</v>
      </c>
      <c r="K193" s="5">
        <v>6</v>
      </c>
      <c r="L193" s="111">
        <v>586</v>
      </c>
      <c r="M193" s="269" t="s">
        <v>5701</v>
      </c>
      <c r="N193" s="269">
        <v>1989</v>
      </c>
      <c r="O193" s="269" t="s">
        <v>5638</v>
      </c>
      <c r="P193" s="318" t="s">
        <v>5682</v>
      </c>
      <c r="Q193" s="319" t="s">
        <v>5683</v>
      </c>
      <c r="R193" s="320">
        <v>39617</v>
      </c>
      <c r="S193" s="319" t="s">
        <v>5644</v>
      </c>
      <c r="T193" s="447"/>
      <c r="U193" s="221" t="s">
        <v>7635</v>
      </c>
    </row>
    <row r="194" spans="1:21" s="197" customFormat="1" ht="38.25" x14ac:dyDescent="0.25">
      <c r="A194" s="5">
        <v>193</v>
      </c>
      <c r="B194" s="14" t="s">
        <v>1638</v>
      </c>
      <c r="C194" s="5">
        <v>1988</v>
      </c>
      <c r="D194" s="5">
        <v>7814.74</v>
      </c>
      <c r="E194" s="5">
        <v>5721.7</v>
      </c>
      <c r="F194" s="5" t="s">
        <v>5</v>
      </c>
      <c r="G194" s="5">
        <v>108</v>
      </c>
      <c r="H194" s="5">
        <v>9</v>
      </c>
      <c r="I194" s="5">
        <v>3</v>
      </c>
      <c r="J194" s="5">
        <v>3</v>
      </c>
      <c r="K194" s="5">
        <v>3</v>
      </c>
      <c r="L194" s="111">
        <v>286</v>
      </c>
      <c r="M194" s="269" t="s">
        <v>5702</v>
      </c>
      <c r="N194" s="269">
        <v>1988</v>
      </c>
      <c r="O194" s="269" t="s">
        <v>5638</v>
      </c>
      <c r="P194" s="318" t="s">
        <v>5684</v>
      </c>
      <c r="Q194" s="319" t="s">
        <v>5685</v>
      </c>
      <c r="R194" s="320">
        <v>39617</v>
      </c>
      <c r="S194" s="319" t="s">
        <v>5644</v>
      </c>
      <c r="U194" s="221" t="s">
        <v>7635</v>
      </c>
    </row>
    <row r="195" spans="1:21" s="197" customFormat="1" ht="38.25" x14ac:dyDescent="0.25">
      <c r="A195" s="5">
        <v>194</v>
      </c>
      <c r="B195" s="14" t="s">
        <v>1639</v>
      </c>
      <c r="C195" s="5">
        <v>1988</v>
      </c>
      <c r="D195" s="5">
        <v>10524.68</v>
      </c>
      <c r="E195" s="5">
        <v>7635.3</v>
      </c>
      <c r="F195" s="5" t="s">
        <v>5</v>
      </c>
      <c r="G195" s="5">
        <v>144</v>
      </c>
      <c r="H195" s="5">
        <v>9</v>
      </c>
      <c r="I195" s="5">
        <v>4</v>
      </c>
      <c r="J195" s="5">
        <v>4</v>
      </c>
      <c r="K195" s="5">
        <v>4</v>
      </c>
      <c r="L195" s="111">
        <v>371</v>
      </c>
      <c r="M195" s="269" t="s">
        <v>5702</v>
      </c>
      <c r="N195" s="269">
        <v>1988</v>
      </c>
      <c r="O195" s="269" t="s">
        <v>5638</v>
      </c>
      <c r="P195" s="318" t="s">
        <v>5686</v>
      </c>
      <c r="Q195" s="319" t="s">
        <v>5687</v>
      </c>
      <c r="R195" s="320">
        <v>39617</v>
      </c>
      <c r="S195" s="319" t="s">
        <v>5644</v>
      </c>
      <c r="U195" s="221" t="s">
        <v>7635</v>
      </c>
    </row>
    <row r="196" spans="1:21" s="197" customFormat="1" ht="38.25" x14ac:dyDescent="0.25">
      <c r="A196" s="5">
        <v>195</v>
      </c>
      <c r="B196" s="14" t="s">
        <v>1640</v>
      </c>
      <c r="C196" s="5">
        <v>1991</v>
      </c>
      <c r="D196" s="5">
        <v>5122.3900000000003</v>
      </c>
      <c r="E196" s="5">
        <v>3879.2</v>
      </c>
      <c r="F196" s="5" t="s">
        <v>5</v>
      </c>
      <c r="G196" s="5">
        <v>60</v>
      </c>
      <c r="H196" s="5">
        <v>10</v>
      </c>
      <c r="I196" s="5">
        <v>2</v>
      </c>
      <c r="J196" s="5">
        <v>2</v>
      </c>
      <c r="K196" s="5">
        <v>2</v>
      </c>
      <c r="L196" s="111">
        <v>202</v>
      </c>
      <c r="M196" s="269" t="s">
        <v>5703</v>
      </c>
      <c r="N196" s="269">
        <v>1991</v>
      </c>
      <c r="O196" s="269" t="s">
        <v>5638</v>
      </c>
      <c r="P196" s="318" t="s">
        <v>5688</v>
      </c>
      <c r="Q196" s="319" t="s">
        <v>5689</v>
      </c>
      <c r="R196" s="320">
        <v>39617</v>
      </c>
      <c r="S196" s="319" t="s">
        <v>5644</v>
      </c>
      <c r="U196" s="221" t="s">
        <v>7635</v>
      </c>
    </row>
    <row r="197" spans="1:21" s="197" customFormat="1" ht="38.25" x14ac:dyDescent="0.25">
      <c r="A197" s="5">
        <v>196</v>
      </c>
      <c r="B197" s="14" t="s">
        <v>1636</v>
      </c>
      <c r="C197" s="5">
        <v>1988</v>
      </c>
      <c r="D197" s="5">
        <v>6973.89</v>
      </c>
      <c r="E197" s="5">
        <v>3594.8</v>
      </c>
      <c r="F197" s="5" t="s">
        <v>5</v>
      </c>
      <c r="G197" s="5">
        <v>33</v>
      </c>
      <c r="H197" s="5">
        <v>9</v>
      </c>
      <c r="I197" s="5">
        <v>2</v>
      </c>
      <c r="J197" s="5">
        <v>2</v>
      </c>
      <c r="K197" s="5">
        <v>2</v>
      </c>
      <c r="L197" s="111">
        <v>172</v>
      </c>
      <c r="M197" s="269" t="s">
        <v>5692</v>
      </c>
      <c r="N197" s="269">
        <v>1988</v>
      </c>
      <c r="O197" s="269" t="s">
        <v>5638</v>
      </c>
      <c r="P197" s="318" t="s">
        <v>5690</v>
      </c>
      <c r="Q197" s="319" t="s">
        <v>5691</v>
      </c>
      <c r="R197" s="320">
        <v>39617</v>
      </c>
      <c r="S197" s="319" t="s">
        <v>5644</v>
      </c>
      <c r="U197" s="221" t="s">
        <v>7635</v>
      </c>
    </row>
    <row r="198" spans="1:21" s="197" customFormat="1" ht="94.5" x14ac:dyDescent="0.25">
      <c r="A198" s="5">
        <v>197</v>
      </c>
      <c r="B198" s="3" t="s">
        <v>1641</v>
      </c>
      <c r="C198" s="5">
        <v>1988</v>
      </c>
      <c r="D198" s="5">
        <v>10485.280000000001</v>
      </c>
      <c r="E198" s="5">
        <v>7130.61</v>
      </c>
      <c r="F198" s="5" t="s">
        <v>5</v>
      </c>
      <c r="G198" s="5">
        <v>144</v>
      </c>
      <c r="H198" s="5">
        <v>9</v>
      </c>
      <c r="I198" s="5">
        <v>4</v>
      </c>
      <c r="J198" s="5">
        <v>4</v>
      </c>
      <c r="K198" s="5">
        <v>4</v>
      </c>
      <c r="L198" s="111">
        <v>390</v>
      </c>
      <c r="M198" s="125" t="s">
        <v>5704</v>
      </c>
      <c r="N198" s="317">
        <v>1988</v>
      </c>
      <c r="O198" s="269" t="s">
        <v>5638</v>
      </c>
      <c r="P198" s="318" t="s">
        <v>5639</v>
      </c>
      <c r="Q198" s="319" t="s">
        <v>5640</v>
      </c>
      <c r="R198" s="320">
        <v>39617</v>
      </c>
      <c r="S198" s="319" t="s">
        <v>5641</v>
      </c>
      <c r="U198" s="357" t="s">
        <v>7635</v>
      </c>
    </row>
    <row r="199" spans="1:21" s="197" customFormat="1" ht="47.25" x14ac:dyDescent="0.25">
      <c r="A199" s="5">
        <v>198</v>
      </c>
      <c r="B199" s="3" t="s">
        <v>1642</v>
      </c>
      <c r="C199" s="5">
        <v>1987</v>
      </c>
      <c r="D199" s="5">
        <v>7965.14</v>
      </c>
      <c r="E199" s="5">
        <v>5765.6</v>
      </c>
      <c r="F199" s="5" t="s">
        <v>5</v>
      </c>
      <c r="G199" s="5">
        <v>108</v>
      </c>
      <c r="H199" s="5">
        <v>9</v>
      </c>
      <c r="I199" s="5">
        <v>3</v>
      </c>
      <c r="J199" s="5">
        <v>3</v>
      </c>
      <c r="K199" s="5">
        <v>3</v>
      </c>
      <c r="L199" s="111">
        <v>300</v>
      </c>
      <c r="M199" s="125" t="s">
        <v>5645</v>
      </c>
      <c r="N199" s="317">
        <v>1987</v>
      </c>
      <c r="O199" s="269" t="s">
        <v>5638</v>
      </c>
      <c r="P199" s="318" t="s">
        <v>5642</v>
      </c>
      <c r="Q199" s="319" t="s">
        <v>5643</v>
      </c>
      <c r="R199" s="320">
        <v>39617</v>
      </c>
      <c r="S199" s="319" t="s">
        <v>5644</v>
      </c>
      <c r="U199" s="357" t="s">
        <v>7635</v>
      </c>
    </row>
    <row r="200" spans="1:21" s="197" customFormat="1" ht="51" x14ac:dyDescent="0.25">
      <c r="A200" s="5">
        <v>199</v>
      </c>
      <c r="B200" s="3" t="s">
        <v>1643</v>
      </c>
      <c r="C200" s="5">
        <v>1989</v>
      </c>
      <c r="D200" s="5">
        <v>23597.73</v>
      </c>
      <c r="E200" s="5">
        <v>1673.4</v>
      </c>
      <c r="F200" s="5" t="s">
        <v>5</v>
      </c>
      <c r="G200" s="5">
        <v>315</v>
      </c>
      <c r="H200" s="5">
        <v>9</v>
      </c>
      <c r="I200" s="5">
        <v>9</v>
      </c>
      <c r="J200" s="5">
        <v>9</v>
      </c>
      <c r="K200" s="5">
        <v>6</v>
      </c>
      <c r="L200" s="111">
        <v>845</v>
      </c>
      <c r="M200" s="125" t="s">
        <v>5705</v>
      </c>
      <c r="N200" s="317">
        <v>1989</v>
      </c>
      <c r="O200" s="269" t="s">
        <v>5638</v>
      </c>
      <c r="P200" s="318" t="s">
        <v>5646</v>
      </c>
      <c r="Q200" s="319" t="s">
        <v>5647</v>
      </c>
      <c r="R200" s="320">
        <v>39603</v>
      </c>
      <c r="S200" s="319" t="s">
        <v>5648</v>
      </c>
      <c r="U200" s="357" t="s">
        <v>7635</v>
      </c>
    </row>
    <row r="201" spans="1:21" s="197" customFormat="1" ht="94.5" x14ac:dyDescent="0.25">
      <c r="A201" s="5">
        <v>200</v>
      </c>
      <c r="B201" s="3" t="s">
        <v>5637</v>
      </c>
      <c r="C201" s="5">
        <v>1992</v>
      </c>
      <c r="D201" s="5">
        <v>7802.94</v>
      </c>
      <c r="E201" s="5">
        <v>5739.4</v>
      </c>
      <c r="F201" s="5" t="s">
        <v>5</v>
      </c>
      <c r="G201" s="5">
        <v>108</v>
      </c>
      <c r="H201" s="5">
        <v>9</v>
      </c>
      <c r="I201" s="5">
        <v>3</v>
      </c>
      <c r="J201" s="5">
        <v>3</v>
      </c>
      <c r="K201" s="5">
        <v>3</v>
      </c>
      <c r="L201" s="111">
        <v>294</v>
      </c>
      <c r="M201" s="125" t="s">
        <v>5706</v>
      </c>
      <c r="N201" s="317">
        <v>1992</v>
      </c>
      <c r="O201" s="269" t="s">
        <v>5638</v>
      </c>
      <c r="P201" s="318" t="s">
        <v>5649</v>
      </c>
      <c r="Q201" s="319" t="s">
        <v>5650</v>
      </c>
      <c r="R201" s="320">
        <v>39617</v>
      </c>
      <c r="S201" s="319" t="s">
        <v>5644</v>
      </c>
      <c r="U201" s="357" t="s">
        <v>7635</v>
      </c>
    </row>
    <row r="202" spans="1:21" s="197" customFormat="1" ht="94.5" x14ac:dyDescent="0.25">
      <c r="A202" s="5">
        <v>201</v>
      </c>
      <c r="B202" s="3" t="s">
        <v>1644</v>
      </c>
      <c r="C202" s="5">
        <v>1993</v>
      </c>
      <c r="D202" s="5">
        <v>7730.45</v>
      </c>
      <c r="E202" s="5">
        <v>5576.8</v>
      </c>
      <c r="F202" s="5" t="s">
        <v>5</v>
      </c>
      <c r="G202" s="5">
        <v>96</v>
      </c>
      <c r="H202" s="5">
        <v>16</v>
      </c>
      <c r="I202" s="5">
        <v>1</v>
      </c>
      <c r="J202" s="5">
        <v>2</v>
      </c>
      <c r="K202" s="5">
        <v>1</v>
      </c>
      <c r="L202" s="111">
        <v>276</v>
      </c>
      <c r="M202" s="125" t="s">
        <v>5707</v>
      </c>
      <c r="N202" s="317">
        <v>1993</v>
      </c>
      <c r="O202" s="269" t="s">
        <v>5638</v>
      </c>
      <c r="P202" s="318" t="s">
        <v>5646</v>
      </c>
      <c r="Q202" s="319" t="s">
        <v>5651</v>
      </c>
      <c r="R202" s="320">
        <v>39617</v>
      </c>
      <c r="S202" s="319" t="s">
        <v>5644</v>
      </c>
      <c r="U202" s="269" t="s">
        <v>648</v>
      </c>
    </row>
    <row r="203" spans="1:21" s="197" customFormat="1" ht="94.5" x14ac:dyDescent="0.25">
      <c r="A203" s="5">
        <v>202</v>
      </c>
      <c r="B203" s="3" t="s">
        <v>1645</v>
      </c>
      <c r="C203" s="5">
        <v>1993</v>
      </c>
      <c r="D203" s="5">
        <v>7757.75</v>
      </c>
      <c r="E203" s="5">
        <v>5503.8</v>
      </c>
      <c r="F203" s="5" t="s">
        <v>5</v>
      </c>
      <c r="G203" s="5">
        <v>96</v>
      </c>
      <c r="H203" s="5">
        <v>16</v>
      </c>
      <c r="I203" s="5">
        <v>1</v>
      </c>
      <c r="J203" s="5">
        <v>2</v>
      </c>
      <c r="K203" s="5">
        <v>1</v>
      </c>
      <c r="L203" s="111">
        <v>245</v>
      </c>
      <c r="M203" s="125" t="s">
        <v>5708</v>
      </c>
      <c r="N203" s="317">
        <v>1993</v>
      </c>
      <c r="O203" s="269" t="s">
        <v>5638</v>
      </c>
      <c r="P203" s="318" t="s">
        <v>5652</v>
      </c>
      <c r="Q203" s="319" t="s">
        <v>5653</v>
      </c>
      <c r="R203" s="320">
        <v>39617</v>
      </c>
      <c r="S203" s="319" t="s">
        <v>5644</v>
      </c>
      <c r="U203" s="269" t="s">
        <v>648</v>
      </c>
    </row>
    <row r="204" spans="1:21" s="197" customFormat="1" ht="94.5" x14ac:dyDescent="0.25">
      <c r="A204" s="5">
        <v>203</v>
      </c>
      <c r="B204" s="3" t="s">
        <v>1646</v>
      </c>
      <c r="C204" s="5">
        <v>1992</v>
      </c>
      <c r="D204" s="5">
        <v>7786.35</v>
      </c>
      <c r="E204" s="5">
        <v>5623.65</v>
      </c>
      <c r="F204" s="5" t="s">
        <v>5</v>
      </c>
      <c r="G204" s="5">
        <v>96</v>
      </c>
      <c r="H204" s="5">
        <v>16</v>
      </c>
      <c r="I204" s="5">
        <v>1</v>
      </c>
      <c r="J204" s="5">
        <v>2</v>
      </c>
      <c r="K204" s="5">
        <v>1</v>
      </c>
      <c r="L204" s="111">
        <v>266</v>
      </c>
      <c r="M204" s="125" t="s">
        <v>5709</v>
      </c>
      <c r="N204" s="317">
        <v>1992</v>
      </c>
      <c r="O204" s="269" t="s">
        <v>5638</v>
      </c>
      <c r="P204" s="318" t="s">
        <v>4908</v>
      </c>
      <c r="Q204" s="319" t="s">
        <v>5654</v>
      </c>
      <c r="R204" s="320">
        <v>39617</v>
      </c>
      <c r="S204" s="319" t="s">
        <v>5644</v>
      </c>
      <c r="U204" s="269" t="s">
        <v>648</v>
      </c>
    </row>
    <row r="205" spans="1:21" s="197" customFormat="1" ht="94.5" x14ac:dyDescent="0.25">
      <c r="A205" s="5">
        <v>204</v>
      </c>
      <c r="B205" s="3" t="s">
        <v>1647</v>
      </c>
      <c r="C205" s="5">
        <v>1987</v>
      </c>
      <c r="D205" s="5">
        <v>5000.1000000000004</v>
      </c>
      <c r="E205" s="5">
        <v>3198.7</v>
      </c>
      <c r="F205" s="5" t="s">
        <v>5</v>
      </c>
      <c r="G205" s="5">
        <v>60</v>
      </c>
      <c r="H205" s="5">
        <v>5</v>
      </c>
      <c r="I205" s="5">
        <v>3</v>
      </c>
      <c r="J205" s="5">
        <v>0</v>
      </c>
      <c r="K205" s="5">
        <v>0</v>
      </c>
      <c r="L205" s="111">
        <v>126</v>
      </c>
      <c r="M205" s="125" t="s">
        <v>5710</v>
      </c>
      <c r="N205" s="317">
        <v>1987</v>
      </c>
      <c r="O205" s="269" t="s">
        <v>5638</v>
      </c>
      <c r="P205" s="318" t="s">
        <v>5655</v>
      </c>
      <c r="Q205" s="319" t="s">
        <v>5656</v>
      </c>
      <c r="R205" s="320">
        <v>41312</v>
      </c>
      <c r="S205" s="319" t="s">
        <v>5657</v>
      </c>
      <c r="U205" s="357" t="s">
        <v>7635</v>
      </c>
    </row>
    <row r="206" spans="1:21" s="197" customFormat="1" ht="94.5" x14ac:dyDescent="0.25">
      <c r="A206" s="5">
        <v>205</v>
      </c>
      <c r="B206" s="3" t="s">
        <v>1648</v>
      </c>
      <c r="C206" s="5">
        <v>1987</v>
      </c>
      <c r="D206" s="5">
        <v>13258.18</v>
      </c>
      <c r="E206" s="5">
        <v>8654.2999999999993</v>
      </c>
      <c r="F206" s="5" t="s">
        <v>5</v>
      </c>
      <c r="G206" s="5">
        <v>174</v>
      </c>
      <c r="H206" s="5">
        <v>9</v>
      </c>
      <c r="I206" s="5">
        <v>5</v>
      </c>
      <c r="J206" s="5">
        <v>5</v>
      </c>
      <c r="K206" s="5">
        <v>5</v>
      </c>
      <c r="L206" s="111">
        <v>473</v>
      </c>
      <c r="M206" s="125" t="s">
        <v>5711</v>
      </c>
      <c r="N206" s="317">
        <v>1987</v>
      </c>
      <c r="O206" s="269" t="s">
        <v>5638</v>
      </c>
      <c r="P206" s="318" t="s">
        <v>5658</v>
      </c>
      <c r="Q206" s="319" t="s">
        <v>5659</v>
      </c>
      <c r="R206" s="320">
        <v>39617</v>
      </c>
      <c r="S206" s="319" t="s">
        <v>5644</v>
      </c>
      <c r="U206" s="357" t="s">
        <v>7635</v>
      </c>
    </row>
    <row r="207" spans="1:21" s="197" customFormat="1" ht="94.5" x14ac:dyDescent="0.25">
      <c r="A207" s="5">
        <v>206</v>
      </c>
      <c r="B207" s="3" t="s">
        <v>1649</v>
      </c>
      <c r="C207" s="5">
        <v>1988</v>
      </c>
      <c r="D207" s="5">
        <v>7843.64</v>
      </c>
      <c r="E207" s="5">
        <v>5267.9</v>
      </c>
      <c r="F207" s="5" t="s">
        <v>5</v>
      </c>
      <c r="G207" s="5">
        <v>108</v>
      </c>
      <c r="H207" s="5">
        <v>9</v>
      </c>
      <c r="I207" s="5">
        <v>3</v>
      </c>
      <c r="J207" s="5">
        <v>3</v>
      </c>
      <c r="K207" s="5">
        <v>3</v>
      </c>
      <c r="L207" s="111">
        <v>285</v>
      </c>
      <c r="M207" s="125" t="s">
        <v>5712</v>
      </c>
      <c r="N207" s="317">
        <v>1988</v>
      </c>
      <c r="O207" s="269" t="s">
        <v>5638</v>
      </c>
      <c r="P207" s="318" t="s">
        <v>5660</v>
      </c>
      <c r="Q207" s="319" t="s">
        <v>5661</v>
      </c>
      <c r="R207" s="320">
        <v>39617</v>
      </c>
      <c r="S207" s="319" t="s">
        <v>5641</v>
      </c>
      <c r="U207" s="357" t="s">
        <v>7635</v>
      </c>
    </row>
    <row r="208" spans="1:21" s="197" customFormat="1" ht="45" x14ac:dyDescent="0.25">
      <c r="A208" s="5">
        <v>207</v>
      </c>
      <c r="B208" s="2" t="s">
        <v>1100</v>
      </c>
      <c r="C208" s="5">
        <v>1977</v>
      </c>
      <c r="D208" s="26">
        <v>4604.5</v>
      </c>
      <c r="E208" s="5">
        <v>3700.6</v>
      </c>
      <c r="F208" s="27" t="s">
        <v>5</v>
      </c>
      <c r="G208" s="5">
        <v>83</v>
      </c>
      <c r="H208" s="5">
        <v>13</v>
      </c>
      <c r="I208" s="5">
        <v>1</v>
      </c>
      <c r="J208" s="5">
        <v>2</v>
      </c>
      <c r="K208" s="5">
        <v>1</v>
      </c>
      <c r="L208" s="113">
        <v>169</v>
      </c>
      <c r="M208" s="92" t="s">
        <v>2904</v>
      </c>
      <c r="N208" s="357" t="s">
        <v>5936</v>
      </c>
      <c r="O208" s="351" t="s">
        <v>5937</v>
      </c>
      <c r="P208" s="352" t="s">
        <v>5938</v>
      </c>
      <c r="Q208" s="353">
        <v>871</v>
      </c>
      <c r="R208" s="354">
        <v>40189</v>
      </c>
      <c r="S208" s="355" t="s">
        <v>5122</v>
      </c>
      <c r="T208" s="356" t="s">
        <v>471</v>
      </c>
      <c r="U208" s="208" t="s">
        <v>7635</v>
      </c>
    </row>
    <row r="209" spans="1:21" s="197" customFormat="1" ht="45" x14ac:dyDescent="0.25">
      <c r="A209" s="5">
        <v>208</v>
      </c>
      <c r="B209" s="2" t="s">
        <v>1101</v>
      </c>
      <c r="C209" s="5">
        <v>1976</v>
      </c>
      <c r="D209" s="26">
        <v>6515.2</v>
      </c>
      <c r="E209" s="5">
        <v>3158.4</v>
      </c>
      <c r="F209" s="27" t="s">
        <v>5</v>
      </c>
      <c r="G209" s="5">
        <f>70</f>
        <v>70</v>
      </c>
      <c r="H209" s="5">
        <v>13</v>
      </c>
      <c r="I209" s="5">
        <v>1</v>
      </c>
      <c r="J209" s="5">
        <v>2</v>
      </c>
      <c r="K209" s="5">
        <v>1</v>
      </c>
      <c r="L209" s="113">
        <v>134</v>
      </c>
      <c r="M209" s="92" t="s">
        <v>2905</v>
      </c>
      <c r="N209" s="221" t="s">
        <v>5939</v>
      </c>
      <c r="O209" s="351" t="s">
        <v>5937</v>
      </c>
      <c r="P209" s="352" t="s">
        <v>5940</v>
      </c>
      <c r="Q209" s="353">
        <v>306.5</v>
      </c>
      <c r="R209" s="354">
        <v>40138</v>
      </c>
      <c r="S209" s="355" t="s">
        <v>5122</v>
      </c>
      <c r="T209" s="356" t="s">
        <v>471</v>
      </c>
      <c r="U209" s="208" t="s">
        <v>7635</v>
      </c>
    </row>
    <row r="210" spans="1:21" s="197" customFormat="1" ht="45" x14ac:dyDescent="0.25">
      <c r="A210" s="5">
        <v>209</v>
      </c>
      <c r="B210" s="2" t="s">
        <v>1126</v>
      </c>
      <c r="C210" s="5">
        <v>1968</v>
      </c>
      <c r="D210" s="26">
        <v>3396</v>
      </c>
      <c r="E210" s="5">
        <v>2071</v>
      </c>
      <c r="F210" s="27" t="s">
        <v>5</v>
      </c>
      <c r="G210" s="5">
        <v>49</v>
      </c>
      <c r="H210" s="5">
        <v>9</v>
      </c>
      <c r="I210" s="5">
        <v>1</v>
      </c>
      <c r="J210" s="5">
        <v>1</v>
      </c>
      <c r="K210" s="5">
        <v>1</v>
      </c>
      <c r="L210" s="113">
        <v>101</v>
      </c>
      <c r="M210" s="92" t="s">
        <v>2911</v>
      </c>
      <c r="N210" s="357">
        <v>1994</v>
      </c>
      <c r="O210" s="351" t="s">
        <v>5937</v>
      </c>
      <c r="P210" s="352" t="s">
        <v>5967</v>
      </c>
      <c r="Q210" s="353">
        <v>1197.19</v>
      </c>
      <c r="R210" s="354">
        <v>40900</v>
      </c>
      <c r="S210" s="355" t="s">
        <v>5122</v>
      </c>
      <c r="T210" s="356" t="s">
        <v>471</v>
      </c>
      <c r="U210" s="208" t="s">
        <v>7635</v>
      </c>
    </row>
    <row r="211" spans="1:21" s="197" customFormat="1" ht="45" x14ac:dyDescent="0.25">
      <c r="A211" s="5">
        <v>210</v>
      </c>
      <c r="B211" s="2" t="s">
        <v>1146</v>
      </c>
      <c r="C211" s="5">
        <v>1981</v>
      </c>
      <c r="D211" s="26">
        <v>5407</v>
      </c>
      <c r="E211" s="5">
        <v>3479.8</v>
      </c>
      <c r="F211" s="27" t="s">
        <v>5</v>
      </c>
      <c r="G211" s="5">
        <f>63+1</f>
        <v>64</v>
      </c>
      <c r="H211" s="5">
        <v>9</v>
      </c>
      <c r="I211" s="5">
        <v>2</v>
      </c>
      <c r="J211" s="5">
        <v>2</v>
      </c>
      <c r="K211" s="5"/>
      <c r="L211" s="113">
        <v>152</v>
      </c>
      <c r="M211" s="92" t="s">
        <v>2911</v>
      </c>
      <c r="N211" s="357" t="s">
        <v>5994</v>
      </c>
      <c r="O211" s="351" t="s">
        <v>5937</v>
      </c>
      <c r="P211" s="352" t="s">
        <v>5987</v>
      </c>
      <c r="Q211" s="353">
        <v>1476.6</v>
      </c>
      <c r="R211" s="354">
        <v>40138</v>
      </c>
      <c r="S211" s="355" t="s">
        <v>5122</v>
      </c>
      <c r="T211" s="356" t="s">
        <v>471</v>
      </c>
      <c r="U211" s="208" t="s">
        <v>7635</v>
      </c>
    </row>
    <row r="212" spans="1:21" s="197" customFormat="1" ht="45" x14ac:dyDescent="0.25">
      <c r="A212" s="5">
        <v>211</v>
      </c>
      <c r="B212" s="2" t="s">
        <v>1252</v>
      </c>
      <c r="C212" s="5">
        <v>1986</v>
      </c>
      <c r="D212" s="26">
        <v>4419.7</v>
      </c>
      <c r="E212" s="5">
        <v>3623.6</v>
      </c>
      <c r="F212" s="27" t="s">
        <v>5</v>
      </c>
      <c r="G212" s="5">
        <v>67</v>
      </c>
      <c r="H212" s="5">
        <v>9</v>
      </c>
      <c r="I212" s="5">
        <v>2</v>
      </c>
      <c r="J212" s="5">
        <v>2</v>
      </c>
      <c r="K212" s="5">
        <v>2</v>
      </c>
      <c r="L212" s="113">
        <v>158</v>
      </c>
      <c r="M212" s="92" t="s">
        <v>2906</v>
      </c>
      <c r="N212" s="357" t="s">
        <v>6068</v>
      </c>
      <c r="O212" s="351" t="s">
        <v>5937</v>
      </c>
      <c r="P212" s="352" t="s">
        <v>6069</v>
      </c>
      <c r="Q212" s="353">
        <v>881.7</v>
      </c>
      <c r="R212" s="354">
        <v>40177</v>
      </c>
      <c r="S212" s="355" t="s">
        <v>5122</v>
      </c>
      <c r="T212" s="362" t="s">
        <v>471</v>
      </c>
      <c r="U212" s="208" t="s">
        <v>7635</v>
      </c>
    </row>
    <row r="213" spans="1:21" s="197" customFormat="1" ht="45" x14ac:dyDescent="0.25">
      <c r="A213" s="5">
        <v>212</v>
      </c>
      <c r="B213" s="2" t="s">
        <v>1253</v>
      </c>
      <c r="C213" s="5">
        <v>1976</v>
      </c>
      <c r="D213" s="26">
        <v>8670.7000000000007</v>
      </c>
      <c r="E213" s="5">
        <v>4984.6000000000004</v>
      </c>
      <c r="F213" s="27" t="s">
        <v>5</v>
      </c>
      <c r="G213" s="5">
        <v>112</v>
      </c>
      <c r="H213" s="5">
        <v>9</v>
      </c>
      <c r="I213" s="5">
        <v>2</v>
      </c>
      <c r="J213" s="5">
        <v>2</v>
      </c>
      <c r="K213" s="5">
        <v>2</v>
      </c>
      <c r="L213" s="113">
        <v>231</v>
      </c>
      <c r="M213" s="92" t="s">
        <v>2906</v>
      </c>
      <c r="N213" s="357" t="s">
        <v>6070</v>
      </c>
      <c r="O213" s="351" t="s">
        <v>5937</v>
      </c>
      <c r="P213" s="352" t="s">
        <v>6071</v>
      </c>
      <c r="Q213" s="353" t="s">
        <v>6072</v>
      </c>
      <c r="R213" s="354">
        <v>40933</v>
      </c>
      <c r="S213" s="355" t="s">
        <v>5122</v>
      </c>
      <c r="T213" s="362" t="s">
        <v>471</v>
      </c>
      <c r="U213" s="208" t="s">
        <v>7635</v>
      </c>
    </row>
    <row r="214" spans="1:21" s="197" customFormat="1" ht="45" x14ac:dyDescent="0.25">
      <c r="A214" s="5">
        <v>213</v>
      </c>
      <c r="B214" s="2" t="s">
        <v>1259</v>
      </c>
      <c r="C214" s="5">
        <v>1969</v>
      </c>
      <c r="D214" s="26">
        <v>2528.5</v>
      </c>
      <c r="E214" s="5">
        <v>2184.4</v>
      </c>
      <c r="F214" s="27" t="s">
        <v>5</v>
      </c>
      <c r="G214" s="5">
        <v>52</v>
      </c>
      <c r="H214" s="5">
        <v>9</v>
      </c>
      <c r="I214" s="5">
        <v>1</v>
      </c>
      <c r="J214" s="5">
        <v>1</v>
      </c>
      <c r="K214" s="5">
        <v>1</v>
      </c>
      <c r="L214" s="113">
        <v>94</v>
      </c>
      <c r="M214" s="92" t="s">
        <v>2930</v>
      </c>
      <c r="N214" s="357">
        <v>1994</v>
      </c>
      <c r="O214" s="351" t="s">
        <v>5937</v>
      </c>
      <c r="P214" s="352" t="s">
        <v>6078</v>
      </c>
      <c r="Q214" s="353">
        <v>449.4</v>
      </c>
      <c r="R214" s="354">
        <v>40177</v>
      </c>
      <c r="S214" s="355" t="s">
        <v>5122</v>
      </c>
      <c r="T214" s="362" t="s">
        <v>471</v>
      </c>
      <c r="U214" s="208" t="s">
        <v>7635</v>
      </c>
    </row>
    <row r="215" spans="1:21" s="197" customFormat="1" ht="45" x14ac:dyDescent="0.25">
      <c r="A215" s="5">
        <v>214</v>
      </c>
      <c r="B215" s="2" t="s">
        <v>1260</v>
      </c>
      <c r="C215" s="5">
        <v>1969</v>
      </c>
      <c r="D215" s="26">
        <v>2496.4</v>
      </c>
      <c r="E215" s="5">
        <v>2251.4</v>
      </c>
      <c r="F215" s="27" t="s">
        <v>5</v>
      </c>
      <c r="G215" s="5">
        <v>54</v>
      </c>
      <c r="H215" s="5">
        <v>9</v>
      </c>
      <c r="I215" s="5">
        <v>1</v>
      </c>
      <c r="J215" s="5">
        <v>1</v>
      </c>
      <c r="K215" s="5">
        <v>1</v>
      </c>
      <c r="L215" s="113">
        <v>123</v>
      </c>
      <c r="M215" s="92" t="s">
        <v>2911</v>
      </c>
      <c r="N215" s="357">
        <v>1994</v>
      </c>
      <c r="O215" s="351" t="s">
        <v>5937</v>
      </c>
      <c r="P215" s="352" t="s">
        <v>6079</v>
      </c>
      <c r="Q215" s="353">
        <v>445.2</v>
      </c>
      <c r="R215" s="354">
        <v>40177</v>
      </c>
      <c r="S215" s="355" t="s">
        <v>5122</v>
      </c>
      <c r="T215" s="362" t="s">
        <v>471</v>
      </c>
      <c r="U215" s="208" t="s">
        <v>7635</v>
      </c>
    </row>
    <row r="216" spans="1:21" s="197" customFormat="1" ht="45" x14ac:dyDescent="0.25">
      <c r="A216" s="5">
        <v>215</v>
      </c>
      <c r="B216" s="2" t="s">
        <v>1261</v>
      </c>
      <c r="C216" s="5">
        <v>1969</v>
      </c>
      <c r="D216" s="26">
        <v>2480.1999999999998</v>
      </c>
      <c r="E216" s="5">
        <v>2237.3000000000002</v>
      </c>
      <c r="F216" s="27" t="s">
        <v>5</v>
      </c>
      <c r="G216" s="5">
        <v>54</v>
      </c>
      <c r="H216" s="5">
        <v>9</v>
      </c>
      <c r="I216" s="5">
        <v>1</v>
      </c>
      <c r="J216" s="5">
        <v>1</v>
      </c>
      <c r="K216" s="5">
        <v>1</v>
      </c>
      <c r="L216" s="113">
        <v>110</v>
      </c>
      <c r="M216" s="92" t="s">
        <v>2932</v>
      </c>
      <c r="N216" s="357">
        <v>1997</v>
      </c>
      <c r="O216" s="351" t="s">
        <v>5937</v>
      </c>
      <c r="P216" s="352" t="s">
        <v>6080</v>
      </c>
      <c r="Q216" s="353">
        <v>447.4</v>
      </c>
      <c r="R216" s="354">
        <v>40177</v>
      </c>
      <c r="S216" s="355" t="s">
        <v>5122</v>
      </c>
      <c r="T216" s="362" t="s">
        <v>471</v>
      </c>
      <c r="U216" s="208" t="s">
        <v>7635</v>
      </c>
    </row>
    <row r="217" spans="1:21" s="197" customFormat="1" ht="45" x14ac:dyDescent="0.25">
      <c r="A217" s="5">
        <v>216</v>
      </c>
      <c r="B217" s="2" t="s">
        <v>1267</v>
      </c>
      <c r="C217" s="5">
        <v>1971</v>
      </c>
      <c r="D217" s="26">
        <v>5392.9</v>
      </c>
      <c r="E217" s="5">
        <v>4011.4</v>
      </c>
      <c r="F217" s="27" t="s">
        <v>5</v>
      </c>
      <c r="G217" s="5">
        <v>156</v>
      </c>
      <c r="H217" s="5">
        <v>9</v>
      </c>
      <c r="I217" s="5">
        <v>1</v>
      </c>
      <c r="J217" s="5">
        <v>1</v>
      </c>
      <c r="K217" s="5">
        <v>1</v>
      </c>
      <c r="L217" s="113">
        <v>261</v>
      </c>
      <c r="M217" s="92" t="s">
        <v>2912</v>
      </c>
      <c r="N217" s="357">
        <v>1994</v>
      </c>
      <c r="O217" s="351" t="s">
        <v>5937</v>
      </c>
      <c r="P217" s="358" t="s">
        <v>6086</v>
      </c>
      <c r="Q217" s="353">
        <v>847.12</v>
      </c>
      <c r="R217" s="364">
        <v>40138</v>
      </c>
      <c r="S217" s="355" t="s">
        <v>5122</v>
      </c>
      <c r="T217" s="362" t="s">
        <v>471</v>
      </c>
      <c r="U217" s="208" t="s">
        <v>7635</v>
      </c>
    </row>
    <row r="218" spans="1:21" s="197" customFormat="1" ht="45" x14ac:dyDescent="0.25">
      <c r="A218" s="5">
        <v>217</v>
      </c>
      <c r="B218" s="2" t="s">
        <v>1270</v>
      </c>
      <c r="C218" s="5">
        <v>1981</v>
      </c>
      <c r="D218" s="26">
        <v>5008.1000000000004</v>
      </c>
      <c r="E218" s="5">
        <v>3191.7</v>
      </c>
      <c r="F218" s="27" t="s">
        <v>5</v>
      </c>
      <c r="G218" s="5">
        <f>56</f>
        <v>56</v>
      </c>
      <c r="H218" s="5">
        <v>6</v>
      </c>
      <c r="I218" s="5">
        <v>3</v>
      </c>
      <c r="J218" s="5">
        <v>3</v>
      </c>
      <c r="K218" s="5">
        <v>3</v>
      </c>
      <c r="L218" s="113">
        <v>123</v>
      </c>
      <c r="M218" s="92" t="s">
        <v>2932</v>
      </c>
      <c r="N218" s="357" t="s">
        <v>6090</v>
      </c>
      <c r="O218" s="351" t="s">
        <v>5937</v>
      </c>
      <c r="P218" s="361" t="s">
        <v>471</v>
      </c>
      <c r="Q218" s="361" t="s">
        <v>471</v>
      </c>
      <c r="R218" s="361" t="s">
        <v>471</v>
      </c>
      <c r="S218" s="362" t="s">
        <v>471</v>
      </c>
      <c r="T218" s="362" t="s">
        <v>471</v>
      </c>
      <c r="U218" s="208" t="s">
        <v>7635</v>
      </c>
    </row>
    <row r="219" spans="1:21" s="197" customFormat="1" ht="45" x14ac:dyDescent="0.25">
      <c r="A219" s="5">
        <v>218</v>
      </c>
      <c r="B219" s="2" t="s">
        <v>1272</v>
      </c>
      <c r="C219" s="5">
        <v>1972</v>
      </c>
      <c r="D219" s="26">
        <v>7475.7</v>
      </c>
      <c r="E219" s="5">
        <v>4433.5</v>
      </c>
      <c r="F219" s="27" t="s">
        <v>5</v>
      </c>
      <c r="G219" s="5">
        <v>96</v>
      </c>
      <c r="H219" s="5">
        <v>9</v>
      </c>
      <c r="I219" s="5">
        <v>2</v>
      </c>
      <c r="J219" s="5">
        <v>2</v>
      </c>
      <c r="K219" s="5">
        <v>2</v>
      </c>
      <c r="L219" s="113">
        <v>191</v>
      </c>
      <c r="M219" s="92" t="s">
        <v>2931</v>
      </c>
      <c r="N219" s="357" t="s">
        <v>6092</v>
      </c>
      <c r="O219" s="351" t="s">
        <v>5937</v>
      </c>
      <c r="P219" s="358" t="s">
        <v>6093</v>
      </c>
      <c r="Q219" s="353">
        <v>1849.6</v>
      </c>
      <c r="R219" s="354">
        <v>40189</v>
      </c>
      <c r="S219" s="355" t="s">
        <v>5122</v>
      </c>
      <c r="T219" s="362" t="s">
        <v>471</v>
      </c>
      <c r="U219" s="208" t="s">
        <v>7635</v>
      </c>
    </row>
    <row r="220" spans="1:21" s="197" customFormat="1" ht="45" x14ac:dyDescent="0.25">
      <c r="A220" s="5">
        <v>219</v>
      </c>
      <c r="B220" s="2" t="s">
        <v>1283</v>
      </c>
      <c r="C220" s="29">
        <v>1971</v>
      </c>
      <c r="D220" s="26">
        <v>17128.3</v>
      </c>
      <c r="E220" s="5">
        <v>9248</v>
      </c>
      <c r="F220" s="27" t="s">
        <v>5</v>
      </c>
      <c r="G220" s="5">
        <v>207</v>
      </c>
      <c r="H220" s="5">
        <v>10</v>
      </c>
      <c r="I220" s="5">
        <v>4</v>
      </c>
      <c r="J220" s="5">
        <v>4</v>
      </c>
      <c r="K220" s="5">
        <v>4</v>
      </c>
      <c r="L220" s="113">
        <v>448</v>
      </c>
      <c r="M220" s="92" t="s">
        <v>2912</v>
      </c>
      <c r="N220" s="357" t="s">
        <v>6104</v>
      </c>
      <c r="O220" s="351" t="s">
        <v>5937</v>
      </c>
      <c r="P220" s="358" t="s">
        <v>6105</v>
      </c>
      <c r="Q220" s="353">
        <v>3995.83</v>
      </c>
      <c r="R220" s="364">
        <v>40138</v>
      </c>
      <c r="S220" s="355" t="s">
        <v>5122</v>
      </c>
      <c r="T220" s="362" t="s">
        <v>471</v>
      </c>
      <c r="U220" s="208" t="s">
        <v>7635</v>
      </c>
    </row>
    <row r="221" spans="1:21" s="197" customFormat="1" ht="45" x14ac:dyDescent="0.25">
      <c r="A221" s="5">
        <v>220</v>
      </c>
      <c r="B221" s="2" t="s">
        <v>1285</v>
      </c>
      <c r="C221" s="29">
        <v>1979</v>
      </c>
      <c r="D221" s="26">
        <v>4519.6000000000004</v>
      </c>
      <c r="E221" s="5">
        <v>3698.7</v>
      </c>
      <c r="F221" s="27" t="s">
        <v>5</v>
      </c>
      <c r="G221" s="5">
        <v>82</v>
      </c>
      <c r="H221" s="5">
        <v>13</v>
      </c>
      <c r="I221" s="5">
        <v>1</v>
      </c>
      <c r="J221" s="5">
        <v>2</v>
      </c>
      <c r="K221" s="5">
        <v>1</v>
      </c>
      <c r="L221" s="113">
        <v>171</v>
      </c>
      <c r="M221" s="92" t="s">
        <v>2912</v>
      </c>
      <c r="N221" s="221" t="s">
        <v>6108</v>
      </c>
      <c r="O221" s="351" t="s">
        <v>5937</v>
      </c>
      <c r="P221" s="352" t="s">
        <v>6109</v>
      </c>
      <c r="Q221" s="353">
        <v>867.7</v>
      </c>
      <c r="R221" s="354">
        <v>40172</v>
      </c>
      <c r="S221" s="355" t="s">
        <v>5122</v>
      </c>
      <c r="T221" s="362" t="s">
        <v>471</v>
      </c>
      <c r="U221" s="208" t="s">
        <v>7635</v>
      </c>
    </row>
    <row r="222" spans="1:21" s="197" customFormat="1" ht="45" x14ac:dyDescent="0.25">
      <c r="A222" s="5">
        <v>221</v>
      </c>
      <c r="B222" s="2" t="s">
        <v>1286</v>
      </c>
      <c r="C222" s="29">
        <v>1978</v>
      </c>
      <c r="D222" s="26">
        <v>4822.2</v>
      </c>
      <c r="E222" s="5">
        <v>3387.2</v>
      </c>
      <c r="F222" s="27" t="s">
        <v>5</v>
      </c>
      <c r="G222" s="5">
        <f>63</f>
        <v>63</v>
      </c>
      <c r="H222" s="5">
        <v>9</v>
      </c>
      <c r="I222" s="5">
        <v>2</v>
      </c>
      <c r="J222" s="5">
        <v>2</v>
      </c>
      <c r="K222" s="5">
        <v>2</v>
      </c>
      <c r="L222" s="113">
        <v>137</v>
      </c>
      <c r="M222" s="92" t="s">
        <v>2904</v>
      </c>
      <c r="N222" s="221" t="s">
        <v>6110</v>
      </c>
      <c r="O222" s="351" t="s">
        <v>5937</v>
      </c>
      <c r="P222" s="352" t="s">
        <v>6111</v>
      </c>
      <c r="Q222" s="353" t="s">
        <v>6112</v>
      </c>
      <c r="R222" s="354">
        <v>40941</v>
      </c>
      <c r="S222" s="355" t="s">
        <v>5122</v>
      </c>
      <c r="T222" s="362" t="s">
        <v>471</v>
      </c>
      <c r="U222" s="208" t="s">
        <v>7635</v>
      </c>
    </row>
    <row r="223" spans="1:21" s="197" customFormat="1" ht="45" x14ac:dyDescent="0.25">
      <c r="A223" s="5">
        <v>222</v>
      </c>
      <c r="B223" s="2" t="s">
        <v>1287</v>
      </c>
      <c r="C223" s="29">
        <v>1989</v>
      </c>
      <c r="D223" s="26">
        <v>14410.5</v>
      </c>
      <c r="E223" s="5">
        <v>10290.299999999999</v>
      </c>
      <c r="F223" s="27" t="s">
        <v>5</v>
      </c>
      <c r="G223" s="5">
        <v>181</v>
      </c>
      <c r="H223" s="5">
        <v>16</v>
      </c>
      <c r="I223" s="5">
        <f>2</f>
        <v>2</v>
      </c>
      <c r="J223" s="5">
        <v>4</v>
      </c>
      <c r="K223" s="5">
        <v>2</v>
      </c>
      <c r="L223" s="113">
        <v>528</v>
      </c>
      <c r="M223" s="92" t="s">
        <v>2904</v>
      </c>
      <c r="N223" s="221" t="s">
        <v>6113</v>
      </c>
      <c r="O223" s="351" t="s">
        <v>5937</v>
      </c>
      <c r="P223" s="352" t="s">
        <v>6114</v>
      </c>
      <c r="Q223" s="353">
        <v>1497.6</v>
      </c>
      <c r="R223" s="354">
        <v>40175</v>
      </c>
      <c r="S223" s="355" t="s">
        <v>5122</v>
      </c>
      <c r="T223" s="362" t="s">
        <v>471</v>
      </c>
      <c r="U223" s="197" t="s">
        <v>648</v>
      </c>
    </row>
    <row r="224" spans="1:21" s="197" customFormat="1" ht="45" x14ac:dyDescent="0.25">
      <c r="A224" s="5">
        <v>223</v>
      </c>
      <c r="B224" s="2" t="s">
        <v>1289</v>
      </c>
      <c r="C224" s="29">
        <v>1986</v>
      </c>
      <c r="D224" s="26">
        <v>13733.8</v>
      </c>
      <c r="E224" s="5">
        <v>9952.2999999999993</v>
      </c>
      <c r="F224" s="27" t="s">
        <v>5</v>
      </c>
      <c r="G224" s="5">
        <v>187</v>
      </c>
      <c r="H224" s="5">
        <v>9</v>
      </c>
      <c r="I224" s="5">
        <v>6</v>
      </c>
      <c r="J224" s="5">
        <v>6</v>
      </c>
      <c r="K224" s="5">
        <v>6</v>
      </c>
      <c r="L224" s="113">
        <v>477</v>
      </c>
      <c r="M224" s="92" t="s">
        <v>2904</v>
      </c>
      <c r="N224" s="221" t="s">
        <v>6116</v>
      </c>
      <c r="O224" s="351" t="s">
        <v>5937</v>
      </c>
      <c r="P224" s="352" t="s">
        <v>6117</v>
      </c>
      <c r="Q224" s="353">
        <v>3956.23</v>
      </c>
      <c r="R224" s="354">
        <v>40926</v>
      </c>
      <c r="S224" s="355" t="s">
        <v>5122</v>
      </c>
      <c r="T224" s="362" t="s">
        <v>471</v>
      </c>
      <c r="U224" s="208" t="s">
        <v>7635</v>
      </c>
    </row>
    <row r="225" spans="1:21" s="197" customFormat="1" ht="45" x14ac:dyDescent="0.25">
      <c r="A225" s="5">
        <v>224</v>
      </c>
      <c r="B225" s="2" t="s">
        <v>1291</v>
      </c>
      <c r="C225" s="29">
        <v>1987</v>
      </c>
      <c r="D225" s="26">
        <v>9299.7999999999993</v>
      </c>
      <c r="E225" s="5">
        <v>6900.7</v>
      </c>
      <c r="F225" s="27" t="s">
        <v>5</v>
      </c>
      <c r="G225" s="5">
        <v>130</v>
      </c>
      <c r="H225" s="5">
        <v>9</v>
      </c>
      <c r="I225" s="5">
        <v>4</v>
      </c>
      <c r="J225" s="5">
        <v>4</v>
      </c>
      <c r="K225" s="5">
        <v>4</v>
      </c>
      <c r="L225" s="113">
        <v>312</v>
      </c>
      <c r="M225" s="92" t="s">
        <v>2930</v>
      </c>
      <c r="N225" s="221" t="s">
        <v>6119</v>
      </c>
      <c r="O225" s="351" t="s">
        <v>5937</v>
      </c>
      <c r="P225" s="352" t="s">
        <v>6120</v>
      </c>
      <c r="Q225" s="353" t="s">
        <v>6121</v>
      </c>
      <c r="R225" s="354">
        <v>40931</v>
      </c>
      <c r="S225" s="355" t="s">
        <v>5122</v>
      </c>
      <c r="T225" s="362" t="s">
        <v>471</v>
      </c>
      <c r="U225" s="208" t="s">
        <v>7635</v>
      </c>
    </row>
    <row r="226" spans="1:21" s="197" customFormat="1" ht="45" x14ac:dyDescent="0.25">
      <c r="A226" s="5">
        <v>225</v>
      </c>
      <c r="B226" s="2" t="s">
        <v>1295</v>
      </c>
      <c r="C226" s="29">
        <v>1986</v>
      </c>
      <c r="D226" s="26">
        <v>8792.1</v>
      </c>
      <c r="E226" s="5">
        <v>6780.2</v>
      </c>
      <c r="F226" s="27" t="s">
        <v>5</v>
      </c>
      <c r="G226" s="5">
        <v>128</v>
      </c>
      <c r="H226" s="5">
        <v>9</v>
      </c>
      <c r="I226" s="5">
        <v>4</v>
      </c>
      <c r="J226" s="5">
        <v>4</v>
      </c>
      <c r="K226" s="5">
        <f>4-1</f>
        <v>3</v>
      </c>
      <c r="L226" s="113">
        <v>336</v>
      </c>
      <c r="M226" s="92" t="s">
        <v>2936</v>
      </c>
      <c r="N226" s="221" t="s">
        <v>6124</v>
      </c>
      <c r="O226" s="351" t="s">
        <v>5937</v>
      </c>
      <c r="P226" s="352" t="s">
        <v>6125</v>
      </c>
      <c r="Q226" s="353" t="s">
        <v>6126</v>
      </c>
      <c r="R226" s="354">
        <v>40606</v>
      </c>
      <c r="S226" s="355" t="s">
        <v>5122</v>
      </c>
      <c r="T226" s="362" t="s">
        <v>471</v>
      </c>
      <c r="U226" s="208" t="s">
        <v>7635</v>
      </c>
    </row>
    <row r="227" spans="1:21" s="197" customFormat="1" ht="45" x14ac:dyDescent="0.25">
      <c r="A227" s="5">
        <v>226</v>
      </c>
      <c r="B227" s="2" t="s">
        <v>1321</v>
      </c>
      <c r="C227" s="29">
        <v>1972</v>
      </c>
      <c r="D227" s="26">
        <v>5365</v>
      </c>
      <c r="E227" s="5">
        <v>4363.3999999999996</v>
      </c>
      <c r="F227" s="27" t="s">
        <v>5</v>
      </c>
      <c r="G227" s="5">
        <v>170</v>
      </c>
      <c r="H227" s="5">
        <v>9</v>
      </c>
      <c r="I227" s="5">
        <v>1</v>
      </c>
      <c r="J227" s="5">
        <v>1</v>
      </c>
      <c r="K227" s="5">
        <v>1</v>
      </c>
      <c r="L227" s="113">
        <v>271</v>
      </c>
      <c r="M227" s="92" t="s">
        <v>2925</v>
      </c>
      <c r="N227" s="221">
        <v>1994</v>
      </c>
      <c r="O227" s="351" t="s">
        <v>5937</v>
      </c>
      <c r="P227" s="358" t="s">
        <v>6152</v>
      </c>
      <c r="Q227" s="353">
        <v>855.9</v>
      </c>
      <c r="R227" s="354">
        <v>40177</v>
      </c>
      <c r="S227" s="355" t="s">
        <v>5122</v>
      </c>
      <c r="U227" s="208" t="s">
        <v>7635</v>
      </c>
    </row>
    <row r="228" spans="1:21" s="197" customFormat="1" ht="45" x14ac:dyDescent="0.25">
      <c r="A228" s="5">
        <v>227</v>
      </c>
      <c r="B228" s="2" t="s">
        <v>1322</v>
      </c>
      <c r="C228" s="29" t="s">
        <v>1145</v>
      </c>
      <c r="D228" s="26">
        <v>9428.7999999999993</v>
      </c>
      <c r="E228" s="5">
        <v>6520.6</v>
      </c>
      <c r="F228" s="27" t="s">
        <v>5</v>
      </c>
      <c r="G228" s="5">
        <v>119</v>
      </c>
      <c r="H228" s="5">
        <v>7</v>
      </c>
      <c r="I228" s="5">
        <v>5</v>
      </c>
      <c r="J228" s="5">
        <v>5</v>
      </c>
      <c r="K228" s="5">
        <v>5</v>
      </c>
      <c r="L228" s="113">
        <v>260</v>
      </c>
      <c r="M228" s="92" t="s">
        <v>2931</v>
      </c>
      <c r="N228" s="221" t="s">
        <v>6153</v>
      </c>
      <c r="O228" s="351" t="s">
        <v>5937</v>
      </c>
      <c r="P228" s="358" t="s">
        <v>6154</v>
      </c>
      <c r="Q228" s="353">
        <v>2335.8000000000002</v>
      </c>
      <c r="R228" s="354">
        <v>40177</v>
      </c>
      <c r="S228" s="355" t="s">
        <v>5122</v>
      </c>
      <c r="U228" s="208" t="s">
        <v>7635</v>
      </c>
    </row>
    <row r="229" spans="1:21" s="197" customFormat="1" ht="45" x14ac:dyDescent="0.25">
      <c r="A229" s="5">
        <v>228</v>
      </c>
      <c r="B229" s="2" t="s">
        <v>1323</v>
      </c>
      <c r="C229" s="29">
        <v>1971</v>
      </c>
      <c r="D229" s="26">
        <v>5331.7</v>
      </c>
      <c r="E229" s="5">
        <v>4335.3999999999996</v>
      </c>
      <c r="F229" s="27" t="s">
        <v>5</v>
      </c>
      <c r="G229" s="5">
        <v>170</v>
      </c>
      <c r="H229" s="5">
        <v>9</v>
      </c>
      <c r="I229" s="5">
        <v>1</v>
      </c>
      <c r="J229" s="5">
        <v>1</v>
      </c>
      <c r="K229" s="5">
        <v>1</v>
      </c>
      <c r="L229" s="113">
        <v>278</v>
      </c>
      <c r="M229" s="92" t="s">
        <v>2930</v>
      </c>
      <c r="N229" s="357">
        <v>1994</v>
      </c>
      <c r="O229" s="351" t="s">
        <v>5937</v>
      </c>
      <c r="P229" s="358" t="s">
        <v>6155</v>
      </c>
      <c r="Q229" s="353">
        <v>862</v>
      </c>
      <c r="R229" s="354">
        <v>40177</v>
      </c>
      <c r="S229" s="355" t="s">
        <v>5122</v>
      </c>
      <c r="U229" s="208" t="s">
        <v>7635</v>
      </c>
    </row>
    <row r="230" spans="1:21" s="197" customFormat="1" ht="45" x14ac:dyDescent="0.25">
      <c r="A230" s="5">
        <v>229</v>
      </c>
      <c r="B230" s="2" t="s">
        <v>1324</v>
      </c>
      <c r="C230" s="29">
        <v>1981</v>
      </c>
      <c r="D230" s="26">
        <v>6360.5</v>
      </c>
      <c r="E230" s="5">
        <v>4422.3</v>
      </c>
      <c r="F230" s="27" t="s">
        <v>5</v>
      </c>
      <c r="G230" s="5">
        <v>81</v>
      </c>
      <c r="H230" s="5">
        <v>6</v>
      </c>
      <c r="I230" s="5">
        <v>4</v>
      </c>
      <c r="J230" s="5">
        <v>4</v>
      </c>
      <c r="K230" s="5">
        <v>4</v>
      </c>
      <c r="L230" s="113">
        <v>167</v>
      </c>
      <c r="M230" s="92" t="s">
        <v>2931</v>
      </c>
      <c r="N230" s="221" t="s">
        <v>6156</v>
      </c>
      <c r="O230" s="351" t="s">
        <v>5937</v>
      </c>
      <c r="P230" s="358" t="s">
        <v>6157</v>
      </c>
      <c r="Q230" s="353">
        <v>2670.9</v>
      </c>
      <c r="R230" s="354">
        <v>40177</v>
      </c>
      <c r="S230" s="355" t="s">
        <v>5122</v>
      </c>
      <c r="U230" s="208" t="s">
        <v>7635</v>
      </c>
    </row>
    <row r="231" spans="1:21" s="197" customFormat="1" ht="45" x14ac:dyDescent="0.25">
      <c r="A231" s="5">
        <v>230</v>
      </c>
      <c r="B231" s="2" t="s">
        <v>1325</v>
      </c>
      <c r="C231" s="29">
        <v>1972</v>
      </c>
      <c r="D231" s="26">
        <v>5314.3</v>
      </c>
      <c r="E231" s="5">
        <v>4111.6000000000004</v>
      </c>
      <c r="F231" s="27" t="s">
        <v>5</v>
      </c>
      <c r="G231" s="5">
        <v>160</v>
      </c>
      <c r="H231" s="5">
        <v>9</v>
      </c>
      <c r="I231" s="5">
        <v>1</v>
      </c>
      <c r="J231" s="5">
        <v>1</v>
      </c>
      <c r="K231" s="5">
        <v>1</v>
      </c>
      <c r="L231" s="113">
        <v>239</v>
      </c>
      <c r="M231" s="92" t="s">
        <v>2932</v>
      </c>
      <c r="N231" s="357">
        <v>1994</v>
      </c>
      <c r="O231" s="351" t="s">
        <v>5937</v>
      </c>
      <c r="P231" s="358" t="s">
        <v>6158</v>
      </c>
      <c r="Q231" s="353">
        <v>868.7</v>
      </c>
      <c r="R231" s="354">
        <v>40177</v>
      </c>
      <c r="S231" s="355" t="s">
        <v>5122</v>
      </c>
      <c r="U231" s="208" t="s">
        <v>7635</v>
      </c>
    </row>
    <row r="232" spans="1:21" s="197" customFormat="1" ht="45" x14ac:dyDescent="0.25">
      <c r="A232" s="5">
        <v>231</v>
      </c>
      <c r="B232" s="2" t="s">
        <v>1366</v>
      </c>
      <c r="C232" s="5">
        <v>1990</v>
      </c>
      <c r="D232" s="26">
        <v>5016.8</v>
      </c>
      <c r="E232" s="5">
        <v>4396.1000000000004</v>
      </c>
      <c r="F232" s="27" t="s">
        <v>5</v>
      </c>
      <c r="G232" s="5">
        <v>82</v>
      </c>
      <c r="H232" s="30" t="s">
        <v>1367</v>
      </c>
      <c r="I232" s="5">
        <v>3</v>
      </c>
      <c r="J232" s="5">
        <v>2</v>
      </c>
      <c r="K232" s="5"/>
      <c r="L232" s="113">
        <v>241</v>
      </c>
      <c r="M232" s="92" t="s">
        <v>2906</v>
      </c>
      <c r="N232" s="357" t="s">
        <v>6201</v>
      </c>
      <c r="O232" s="351" t="s">
        <v>5937</v>
      </c>
      <c r="P232" s="352" t="s">
        <v>6202</v>
      </c>
      <c r="Q232" s="353" t="s">
        <v>6203</v>
      </c>
      <c r="R232" s="354">
        <v>40906</v>
      </c>
      <c r="S232" s="355" t="s">
        <v>5122</v>
      </c>
      <c r="U232" s="208" t="s">
        <v>7635</v>
      </c>
    </row>
    <row r="233" spans="1:21" s="197" customFormat="1" ht="45" x14ac:dyDescent="0.25">
      <c r="A233" s="5">
        <v>232</v>
      </c>
      <c r="B233" s="2" t="s">
        <v>1370</v>
      </c>
      <c r="C233" s="5">
        <v>1991</v>
      </c>
      <c r="D233" s="26">
        <v>5043</v>
      </c>
      <c r="E233" s="5">
        <v>4419.8999999999996</v>
      </c>
      <c r="F233" s="27" t="s">
        <v>5</v>
      </c>
      <c r="G233" s="5">
        <v>82</v>
      </c>
      <c r="H233" s="30" t="s">
        <v>1367</v>
      </c>
      <c r="I233" s="5">
        <v>3</v>
      </c>
      <c r="J233" s="5">
        <v>2</v>
      </c>
      <c r="K233" s="5"/>
      <c r="L233" s="113">
        <v>226</v>
      </c>
      <c r="M233" s="92" t="s">
        <v>2906</v>
      </c>
      <c r="N233" s="357" t="s">
        <v>6206</v>
      </c>
      <c r="O233" s="351" t="s">
        <v>5937</v>
      </c>
      <c r="P233" s="358" t="s">
        <v>6207</v>
      </c>
      <c r="Q233" s="353" t="s">
        <v>6208</v>
      </c>
      <c r="R233" s="354">
        <v>40907</v>
      </c>
      <c r="S233" s="355" t="s">
        <v>5122</v>
      </c>
      <c r="U233" s="208" t="s">
        <v>7635</v>
      </c>
    </row>
    <row r="234" spans="1:21" s="197" customFormat="1" ht="45" x14ac:dyDescent="0.25">
      <c r="A234" s="5">
        <v>233</v>
      </c>
      <c r="B234" s="2" t="s">
        <v>1380</v>
      </c>
      <c r="C234" s="29" t="s">
        <v>1145</v>
      </c>
      <c r="D234" s="26">
        <v>8750.9</v>
      </c>
      <c r="E234" s="5">
        <v>6981.3</v>
      </c>
      <c r="F234" s="27" t="s">
        <v>5</v>
      </c>
      <c r="G234" s="5">
        <v>124</v>
      </c>
      <c r="H234" s="5">
        <v>9</v>
      </c>
      <c r="I234" s="5">
        <v>5</v>
      </c>
      <c r="J234" s="5">
        <v>5</v>
      </c>
      <c r="K234" s="5">
        <v>5</v>
      </c>
      <c r="L234" s="113">
        <v>300</v>
      </c>
      <c r="M234" s="92" t="s">
        <v>2902</v>
      </c>
      <c r="N234" s="221" t="s">
        <v>6220</v>
      </c>
      <c r="O234" s="351" t="s">
        <v>5937</v>
      </c>
      <c r="P234" s="358" t="s">
        <v>6221</v>
      </c>
      <c r="Q234" s="353">
        <v>2217.9</v>
      </c>
      <c r="R234" s="364">
        <v>40138</v>
      </c>
      <c r="S234" s="355" t="s">
        <v>5122</v>
      </c>
      <c r="U234" s="208" t="s">
        <v>7635</v>
      </c>
    </row>
    <row r="235" spans="1:21" s="197" customFormat="1" ht="45" x14ac:dyDescent="0.25">
      <c r="A235" s="5">
        <v>234</v>
      </c>
      <c r="B235" s="2" t="s">
        <v>1383</v>
      </c>
      <c r="C235" s="5">
        <v>1996</v>
      </c>
      <c r="D235" s="26">
        <v>5337.1</v>
      </c>
      <c r="E235" s="5">
        <v>3863.1</v>
      </c>
      <c r="F235" s="27" t="s">
        <v>5</v>
      </c>
      <c r="G235" s="5">
        <v>72</v>
      </c>
      <c r="H235" s="30" t="s">
        <v>1367</v>
      </c>
      <c r="I235" s="5">
        <v>3</v>
      </c>
      <c r="J235" s="5">
        <v>2</v>
      </c>
      <c r="K235" s="5"/>
      <c r="L235" s="113">
        <v>152</v>
      </c>
      <c r="M235" s="92" t="s">
        <v>2903</v>
      </c>
      <c r="N235" s="221" t="s">
        <v>6224</v>
      </c>
      <c r="O235" s="351" t="s">
        <v>5937</v>
      </c>
      <c r="P235" s="352" t="s">
        <v>6225</v>
      </c>
      <c r="Q235" s="353" t="s">
        <v>6226</v>
      </c>
      <c r="R235" s="364">
        <v>40933</v>
      </c>
      <c r="S235" s="355" t="s">
        <v>5122</v>
      </c>
    </row>
    <row r="236" spans="1:21" s="197" customFormat="1" ht="45" x14ac:dyDescent="0.25">
      <c r="A236" s="5">
        <v>235</v>
      </c>
      <c r="B236" s="2" t="s">
        <v>1384</v>
      </c>
      <c r="C236" s="5">
        <v>1995</v>
      </c>
      <c r="D236" s="26">
        <v>5388.8</v>
      </c>
      <c r="E236" s="5">
        <v>3870.6</v>
      </c>
      <c r="F236" s="27" t="s">
        <v>5</v>
      </c>
      <c r="G236" s="5">
        <v>72</v>
      </c>
      <c r="H236" s="30" t="s">
        <v>1367</v>
      </c>
      <c r="I236" s="5">
        <v>3</v>
      </c>
      <c r="J236" s="5">
        <v>2</v>
      </c>
      <c r="K236" s="5"/>
      <c r="L236" s="113">
        <v>167</v>
      </c>
      <c r="M236" s="92" t="s">
        <v>2903</v>
      </c>
      <c r="N236" s="221" t="s">
        <v>6227</v>
      </c>
      <c r="O236" s="351" t="s">
        <v>5937</v>
      </c>
      <c r="P236" s="352" t="s">
        <v>6228</v>
      </c>
      <c r="Q236" s="353" t="s">
        <v>6229</v>
      </c>
      <c r="R236" s="364">
        <v>40933</v>
      </c>
      <c r="S236" s="355" t="s">
        <v>5122</v>
      </c>
    </row>
    <row r="237" spans="1:21" s="197" customFormat="1" ht="45" x14ac:dyDescent="0.25">
      <c r="A237" s="5">
        <v>236</v>
      </c>
      <c r="B237" s="2" t="s">
        <v>1402</v>
      </c>
      <c r="C237" s="5">
        <v>1977</v>
      </c>
      <c r="D237" s="26">
        <v>3184.8</v>
      </c>
      <c r="E237" s="5">
        <v>2097.6999999999998</v>
      </c>
      <c r="F237" s="27" t="s">
        <v>5</v>
      </c>
      <c r="G237" s="5">
        <v>48</v>
      </c>
      <c r="H237" s="5">
        <v>9</v>
      </c>
      <c r="I237" s="5">
        <v>1</v>
      </c>
      <c r="J237" s="5">
        <v>1</v>
      </c>
      <c r="K237" s="5"/>
      <c r="L237" s="113">
        <v>118</v>
      </c>
      <c r="M237" s="92" t="s">
        <v>2909</v>
      </c>
      <c r="N237" s="357">
        <v>2007</v>
      </c>
      <c r="O237" s="351" t="s">
        <v>5937</v>
      </c>
      <c r="P237" s="352" t="s">
        <v>6248</v>
      </c>
      <c r="Q237" s="353">
        <v>1096.4000000000001</v>
      </c>
      <c r="R237" s="364">
        <v>40138</v>
      </c>
      <c r="S237" s="355" t="s">
        <v>5122</v>
      </c>
      <c r="U237" s="208" t="s">
        <v>7635</v>
      </c>
    </row>
    <row r="238" spans="1:21" s="197" customFormat="1" ht="45" x14ac:dyDescent="0.25">
      <c r="A238" s="5">
        <v>237</v>
      </c>
      <c r="B238" s="2" t="s">
        <v>1403</v>
      </c>
      <c r="C238" s="5">
        <v>1981</v>
      </c>
      <c r="D238" s="26">
        <v>3040.2</v>
      </c>
      <c r="E238" s="5">
        <v>2169.9</v>
      </c>
      <c r="F238" s="27" t="s">
        <v>5</v>
      </c>
      <c r="G238" s="5">
        <v>50</v>
      </c>
      <c r="H238" s="5">
        <v>9</v>
      </c>
      <c r="I238" s="5">
        <v>1</v>
      </c>
      <c r="J238" s="5">
        <v>1</v>
      </c>
      <c r="K238" s="5">
        <v>1</v>
      </c>
      <c r="L238" s="113">
        <v>104</v>
      </c>
      <c r="M238" s="92" t="s">
        <v>2910</v>
      </c>
      <c r="N238" s="357">
        <v>2011</v>
      </c>
      <c r="O238" s="351" t="s">
        <v>5937</v>
      </c>
      <c r="P238" s="352" t="s">
        <v>6249</v>
      </c>
      <c r="Q238" s="353">
        <v>951.4</v>
      </c>
      <c r="R238" s="354">
        <v>40189</v>
      </c>
      <c r="S238" s="355" t="s">
        <v>5122</v>
      </c>
      <c r="U238" s="208" t="s">
        <v>7635</v>
      </c>
    </row>
    <row r="239" spans="1:21" s="197" customFormat="1" ht="45" x14ac:dyDescent="0.25">
      <c r="A239" s="5">
        <v>238</v>
      </c>
      <c r="B239" s="2" t="s">
        <v>1405</v>
      </c>
      <c r="C239" s="5">
        <v>1974</v>
      </c>
      <c r="D239" s="26">
        <v>3379.32</v>
      </c>
      <c r="E239" s="5">
        <v>2075.8200000000002</v>
      </c>
      <c r="F239" s="27" t="s">
        <v>5</v>
      </c>
      <c r="G239" s="5">
        <v>48</v>
      </c>
      <c r="H239" s="5">
        <v>9</v>
      </c>
      <c r="I239" s="5">
        <v>1</v>
      </c>
      <c r="J239" s="5">
        <v>1</v>
      </c>
      <c r="K239" s="5">
        <v>1</v>
      </c>
      <c r="L239" s="113">
        <v>93</v>
      </c>
      <c r="M239" s="92" t="s">
        <v>2909</v>
      </c>
      <c r="N239" s="357">
        <v>1998</v>
      </c>
      <c r="O239" s="351" t="s">
        <v>5937</v>
      </c>
      <c r="P239" s="352" t="s">
        <v>6251</v>
      </c>
      <c r="Q239" s="353">
        <v>391.2</v>
      </c>
      <c r="R239" s="354">
        <v>40189</v>
      </c>
      <c r="S239" s="355" t="s">
        <v>5122</v>
      </c>
      <c r="U239" s="208" t="s">
        <v>7635</v>
      </c>
    </row>
    <row r="240" spans="1:21" s="197" customFormat="1" ht="110.25" x14ac:dyDescent="0.25">
      <c r="A240" s="5">
        <v>239</v>
      </c>
      <c r="B240" s="14" t="s">
        <v>1657</v>
      </c>
      <c r="C240" s="8">
        <v>1971</v>
      </c>
      <c r="D240" s="11">
        <v>3300.39</v>
      </c>
      <c r="E240" s="11">
        <v>2024.4</v>
      </c>
      <c r="F240" s="8" t="s">
        <v>5</v>
      </c>
      <c r="G240" s="31">
        <v>48</v>
      </c>
      <c r="H240" s="31">
        <v>9</v>
      </c>
      <c r="I240" s="31">
        <v>1</v>
      </c>
      <c r="J240" s="31">
        <v>1</v>
      </c>
      <c r="K240" s="31">
        <v>0</v>
      </c>
      <c r="L240" s="120">
        <v>106</v>
      </c>
      <c r="M240" s="126" t="s">
        <v>2545</v>
      </c>
      <c r="N240" s="379">
        <v>1997</v>
      </c>
      <c r="O240" s="224" t="s">
        <v>6962</v>
      </c>
      <c r="P240" s="375" t="s">
        <v>6955</v>
      </c>
      <c r="Q240" s="376">
        <v>40760</v>
      </c>
      <c r="R240" s="374" t="s">
        <v>6956</v>
      </c>
      <c r="S240" s="377">
        <v>40771</v>
      </c>
      <c r="T240" s="378" t="s">
        <v>6957</v>
      </c>
      <c r="U240" s="208" t="s">
        <v>7635</v>
      </c>
    </row>
    <row r="241" spans="1:21" s="197" customFormat="1" ht="78.75" x14ac:dyDescent="0.25">
      <c r="A241" s="5">
        <v>240</v>
      </c>
      <c r="B241" s="14" t="s">
        <v>779</v>
      </c>
      <c r="C241" s="5">
        <v>1971</v>
      </c>
      <c r="D241" s="5">
        <v>3141.03</v>
      </c>
      <c r="E241" s="5">
        <v>2037.95</v>
      </c>
      <c r="F241" s="5" t="s">
        <v>5</v>
      </c>
      <c r="G241" s="5">
        <v>48</v>
      </c>
      <c r="H241" s="5">
        <v>9</v>
      </c>
      <c r="I241" s="5">
        <v>1</v>
      </c>
      <c r="J241" s="5">
        <v>1</v>
      </c>
      <c r="K241" s="14" t="s">
        <v>768</v>
      </c>
      <c r="L241" s="111">
        <v>97</v>
      </c>
      <c r="M241" s="245" t="s">
        <v>2439</v>
      </c>
      <c r="N241" s="365">
        <v>2003</v>
      </c>
      <c r="O241" s="365" t="s">
        <v>4915</v>
      </c>
      <c r="P241" s="257" t="s">
        <v>6329</v>
      </c>
      <c r="Q241" s="49" t="s">
        <v>6330</v>
      </c>
      <c r="R241" s="367">
        <v>36831</v>
      </c>
      <c r="S241" s="420" t="s">
        <v>6308</v>
      </c>
      <c r="U241" s="221" t="s">
        <v>7635</v>
      </c>
    </row>
    <row r="242" spans="1:21" s="197" customFormat="1" ht="78.75" x14ac:dyDescent="0.25">
      <c r="A242" s="5">
        <v>241</v>
      </c>
      <c r="B242" s="14" t="s">
        <v>780</v>
      </c>
      <c r="C242" s="5">
        <v>1970</v>
      </c>
      <c r="D242" s="5">
        <v>3147.49</v>
      </c>
      <c r="E242" s="5">
        <v>2038.41</v>
      </c>
      <c r="F242" s="5" t="s">
        <v>5</v>
      </c>
      <c r="G242" s="5">
        <v>48</v>
      </c>
      <c r="H242" s="5">
        <v>9</v>
      </c>
      <c r="I242" s="5">
        <v>1</v>
      </c>
      <c r="J242" s="5">
        <v>1</v>
      </c>
      <c r="K242" s="14" t="s">
        <v>768</v>
      </c>
      <c r="L242" s="111">
        <v>106</v>
      </c>
      <c r="M242" s="245" t="s">
        <v>2442</v>
      </c>
      <c r="N242" s="365">
        <v>2003</v>
      </c>
      <c r="O242" s="365" t="s">
        <v>4915</v>
      </c>
      <c r="P242" s="257" t="s">
        <v>6331</v>
      </c>
      <c r="Q242" s="49" t="s">
        <v>6332</v>
      </c>
      <c r="R242" s="367">
        <v>36831</v>
      </c>
      <c r="S242" s="420" t="s">
        <v>6308</v>
      </c>
      <c r="U242" s="221" t="s">
        <v>7635</v>
      </c>
    </row>
    <row r="243" spans="1:21" s="197" customFormat="1" ht="63" x14ac:dyDescent="0.25">
      <c r="A243" s="5">
        <v>242</v>
      </c>
      <c r="B243" s="14" t="s">
        <v>781</v>
      </c>
      <c r="C243" s="5">
        <v>1969</v>
      </c>
      <c r="D243" s="5">
        <v>3174.32</v>
      </c>
      <c r="E243" s="5">
        <v>2074.8200000000002</v>
      </c>
      <c r="F243" s="5" t="s">
        <v>5</v>
      </c>
      <c r="G243" s="5">
        <v>49</v>
      </c>
      <c r="H243" s="5">
        <v>9</v>
      </c>
      <c r="I243" s="5">
        <v>1</v>
      </c>
      <c r="J243" s="5">
        <v>1</v>
      </c>
      <c r="K243" s="14" t="s">
        <v>768</v>
      </c>
      <c r="L243" s="111">
        <v>96</v>
      </c>
      <c r="M243" s="245" t="s">
        <v>2440</v>
      </c>
      <c r="N243" s="365">
        <v>2004</v>
      </c>
      <c r="O243" s="365" t="s">
        <v>4915</v>
      </c>
      <c r="P243" s="149" t="s">
        <v>6333</v>
      </c>
      <c r="Q243" s="149">
        <v>874</v>
      </c>
      <c r="R243" s="367">
        <v>40163</v>
      </c>
      <c r="S243" s="420" t="s">
        <v>5122</v>
      </c>
      <c r="U243" s="221" t="s">
        <v>7635</v>
      </c>
    </row>
    <row r="244" spans="1:21" s="197" customFormat="1" ht="78.75" x14ac:dyDescent="0.25">
      <c r="A244" s="5">
        <v>243</v>
      </c>
      <c r="B244" s="14" t="s">
        <v>783</v>
      </c>
      <c r="C244" s="5">
        <v>1968</v>
      </c>
      <c r="D244" s="5">
        <v>3250.32</v>
      </c>
      <c r="E244" s="5">
        <v>2006.3</v>
      </c>
      <c r="F244" s="5" t="s">
        <v>5</v>
      </c>
      <c r="G244" s="5">
        <v>49</v>
      </c>
      <c r="H244" s="5">
        <v>9</v>
      </c>
      <c r="I244" s="5">
        <v>1</v>
      </c>
      <c r="J244" s="5">
        <v>1</v>
      </c>
      <c r="K244" s="14" t="s">
        <v>768</v>
      </c>
      <c r="L244" s="111">
        <v>105</v>
      </c>
      <c r="M244" s="245" t="s">
        <v>2438</v>
      </c>
      <c r="N244" s="365">
        <v>2003</v>
      </c>
      <c r="O244" s="365" t="s">
        <v>4915</v>
      </c>
      <c r="P244" s="257" t="s">
        <v>6336</v>
      </c>
      <c r="Q244" s="49" t="s">
        <v>6337</v>
      </c>
      <c r="R244" s="367">
        <v>37732</v>
      </c>
      <c r="S244" s="420" t="s">
        <v>6308</v>
      </c>
      <c r="U244" s="221" t="s">
        <v>7635</v>
      </c>
    </row>
    <row r="245" spans="1:21" s="197" customFormat="1" ht="78.75" x14ac:dyDescent="0.25">
      <c r="A245" s="5">
        <v>244</v>
      </c>
      <c r="B245" s="14" t="s">
        <v>788</v>
      </c>
      <c r="C245" s="5">
        <v>1972</v>
      </c>
      <c r="D245" s="5">
        <v>3573.6</v>
      </c>
      <c r="E245" s="5">
        <v>2114.9</v>
      </c>
      <c r="F245" s="5" t="s">
        <v>5</v>
      </c>
      <c r="G245" s="5">
        <v>48</v>
      </c>
      <c r="H245" s="5">
        <v>9</v>
      </c>
      <c r="I245" s="5">
        <v>1</v>
      </c>
      <c r="J245" s="5">
        <v>1</v>
      </c>
      <c r="K245" s="14" t="s">
        <v>768</v>
      </c>
      <c r="L245" s="111">
        <v>100</v>
      </c>
      <c r="M245" s="245" t="s">
        <v>2439</v>
      </c>
      <c r="N245" s="365">
        <v>2003</v>
      </c>
      <c r="O245" s="365" t="s">
        <v>4915</v>
      </c>
      <c r="P245" s="257" t="s">
        <v>6346</v>
      </c>
      <c r="Q245" s="49" t="s">
        <v>6347</v>
      </c>
      <c r="R245" s="367">
        <v>38226</v>
      </c>
      <c r="S245" s="420" t="s">
        <v>6308</v>
      </c>
      <c r="U245" s="221" t="s">
        <v>7635</v>
      </c>
    </row>
    <row r="246" spans="1:21" s="197" customFormat="1" ht="78.75" x14ac:dyDescent="0.25">
      <c r="A246" s="5">
        <v>245</v>
      </c>
      <c r="B246" s="14" t="s">
        <v>792</v>
      </c>
      <c r="C246" s="5">
        <v>1973</v>
      </c>
      <c r="D246" s="5">
        <v>3333.03</v>
      </c>
      <c r="E246" s="5">
        <v>2058.69</v>
      </c>
      <c r="F246" s="5" t="s">
        <v>5</v>
      </c>
      <c r="G246" s="5">
        <v>48</v>
      </c>
      <c r="H246" s="5">
        <v>9</v>
      </c>
      <c r="I246" s="5">
        <v>1</v>
      </c>
      <c r="J246" s="5">
        <v>1</v>
      </c>
      <c r="K246" s="14" t="s">
        <v>768</v>
      </c>
      <c r="L246" s="111">
        <v>91</v>
      </c>
      <c r="M246" s="245" t="s">
        <v>2446</v>
      </c>
      <c r="N246" s="365">
        <v>2002</v>
      </c>
      <c r="O246" s="365" t="s">
        <v>4915</v>
      </c>
      <c r="P246" s="257" t="s">
        <v>6354</v>
      </c>
      <c r="Q246" s="49" t="s">
        <v>6355</v>
      </c>
      <c r="R246" s="367">
        <v>36692</v>
      </c>
      <c r="S246" s="420" t="s">
        <v>6308</v>
      </c>
      <c r="U246" s="221" t="s">
        <v>7635</v>
      </c>
    </row>
    <row r="247" spans="1:21" s="197" customFormat="1" ht="78.75" x14ac:dyDescent="0.25">
      <c r="A247" s="5">
        <v>246</v>
      </c>
      <c r="B247" s="14" t="s">
        <v>793</v>
      </c>
      <c r="C247" s="5">
        <v>1972</v>
      </c>
      <c r="D247" s="5">
        <v>2835.41</v>
      </c>
      <c r="E247" s="5">
        <v>2284.1999999999998</v>
      </c>
      <c r="F247" s="5" t="s">
        <v>5</v>
      </c>
      <c r="G247" s="5">
        <v>54</v>
      </c>
      <c r="H247" s="5">
        <v>9</v>
      </c>
      <c r="I247" s="5">
        <v>1</v>
      </c>
      <c r="J247" s="5">
        <v>1</v>
      </c>
      <c r="K247" s="14" t="s">
        <v>768</v>
      </c>
      <c r="L247" s="111">
        <v>115</v>
      </c>
      <c r="M247" s="245" t="s">
        <v>2447</v>
      </c>
      <c r="N247" s="365">
        <v>2003</v>
      </c>
      <c r="O247" s="365" t="s">
        <v>4915</v>
      </c>
      <c r="P247" s="257" t="s">
        <v>6356</v>
      </c>
      <c r="Q247" s="49" t="s">
        <v>6357</v>
      </c>
      <c r="R247" s="367">
        <v>36692</v>
      </c>
      <c r="S247" s="420" t="s">
        <v>6308</v>
      </c>
      <c r="U247" s="221" t="s">
        <v>7635</v>
      </c>
    </row>
    <row r="248" spans="1:21" s="197" customFormat="1" ht="78.75" x14ac:dyDescent="0.25">
      <c r="A248" s="5">
        <v>247</v>
      </c>
      <c r="B248" s="14" t="s">
        <v>794</v>
      </c>
      <c r="C248" s="5">
        <v>1973</v>
      </c>
      <c r="D248" s="5">
        <v>2835.37</v>
      </c>
      <c r="E248" s="5">
        <v>2306.9699999999998</v>
      </c>
      <c r="F248" s="5" t="s">
        <v>5</v>
      </c>
      <c r="G248" s="5">
        <v>54</v>
      </c>
      <c r="H248" s="5">
        <v>9</v>
      </c>
      <c r="I248" s="5">
        <v>1</v>
      </c>
      <c r="J248" s="5">
        <v>1</v>
      </c>
      <c r="K248" s="14" t="s">
        <v>768</v>
      </c>
      <c r="L248" s="111">
        <v>118</v>
      </c>
      <c r="M248" s="245" t="s">
        <v>2445</v>
      </c>
      <c r="N248" s="365">
        <v>1999</v>
      </c>
      <c r="O248" s="365" t="s">
        <v>4915</v>
      </c>
      <c r="P248" s="257" t="s">
        <v>6358</v>
      </c>
      <c r="Q248" s="49" t="s">
        <v>6359</v>
      </c>
      <c r="R248" s="367">
        <v>36692</v>
      </c>
      <c r="S248" s="420" t="s">
        <v>6308</v>
      </c>
      <c r="U248" s="221" t="s">
        <v>7635</v>
      </c>
    </row>
    <row r="249" spans="1:21" s="197" customFormat="1" ht="78.75" x14ac:dyDescent="0.25">
      <c r="A249" s="5">
        <v>248</v>
      </c>
      <c r="B249" s="14" t="s">
        <v>879</v>
      </c>
      <c r="C249" s="5">
        <v>1958</v>
      </c>
      <c r="D249" s="5">
        <v>10578.6</v>
      </c>
      <c r="E249" s="5">
        <v>6950.7</v>
      </c>
      <c r="F249" s="5" t="s">
        <v>5</v>
      </c>
      <c r="G249" s="5">
        <v>102</v>
      </c>
      <c r="H249" s="5">
        <v>5</v>
      </c>
      <c r="I249" s="5">
        <v>6</v>
      </c>
      <c r="J249" s="5">
        <v>2</v>
      </c>
      <c r="K249" s="14" t="s">
        <v>768</v>
      </c>
      <c r="L249" s="111">
        <v>247</v>
      </c>
      <c r="M249" s="245" t="s">
        <v>2446</v>
      </c>
      <c r="N249" s="365" t="s">
        <v>6516</v>
      </c>
      <c r="O249" s="365" t="s">
        <v>4915</v>
      </c>
      <c r="P249" s="257" t="s">
        <v>6517</v>
      </c>
      <c r="Q249" s="49" t="s">
        <v>6518</v>
      </c>
      <c r="R249" s="367">
        <v>39629</v>
      </c>
      <c r="S249" s="420" t="s">
        <v>6308</v>
      </c>
      <c r="U249" s="221" t="s">
        <v>7635</v>
      </c>
    </row>
    <row r="250" spans="1:21" s="197" customFormat="1" ht="78.75" x14ac:dyDescent="0.25">
      <c r="A250" s="5">
        <v>249</v>
      </c>
      <c r="B250" s="14" t="s">
        <v>974</v>
      </c>
      <c r="C250" s="5">
        <v>1976</v>
      </c>
      <c r="D250" s="5">
        <v>3355.19</v>
      </c>
      <c r="E250" s="5">
        <v>2160.19</v>
      </c>
      <c r="F250" s="5" t="s">
        <v>5</v>
      </c>
      <c r="G250" s="5">
        <v>51</v>
      </c>
      <c r="H250" s="5">
        <v>9</v>
      </c>
      <c r="I250" s="5">
        <v>1</v>
      </c>
      <c r="J250" s="5">
        <v>1</v>
      </c>
      <c r="K250" s="14" t="s">
        <v>768</v>
      </c>
      <c r="L250" s="111">
        <v>107</v>
      </c>
      <c r="M250" s="245" t="s">
        <v>2471</v>
      </c>
      <c r="N250" s="365">
        <v>2006</v>
      </c>
      <c r="O250" s="365" t="s">
        <v>4915</v>
      </c>
      <c r="P250" s="149" t="s">
        <v>6702</v>
      </c>
      <c r="Q250" s="49" t="s">
        <v>6703</v>
      </c>
      <c r="R250" s="367">
        <v>38412</v>
      </c>
      <c r="S250" s="420" t="s">
        <v>6308</v>
      </c>
      <c r="U250" s="221" t="s">
        <v>7635</v>
      </c>
    </row>
    <row r="251" spans="1:21" s="197" customFormat="1" ht="78.75" x14ac:dyDescent="0.25">
      <c r="A251" s="5">
        <v>250</v>
      </c>
      <c r="B251" s="14" t="s">
        <v>1042</v>
      </c>
      <c r="C251" s="5">
        <v>1991</v>
      </c>
      <c r="D251" s="5">
        <v>3340.78</v>
      </c>
      <c r="E251" s="5">
        <v>2656.6</v>
      </c>
      <c r="F251" s="5" t="s">
        <v>5</v>
      </c>
      <c r="G251" s="5">
        <v>53</v>
      </c>
      <c r="H251" s="5">
        <v>9</v>
      </c>
      <c r="I251" s="5">
        <v>1</v>
      </c>
      <c r="J251" s="5">
        <v>1</v>
      </c>
      <c r="K251" s="14" t="s">
        <v>768</v>
      </c>
      <c r="L251" s="111">
        <v>114</v>
      </c>
      <c r="M251" s="245" t="s">
        <v>2471</v>
      </c>
      <c r="N251" s="365">
        <v>1991</v>
      </c>
      <c r="O251" s="365" t="s">
        <v>4915</v>
      </c>
      <c r="P251" s="149" t="s">
        <v>6834</v>
      </c>
      <c r="Q251" s="49" t="s">
        <v>6394</v>
      </c>
      <c r="R251" s="367">
        <v>36746</v>
      </c>
      <c r="S251" s="420" t="s">
        <v>6308</v>
      </c>
      <c r="U251" s="197" t="s">
        <v>648</v>
      </c>
    </row>
    <row r="252" spans="1:21" s="197" customFormat="1" ht="78.75" x14ac:dyDescent="0.25">
      <c r="A252" s="5">
        <v>251</v>
      </c>
      <c r="B252" s="14" t="s">
        <v>1043</v>
      </c>
      <c r="C252" s="5">
        <v>1978</v>
      </c>
      <c r="D252" s="5">
        <v>2825.7</v>
      </c>
      <c r="E252" s="5">
        <v>2287.9</v>
      </c>
      <c r="F252" s="5" t="s">
        <v>5</v>
      </c>
      <c r="G252" s="5">
        <v>54</v>
      </c>
      <c r="H252" s="5">
        <v>9</v>
      </c>
      <c r="I252" s="5">
        <v>1</v>
      </c>
      <c r="J252" s="5">
        <v>1</v>
      </c>
      <c r="K252" s="14" t="s">
        <v>768</v>
      </c>
      <c r="L252" s="111">
        <v>118</v>
      </c>
      <c r="M252" s="245" t="s">
        <v>2471</v>
      </c>
      <c r="N252" s="365">
        <v>2007</v>
      </c>
      <c r="O252" s="365" t="s">
        <v>4915</v>
      </c>
      <c r="P252" s="149" t="s">
        <v>6702</v>
      </c>
      <c r="Q252" s="49" t="s">
        <v>6835</v>
      </c>
      <c r="R252" s="367">
        <v>36746</v>
      </c>
      <c r="S252" s="420" t="s">
        <v>6308</v>
      </c>
      <c r="U252" s="221" t="s">
        <v>7635</v>
      </c>
    </row>
    <row r="253" spans="1:21" s="197" customFormat="1" ht="63" x14ac:dyDescent="0.25">
      <c r="A253" s="5">
        <v>252</v>
      </c>
      <c r="B253" s="14" t="s">
        <v>1045</v>
      </c>
      <c r="C253" s="5">
        <v>1988</v>
      </c>
      <c r="D253" s="5">
        <v>3205.74</v>
      </c>
      <c r="E253" s="5">
        <v>2518.34</v>
      </c>
      <c r="F253" s="5" t="s">
        <v>5</v>
      </c>
      <c r="G253" s="5">
        <v>54</v>
      </c>
      <c r="H253" s="5">
        <v>9</v>
      </c>
      <c r="I253" s="5">
        <v>1</v>
      </c>
      <c r="J253" s="5">
        <v>1</v>
      </c>
      <c r="K253" s="14" t="s">
        <v>768</v>
      </c>
      <c r="L253" s="111">
        <v>139</v>
      </c>
      <c r="M253" s="245" t="s">
        <v>2448</v>
      </c>
      <c r="N253" s="365">
        <v>2012</v>
      </c>
      <c r="O253" s="365" t="s">
        <v>4915</v>
      </c>
      <c r="P253" s="370" t="s">
        <v>6838</v>
      </c>
      <c r="Q253" s="49" t="s">
        <v>6839</v>
      </c>
      <c r="R253" s="367">
        <v>40536</v>
      </c>
      <c r="S253" s="420" t="s">
        <v>5078</v>
      </c>
      <c r="U253" s="197" t="s">
        <v>648</v>
      </c>
    </row>
    <row r="254" spans="1:21" s="197" customFormat="1" ht="63" x14ac:dyDescent="0.25">
      <c r="A254" s="5">
        <v>253</v>
      </c>
      <c r="B254" s="14" t="s">
        <v>1047</v>
      </c>
      <c r="C254" s="5">
        <v>1988</v>
      </c>
      <c r="D254" s="5">
        <v>6421.02</v>
      </c>
      <c r="E254" s="5">
        <v>5038.32</v>
      </c>
      <c r="F254" s="5" t="s">
        <v>5</v>
      </c>
      <c r="G254" s="5">
        <v>56</v>
      </c>
      <c r="H254" s="5">
        <v>9</v>
      </c>
      <c r="I254" s="5">
        <v>2</v>
      </c>
      <c r="J254" s="5">
        <v>2</v>
      </c>
      <c r="K254" s="14" t="s">
        <v>768</v>
      </c>
      <c r="L254" s="111">
        <v>285</v>
      </c>
      <c r="M254" s="245" t="s">
        <v>2518</v>
      </c>
      <c r="N254" s="365">
        <v>2012</v>
      </c>
      <c r="O254" s="365" t="s">
        <v>4915</v>
      </c>
      <c r="P254" s="149" t="s">
        <v>6842</v>
      </c>
      <c r="Q254" s="49" t="s">
        <v>6843</v>
      </c>
      <c r="R254" s="367">
        <v>36746</v>
      </c>
      <c r="S254" s="420" t="s">
        <v>5078</v>
      </c>
      <c r="U254" s="197" t="s">
        <v>648</v>
      </c>
    </row>
    <row r="255" spans="1:21" s="197" customFormat="1" ht="63" x14ac:dyDescent="0.25">
      <c r="A255" s="5">
        <v>254</v>
      </c>
      <c r="B255" s="14" t="s">
        <v>1049</v>
      </c>
      <c r="C255" s="5">
        <v>1988</v>
      </c>
      <c r="D255" s="5">
        <v>6403.04</v>
      </c>
      <c r="E255" s="5">
        <v>5014.24</v>
      </c>
      <c r="F255" s="5" t="s">
        <v>5</v>
      </c>
      <c r="G255" s="5">
        <v>108</v>
      </c>
      <c r="H255" s="5">
        <v>9</v>
      </c>
      <c r="I255" s="5">
        <v>2</v>
      </c>
      <c r="J255" s="5">
        <v>2</v>
      </c>
      <c r="K255" s="14" t="s">
        <v>768</v>
      </c>
      <c r="L255" s="111">
        <v>277</v>
      </c>
      <c r="M255" s="245" t="s">
        <v>2459</v>
      </c>
      <c r="N255" s="365" t="s">
        <v>6846</v>
      </c>
      <c r="O255" s="365" t="s">
        <v>4915</v>
      </c>
      <c r="P255" s="370" t="s">
        <v>6847</v>
      </c>
      <c r="Q255" s="49" t="s">
        <v>6848</v>
      </c>
      <c r="R255" s="367">
        <v>36720</v>
      </c>
      <c r="S255" s="420" t="s">
        <v>5122</v>
      </c>
      <c r="U255" s="197" t="s">
        <v>648</v>
      </c>
    </row>
    <row r="256" spans="1:21" s="197" customFormat="1" ht="63" x14ac:dyDescent="0.25">
      <c r="A256" s="5">
        <v>255</v>
      </c>
      <c r="B256" s="14" t="s">
        <v>1051</v>
      </c>
      <c r="C256" s="5">
        <v>1989</v>
      </c>
      <c r="D256" s="5">
        <v>6382.57</v>
      </c>
      <c r="E256" s="5">
        <v>4739.07</v>
      </c>
      <c r="F256" s="5" t="s">
        <v>5</v>
      </c>
      <c r="G256" s="5">
        <v>102</v>
      </c>
      <c r="H256" s="5">
        <v>9</v>
      </c>
      <c r="I256" s="5">
        <v>2</v>
      </c>
      <c r="J256" s="5">
        <v>2</v>
      </c>
      <c r="K256" s="14" t="s">
        <v>768</v>
      </c>
      <c r="L256" s="111">
        <v>233</v>
      </c>
      <c r="M256" s="245" t="s">
        <v>2459</v>
      </c>
      <c r="N256" s="365" t="s">
        <v>6851</v>
      </c>
      <c r="O256" s="365" t="s">
        <v>4915</v>
      </c>
      <c r="P256" s="370" t="s">
        <v>6852</v>
      </c>
      <c r="Q256" s="49" t="s">
        <v>6853</v>
      </c>
      <c r="R256" s="367">
        <v>36720</v>
      </c>
      <c r="S256" s="420" t="s">
        <v>5122</v>
      </c>
      <c r="U256" s="197" t="s">
        <v>648</v>
      </c>
    </row>
    <row r="257" spans="1:21" s="197" customFormat="1" ht="63" x14ac:dyDescent="0.25">
      <c r="A257" s="5">
        <v>256</v>
      </c>
      <c r="B257" s="14" t="s">
        <v>1052</v>
      </c>
      <c r="C257" s="5">
        <v>1989</v>
      </c>
      <c r="D257" s="5">
        <v>6384.2</v>
      </c>
      <c r="E257" s="5">
        <v>5005</v>
      </c>
      <c r="F257" s="5" t="s">
        <v>5</v>
      </c>
      <c r="G257" s="5">
        <v>108</v>
      </c>
      <c r="H257" s="5">
        <v>9</v>
      </c>
      <c r="I257" s="5">
        <v>2</v>
      </c>
      <c r="J257" s="5">
        <v>2</v>
      </c>
      <c r="K257" s="14" t="s">
        <v>768</v>
      </c>
      <c r="L257" s="111">
        <v>272</v>
      </c>
      <c r="M257" s="245" t="s">
        <v>2439</v>
      </c>
      <c r="N257" s="365">
        <v>1989</v>
      </c>
      <c r="O257" s="365" t="s">
        <v>4915</v>
      </c>
      <c r="P257" s="370" t="s">
        <v>6854</v>
      </c>
      <c r="Q257" s="49" t="s">
        <v>6855</v>
      </c>
      <c r="R257" s="367">
        <v>40600</v>
      </c>
      <c r="S257" s="420" t="s">
        <v>5078</v>
      </c>
      <c r="U257" s="197" t="s">
        <v>648</v>
      </c>
    </row>
    <row r="258" spans="1:21" s="197" customFormat="1" ht="63" x14ac:dyDescent="0.25">
      <c r="A258" s="5">
        <v>257</v>
      </c>
      <c r="B258" s="14" t="s">
        <v>1056</v>
      </c>
      <c r="C258" s="5">
        <v>1989</v>
      </c>
      <c r="D258" s="5">
        <v>6449.92</v>
      </c>
      <c r="E258" s="5">
        <v>5042.62</v>
      </c>
      <c r="F258" s="5" t="s">
        <v>5</v>
      </c>
      <c r="G258" s="5">
        <v>108</v>
      </c>
      <c r="H258" s="5">
        <v>9</v>
      </c>
      <c r="I258" s="5">
        <v>2</v>
      </c>
      <c r="J258" s="5">
        <v>2</v>
      </c>
      <c r="K258" s="14" t="s">
        <v>768</v>
      </c>
      <c r="L258" s="111">
        <v>266</v>
      </c>
      <c r="M258" s="245" t="s">
        <v>2517</v>
      </c>
      <c r="N258" s="365">
        <v>1989</v>
      </c>
      <c r="O258" s="365" t="s">
        <v>4915</v>
      </c>
      <c r="P258" s="370" t="s">
        <v>6862</v>
      </c>
      <c r="Q258" s="49" t="s">
        <v>6863</v>
      </c>
      <c r="R258" s="367">
        <v>40600</v>
      </c>
      <c r="S258" s="420" t="s">
        <v>5078</v>
      </c>
      <c r="U258" s="197" t="s">
        <v>648</v>
      </c>
    </row>
    <row r="259" spans="1:21" s="197" customFormat="1" ht="63" x14ac:dyDescent="0.25">
      <c r="A259" s="5">
        <v>258</v>
      </c>
      <c r="B259" s="14" t="s">
        <v>1058</v>
      </c>
      <c r="C259" s="5">
        <v>2007</v>
      </c>
      <c r="D259" s="5">
        <v>4469.5</v>
      </c>
      <c r="E259" s="5">
        <v>3386.2</v>
      </c>
      <c r="F259" s="5" t="s">
        <v>5</v>
      </c>
      <c r="G259" s="5">
        <v>72</v>
      </c>
      <c r="H259" s="5">
        <v>9</v>
      </c>
      <c r="I259" s="5">
        <v>2</v>
      </c>
      <c r="J259" s="5">
        <v>2</v>
      </c>
      <c r="K259" s="14" t="s">
        <v>768</v>
      </c>
      <c r="L259" s="111">
        <v>152</v>
      </c>
      <c r="M259" s="245" t="s">
        <v>2449</v>
      </c>
      <c r="N259" s="373">
        <v>2008</v>
      </c>
      <c r="O259" s="365" t="s">
        <v>4915</v>
      </c>
      <c r="P259" s="149" t="s">
        <v>6866</v>
      </c>
      <c r="Q259" s="49" t="s">
        <v>6867</v>
      </c>
      <c r="R259" s="367">
        <v>40626</v>
      </c>
      <c r="S259" s="420" t="s">
        <v>5078</v>
      </c>
      <c r="U259" s="197" t="s">
        <v>648</v>
      </c>
    </row>
    <row r="260" spans="1:21" s="197" customFormat="1" ht="110.25" x14ac:dyDescent="0.25">
      <c r="A260" s="5">
        <v>259</v>
      </c>
      <c r="B260" s="14" t="s">
        <v>2260</v>
      </c>
      <c r="C260" s="5">
        <v>1979</v>
      </c>
      <c r="D260" s="5">
        <v>18198.7</v>
      </c>
      <c r="E260" s="5">
        <v>14543.3</v>
      </c>
      <c r="F260" s="5" t="s">
        <v>5</v>
      </c>
      <c r="G260" s="5">
        <v>252</v>
      </c>
      <c r="H260" s="5">
        <v>9</v>
      </c>
      <c r="I260" s="5">
        <v>8</v>
      </c>
      <c r="J260" s="5">
        <v>8</v>
      </c>
      <c r="K260" s="5">
        <v>8</v>
      </c>
      <c r="L260" s="111">
        <v>642</v>
      </c>
      <c r="M260" s="103" t="s">
        <v>5736</v>
      </c>
      <c r="N260" s="230">
        <v>1980</v>
      </c>
      <c r="O260" s="235" t="s">
        <v>4915</v>
      </c>
      <c r="P260" s="233" t="s">
        <v>5743</v>
      </c>
      <c r="Q260" s="343">
        <v>10348</v>
      </c>
      <c r="R260" s="230" t="s">
        <v>5744</v>
      </c>
      <c r="S260" s="233" t="s">
        <v>4302</v>
      </c>
      <c r="T260" s="233" t="s">
        <v>4303</v>
      </c>
      <c r="U260" s="357" t="s">
        <v>7635</v>
      </c>
    </row>
    <row r="261" spans="1:21" s="197" customFormat="1" ht="110.25" x14ac:dyDescent="0.25">
      <c r="A261" s="5">
        <v>260</v>
      </c>
      <c r="B261" s="14" t="s">
        <v>2255</v>
      </c>
      <c r="C261" s="5">
        <v>1984</v>
      </c>
      <c r="D261" s="5">
        <v>5318.5</v>
      </c>
      <c r="E261" s="5">
        <v>3942.53</v>
      </c>
      <c r="F261" s="5" t="s">
        <v>5</v>
      </c>
      <c r="G261" s="5">
        <v>67</v>
      </c>
      <c r="H261" s="5">
        <v>9</v>
      </c>
      <c r="I261" s="5">
        <v>1</v>
      </c>
      <c r="J261" s="5">
        <v>1</v>
      </c>
      <c r="K261" s="5" t="s">
        <v>471</v>
      </c>
      <c r="L261" s="111">
        <v>262</v>
      </c>
      <c r="M261" s="103" t="s">
        <v>5736</v>
      </c>
      <c r="N261" s="344">
        <v>2009</v>
      </c>
      <c r="O261" s="235" t="s">
        <v>4915</v>
      </c>
      <c r="P261" s="233" t="s">
        <v>5747</v>
      </c>
      <c r="Q261" s="343">
        <v>6630</v>
      </c>
      <c r="R261" s="233" t="s">
        <v>5748</v>
      </c>
      <c r="S261" s="233" t="s">
        <v>4302</v>
      </c>
      <c r="T261" s="233" t="s">
        <v>5749</v>
      </c>
      <c r="U261" s="357" t="s">
        <v>648</v>
      </c>
    </row>
    <row r="262" spans="1:21" s="197" customFormat="1" ht="110.25" x14ac:dyDescent="0.25">
      <c r="A262" s="5">
        <v>261</v>
      </c>
      <c r="B262" s="14" t="s">
        <v>2285</v>
      </c>
      <c r="C262" s="5">
        <v>1979</v>
      </c>
      <c r="D262" s="5">
        <v>7228.4</v>
      </c>
      <c r="E262" s="5">
        <v>5385.5</v>
      </c>
      <c r="F262" s="5" t="s">
        <v>5</v>
      </c>
      <c r="G262" s="5">
        <v>98</v>
      </c>
      <c r="H262" s="5">
        <v>9</v>
      </c>
      <c r="I262" s="5">
        <v>3</v>
      </c>
      <c r="J262" s="5">
        <v>3</v>
      </c>
      <c r="K262" s="5">
        <v>3</v>
      </c>
      <c r="L262" s="111">
        <v>238</v>
      </c>
      <c r="M262" s="103" t="s">
        <v>5736</v>
      </c>
      <c r="N262" s="230">
        <v>2013</v>
      </c>
      <c r="O262" s="235" t="s">
        <v>4915</v>
      </c>
      <c r="P262" s="233" t="s">
        <v>5737</v>
      </c>
      <c r="Q262" s="343">
        <v>1468</v>
      </c>
      <c r="R262" s="235">
        <v>40192</v>
      </c>
      <c r="S262" s="233" t="s">
        <v>4302</v>
      </c>
      <c r="T262" s="233" t="s">
        <v>4303</v>
      </c>
      <c r="U262" s="357" t="s">
        <v>7635</v>
      </c>
    </row>
    <row r="263" spans="1:21" s="197" customFormat="1" ht="110.25" x14ac:dyDescent="0.25">
      <c r="A263" s="5">
        <v>262</v>
      </c>
      <c r="B263" s="14" t="s">
        <v>2286</v>
      </c>
      <c r="C263" s="5">
        <v>1979</v>
      </c>
      <c r="D263" s="5">
        <v>11849.1</v>
      </c>
      <c r="E263" s="5">
        <v>6903.09</v>
      </c>
      <c r="F263" s="5" t="s">
        <v>5</v>
      </c>
      <c r="G263" s="5">
        <v>128</v>
      </c>
      <c r="H263" s="5">
        <v>10</v>
      </c>
      <c r="I263" s="5">
        <v>4</v>
      </c>
      <c r="J263" s="5">
        <v>4</v>
      </c>
      <c r="K263" s="5">
        <v>4</v>
      </c>
      <c r="L263" s="111">
        <v>292</v>
      </c>
      <c r="M263" s="103" t="s">
        <v>5736</v>
      </c>
      <c r="N263" s="230">
        <v>2008</v>
      </c>
      <c r="O263" s="235" t="s">
        <v>4915</v>
      </c>
      <c r="P263" s="233" t="s">
        <v>5758</v>
      </c>
      <c r="Q263" s="233">
        <v>3335</v>
      </c>
      <c r="R263" s="235">
        <v>40157</v>
      </c>
      <c r="S263" s="233" t="s">
        <v>4302</v>
      </c>
      <c r="T263" s="233" t="s">
        <v>4303</v>
      </c>
      <c r="U263" s="357" t="s">
        <v>7635</v>
      </c>
    </row>
    <row r="264" spans="1:21" s="197" customFormat="1" ht="110.25" x14ac:dyDescent="0.25">
      <c r="A264" s="5">
        <v>263</v>
      </c>
      <c r="B264" s="3" t="s">
        <v>2288</v>
      </c>
      <c r="C264" s="5">
        <v>1984</v>
      </c>
      <c r="D264" s="5">
        <v>7593.9</v>
      </c>
      <c r="E264" s="5">
        <v>5696.3</v>
      </c>
      <c r="F264" s="5" t="s">
        <v>5</v>
      </c>
      <c r="G264" s="5">
        <v>108</v>
      </c>
      <c r="H264" s="5">
        <v>9</v>
      </c>
      <c r="I264" s="5">
        <v>3</v>
      </c>
      <c r="J264" s="5">
        <v>3</v>
      </c>
      <c r="K264" s="5">
        <v>3</v>
      </c>
      <c r="L264" s="111">
        <v>176</v>
      </c>
      <c r="M264" s="103" t="s">
        <v>5736</v>
      </c>
      <c r="N264" s="230">
        <v>1984</v>
      </c>
      <c r="O264" s="235" t="s">
        <v>4915</v>
      </c>
      <c r="P264" s="233" t="s">
        <v>5761</v>
      </c>
      <c r="Q264" s="233">
        <v>2241</v>
      </c>
      <c r="R264" s="233" t="s">
        <v>5739</v>
      </c>
      <c r="S264" s="233" t="s">
        <v>4302</v>
      </c>
      <c r="T264" s="233" t="s">
        <v>4303</v>
      </c>
      <c r="U264" s="357" t="s">
        <v>7635</v>
      </c>
    </row>
    <row r="265" spans="1:21" s="197" customFormat="1" ht="110.25" x14ac:dyDescent="0.25">
      <c r="A265" s="5">
        <v>264</v>
      </c>
      <c r="B265" s="3" t="s">
        <v>2289</v>
      </c>
      <c r="C265" s="5">
        <v>1981</v>
      </c>
      <c r="D265" s="5">
        <v>8053</v>
      </c>
      <c r="E265" s="5">
        <v>5169.8999999999996</v>
      </c>
      <c r="F265" s="5" t="s">
        <v>5</v>
      </c>
      <c r="G265" s="5">
        <v>96</v>
      </c>
      <c r="H265" s="5">
        <v>9</v>
      </c>
      <c r="I265" s="5">
        <v>3</v>
      </c>
      <c r="J265" s="5">
        <v>3</v>
      </c>
      <c r="K265" s="5">
        <v>3</v>
      </c>
      <c r="L265" s="111">
        <v>202</v>
      </c>
      <c r="M265" s="103" t="s">
        <v>5736</v>
      </c>
      <c r="N265" s="230">
        <v>2010</v>
      </c>
      <c r="O265" s="235" t="s">
        <v>4915</v>
      </c>
      <c r="P265" s="233" t="s">
        <v>5762</v>
      </c>
      <c r="Q265" s="233">
        <v>3056</v>
      </c>
      <c r="R265" s="233" t="s">
        <v>5760</v>
      </c>
      <c r="S265" s="233" t="s">
        <v>4302</v>
      </c>
      <c r="T265" s="233" t="s">
        <v>4303</v>
      </c>
      <c r="U265" s="357" t="s">
        <v>7635</v>
      </c>
    </row>
    <row r="266" spans="1:21" s="197" customFormat="1" ht="110.25" x14ac:dyDescent="0.25">
      <c r="A266" s="5">
        <v>265</v>
      </c>
      <c r="B266" s="3" t="s">
        <v>2293</v>
      </c>
      <c r="C266" s="5">
        <v>1982</v>
      </c>
      <c r="D266" s="5">
        <v>9674</v>
      </c>
      <c r="E266" s="5">
        <v>7295.9</v>
      </c>
      <c r="F266" s="5" t="s">
        <v>5</v>
      </c>
      <c r="G266" s="5">
        <v>140</v>
      </c>
      <c r="H266" s="5">
        <v>9</v>
      </c>
      <c r="I266" s="5">
        <v>4</v>
      </c>
      <c r="J266" s="5">
        <v>4</v>
      </c>
      <c r="K266" s="5">
        <v>4</v>
      </c>
      <c r="L266" s="111">
        <v>301</v>
      </c>
      <c r="M266" s="103" t="s">
        <v>5736</v>
      </c>
      <c r="N266" s="230">
        <v>2013</v>
      </c>
      <c r="O266" s="235" t="s">
        <v>4915</v>
      </c>
      <c r="P266" s="233" t="s">
        <v>5768</v>
      </c>
      <c r="Q266" s="233">
        <v>3571</v>
      </c>
      <c r="R266" s="233" t="s">
        <v>5767</v>
      </c>
      <c r="S266" s="233" t="s">
        <v>4302</v>
      </c>
      <c r="T266" s="233" t="s">
        <v>4303</v>
      </c>
      <c r="U266" s="357" t="s">
        <v>7635</v>
      </c>
    </row>
    <row r="267" spans="1:21" s="197" customFormat="1" ht="110.25" x14ac:dyDescent="0.25">
      <c r="A267" s="5">
        <v>266</v>
      </c>
      <c r="B267" s="3" t="s">
        <v>5757</v>
      </c>
      <c r="C267" s="5">
        <v>1982</v>
      </c>
      <c r="D267" s="5">
        <v>11720.1</v>
      </c>
      <c r="E267" s="5">
        <v>6937.51</v>
      </c>
      <c r="F267" s="5" t="s">
        <v>5</v>
      </c>
      <c r="G267" s="5">
        <v>128</v>
      </c>
      <c r="H267" s="5">
        <v>10</v>
      </c>
      <c r="I267" s="5">
        <v>4</v>
      </c>
      <c r="J267" s="5">
        <v>4</v>
      </c>
      <c r="K267" s="5">
        <v>4</v>
      </c>
      <c r="L267" s="111">
        <v>283</v>
      </c>
      <c r="M267" s="103" t="s">
        <v>5736</v>
      </c>
      <c r="N267" s="230">
        <v>1983.2009</v>
      </c>
      <c r="O267" s="235" t="s">
        <v>4915</v>
      </c>
      <c r="P267" s="233" t="s">
        <v>5740</v>
      </c>
      <c r="Q267" s="233">
        <v>3970</v>
      </c>
      <c r="R267" s="235">
        <v>40192</v>
      </c>
      <c r="S267" s="233" t="s">
        <v>4302</v>
      </c>
      <c r="T267" s="233" t="s">
        <v>4303</v>
      </c>
      <c r="U267" s="357" t="s">
        <v>7635</v>
      </c>
    </row>
    <row r="268" spans="1:21" s="197" customFormat="1" ht="110.25" x14ac:dyDescent="0.25">
      <c r="A268" s="5">
        <v>267</v>
      </c>
      <c r="B268" s="3" t="s">
        <v>2296</v>
      </c>
      <c r="C268" s="5">
        <v>1979</v>
      </c>
      <c r="D268" s="5">
        <v>18753.5</v>
      </c>
      <c r="E268" s="5">
        <v>16402.27</v>
      </c>
      <c r="F268" s="5" t="s">
        <v>5</v>
      </c>
      <c r="G268" s="5">
        <v>286</v>
      </c>
      <c r="H268" s="5">
        <v>9</v>
      </c>
      <c r="I268" s="5">
        <v>9</v>
      </c>
      <c r="J268" s="5">
        <v>9</v>
      </c>
      <c r="K268" s="5">
        <v>9</v>
      </c>
      <c r="L268" s="111">
        <v>717</v>
      </c>
      <c r="M268" s="103" t="s">
        <v>5736</v>
      </c>
      <c r="N268" s="230" t="s">
        <v>5772</v>
      </c>
      <c r="O268" s="235" t="s">
        <v>4915</v>
      </c>
      <c r="P268" s="233" t="s">
        <v>5773</v>
      </c>
      <c r="Q268" s="233">
        <v>6822</v>
      </c>
      <c r="R268" s="233" t="s">
        <v>5746</v>
      </c>
      <c r="S268" s="233" t="s">
        <v>4302</v>
      </c>
      <c r="T268" s="233" t="s">
        <v>4303</v>
      </c>
      <c r="U268" s="357" t="s">
        <v>7635</v>
      </c>
    </row>
    <row r="269" spans="1:21" s="197" customFormat="1" ht="110.25" x14ac:dyDescent="0.25">
      <c r="A269" s="5">
        <v>268</v>
      </c>
      <c r="B269" s="3" t="s">
        <v>2297</v>
      </c>
      <c r="C269" s="5">
        <v>1979</v>
      </c>
      <c r="D269" s="5">
        <v>6960.6</v>
      </c>
      <c r="E269" s="5">
        <v>5747.1</v>
      </c>
      <c r="F269" s="5" t="s">
        <v>5</v>
      </c>
      <c r="G269" s="5">
        <v>107</v>
      </c>
      <c r="H269" s="5">
        <v>9</v>
      </c>
      <c r="I269" s="5">
        <v>3</v>
      </c>
      <c r="J269" s="5">
        <v>3</v>
      </c>
      <c r="K269" s="5">
        <v>3</v>
      </c>
      <c r="L269" s="111">
        <v>225</v>
      </c>
      <c r="M269" s="103" t="s">
        <v>5736</v>
      </c>
      <c r="N269" s="230">
        <v>2010</v>
      </c>
      <c r="O269" s="235" t="s">
        <v>4915</v>
      </c>
      <c r="P269" s="233" t="s">
        <v>5774</v>
      </c>
      <c r="Q269" s="233">
        <v>1352</v>
      </c>
      <c r="R269" s="233" t="s">
        <v>5775</v>
      </c>
      <c r="S269" s="233" t="s">
        <v>4302</v>
      </c>
      <c r="T269" s="233" t="s">
        <v>4303</v>
      </c>
      <c r="U269" s="357" t="s">
        <v>7635</v>
      </c>
    </row>
    <row r="270" spans="1:21" s="197" customFormat="1" ht="110.25" x14ac:dyDescent="0.25">
      <c r="A270" s="5">
        <v>269</v>
      </c>
      <c r="B270" s="3" t="s">
        <v>2298</v>
      </c>
      <c r="C270" s="5">
        <v>1986</v>
      </c>
      <c r="D270" s="5">
        <v>5327.7</v>
      </c>
      <c r="E270" s="5">
        <v>4024.7</v>
      </c>
      <c r="F270" s="5" t="s">
        <v>5</v>
      </c>
      <c r="G270" s="5">
        <v>71</v>
      </c>
      <c r="H270" s="5">
        <v>13</v>
      </c>
      <c r="I270" s="5">
        <v>1</v>
      </c>
      <c r="J270" s="5">
        <v>2</v>
      </c>
      <c r="K270" s="5">
        <v>2</v>
      </c>
      <c r="L270" s="111">
        <v>184</v>
      </c>
      <c r="M270" s="103" t="s">
        <v>5736</v>
      </c>
      <c r="N270" s="230">
        <v>1986</v>
      </c>
      <c r="O270" s="235" t="s">
        <v>4915</v>
      </c>
      <c r="P270" s="233" t="s">
        <v>5776</v>
      </c>
      <c r="Q270" s="233">
        <v>4231</v>
      </c>
      <c r="R270" s="233" t="s">
        <v>5775</v>
      </c>
      <c r="S270" s="233" t="s">
        <v>4302</v>
      </c>
      <c r="T270" s="233" t="s">
        <v>4339</v>
      </c>
      <c r="U270" s="357" t="s">
        <v>648</v>
      </c>
    </row>
    <row r="271" spans="1:21" s="197" customFormat="1" ht="110.25" x14ac:dyDescent="0.25">
      <c r="A271" s="5">
        <v>270</v>
      </c>
      <c r="B271" s="3" t="s">
        <v>2299</v>
      </c>
      <c r="C271" s="5">
        <v>1986</v>
      </c>
      <c r="D271" s="5">
        <v>5270.9</v>
      </c>
      <c r="E271" s="5">
        <v>4074.7</v>
      </c>
      <c r="F271" s="5" t="s">
        <v>5</v>
      </c>
      <c r="G271" s="5">
        <v>71</v>
      </c>
      <c r="H271" s="5">
        <v>13</v>
      </c>
      <c r="I271" s="5">
        <v>1</v>
      </c>
      <c r="J271" s="5">
        <v>2</v>
      </c>
      <c r="K271" s="5">
        <v>2</v>
      </c>
      <c r="L271" s="111">
        <v>160</v>
      </c>
      <c r="M271" s="103" t="s">
        <v>5736</v>
      </c>
      <c r="N271" s="230">
        <v>1986</v>
      </c>
      <c r="O271" s="235" t="s">
        <v>4915</v>
      </c>
      <c r="P271" s="233" t="s">
        <v>5777</v>
      </c>
      <c r="Q271" s="233">
        <v>3545</v>
      </c>
      <c r="R271" s="233" t="s">
        <v>5775</v>
      </c>
      <c r="S271" s="233" t="s">
        <v>4302</v>
      </c>
      <c r="T271" s="233" t="s">
        <v>4339</v>
      </c>
      <c r="U271" s="357" t="s">
        <v>648</v>
      </c>
    </row>
    <row r="272" spans="1:21" s="197" customFormat="1" ht="110.25" x14ac:dyDescent="0.25">
      <c r="A272" s="5">
        <v>271</v>
      </c>
      <c r="B272" s="3" t="s">
        <v>2300</v>
      </c>
      <c r="C272" s="5">
        <v>1986</v>
      </c>
      <c r="D272" s="5">
        <v>5797</v>
      </c>
      <c r="E272" s="5">
        <v>4194.8</v>
      </c>
      <c r="F272" s="5" t="s">
        <v>5</v>
      </c>
      <c r="G272" s="5">
        <v>71</v>
      </c>
      <c r="H272" s="5">
        <v>13</v>
      </c>
      <c r="I272" s="5">
        <v>1</v>
      </c>
      <c r="J272" s="5">
        <v>2</v>
      </c>
      <c r="K272" s="5" t="s">
        <v>471</v>
      </c>
      <c r="L272" s="111">
        <v>160</v>
      </c>
      <c r="M272" s="103" t="s">
        <v>5736</v>
      </c>
      <c r="N272" s="230">
        <v>1987</v>
      </c>
      <c r="O272" s="235" t="s">
        <v>4915</v>
      </c>
      <c r="P272" s="233" t="s">
        <v>5778</v>
      </c>
      <c r="Q272" s="233">
        <v>3996</v>
      </c>
      <c r="R272" s="233" t="s">
        <v>5775</v>
      </c>
      <c r="S272" s="233" t="s">
        <v>4302</v>
      </c>
      <c r="T272" s="233" t="s">
        <v>4339</v>
      </c>
      <c r="U272" s="357" t="s">
        <v>648</v>
      </c>
    </row>
    <row r="273" spans="1:21" s="197" customFormat="1" ht="110.25" x14ac:dyDescent="0.25">
      <c r="A273" s="5">
        <v>272</v>
      </c>
      <c r="B273" s="3" t="s">
        <v>2301</v>
      </c>
      <c r="C273" s="5">
        <v>1980</v>
      </c>
      <c r="D273" s="5">
        <v>8844.7999999999993</v>
      </c>
      <c r="E273" s="5">
        <v>7521.1</v>
      </c>
      <c r="F273" s="5" t="s">
        <v>5</v>
      </c>
      <c r="G273" s="5">
        <v>140</v>
      </c>
      <c r="H273" s="5">
        <v>9</v>
      </c>
      <c r="I273" s="5">
        <v>4</v>
      </c>
      <c r="J273" s="5">
        <v>4</v>
      </c>
      <c r="K273" s="5">
        <v>4</v>
      </c>
      <c r="L273" s="111">
        <v>317</v>
      </c>
      <c r="M273" s="103" t="s">
        <v>5736</v>
      </c>
      <c r="N273" s="230">
        <v>1981.201</v>
      </c>
      <c r="O273" s="235" t="s">
        <v>4915</v>
      </c>
      <c r="P273" s="233" t="s">
        <v>5779</v>
      </c>
      <c r="Q273" s="233">
        <v>1698</v>
      </c>
      <c r="R273" s="233" t="s">
        <v>5775</v>
      </c>
      <c r="S273" s="233" t="s">
        <v>4302</v>
      </c>
      <c r="T273" s="233" t="s">
        <v>4303</v>
      </c>
      <c r="U273" s="357" t="s">
        <v>7635</v>
      </c>
    </row>
    <row r="274" spans="1:21" s="197" customFormat="1" ht="110.25" x14ac:dyDescent="0.25">
      <c r="A274" s="5">
        <v>273</v>
      </c>
      <c r="B274" s="3" t="s">
        <v>2302</v>
      </c>
      <c r="C274" s="5">
        <v>1979</v>
      </c>
      <c r="D274" s="5">
        <v>6561.7</v>
      </c>
      <c r="E274" s="5">
        <v>5731.4</v>
      </c>
      <c r="F274" s="5" t="s">
        <v>5</v>
      </c>
      <c r="G274" s="5">
        <v>108</v>
      </c>
      <c r="H274" s="5">
        <v>9</v>
      </c>
      <c r="I274" s="5">
        <v>3</v>
      </c>
      <c r="J274" s="5">
        <v>3</v>
      </c>
      <c r="K274" s="5">
        <v>3</v>
      </c>
      <c r="L274" s="111">
        <v>228</v>
      </c>
      <c r="M274" s="103" t="s">
        <v>5736</v>
      </c>
      <c r="N274" s="230">
        <v>1980</v>
      </c>
      <c r="O274" s="235" t="s">
        <v>4915</v>
      </c>
      <c r="P274" s="233" t="s">
        <v>5780</v>
      </c>
      <c r="Q274" s="233">
        <v>3976</v>
      </c>
      <c r="R274" s="233" t="s">
        <v>5781</v>
      </c>
      <c r="S274" s="233" t="s">
        <v>4302</v>
      </c>
      <c r="T274" s="233" t="s">
        <v>4303</v>
      </c>
      <c r="U274" s="357" t="s">
        <v>7635</v>
      </c>
    </row>
    <row r="275" spans="1:21" s="197" customFormat="1" ht="110.25" x14ac:dyDescent="0.25">
      <c r="A275" s="5">
        <v>274</v>
      </c>
      <c r="B275" s="3" t="s">
        <v>2303</v>
      </c>
      <c r="C275" s="5">
        <v>1981</v>
      </c>
      <c r="D275" s="5">
        <v>11229.8</v>
      </c>
      <c r="E275" s="5">
        <v>6926.8</v>
      </c>
      <c r="F275" s="5" t="s">
        <v>5</v>
      </c>
      <c r="G275" s="5">
        <v>128</v>
      </c>
      <c r="H275" s="5">
        <v>10</v>
      </c>
      <c r="I275" s="5">
        <v>4</v>
      </c>
      <c r="J275" s="5">
        <v>4</v>
      </c>
      <c r="K275" s="5">
        <v>4</v>
      </c>
      <c r="L275" s="111">
        <v>314</v>
      </c>
      <c r="M275" s="103" t="s">
        <v>5736</v>
      </c>
      <c r="N275" s="230">
        <v>2013</v>
      </c>
      <c r="O275" s="235" t="s">
        <v>4915</v>
      </c>
      <c r="P275" s="233" t="s">
        <v>5782</v>
      </c>
      <c r="Q275" s="233">
        <v>2812.01</v>
      </c>
      <c r="R275" s="233" t="s">
        <v>5783</v>
      </c>
      <c r="S275" s="233" t="s">
        <v>4302</v>
      </c>
      <c r="T275" s="233" t="s">
        <v>4303</v>
      </c>
      <c r="U275" s="357" t="s">
        <v>7635</v>
      </c>
    </row>
    <row r="276" spans="1:21" s="197" customFormat="1" ht="110.25" x14ac:dyDescent="0.25">
      <c r="A276" s="5">
        <v>275</v>
      </c>
      <c r="B276" s="3" t="s">
        <v>2304</v>
      </c>
      <c r="C276" s="5">
        <v>1983</v>
      </c>
      <c r="D276" s="5">
        <v>7639.6</v>
      </c>
      <c r="E276" s="5">
        <v>5357.26</v>
      </c>
      <c r="F276" s="5" t="s">
        <v>5</v>
      </c>
      <c r="G276" s="5">
        <v>99</v>
      </c>
      <c r="H276" s="5">
        <v>9</v>
      </c>
      <c r="I276" s="5">
        <v>3</v>
      </c>
      <c r="J276" s="5">
        <v>3</v>
      </c>
      <c r="K276" s="5">
        <v>3</v>
      </c>
      <c r="L276" s="111">
        <v>224</v>
      </c>
      <c r="M276" s="103" t="s">
        <v>5736</v>
      </c>
      <c r="N276" s="230">
        <v>1983.1984</v>
      </c>
      <c r="O276" s="235" t="s">
        <v>4915</v>
      </c>
      <c r="P276" s="233" t="s">
        <v>5784</v>
      </c>
      <c r="Q276" s="233">
        <v>3788</v>
      </c>
      <c r="R276" s="233" t="s">
        <v>5785</v>
      </c>
      <c r="S276" s="233" t="s">
        <v>4302</v>
      </c>
      <c r="T276" s="233" t="s">
        <v>4303</v>
      </c>
      <c r="U276" s="357" t="s">
        <v>7635</v>
      </c>
    </row>
    <row r="277" spans="1:21" s="197" customFormat="1" ht="110.25" x14ac:dyDescent="0.25">
      <c r="A277" s="5">
        <v>276</v>
      </c>
      <c r="B277" s="3" t="s">
        <v>2305</v>
      </c>
      <c r="C277" s="5">
        <v>1989</v>
      </c>
      <c r="D277" s="5">
        <v>12234.1</v>
      </c>
      <c r="E277" s="5">
        <v>9249.7000000000007</v>
      </c>
      <c r="F277" s="5" t="s">
        <v>5</v>
      </c>
      <c r="G277" s="5">
        <v>178</v>
      </c>
      <c r="H277" s="5">
        <v>9</v>
      </c>
      <c r="I277" s="5">
        <v>5</v>
      </c>
      <c r="J277" s="5">
        <v>5</v>
      </c>
      <c r="K277" s="5">
        <v>5</v>
      </c>
      <c r="L277" s="111">
        <v>435</v>
      </c>
      <c r="M277" s="103" t="s">
        <v>5736</v>
      </c>
      <c r="N277" s="230">
        <v>1989</v>
      </c>
      <c r="O277" s="235" t="s">
        <v>4915</v>
      </c>
      <c r="P277" s="233" t="s">
        <v>5786</v>
      </c>
      <c r="Q277" s="233">
        <v>4881</v>
      </c>
      <c r="R277" s="233" t="s">
        <v>5760</v>
      </c>
      <c r="S277" s="233" t="s">
        <v>4302</v>
      </c>
      <c r="T277" s="233" t="s">
        <v>4303</v>
      </c>
      <c r="U277" s="357" t="s">
        <v>7635</v>
      </c>
    </row>
    <row r="278" spans="1:21" s="197" customFormat="1" ht="110.25" x14ac:dyDescent="0.25">
      <c r="A278" s="5">
        <v>277</v>
      </c>
      <c r="B278" s="3" t="s">
        <v>2306</v>
      </c>
      <c r="C278" s="5">
        <v>1981</v>
      </c>
      <c r="D278" s="5">
        <v>10194.9</v>
      </c>
      <c r="E278" s="5">
        <v>7308.5</v>
      </c>
      <c r="F278" s="5" t="s">
        <v>5</v>
      </c>
      <c r="G278" s="5">
        <v>136</v>
      </c>
      <c r="H278" s="5">
        <v>9</v>
      </c>
      <c r="I278" s="5">
        <v>4</v>
      </c>
      <c r="J278" s="5">
        <v>4</v>
      </c>
      <c r="K278" s="5">
        <v>4</v>
      </c>
      <c r="L278" s="111">
        <v>325</v>
      </c>
      <c r="M278" s="103" t="s">
        <v>5736</v>
      </c>
      <c r="N278" s="230">
        <v>1981</v>
      </c>
      <c r="O278" s="235" t="s">
        <v>4915</v>
      </c>
      <c r="P278" s="233" t="s">
        <v>5787</v>
      </c>
      <c r="Q278" s="233">
        <v>2809</v>
      </c>
      <c r="R278" s="235">
        <v>40192</v>
      </c>
      <c r="S278" s="233" t="s">
        <v>4302</v>
      </c>
      <c r="T278" s="233" t="s">
        <v>4303</v>
      </c>
      <c r="U278" s="357" t="s">
        <v>7635</v>
      </c>
    </row>
    <row r="279" spans="1:21" s="197" customFormat="1" ht="110.25" x14ac:dyDescent="0.25">
      <c r="A279" s="5">
        <v>278</v>
      </c>
      <c r="B279" s="14" t="s">
        <v>2172</v>
      </c>
      <c r="C279" s="5">
        <v>1973</v>
      </c>
      <c r="D279" s="5">
        <v>5801.7</v>
      </c>
      <c r="E279" s="5">
        <v>4188</v>
      </c>
      <c r="F279" s="5" t="s">
        <v>5</v>
      </c>
      <c r="G279" s="5">
        <v>108</v>
      </c>
      <c r="H279" s="5">
        <v>9</v>
      </c>
      <c r="I279" s="5">
        <v>2</v>
      </c>
      <c r="J279" s="5">
        <v>2</v>
      </c>
      <c r="K279" s="5">
        <v>2</v>
      </c>
      <c r="L279" s="111">
        <v>232</v>
      </c>
      <c r="M279" s="103" t="s">
        <v>5736</v>
      </c>
      <c r="N279" s="230">
        <v>1996</v>
      </c>
      <c r="O279" s="235" t="s">
        <v>4915</v>
      </c>
      <c r="P279" s="233" t="s">
        <v>5809</v>
      </c>
      <c r="Q279" s="233">
        <v>4459</v>
      </c>
      <c r="R279" s="233" t="s">
        <v>5767</v>
      </c>
      <c r="S279" s="233" t="s">
        <v>4302</v>
      </c>
      <c r="T279" s="233" t="s">
        <v>4339</v>
      </c>
      <c r="U279" s="357" t="s">
        <v>7635</v>
      </c>
    </row>
    <row r="280" spans="1:21" s="197" customFormat="1" ht="110.25" x14ac:dyDescent="0.25">
      <c r="A280" s="5">
        <v>279</v>
      </c>
      <c r="B280" s="14" t="s">
        <v>2206</v>
      </c>
      <c r="C280" s="5">
        <v>1981</v>
      </c>
      <c r="D280" s="5">
        <v>10063.200000000001</v>
      </c>
      <c r="E280" s="5">
        <v>7447.8</v>
      </c>
      <c r="F280" s="5" t="s">
        <v>5</v>
      </c>
      <c r="G280" s="5">
        <v>131</v>
      </c>
      <c r="H280" s="5">
        <v>9</v>
      </c>
      <c r="I280" s="5">
        <v>4</v>
      </c>
      <c r="J280" s="5">
        <v>4</v>
      </c>
      <c r="K280" s="5">
        <v>4</v>
      </c>
      <c r="L280" s="111">
        <v>356</v>
      </c>
      <c r="M280" s="103" t="s">
        <v>5736</v>
      </c>
      <c r="N280" s="230">
        <v>2010</v>
      </c>
      <c r="O280" s="235" t="s">
        <v>4915</v>
      </c>
      <c r="P280" s="233" t="s">
        <v>5811</v>
      </c>
      <c r="Q280" s="233">
        <v>4433</v>
      </c>
      <c r="R280" s="233" t="s">
        <v>5812</v>
      </c>
      <c r="S280" s="233" t="s">
        <v>4302</v>
      </c>
      <c r="T280" s="233" t="s">
        <v>4303</v>
      </c>
      <c r="U280" s="357" t="s">
        <v>7635</v>
      </c>
    </row>
    <row r="281" spans="1:21" s="197" customFormat="1" ht="110.25" x14ac:dyDescent="0.25">
      <c r="A281" s="5">
        <v>280</v>
      </c>
      <c r="B281" s="14" t="s">
        <v>2208</v>
      </c>
      <c r="C281" s="5">
        <v>1983</v>
      </c>
      <c r="D281" s="5">
        <v>5221</v>
      </c>
      <c r="E281" s="5">
        <v>3748.1</v>
      </c>
      <c r="F281" s="5" t="s">
        <v>5</v>
      </c>
      <c r="G281" s="5">
        <v>78</v>
      </c>
      <c r="H281" s="5">
        <v>12</v>
      </c>
      <c r="I281" s="5">
        <v>1</v>
      </c>
      <c r="J281" s="5">
        <v>2</v>
      </c>
      <c r="K281" s="5">
        <v>2</v>
      </c>
      <c r="L281" s="111">
        <v>183</v>
      </c>
      <c r="M281" s="103" t="s">
        <v>5736</v>
      </c>
      <c r="N281" s="230">
        <v>1986.2011</v>
      </c>
      <c r="O281" s="235" t="s">
        <v>4915</v>
      </c>
      <c r="P281" s="233" t="s">
        <v>5817</v>
      </c>
      <c r="Q281" s="233">
        <v>2687</v>
      </c>
      <c r="R281" s="233" t="s">
        <v>5755</v>
      </c>
      <c r="S281" s="233" t="s">
        <v>4302</v>
      </c>
      <c r="T281" s="233" t="s">
        <v>5749</v>
      </c>
      <c r="U281" s="357" t="s">
        <v>648</v>
      </c>
    </row>
    <row r="282" spans="1:21" s="197" customFormat="1" ht="110.25" x14ac:dyDescent="0.25">
      <c r="A282" s="5">
        <v>281</v>
      </c>
      <c r="B282" s="3" t="s">
        <v>2307</v>
      </c>
      <c r="C282" s="5">
        <v>1979</v>
      </c>
      <c r="D282" s="5">
        <v>31586.3</v>
      </c>
      <c r="E282" s="5">
        <v>25569.24</v>
      </c>
      <c r="F282" s="5" t="s">
        <v>5</v>
      </c>
      <c r="G282" s="5">
        <v>484</v>
      </c>
      <c r="H282" s="5">
        <v>9</v>
      </c>
      <c r="I282" s="5">
        <v>14</v>
      </c>
      <c r="J282" s="5">
        <v>14</v>
      </c>
      <c r="K282" s="5">
        <v>14</v>
      </c>
      <c r="L282" s="111">
        <v>1132</v>
      </c>
      <c r="M282" s="103" t="s">
        <v>5736</v>
      </c>
      <c r="N282" s="230" t="s">
        <v>5868</v>
      </c>
      <c r="O282" s="235" t="s">
        <v>4915</v>
      </c>
      <c r="P282" s="233" t="s">
        <v>5858</v>
      </c>
      <c r="Q282" s="233">
        <v>10882.4</v>
      </c>
      <c r="R282" s="233" t="s">
        <v>5781</v>
      </c>
      <c r="S282" s="233" t="s">
        <v>4302</v>
      </c>
      <c r="T282" s="233" t="s">
        <v>4303</v>
      </c>
      <c r="U282" s="357" t="s">
        <v>7635</v>
      </c>
    </row>
    <row r="283" spans="1:21" s="197" customFormat="1" ht="110.25" x14ac:dyDescent="0.25">
      <c r="A283" s="5">
        <v>282</v>
      </c>
      <c r="B283" s="3" t="s">
        <v>2308</v>
      </c>
      <c r="C283" s="5">
        <v>1980</v>
      </c>
      <c r="D283" s="5">
        <v>7266.8</v>
      </c>
      <c r="E283" s="5">
        <v>5839</v>
      </c>
      <c r="F283" s="5" t="s">
        <v>5</v>
      </c>
      <c r="G283" s="5">
        <v>108</v>
      </c>
      <c r="H283" s="5">
        <v>9</v>
      </c>
      <c r="I283" s="5">
        <v>3</v>
      </c>
      <c r="J283" s="5">
        <v>3</v>
      </c>
      <c r="K283" s="5" t="s">
        <v>471</v>
      </c>
      <c r="L283" s="111">
        <v>255</v>
      </c>
      <c r="M283" s="103" t="s">
        <v>5736</v>
      </c>
      <c r="N283" s="230">
        <v>2009</v>
      </c>
      <c r="O283" s="235" t="s">
        <v>4915</v>
      </c>
      <c r="P283" s="233" t="s">
        <v>5859</v>
      </c>
      <c r="Q283" s="233">
        <v>5865</v>
      </c>
      <c r="R283" s="233" t="s">
        <v>5860</v>
      </c>
      <c r="S283" s="233" t="s">
        <v>4302</v>
      </c>
      <c r="T283" s="233" t="s">
        <v>4303</v>
      </c>
      <c r="U283" s="357" t="s">
        <v>7635</v>
      </c>
    </row>
    <row r="284" spans="1:21" s="197" customFormat="1" ht="110.25" x14ac:dyDescent="0.25">
      <c r="A284" s="5">
        <v>283</v>
      </c>
      <c r="B284" s="3" t="s">
        <v>2309</v>
      </c>
      <c r="C284" s="5">
        <v>1986</v>
      </c>
      <c r="D284" s="5">
        <v>7086.5</v>
      </c>
      <c r="E284" s="5">
        <v>5542.46</v>
      </c>
      <c r="F284" s="5" t="s">
        <v>5</v>
      </c>
      <c r="G284" s="5">
        <v>106</v>
      </c>
      <c r="H284" s="5">
        <v>9</v>
      </c>
      <c r="I284" s="5">
        <v>3</v>
      </c>
      <c r="J284" s="5">
        <v>3</v>
      </c>
      <c r="K284" s="5">
        <v>3</v>
      </c>
      <c r="L284" s="111">
        <v>271</v>
      </c>
      <c r="M284" s="103" t="s">
        <v>5736</v>
      </c>
      <c r="N284" s="230">
        <v>1987</v>
      </c>
      <c r="O284" s="235" t="s">
        <v>4915</v>
      </c>
      <c r="P284" s="233" t="s">
        <v>5861</v>
      </c>
      <c r="Q284" s="233">
        <v>5441</v>
      </c>
      <c r="R284" s="233" t="s">
        <v>5794</v>
      </c>
      <c r="S284" s="233" t="s">
        <v>4302</v>
      </c>
      <c r="T284" s="233" t="s">
        <v>4303</v>
      </c>
      <c r="U284" s="357" t="s">
        <v>7635</v>
      </c>
    </row>
    <row r="285" spans="1:21" s="197" customFormat="1" ht="110.25" x14ac:dyDescent="0.25">
      <c r="A285" s="5">
        <v>284</v>
      </c>
      <c r="B285" s="3" t="s">
        <v>2310</v>
      </c>
      <c r="C285" s="5">
        <v>1984</v>
      </c>
      <c r="D285" s="5">
        <v>9682.7999999999993</v>
      </c>
      <c r="E285" s="5">
        <v>7229.87</v>
      </c>
      <c r="F285" s="5" t="s">
        <v>5</v>
      </c>
      <c r="G285" s="5">
        <v>143</v>
      </c>
      <c r="H285" s="5">
        <v>9</v>
      </c>
      <c r="I285" s="5">
        <v>4</v>
      </c>
      <c r="J285" s="5">
        <v>4</v>
      </c>
      <c r="K285" s="5">
        <v>4</v>
      </c>
      <c r="L285" s="111">
        <v>310</v>
      </c>
      <c r="M285" s="103" t="s">
        <v>5736</v>
      </c>
      <c r="N285" s="230">
        <v>1985</v>
      </c>
      <c r="O285" s="235" t="s">
        <v>4915</v>
      </c>
      <c r="P285" s="233" t="s">
        <v>5862</v>
      </c>
      <c r="Q285" s="233">
        <v>2325</v>
      </c>
      <c r="R285" s="233" t="s">
        <v>5860</v>
      </c>
      <c r="S285" s="233" t="s">
        <v>4302</v>
      </c>
      <c r="T285" s="233" t="s">
        <v>4303</v>
      </c>
      <c r="U285" s="357" t="s">
        <v>7635</v>
      </c>
    </row>
    <row r="286" spans="1:21" s="197" customFormat="1" ht="110.25" x14ac:dyDescent="0.25">
      <c r="A286" s="5">
        <v>285</v>
      </c>
      <c r="B286" s="3" t="s">
        <v>2177</v>
      </c>
      <c r="C286" s="5">
        <v>1978</v>
      </c>
      <c r="D286" s="5">
        <v>5147.7</v>
      </c>
      <c r="E286" s="5">
        <v>3499.5</v>
      </c>
      <c r="F286" s="5" t="s">
        <v>5</v>
      </c>
      <c r="G286" s="5">
        <v>66</v>
      </c>
      <c r="H286" s="5">
        <v>9</v>
      </c>
      <c r="I286" s="5">
        <v>2</v>
      </c>
      <c r="J286" s="5">
        <v>2</v>
      </c>
      <c r="K286" s="5">
        <v>2</v>
      </c>
      <c r="L286" s="111">
        <v>149</v>
      </c>
      <c r="M286" s="103" t="s">
        <v>5736</v>
      </c>
      <c r="N286" s="230">
        <v>2009</v>
      </c>
      <c r="O286" s="235" t="s">
        <v>4915</v>
      </c>
      <c r="P286" s="233" t="s">
        <v>5863</v>
      </c>
      <c r="Q286" s="233">
        <v>2414</v>
      </c>
      <c r="R286" s="233" t="s">
        <v>5748</v>
      </c>
      <c r="S286" s="233" t="s">
        <v>4302</v>
      </c>
      <c r="T286" s="233" t="s">
        <v>4303</v>
      </c>
      <c r="U286" s="357" t="s">
        <v>7635</v>
      </c>
    </row>
    <row r="287" spans="1:21" s="197" customFormat="1" ht="110.25" x14ac:dyDescent="0.25">
      <c r="A287" s="5">
        <v>286</v>
      </c>
      <c r="B287" s="3" t="s">
        <v>2178</v>
      </c>
      <c r="C287" s="5">
        <v>1979</v>
      </c>
      <c r="D287" s="5">
        <v>20458.5</v>
      </c>
      <c r="E287" s="5">
        <v>13631.3</v>
      </c>
      <c r="F287" s="5" t="s">
        <v>5</v>
      </c>
      <c r="G287" s="5">
        <v>250</v>
      </c>
      <c r="H287" s="5">
        <v>10</v>
      </c>
      <c r="I287" s="5">
        <v>7</v>
      </c>
      <c r="J287" s="5">
        <v>7</v>
      </c>
      <c r="K287" s="5">
        <v>7</v>
      </c>
      <c r="L287" s="111">
        <v>532</v>
      </c>
      <c r="M287" s="103" t="s">
        <v>5736</v>
      </c>
      <c r="N287" s="230">
        <v>1997.2012</v>
      </c>
      <c r="O287" s="235" t="s">
        <v>4915</v>
      </c>
      <c r="P287" s="233" t="s">
        <v>5864</v>
      </c>
      <c r="Q287" s="233">
        <v>5270</v>
      </c>
      <c r="R287" s="233" t="s">
        <v>5865</v>
      </c>
      <c r="S287" s="233" t="s">
        <v>4302</v>
      </c>
      <c r="T287" s="233" t="s">
        <v>4303</v>
      </c>
      <c r="U287" s="357" t="s">
        <v>7635</v>
      </c>
    </row>
    <row r="288" spans="1:21" s="197" customFormat="1" ht="110.25" x14ac:dyDescent="0.25">
      <c r="A288" s="5">
        <v>287</v>
      </c>
      <c r="B288" s="3" t="s">
        <v>2238</v>
      </c>
      <c r="C288" s="5">
        <v>1978</v>
      </c>
      <c r="D288" s="5">
        <v>9446.5</v>
      </c>
      <c r="E288" s="5">
        <v>6898.9</v>
      </c>
      <c r="F288" s="5" t="s">
        <v>5</v>
      </c>
      <c r="G288" s="5">
        <v>141</v>
      </c>
      <c r="H288" s="5">
        <v>9</v>
      </c>
      <c r="I288" s="5">
        <v>4</v>
      </c>
      <c r="J288" s="5">
        <v>4</v>
      </c>
      <c r="K288" s="5">
        <v>3</v>
      </c>
      <c r="L288" s="111">
        <v>303</v>
      </c>
      <c r="M288" s="103" t="s">
        <v>5736</v>
      </c>
      <c r="N288" s="230">
        <v>2008</v>
      </c>
      <c r="O288" s="235" t="s">
        <v>4915</v>
      </c>
      <c r="P288" s="233" t="s">
        <v>5869</v>
      </c>
      <c r="Q288" s="233">
        <v>3169</v>
      </c>
      <c r="R288" s="233" t="s">
        <v>5860</v>
      </c>
      <c r="S288" s="233" t="s">
        <v>4302</v>
      </c>
      <c r="T288" s="233" t="s">
        <v>4303</v>
      </c>
      <c r="U288" s="357" t="s">
        <v>7635</v>
      </c>
    </row>
    <row r="289" spans="1:21" s="197" customFormat="1" ht="110.25" x14ac:dyDescent="0.25">
      <c r="A289" s="5">
        <v>288</v>
      </c>
      <c r="B289" s="3" t="s">
        <v>2239</v>
      </c>
      <c r="C289" s="5">
        <v>1983</v>
      </c>
      <c r="D289" s="5">
        <v>6448.2</v>
      </c>
      <c r="E289" s="5">
        <v>5304.3</v>
      </c>
      <c r="F289" s="5" t="s">
        <v>5</v>
      </c>
      <c r="G289" s="5">
        <v>97</v>
      </c>
      <c r="H289" s="5">
        <v>9</v>
      </c>
      <c r="I289" s="5">
        <v>3</v>
      </c>
      <c r="J289" s="5">
        <v>3</v>
      </c>
      <c r="K289" s="5">
        <v>3</v>
      </c>
      <c r="L289" s="111">
        <v>230</v>
      </c>
      <c r="M289" s="103" t="s">
        <v>5736</v>
      </c>
      <c r="N289" s="230">
        <v>1984</v>
      </c>
      <c r="O289" s="235" t="s">
        <v>4915</v>
      </c>
      <c r="P289" s="233" t="s">
        <v>5870</v>
      </c>
      <c r="Q289" s="233">
        <v>1809</v>
      </c>
      <c r="R289" s="233" t="s">
        <v>5760</v>
      </c>
      <c r="S289" s="233" t="s">
        <v>4302</v>
      </c>
      <c r="T289" s="233" t="s">
        <v>4303</v>
      </c>
      <c r="U289" s="357" t="s">
        <v>7635</v>
      </c>
    </row>
    <row r="290" spans="1:21" s="197" customFormat="1" ht="110.25" x14ac:dyDescent="0.25">
      <c r="A290" s="5">
        <v>289</v>
      </c>
      <c r="B290" s="3" t="s">
        <v>2240</v>
      </c>
      <c r="C290" s="5">
        <v>1980</v>
      </c>
      <c r="D290" s="5">
        <v>9307.2999999999993</v>
      </c>
      <c r="E290" s="5">
        <v>6735.49</v>
      </c>
      <c r="F290" s="5" t="s">
        <v>5</v>
      </c>
      <c r="G290" s="5">
        <v>131</v>
      </c>
      <c r="H290" s="5">
        <v>9</v>
      </c>
      <c r="I290" s="5">
        <v>4</v>
      </c>
      <c r="J290" s="5">
        <v>4</v>
      </c>
      <c r="K290" s="5">
        <v>4</v>
      </c>
      <c r="L290" s="111">
        <v>297</v>
      </c>
      <c r="M290" s="103" t="s">
        <v>5736</v>
      </c>
      <c r="N290" s="230">
        <v>2009</v>
      </c>
      <c r="O290" s="235" t="s">
        <v>4915</v>
      </c>
      <c r="P290" s="233" t="s">
        <v>5871</v>
      </c>
      <c r="Q290" s="233">
        <v>2442</v>
      </c>
      <c r="R290" s="233" t="s">
        <v>5872</v>
      </c>
      <c r="S290" s="233" t="s">
        <v>4302</v>
      </c>
      <c r="T290" s="233" t="s">
        <v>4303</v>
      </c>
      <c r="U290" s="357" t="s">
        <v>7635</v>
      </c>
    </row>
    <row r="291" spans="1:21" s="197" customFormat="1" ht="110.25" x14ac:dyDescent="0.25">
      <c r="A291" s="5">
        <v>290</v>
      </c>
      <c r="B291" s="3" t="s">
        <v>2241</v>
      </c>
      <c r="C291" s="5">
        <v>1978</v>
      </c>
      <c r="D291" s="5">
        <v>4873.8</v>
      </c>
      <c r="E291" s="5">
        <v>3693.4</v>
      </c>
      <c r="F291" s="5" t="s">
        <v>5</v>
      </c>
      <c r="G291" s="5">
        <v>70</v>
      </c>
      <c r="H291" s="5">
        <v>9</v>
      </c>
      <c r="I291" s="5">
        <v>2</v>
      </c>
      <c r="J291" s="5">
        <v>2</v>
      </c>
      <c r="K291" s="5">
        <v>2</v>
      </c>
      <c r="L291" s="111">
        <v>153</v>
      </c>
      <c r="M291" s="103" t="s">
        <v>5736</v>
      </c>
      <c r="N291" s="230">
        <v>2009</v>
      </c>
      <c r="O291" s="235" t="s">
        <v>4915</v>
      </c>
      <c r="P291" s="233" t="s">
        <v>5873</v>
      </c>
      <c r="Q291" s="233">
        <v>711</v>
      </c>
      <c r="R291" s="233" t="s">
        <v>5860</v>
      </c>
      <c r="S291" s="233" t="s">
        <v>4302</v>
      </c>
      <c r="T291" s="233" t="s">
        <v>4303</v>
      </c>
      <c r="U291" s="357" t="s">
        <v>7635</v>
      </c>
    </row>
    <row r="292" spans="1:21" s="197" customFormat="1" ht="110.25" x14ac:dyDescent="0.25">
      <c r="A292" s="5">
        <v>291</v>
      </c>
      <c r="B292" s="3" t="s">
        <v>2242</v>
      </c>
      <c r="C292" s="5">
        <v>1978</v>
      </c>
      <c r="D292" s="5">
        <v>2128.5</v>
      </c>
      <c r="E292" s="5">
        <v>1683.2</v>
      </c>
      <c r="F292" s="5" t="s">
        <v>5</v>
      </c>
      <c r="G292" s="5">
        <v>25</v>
      </c>
      <c r="H292" s="5">
        <v>9</v>
      </c>
      <c r="I292" s="5">
        <v>1</v>
      </c>
      <c r="J292" s="5">
        <v>1</v>
      </c>
      <c r="K292" s="5">
        <v>1</v>
      </c>
      <c r="L292" s="111">
        <v>71</v>
      </c>
      <c r="M292" s="103" t="s">
        <v>5736</v>
      </c>
      <c r="N292" s="230">
        <v>2009</v>
      </c>
      <c r="O292" s="235" t="s">
        <v>4915</v>
      </c>
      <c r="P292" s="233" t="s">
        <v>5874</v>
      </c>
      <c r="Q292" s="233">
        <v>448</v>
      </c>
      <c r="R292" s="233" t="s">
        <v>5860</v>
      </c>
      <c r="S292" s="233" t="s">
        <v>4302</v>
      </c>
      <c r="T292" s="233" t="s">
        <v>4303</v>
      </c>
      <c r="U292" s="357" t="s">
        <v>7635</v>
      </c>
    </row>
    <row r="293" spans="1:21" s="197" customFormat="1" ht="110.25" x14ac:dyDescent="0.25">
      <c r="A293" s="5">
        <v>292</v>
      </c>
      <c r="B293" s="3" t="s">
        <v>2243</v>
      </c>
      <c r="C293" s="5">
        <v>1978</v>
      </c>
      <c r="D293" s="5">
        <v>8579.4</v>
      </c>
      <c r="E293" s="5">
        <v>7420.45</v>
      </c>
      <c r="F293" s="5" t="s">
        <v>5</v>
      </c>
      <c r="G293" s="5">
        <v>139</v>
      </c>
      <c r="H293" s="5">
        <v>9</v>
      </c>
      <c r="I293" s="5">
        <v>4</v>
      </c>
      <c r="J293" s="5">
        <v>4</v>
      </c>
      <c r="K293" s="5">
        <v>4</v>
      </c>
      <c r="L293" s="111">
        <v>303</v>
      </c>
      <c r="M293" s="103" t="s">
        <v>5736</v>
      </c>
      <c r="N293" s="230">
        <v>1981</v>
      </c>
      <c r="O293" s="235" t="s">
        <v>4915</v>
      </c>
      <c r="P293" s="233" t="s">
        <v>5875</v>
      </c>
      <c r="Q293" s="233">
        <v>3201</v>
      </c>
      <c r="R293" s="233" t="s">
        <v>5876</v>
      </c>
      <c r="S293" s="233" t="s">
        <v>4302</v>
      </c>
      <c r="T293" s="233" t="s">
        <v>4303</v>
      </c>
      <c r="U293" s="357" t="s">
        <v>7635</v>
      </c>
    </row>
    <row r="294" spans="1:21" s="197" customFormat="1" ht="110.25" x14ac:dyDescent="0.25">
      <c r="A294" s="5">
        <v>293</v>
      </c>
      <c r="B294" s="3" t="s">
        <v>2218</v>
      </c>
      <c r="C294" s="5">
        <v>1977</v>
      </c>
      <c r="D294" s="5">
        <v>13161.8</v>
      </c>
      <c r="E294" s="5">
        <v>10314.5</v>
      </c>
      <c r="F294" s="5" t="s">
        <v>5</v>
      </c>
      <c r="G294" s="5">
        <v>221</v>
      </c>
      <c r="H294" s="5">
        <v>9</v>
      </c>
      <c r="I294" s="5">
        <v>4</v>
      </c>
      <c r="J294" s="5">
        <v>4</v>
      </c>
      <c r="K294" s="5">
        <v>4</v>
      </c>
      <c r="L294" s="111">
        <v>462</v>
      </c>
      <c r="M294" s="103" t="s">
        <v>5736</v>
      </c>
      <c r="N294" s="230">
        <v>2009</v>
      </c>
      <c r="O294" s="235" t="s">
        <v>4915</v>
      </c>
      <c r="P294" s="233" t="s">
        <v>5877</v>
      </c>
      <c r="Q294" s="346">
        <v>4772.2</v>
      </c>
      <c r="R294" s="233" t="s">
        <v>5878</v>
      </c>
      <c r="S294" s="233" t="s">
        <v>4302</v>
      </c>
      <c r="T294" s="233" t="s">
        <v>4339</v>
      </c>
      <c r="U294" s="357" t="s">
        <v>7635</v>
      </c>
    </row>
    <row r="295" spans="1:21" s="197" customFormat="1" ht="110.25" x14ac:dyDescent="0.25">
      <c r="A295" s="5">
        <v>294</v>
      </c>
      <c r="B295" s="3" t="s">
        <v>2219</v>
      </c>
      <c r="C295" s="5">
        <v>1977</v>
      </c>
      <c r="D295" s="5">
        <v>7587.1</v>
      </c>
      <c r="E295" s="5">
        <v>5644.1</v>
      </c>
      <c r="F295" s="5" t="s">
        <v>5</v>
      </c>
      <c r="G295" s="5">
        <v>117</v>
      </c>
      <c r="H295" s="5">
        <v>9</v>
      </c>
      <c r="I295" s="5">
        <v>2</v>
      </c>
      <c r="J295" s="5">
        <v>2</v>
      </c>
      <c r="K295" s="5">
        <v>2</v>
      </c>
      <c r="L295" s="111">
        <v>237</v>
      </c>
      <c r="M295" s="103" t="s">
        <v>5736</v>
      </c>
      <c r="N295" s="230">
        <v>2009</v>
      </c>
      <c r="O295" s="235" t="s">
        <v>4915</v>
      </c>
      <c r="P295" s="233" t="s">
        <v>5879</v>
      </c>
      <c r="Q295" s="346">
        <v>4772.2</v>
      </c>
      <c r="R295" s="233" t="s">
        <v>5860</v>
      </c>
      <c r="S295" s="233" t="s">
        <v>4302</v>
      </c>
      <c r="T295" s="233" t="s">
        <v>4339</v>
      </c>
      <c r="U295" s="357" t="s">
        <v>7635</v>
      </c>
    </row>
    <row r="296" spans="1:21" s="197" customFormat="1" ht="110.25" x14ac:dyDescent="0.25">
      <c r="A296" s="5">
        <v>295</v>
      </c>
      <c r="B296" s="3" t="s">
        <v>2244</v>
      </c>
      <c r="C296" s="5">
        <v>1986</v>
      </c>
      <c r="D296" s="5">
        <v>4881.8</v>
      </c>
      <c r="E296" s="5">
        <v>3923</v>
      </c>
      <c r="F296" s="5" t="s">
        <v>5</v>
      </c>
      <c r="G296" s="5">
        <v>72</v>
      </c>
      <c r="H296" s="5">
        <v>9</v>
      </c>
      <c r="I296" s="5">
        <v>2</v>
      </c>
      <c r="J296" s="5">
        <v>2</v>
      </c>
      <c r="K296" s="5">
        <v>2</v>
      </c>
      <c r="L296" s="111">
        <v>180</v>
      </c>
      <c r="M296" s="103" t="s">
        <v>5736</v>
      </c>
      <c r="N296" s="230">
        <v>1986</v>
      </c>
      <c r="O296" s="235" t="s">
        <v>4915</v>
      </c>
      <c r="P296" s="233" t="s">
        <v>5880</v>
      </c>
      <c r="Q296" s="233">
        <v>2512</v>
      </c>
      <c r="R296" s="233" t="s">
        <v>5794</v>
      </c>
      <c r="S296" s="233" t="s">
        <v>4302</v>
      </c>
      <c r="T296" s="233" t="s">
        <v>4303</v>
      </c>
      <c r="U296" s="357" t="s">
        <v>7635</v>
      </c>
    </row>
    <row r="297" spans="1:21" s="197" customFormat="1" ht="110.25" x14ac:dyDescent="0.25">
      <c r="A297" s="5">
        <v>296</v>
      </c>
      <c r="B297" s="3" t="s">
        <v>2220</v>
      </c>
      <c r="C297" s="5">
        <v>1980</v>
      </c>
      <c r="D297" s="5">
        <v>6046.8</v>
      </c>
      <c r="E297" s="5">
        <v>3814.3</v>
      </c>
      <c r="F297" s="5" t="s">
        <v>5</v>
      </c>
      <c r="G297" s="5">
        <v>79</v>
      </c>
      <c r="H297" s="5">
        <v>12</v>
      </c>
      <c r="I297" s="5">
        <v>1</v>
      </c>
      <c r="J297" s="5">
        <v>2</v>
      </c>
      <c r="K297" s="5" t="s">
        <v>471</v>
      </c>
      <c r="L297" s="111">
        <v>166</v>
      </c>
      <c r="M297" s="103" t="s">
        <v>5736</v>
      </c>
      <c r="N297" s="230">
        <v>1980.1981000000001</v>
      </c>
      <c r="O297" s="235" t="s">
        <v>4915</v>
      </c>
      <c r="P297" s="233" t="s">
        <v>5881</v>
      </c>
      <c r="Q297" s="233">
        <v>2361</v>
      </c>
      <c r="R297" s="233" t="s">
        <v>5760</v>
      </c>
      <c r="S297" s="233" t="s">
        <v>4302</v>
      </c>
      <c r="T297" s="233" t="s">
        <v>5749</v>
      </c>
      <c r="U297" s="357" t="s">
        <v>648</v>
      </c>
    </row>
    <row r="298" spans="1:21" s="197" customFormat="1" ht="110.25" x14ac:dyDescent="0.25">
      <c r="A298" s="5">
        <v>297</v>
      </c>
      <c r="B298" s="3" t="s">
        <v>2245</v>
      </c>
      <c r="C298" s="5">
        <v>1985</v>
      </c>
      <c r="D298" s="5">
        <v>34683.800000000003</v>
      </c>
      <c r="E298" s="5">
        <v>26057.37</v>
      </c>
      <c r="F298" s="5" t="s">
        <v>5</v>
      </c>
      <c r="G298" s="5">
        <v>491</v>
      </c>
      <c r="H298" s="5">
        <v>9</v>
      </c>
      <c r="I298" s="5">
        <v>15</v>
      </c>
      <c r="J298" s="5">
        <v>15</v>
      </c>
      <c r="K298" s="5">
        <v>15</v>
      </c>
      <c r="L298" s="111">
        <v>1173</v>
      </c>
      <c r="M298" s="103" t="s">
        <v>5736</v>
      </c>
      <c r="N298" s="230">
        <v>1986</v>
      </c>
      <c r="O298" s="235" t="s">
        <v>4915</v>
      </c>
      <c r="P298" s="233" t="s">
        <v>5882</v>
      </c>
      <c r="Q298" s="233">
        <v>18874</v>
      </c>
      <c r="R298" s="233" t="s">
        <v>5748</v>
      </c>
      <c r="S298" s="233" t="s">
        <v>4302</v>
      </c>
      <c r="T298" s="233" t="s">
        <v>4303</v>
      </c>
      <c r="U298" s="357" t="s">
        <v>7635</v>
      </c>
    </row>
    <row r="299" spans="1:21" s="197" customFormat="1" ht="110.25" x14ac:dyDescent="0.25">
      <c r="A299" s="5">
        <v>298</v>
      </c>
      <c r="B299" s="3" t="s">
        <v>2221</v>
      </c>
      <c r="C299" s="5">
        <v>1976</v>
      </c>
      <c r="D299" s="5">
        <v>13191.1</v>
      </c>
      <c r="E299" s="5">
        <v>9780</v>
      </c>
      <c r="F299" s="5" t="s">
        <v>5</v>
      </c>
      <c r="G299" s="5">
        <v>209</v>
      </c>
      <c r="H299" s="5">
        <v>9</v>
      </c>
      <c r="I299" s="5">
        <v>4</v>
      </c>
      <c r="J299" s="5">
        <v>4</v>
      </c>
      <c r="K299" s="5">
        <v>4</v>
      </c>
      <c r="L299" s="111">
        <v>129</v>
      </c>
      <c r="M299" s="103" t="s">
        <v>5736</v>
      </c>
      <c r="N299" s="230">
        <v>2006</v>
      </c>
      <c r="O299" s="235" t="s">
        <v>4915</v>
      </c>
      <c r="P299" s="233" t="s">
        <v>5883</v>
      </c>
      <c r="Q299" s="233">
        <v>4936</v>
      </c>
      <c r="R299" s="233" t="s">
        <v>5794</v>
      </c>
      <c r="S299" s="233" t="s">
        <v>4302</v>
      </c>
      <c r="T299" s="233" t="s">
        <v>4339</v>
      </c>
      <c r="U299" s="357" t="s">
        <v>7635</v>
      </c>
    </row>
    <row r="300" spans="1:21" s="197" customFormat="1" ht="110.25" x14ac:dyDescent="0.25">
      <c r="A300" s="5">
        <v>299</v>
      </c>
      <c r="B300" s="3" t="s">
        <v>2246</v>
      </c>
      <c r="C300" s="5">
        <v>1991</v>
      </c>
      <c r="D300" s="5">
        <v>7195.2</v>
      </c>
      <c r="E300" s="5">
        <v>4134.1499999999996</v>
      </c>
      <c r="F300" s="5" t="s">
        <v>5</v>
      </c>
      <c r="G300" s="5">
        <v>117</v>
      </c>
      <c r="H300" s="5">
        <v>14</v>
      </c>
      <c r="I300" s="5">
        <v>1</v>
      </c>
      <c r="J300" s="5">
        <v>2</v>
      </c>
      <c r="K300" s="5">
        <v>2</v>
      </c>
      <c r="L300" s="111">
        <v>200</v>
      </c>
      <c r="M300" s="103" t="s">
        <v>5736</v>
      </c>
      <c r="N300" s="230">
        <v>1992</v>
      </c>
      <c r="O300" s="235" t="s">
        <v>4915</v>
      </c>
      <c r="P300" s="233" t="s">
        <v>5888</v>
      </c>
      <c r="Q300" s="233">
        <v>4648</v>
      </c>
      <c r="R300" s="233" t="s">
        <v>5889</v>
      </c>
      <c r="S300" s="233" t="s">
        <v>4302</v>
      </c>
      <c r="T300" s="233" t="s">
        <v>4339</v>
      </c>
      <c r="U300" s="357" t="s">
        <v>7635</v>
      </c>
    </row>
    <row r="301" spans="1:21" s="197" customFormat="1" ht="110.25" x14ac:dyDescent="0.25">
      <c r="A301" s="5">
        <v>300</v>
      </c>
      <c r="B301" s="3" t="s">
        <v>2225</v>
      </c>
      <c r="C301" s="5">
        <v>1976</v>
      </c>
      <c r="D301" s="5">
        <v>7452.6</v>
      </c>
      <c r="E301" s="5">
        <v>5086.1000000000004</v>
      </c>
      <c r="F301" s="5" t="s">
        <v>5</v>
      </c>
      <c r="G301" s="5">
        <v>104</v>
      </c>
      <c r="H301" s="5">
        <v>9</v>
      </c>
      <c r="I301" s="5">
        <v>2</v>
      </c>
      <c r="J301" s="5">
        <v>2</v>
      </c>
      <c r="K301" s="5">
        <v>2</v>
      </c>
      <c r="L301" s="111">
        <v>231</v>
      </c>
      <c r="M301" s="103" t="s">
        <v>5736</v>
      </c>
      <c r="N301" s="230">
        <v>2006.2007000000001</v>
      </c>
      <c r="O301" s="235" t="s">
        <v>4915</v>
      </c>
      <c r="P301" s="233" t="s">
        <v>5890</v>
      </c>
      <c r="Q301" s="233">
        <v>5168</v>
      </c>
      <c r="R301" s="233" t="s">
        <v>5748</v>
      </c>
      <c r="S301" s="233" t="s">
        <v>4302</v>
      </c>
      <c r="T301" s="233" t="s">
        <v>4339</v>
      </c>
      <c r="U301" s="357" t="s">
        <v>7635</v>
      </c>
    </row>
    <row r="302" spans="1:21" s="197" customFormat="1" ht="110.25" x14ac:dyDescent="0.25">
      <c r="A302" s="5">
        <v>301</v>
      </c>
      <c r="B302" s="3" t="s">
        <v>2226</v>
      </c>
      <c r="C302" s="5">
        <v>1983</v>
      </c>
      <c r="D302" s="5">
        <v>6875</v>
      </c>
      <c r="E302" s="5">
        <v>3626.1</v>
      </c>
      <c r="F302" s="5" t="s">
        <v>5</v>
      </c>
      <c r="G302" s="5">
        <v>77</v>
      </c>
      <c r="H302" s="5">
        <v>12</v>
      </c>
      <c r="I302" s="5">
        <v>1</v>
      </c>
      <c r="J302" s="5">
        <v>2</v>
      </c>
      <c r="K302" s="5" t="s">
        <v>471</v>
      </c>
      <c r="L302" s="111">
        <v>164</v>
      </c>
      <c r="M302" s="103" t="s">
        <v>5736</v>
      </c>
      <c r="N302" s="230">
        <v>1983</v>
      </c>
      <c r="O302" s="235" t="s">
        <v>4915</v>
      </c>
      <c r="P302" s="233" t="s">
        <v>5891</v>
      </c>
      <c r="Q302" s="233">
        <v>9844</v>
      </c>
      <c r="R302" s="233" t="s">
        <v>5853</v>
      </c>
      <c r="S302" s="233" t="s">
        <v>4302</v>
      </c>
      <c r="T302" s="233" t="s">
        <v>5749</v>
      </c>
      <c r="U302" s="357" t="s">
        <v>648</v>
      </c>
    </row>
    <row r="303" spans="1:21" s="197" customFormat="1" ht="110.25" x14ac:dyDescent="0.25">
      <c r="A303" s="5">
        <v>302</v>
      </c>
      <c r="B303" s="3" t="s">
        <v>2227</v>
      </c>
      <c r="C303" s="5">
        <v>1982</v>
      </c>
      <c r="D303" s="5">
        <v>6901.3</v>
      </c>
      <c r="E303" s="5">
        <v>3670.8</v>
      </c>
      <c r="F303" s="5" t="s">
        <v>5</v>
      </c>
      <c r="G303" s="5">
        <v>77</v>
      </c>
      <c r="H303" s="5">
        <v>12</v>
      </c>
      <c r="I303" s="5">
        <v>1</v>
      </c>
      <c r="J303" s="5">
        <v>2</v>
      </c>
      <c r="K303" s="5" t="s">
        <v>471</v>
      </c>
      <c r="L303" s="111">
        <v>158</v>
      </c>
      <c r="M303" s="103" t="s">
        <v>5736</v>
      </c>
      <c r="N303" s="230">
        <v>2008</v>
      </c>
      <c r="O303" s="235" t="s">
        <v>4915</v>
      </c>
      <c r="P303" s="233" t="s">
        <v>5892</v>
      </c>
      <c r="Q303" s="233">
        <v>7703</v>
      </c>
      <c r="R303" s="233" t="s">
        <v>5893</v>
      </c>
      <c r="S303" s="233" t="s">
        <v>4302</v>
      </c>
      <c r="T303" s="233" t="s">
        <v>5749</v>
      </c>
      <c r="U303" s="357" t="s">
        <v>648</v>
      </c>
    </row>
    <row r="304" spans="1:21" s="197" customFormat="1" ht="110.25" x14ac:dyDescent="0.25">
      <c r="A304" s="5">
        <v>303</v>
      </c>
      <c r="B304" s="3" t="s">
        <v>2230</v>
      </c>
      <c r="C304" s="5">
        <v>1974</v>
      </c>
      <c r="D304" s="5">
        <v>13300.1</v>
      </c>
      <c r="E304" s="5">
        <v>10016.5</v>
      </c>
      <c r="F304" s="5" t="s">
        <v>5</v>
      </c>
      <c r="G304" s="5">
        <v>213</v>
      </c>
      <c r="H304" s="5">
        <v>9</v>
      </c>
      <c r="I304" s="5">
        <v>4</v>
      </c>
      <c r="J304" s="5">
        <v>4</v>
      </c>
      <c r="K304" s="5">
        <v>3</v>
      </c>
      <c r="L304" s="111">
        <v>451</v>
      </c>
      <c r="M304" s="103" t="s">
        <v>5736</v>
      </c>
      <c r="N304" s="230">
        <v>2006</v>
      </c>
      <c r="O304" s="235" t="s">
        <v>4915</v>
      </c>
      <c r="P304" s="233" t="s">
        <v>5896</v>
      </c>
      <c r="Q304" s="233">
        <v>4898</v>
      </c>
      <c r="R304" s="233" t="s">
        <v>5748</v>
      </c>
      <c r="S304" s="233" t="s">
        <v>4302</v>
      </c>
      <c r="T304" s="233" t="s">
        <v>4339</v>
      </c>
      <c r="U304" s="357" t="s">
        <v>7635</v>
      </c>
    </row>
    <row r="305" spans="1:21" s="197" customFormat="1" ht="110.25" x14ac:dyDescent="0.25">
      <c r="A305" s="5">
        <v>304</v>
      </c>
      <c r="B305" s="3" t="s">
        <v>2231</v>
      </c>
      <c r="C305" s="5">
        <v>1974</v>
      </c>
      <c r="D305" s="5">
        <v>6683.1</v>
      </c>
      <c r="E305" s="5">
        <v>5680.6</v>
      </c>
      <c r="F305" s="5" t="s">
        <v>5</v>
      </c>
      <c r="G305" s="5">
        <v>117</v>
      </c>
      <c r="H305" s="5">
        <v>9</v>
      </c>
      <c r="I305" s="5">
        <v>2</v>
      </c>
      <c r="J305" s="5">
        <v>2</v>
      </c>
      <c r="K305" s="5" t="s">
        <v>471</v>
      </c>
      <c r="L305" s="111">
        <v>139</v>
      </c>
      <c r="M305" s="103" t="s">
        <v>5736</v>
      </c>
      <c r="N305" s="230">
        <v>2007</v>
      </c>
      <c r="O305" s="235" t="s">
        <v>4915</v>
      </c>
      <c r="P305" s="233" t="s">
        <v>5897</v>
      </c>
      <c r="Q305" s="233">
        <v>2653</v>
      </c>
      <c r="R305" s="233" t="s">
        <v>5748</v>
      </c>
      <c r="S305" s="233" t="s">
        <v>4302</v>
      </c>
      <c r="T305" s="233" t="s">
        <v>4339</v>
      </c>
      <c r="U305" s="357" t="s">
        <v>7635</v>
      </c>
    </row>
    <row r="306" spans="1:21" s="197" customFormat="1" ht="110.25" x14ac:dyDescent="0.25">
      <c r="A306" s="5">
        <v>305</v>
      </c>
      <c r="B306" s="3" t="s">
        <v>2232</v>
      </c>
      <c r="C306" s="5">
        <v>1981</v>
      </c>
      <c r="D306" s="5">
        <v>6381.1</v>
      </c>
      <c r="E306" s="5">
        <v>3729.5</v>
      </c>
      <c r="F306" s="5" t="s">
        <v>5</v>
      </c>
      <c r="G306" s="5">
        <v>79</v>
      </c>
      <c r="H306" s="5">
        <v>12</v>
      </c>
      <c r="I306" s="5">
        <v>1</v>
      </c>
      <c r="J306" s="5">
        <v>2</v>
      </c>
      <c r="K306" s="5">
        <v>2</v>
      </c>
      <c r="L306" s="111">
        <v>181</v>
      </c>
      <c r="M306" s="103" t="s">
        <v>5736</v>
      </c>
      <c r="N306" s="230" t="s">
        <v>5907</v>
      </c>
      <c r="O306" s="235" t="s">
        <v>4915</v>
      </c>
      <c r="P306" s="233" t="s">
        <v>5898</v>
      </c>
      <c r="Q306" s="233">
        <v>5431</v>
      </c>
      <c r="R306" s="233" t="s">
        <v>5853</v>
      </c>
      <c r="S306" s="233" t="s">
        <v>4302</v>
      </c>
      <c r="T306" s="233" t="s">
        <v>5749</v>
      </c>
      <c r="U306" s="357" t="s">
        <v>648</v>
      </c>
    </row>
    <row r="307" spans="1:21" s="197" customFormat="1" ht="110.25" x14ac:dyDescent="0.25">
      <c r="A307" s="5">
        <v>306</v>
      </c>
      <c r="B307" s="3" t="s">
        <v>2233</v>
      </c>
      <c r="C307" s="5">
        <v>1977</v>
      </c>
      <c r="D307" s="5">
        <v>5168.3</v>
      </c>
      <c r="E307" s="5">
        <v>3512.86</v>
      </c>
      <c r="F307" s="5" t="s">
        <v>5</v>
      </c>
      <c r="G307" s="5">
        <v>79</v>
      </c>
      <c r="H307" s="5">
        <v>12</v>
      </c>
      <c r="I307" s="5">
        <v>1</v>
      </c>
      <c r="J307" s="5">
        <v>2</v>
      </c>
      <c r="K307" s="5">
        <v>2</v>
      </c>
      <c r="L307" s="111">
        <v>173</v>
      </c>
      <c r="M307" s="103" t="s">
        <v>5736</v>
      </c>
      <c r="N307" s="230">
        <v>2009</v>
      </c>
      <c r="O307" s="235" t="s">
        <v>4915</v>
      </c>
      <c r="P307" s="233" t="s">
        <v>5899</v>
      </c>
      <c r="Q307" s="233">
        <v>2844</v>
      </c>
      <c r="R307" s="233" t="s">
        <v>5853</v>
      </c>
      <c r="S307" s="233" t="s">
        <v>4302</v>
      </c>
      <c r="T307" s="233" t="s">
        <v>5749</v>
      </c>
      <c r="U307" s="357" t="s">
        <v>648</v>
      </c>
    </row>
    <row r="308" spans="1:21" s="197" customFormat="1" ht="110.25" x14ac:dyDescent="0.25">
      <c r="A308" s="5">
        <v>307</v>
      </c>
      <c r="B308" s="3" t="s">
        <v>2234</v>
      </c>
      <c r="C308" s="5">
        <v>1975</v>
      </c>
      <c r="D308" s="5">
        <v>13032.5</v>
      </c>
      <c r="E308" s="5">
        <v>10531.77</v>
      </c>
      <c r="F308" s="5" t="s">
        <v>5</v>
      </c>
      <c r="G308" s="5">
        <v>207</v>
      </c>
      <c r="H308" s="5">
        <v>9</v>
      </c>
      <c r="I308" s="5">
        <v>6</v>
      </c>
      <c r="J308" s="5">
        <v>6</v>
      </c>
      <c r="K308" s="5">
        <v>6</v>
      </c>
      <c r="L308" s="111">
        <v>457</v>
      </c>
      <c r="M308" s="103" t="s">
        <v>5736</v>
      </c>
      <c r="N308" s="230">
        <v>2007</v>
      </c>
      <c r="O308" s="235" t="s">
        <v>4915</v>
      </c>
      <c r="P308" s="233" t="s">
        <v>5900</v>
      </c>
      <c r="Q308" s="233">
        <v>4252</v>
      </c>
      <c r="R308" s="233" t="s">
        <v>5901</v>
      </c>
      <c r="S308" s="233" t="s">
        <v>4302</v>
      </c>
      <c r="T308" s="233" t="s">
        <v>4303</v>
      </c>
      <c r="U308" s="357" t="s">
        <v>7635</v>
      </c>
    </row>
    <row r="309" spans="1:21" s="197" customFormat="1" ht="110.25" x14ac:dyDescent="0.25">
      <c r="A309" s="5">
        <v>308</v>
      </c>
      <c r="B309" s="3" t="s">
        <v>2236</v>
      </c>
      <c r="C309" s="5">
        <v>1976</v>
      </c>
      <c r="D309" s="5">
        <v>8710.6</v>
      </c>
      <c r="E309" s="5">
        <v>7703.8</v>
      </c>
      <c r="F309" s="5" t="s">
        <v>5</v>
      </c>
      <c r="G309" s="5">
        <v>144</v>
      </c>
      <c r="H309" s="5">
        <v>9</v>
      </c>
      <c r="I309" s="5">
        <v>4</v>
      </c>
      <c r="J309" s="5">
        <v>4</v>
      </c>
      <c r="K309" s="5">
        <v>4</v>
      </c>
      <c r="L309" s="111">
        <v>342</v>
      </c>
      <c r="M309" s="103" t="s">
        <v>5736</v>
      </c>
      <c r="N309" s="230">
        <v>2007</v>
      </c>
      <c r="O309" s="235" t="s">
        <v>4915</v>
      </c>
      <c r="P309" s="233" t="s">
        <v>5903</v>
      </c>
      <c r="Q309" s="233">
        <v>2841</v>
      </c>
      <c r="R309" s="233" t="s">
        <v>5853</v>
      </c>
      <c r="S309" s="233" t="s">
        <v>4302</v>
      </c>
      <c r="T309" s="233" t="s">
        <v>4303</v>
      </c>
      <c r="U309" s="357" t="s">
        <v>7635</v>
      </c>
    </row>
    <row r="310" spans="1:21" s="197" customFormat="1" ht="110.25" x14ac:dyDescent="0.25">
      <c r="A310" s="5">
        <v>309</v>
      </c>
      <c r="B310" s="3" t="s">
        <v>2237</v>
      </c>
      <c r="C310" s="5">
        <v>1978</v>
      </c>
      <c r="D310" s="5">
        <v>14346</v>
      </c>
      <c r="E310" s="5">
        <v>10548</v>
      </c>
      <c r="F310" s="5" t="s">
        <v>5</v>
      </c>
      <c r="G310" s="5">
        <v>203</v>
      </c>
      <c r="H310" s="5">
        <v>9</v>
      </c>
      <c r="I310" s="5">
        <v>6</v>
      </c>
      <c r="J310" s="5">
        <v>6</v>
      </c>
      <c r="K310" s="5">
        <v>6</v>
      </c>
      <c r="L310" s="111">
        <v>466</v>
      </c>
      <c r="M310" s="103" t="s">
        <v>5736</v>
      </c>
      <c r="N310" s="230" t="s">
        <v>5906</v>
      </c>
      <c r="O310" s="235" t="s">
        <v>4915</v>
      </c>
      <c r="P310" s="233" t="s">
        <v>5904</v>
      </c>
      <c r="Q310" s="233">
        <v>5300</v>
      </c>
      <c r="R310" s="233" t="s">
        <v>5905</v>
      </c>
      <c r="S310" s="233" t="s">
        <v>4302</v>
      </c>
      <c r="T310" s="233" t="s">
        <v>4303</v>
      </c>
      <c r="U310" s="357" t="s">
        <v>7635</v>
      </c>
    </row>
    <row r="311" spans="1:21" s="197" customFormat="1" ht="110.25" x14ac:dyDescent="0.25">
      <c r="A311" s="5">
        <v>310</v>
      </c>
      <c r="B311" s="3" t="s">
        <v>2277</v>
      </c>
      <c r="C311" s="5">
        <v>1985</v>
      </c>
      <c r="D311" s="5">
        <v>5282.5</v>
      </c>
      <c r="E311" s="5">
        <v>3478</v>
      </c>
      <c r="F311" s="5" t="s">
        <v>5</v>
      </c>
      <c r="G311" s="5">
        <v>64</v>
      </c>
      <c r="H311" s="5">
        <v>9</v>
      </c>
      <c r="I311" s="5">
        <v>2</v>
      </c>
      <c r="J311" s="5">
        <v>3</v>
      </c>
      <c r="K311" s="5" t="s">
        <v>471</v>
      </c>
      <c r="L311" s="111">
        <v>164</v>
      </c>
      <c r="M311" s="103" t="s">
        <v>5736</v>
      </c>
      <c r="N311" s="230">
        <v>1985</v>
      </c>
      <c r="O311" s="235" t="s">
        <v>4915</v>
      </c>
      <c r="P311" s="233" t="s">
        <v>5914</v>
      </c>
      <c r="Q311" s="233">
        <v>3364</v>
      </c>
      <c r="R311" s="233" t="s">
        <v>5781</v>
      </c>
      <c r="S311" s="233" t="s">
        <v>4302</v>
      </c>
      <c r="T311" s="233" t="s">
        <v>4303</v>
      </c>
      <c r="U311" s="357" t="s">
        <v>7635</v>
      </c>
    </row>
    <row r="312" spans="1:21" s="197" customFormat="1" ht="110.25" x14ac:dyDescent="0.25">
      <c r="A312" s="5">
        <v>311</v>
      </c>
      <c r="B312" s="3" t="s">
        <v>2278</v>
      </c>
      <c r="C312" s="5">
        <v>1986</v>
      </c>
      <c r="D312" s="5">
        <v>6179.7</v>
      </c>
      <c r="E312" s="5">
        <v>3094.5</v>
      </c>
      <c r="F312" s="5" t="s">
        <v>5</v>
      </c>
      <c r="G312" s="5">
        <v>63</v>
      </c>
      <c r="H312" s="5">
        <v>12</v>
      </c>
      <c r="I312" s="5">
        <v>1</v>
      </c>
      <c r="J312" s="5">
        <v>2</v>
      </c>
      <c r="K312" s="5">
        <v>2</v>
      </c>
      <c r="L312" s="111">
        <v>139</v>
      </c>
      <c r="M312" s="103" t="s">
        <v>5736</v>
      </c>
      <c r="N312" s="230">
        <v>1986</v>
      </c>
      <c r="O312" s="235" t="s">
        <v>4915</v>
      </c>
      <c r="P312" s="233" t="s">
        <v>5915</v>
      </c>
      <c r="Q312" s="233">
        <v>3504</v>
      </c>
      <c r="R312" s="233" t="s">
        <v>5781</v>
      </c>
      <c r="S312" s="233" t="s">
        <v>4302</v>
      </c>
      <c r="T312" s="233" t="s">
        <v>5749</v>
      </c>
      <c r="U312" s="357" t="s">
        <v>648</v>
      </c>
    </row>
    <row r="313" spans="1:21" s="197" customFormat="1" ht="110.25" x14ac:dyDescent="0.25">
      <c r="A313" s="5">
        <v>312</v>
      </c>
      <c r="B313" s="3" t="s">
        <v>2279</v>
      </c>
      <c r="C313" s="5">
        <v>1994</v>
      </c>
      <c r="D313" s="5">
        <v>8317.7000000000007</v>
      </c>
      <c r="E313" s="5">
        <v>5214.6000000000004</v>
      </c>
      <c r="F313" s="5" t="s">
        <v>5</v>
      </c>
      <c r="G313" s="5">
        <v>97</v>
      </c>
      <c r="H313" s="5">
        <v>9</v>
      </c>
      <c r="I313" s="5">
        <v>3</v>
      </c>
      <c r="J313" s="5">
        <v>3</v>
      </c>
      <c r="K313" s="5" t="s">
        <v>471</v>
      </c>
      <c r="L313" s="111">
        <v>207</v>
      </c>
      <c r="M313" s="103" t="s">
        <v>5736</v>
      </c>
      <c r="N313" s="230">
        <v>1994</v>
      </c>
      <c r="O313" s="235" t="s">
        <v>4915</v>
      </c>
      <c r="P313" s="233" t="s">
        <v>5916</v>
      </c>
      <c r="Q313" s="233">
        <v>4976</v>
      </c>
      <c r="R313" s="233" t="s">
        <v>5917</v>
      </c>
      <c r="S313" s="233" t="s">
        <v>4302</v>
      </c>
      <c r="T313" s="233" t="s">
        <v>4303</v>
      </c>
      <c r="U313" s="357" t="s">
        <v>7635</v>
      </c>
    </row>
    <row r="314" spans="1:21" s="197" customFormat="1" ht="110.25" x14ac:dyDescent="0.25">
      <c r="A314" s="5">
        <v>313</v>
      </c>
      <c r="B314" s="3" t="s">
        <v>2281</v>
      </c>
      <c r="C314" s="5">
        <v>1976</v>
      </c>
      <c r="D314" s="5">
        <v>13104</v>
      </c>
      <c r="E314" s="5">
        <v>10944.68</v>
      </c>
      <c r="F314" s="5" t="s">
        <v>5</v>
      </c>
      <c r="G314" s="5">
        <v>214</v>
      </c>
      <c r="H314" s="5">
        <v>9</v>
      </c>
      <c r="I314" s="5">
        <v>6</v>
      </c>
      <c r="J314" s="5">
        <v>6</v>
      </c>
      <c r="K314" s="5">
        <v>6</v>
      </c>
      <c r="L314" s="111">
        <v>488</v>
      </c>
      <c r="M314" s="103" t="s">
        <v>5736</v>
      </c>
      <c r="N314" s="230">
        <v>2009</v>
      </c>
      <c r="O314" s="235" t="s">
        <v>4915</v>
      </c>
      <c r="P314" s="233" t="s">
        <v>5919</v>
      </c>
      <c r="Q314" s="233">
        <v>9631</v>
      </c>
      <c r="R314" s="233" t="s">
        <v>5781</v>
      </c>
      <c r="S314" s="233" t="s">
        <v>4302</v>
      </c>
      <c r="T314" s="233" t="s">
        <v>4303</v>
      </c>
      <c r="U314" s="357" t="s">
        <v>7635</v>
      </c>
    </row>
    <row r="315" spans="1:21" s="197" customFormat="1" ht="110.25" x14ac:dyDescent="0.25">
      <c r="A315" s="5">
        <v>314</v>
      </c>
      <c r="B315" s="3" t="s">
        <v>2282</v>
      </c>
      <c r="C315" s="5">
        <v>1976</v>
      </c>
      <c r="D315" s="5">
        <v>13041.6</v>
      </c>
      <c r="E315" s="5">
        <v>11583.45</v>
      </c>
      <c r="F315" s="5" t="s">
        <v>5</v>
      </c>
      <c r="G315" s="5">
        <v>216</v>
      </c>
      <c r="H315" s="5">
        <v>9</v>
      </c>
      <c r="I315" s="5">
        <v>6</v>
      </c>
      <c r="J315" s="5">
        <v>6</v>
      </c>
      <c r="K315" s="5">
        <v>6</v>
      </c>
      <c r="L315" s="111">
        <v>510</v>
      </c>
      <c r="M315" s="103" t="s">
        <v>5736</v>
      </c>
      <c r="N315" s="230">
        <v>2009</v>
      </c>
      <c r="O315" s="235" t="s">
        <v>4915</v>
      </c>
      <c r="P315" s="233" t="s">
        <v>5920</v>
      </c>
      <c r="Q315" s="233">
        <v>10008</v>
      </c>
      <c r="R315" s="233" t="s">
        <v>5781</v>
      </c>
      <c r="S315" s="233" t="s">
        <v>4302</v>
      </c>
      <c r="T315" s="233" t="s">
        <v>4303</v>
      </c>
      <c r="U315" s="357" t="s">
        <v>7635</v>
      </c>
    </row>
    <row r="316" spans="1:21" s="197" customFormat="1" ht="110.25" x14ac:dyDescent="0.25">
      <c r="A316" s="5">
        <v>315</v>
      </c>
      <c r="B316" s="3" t="s">
        <v>2283</v>
      </c>
      <c r="C316" s="5">
        <v>1984</v>
      </c>
      <c r="D316" s="5">
        <v>6728.5</v>
      </c>
      <c r="E316" s="5">
        <v>3568.2</v>
      </c>
      <c r="F316" s="5" t="s">
        <v>5</v>
      </c>
      <c r="G316" s="5">
        <v>68</v>
      </c>
      <c r="H316" s="5">
        <v>9</v>
      </c>
      <c r="I316" s="5">
        <v>2</v>
      </c>
      <c r="J316" s="5">
        <v>2</v>
      </c>
      <c r="K316" s="5">
        <v>2</v>
      </c>
      <c r="L316" s="111">
        <v>177</v>
      </c>
      <c r="M316" s="103" t="s">
        <v>5736</v>
      </c>
      <c r="N316" s="230">
        <v>1985</v>
      </c>
      <c r="O316" s="235" t="s">
        <v>4915</v>
      </c>
      <c r="P316" s="233" t="s">
        <v>4296</v>
      </c>
      <c r="Q316" s="233">
        <v>4502</v>
      </c>
      <c r="R316" s="233" t="s">
        <v>5921</v>
      </c>
      <c r="S316" s="233" t="s">
        <v>4302</v>
      </c>
      <c r="T316" s="233" t="s">
        <v>4303</v>
      </c>
      <c r="U316" s="357" t="s">
        <v>7635</v>
      </c>
    </row>
    <row r="317" spans="1:21" s="197" customFormat="1" ht="110.25" x14ac:dyDescent="0.25">
      <c r="A317" s="5">
        <v>316</v>
      </c>
      <c r="B317" s="3" t="s">
        <v>2272</v>
      </c>
      <c r="C317" s="5">
        <v>1989</v>
      </c>
      <c r="D317" s="5">
        <v>5711.9</v>
      </c>
      <c r="E317" s="5">
        <v>3657.4</v>
      </c>
      <c r="F317" s="5" t="s">
        <v>5</v>
      </c>
      <c r="G317" s="5">
        <v>68</v>
      </c>
      <c r="H317" s="5">
        <v>9</v>
      </c>
      <c r="I317" s="5">
        <v>3</v>
      </c>
      <c r="J317" s="5">
        <v>2</v>
      </c>
      <c r="K317" s="5">
        <v>2</v>
      </c>
      <c r="L317" s="111">
        <v>184</v>
      </c>
      <c r="M317" s="103" t="s">
        <v>5736</v>
      </c>
      <c r="N317" s="230">
        <v>1989</v>
      </c>
      <c r="O317" s="235" t="s">
        <v>4915</v>
      </c>
      <c r="P317" s="233" t="s">
        <v>5923</v>
      </c>
      <c r="Q317" s="233">
        <v>3084</v>
      </c>
      <c r="R317" s="235">
        <v>40254</v>
      </c>
      <c r="S317" s="233" t="s">
        <v>4302</v>
      </c>
      <c r="T317" s="233" t="s">
        <v>4303</v>
      </c>
      <c r="U317" s="357" t="s">
        <v>7635</v>
      </c>
    </row>
    <row r="318" spans="1:21" s="197" customFormat="1" ht="110.25" x14ac:dyDescent="0.25">
      <c r="A318" s="5">
        <v>317</v>
      </c>
      <c r="B318" s="3" t="s">
        <v>2270</v>
      </c>
      <c r="C318" s="5">
        <v>1988</v>
      </c>
      <c r="D318" s="5">
        <v>2135.6999999999998</v>
      </c>
      <c r="E318" s="5">
        <v>1896.59</v>
      </c>
      <c r="F318" s="5" t="s">
        <v>5</v>
      </c>
      <c r="G318" s="5">
        <v>36</v>
      </c>
      <c r="H318" s="5">
        <v>9</v>
      </c>
      <c r="I318" s="5">
        <v>1</v>
      </c>
      <c r="J318" s="5">
        <v>1</v>
      </c>
      <c r="K318" s="5">
        <v>1</v>
      </c>
      <c r="L318" s="111">
        <v>97</v>
      </c>
      <c r="M318" s="103" t="s">
        <v>5736</v>
      </c>
      <c r="N318" s="230">
        <v>1988</v>
      </c>
      <c r="O318" s="235" t="s">
        <v>4915</v>
      </c>
      <c r="P318" s="233" t="s">
        <v>5925</v>
      </c>
      <c r="Q318" s="233">
        <v>1439</v>
      </c>
      <c r="R318" s="233" t="s">
        <v>5742</v>
      </c>
      <c r="S318" s="233" t="s">
        <v>4302</v>
      </c>
      <c r="T318" s="233" t="s">
        <v>4303</v>
      </c>
      <c r="U318" s="357" t="s">
        <v>7635</v>
      </c>
    </row>
    <row r="319" spans="1:21" s="197" customFormat="1" ht="110.25" x14ac:dyDescent="0.25">
      <c r="A319" s="5">
        <v>318</v>
      </c>
      <c r="B319" s="3" t="s">
        <v>2269</v>
      </c>
      <c r="C319" s="5">
        <v>1988</v>
      </c>
      <c r="D319" s="5">
        <v>7361.7</v>
      </c>
      <c r="E319" s="5">
        <v>5872.5</v>
      </c>
      <c r="F319" s="5" t="s">
        <v>5</v>
      </c>
      <c r="G319" s="5">
        <v>108</v>
      </c>
      <c r="H319" s="5">
        <v>9</v>
      </c>
      <c r="I319" s="5">
        <v>3</v>
      </c>
      <c r="J319" s="5">
        <v>3</v>
      </c>
      <c r="K319" s="5">
        <v>3</v>
      </c>
      <c r="L319" s="111">
        <v>293</v>
      </c>
      <c r="M319" s="103" t="s">
        <v>5736</v>
      </c>
      <c r="N319" s="230">
        <v>1988</v>
      </c>
      <c r="O319" s="235" t="s">
        <v>4915</v>
      </c>
      <c r="P319" s="233" t="s">
        <v>5926</v>
      </c>
      <c r="Q319" s="233">
        <v>3003</v>
      </c>
      <c r="R319" s="233" t="s">
        <v>5742</v>
      </c>
      <c r="S319" s="233" t="s">
        <v>4302</v>
      </c>
      <c r="T319" s="233" t="s">
        <v>4303</v>
      </c>
      <c r="U319" s="357" t="s">
        <v>7635</v>
      </c>
    </row>
    <row r="320" spans="1:21" s="197" customFormat="1" ht="110.25" x14ac:dyDescent="0.25">
      <c r="A320" s="5">
        <v>319</v>
      </c>
      <c r="B320" s="3" t="s">
        <v>2268</v>
      </c>
      <c r="C320" s="5">
        <v>1982</v>
      </c>
      <c r="D320" s="5">
        <v>6266.1</v>
      </c>
      <c r="E320" s="5">
        <v>3982.9</v>
      </c>
      <c r="F320" s="5" t="s">
        <v>5</v>
      </c>
      <c r="G320" s="5">
        <v>84</v>
      </c>
      <c r="H320" s="5">
        <v>14</v>
      </c>
      <c r="I320" s="5">
        <v>1</v>
      </c>
      <c r="J320" s="5">
        <v>2</v>
      </c>
      <c r="K320" s="5">
        <v>2</v>
      </c>
      <c r="L320" s="111">
        <v>179</v>
      </c>
      <c r="M320" s="103" t="s">
        <v>5736</v>
      </c>
      <c r="N320" s="230">
        <v>1983</v>
      </c>
      <c r="O320" s="235" t="s">
        <v>4915</v>
      </c>
      <c r="P320" s="233" t="s">
        <v>5927</v>
      </c>
      <c r="Q320" s="233">
        <v>2817</v>
      </c>
      <c r="R320" s="233" t="s">
        <v>5853</v>
      </c>
      <c r="S320" s="233" t="s">
        <v>4302</v>
      </c>
      <c r="T320" s="233" t="s">
        <v>5749</v>
      </c>
      <c r="U320" s="357" t="s">
        <v>648</v>
      </c>
    </row>
    <row r="321" spans="1:23" s="197" customFormat="1" ht="110.25" x14ac:dyDescent="0.25">
      <c r="A321" s="5">
        <v>320</v>
      </c>
      <c r="B321" s="3" t="s">
        <v>2267</v>
      </c>
      <c r="C321" s="5">
        <v>1984</v>
      </c>
      <c r="D321" s="5">
        <v>13130.4</v>
      </c>
      <c r="E321" s="5">
        <v>10126.459999999999</v>
      </c>
      <c r="F321" s="5" t="s">
        <v>5</v>
      </c>
      <c r="G321" s="5">
        <v>184</v>
      </c>
      <c r="H321" s="5">
        <v>9</v>
      </c>
      <c r="I321" s="5">
        <v>6</v>
      </c>
      <c r="J321" s="5">
        <v>6</v>
      </c>
      <c r="K321" s="5">
        <v>6</v>
      </c>
      <c r="L321" s="111">
        <v>466</v>
      </c>
      <c r="M321" s="103" t="s">
        <v>5736</v>
      </c>
      <c r="N321" s="230">
        <v>1984</v>
      </c>
      <c r="O321" s="235" t="s">
        <v>4915</v>
      </c>
      <c r="P321" s="233" t="s">
        <v>5928</v>
      </c>
      <c r="Q321" s="233">
        <v>4040</v>
      </c>
      <c r="R321" s="233" t="s">
        <v>5760</v>
      </c>
      <c r="S321" s="233" t="s">
        <v>4302</v>
      </c>
      <c r="T321" s="233" t="s">
        <v>4303</v>
      </c>
      <c r="U321" s="357" t="s">
        <v>7635</v>
      </c>
    </row>
    <row r="322" spans="1:23" s="197" customFormat="1" ht="110.25" x14ac:dyDescent="0.25">
      <c r="A322" s="5">
        <v>321</v>
      </c>
      <c r="B322" s="3" t="s">
        <v>2266</v>
      </c>
      <c r="C322" s="5">
        <v>1980</v>
      </c>
      <c r="D322" s="5">
        <v>6569.8</v>
      </c>
      <c r="E322" s="5">
        <v>5825.2</v>
      </c>
      <c r="F322" s="5" t="s">
        <v>5</v>
      </c>
      <c r="G322" s="5">
        <v>108</v>
      </c>
      <c r="H322" s="5">
        <v>9</v>
      </c>
      <c r="I322" s="5">
        <v>3</v>
      </c>
      <c r="J322" s="5">
        <v>3</v>
      </c>
      <c r="K322" s="5">
        <v>3</v>
      </c>
      <c r="L322" s="111">
        <v>309</v>
      </c>
      <c r="M322" s="103" t="s">
        <v>5736</v>
      </c>
      <c r="N322" s="230">
        <v>2009</v>
      </c>
      <c r="O322" s="235" t="s">
        <v>4915</v>
      </c>
      <c r="P322" s="233" t="s">
        <v>5929</v>
      </c>
      <c r="Q322" s="233">
        <v>3364</v>
      </c>
      <c r="R322" s="233" t="s">
        <v>5781</v>
      </c>
      <c r="S322" s="233" t="s">
        <v>4302</v>
      </c>
      <c r="T322" s="233" t="s">
        <v>4303</v>
      </c>
      <c r="U322" s="357" t="s">
        <v>7635</v>
      </c>
    </row>
    <row r="323" spans="1:23" s="197" customFormat="1" ht="110.25" x14ac:dyDescent="0.25">
      <c r="A323" s="5">
        <v>322</v>
      </c>
      <c r="B323" s="3" t="s">
        <v>2265</v>
      </c>
      <c r="C323" s="5">
        <v>2007</v>
      </c>
      <c r="D323" s="5">
        <v>7260.8</v>
      </c>
      <c r="E323" s="5">
        <v>5338.3</v>
      </c>
      <c r="F323" s="5" t="s">
        <v>5</v>
      </c>
      <c r="G323" s="5">
        <v>135</v>
      </c>
      <c r="H323" s="5">
        <v>16</v>
      </c>
      <c r="I323" s="5">
        <v>1</v>
      </c>
      <c r="J323" s="5">
        <v>2</v>
      </c>
      <c r="K323" s="5">
        <v>1</v>
      </c>
      <c r="L323" s="111">
        <v>216</v>
      </c>
      <c r="M323" s="103" t="s">
        <v>5736</v>
      </c>
      <c r="N323" s="230">
        <v>2010</v>
      </c>
      <c r="O323" s="235" t="s">
        <v>4915</v>
      </c>
      <c r="P323" s="233" t="s">
        <v>471</v>
      </c>
      <c r="Q323" s="233">
        <v>4312.8</v>
      </c>
      <c r="R323" s="233" t="s">
        <v>471</v>
      </c>
      <c r="S323" s="233" t="s">
        <v>4302</v>
      </c>
      <c r="T323" s="233" t="s">
        <v>5749</v>
      </c>
      <c r="U323" s="357" t="s">
        <v>648</v>
      </c>
    </row>
    <row r="324" spans="1:23" s="197" customFormat="1" ht="110.25" x14ac:dyDescent="0.25">
      <c r="A324" s="5">
        <v>323</v>
      </c>
      <c r="B324" s="3" t="s">
        <v>2264</v>
      </c>
      <c r="C324" s="5">
        <v>1980</v>
      </c>
      <c r="D324" s="5">
        <v>16583.099999999999</v>
      </c>
      <c r="E324" s="5">
        <v>14553.4</v>
      </c>
      <c r="F324" s="5" t="s">
        <v>5</v>
      </c>
      <c r="G324" s="5">
        <v>252</v>
      </c>
      <c r="H324" s="5">
        <v>9</v>
      </c>
      <c r="I324" s="5">
        <v>8</v>
      </c>
      <c r="J324" s="5">
        <v>8</v>
      </c>
      <c r="K324" s="5">
        <v>8</v>
      </c>
      <c r="L324" s="111">
        <v>702</v>
      </c>
      <c r="M324" s="103" t="s">
        <v>5736</v>
      </c>
      <c r="N324" s="230">
        <v>1980.191</v>
      </c>
      <c r="O324" s="235" t="s">
        <v>4915</v>
      </c>
      <c r="P324" s="233" t="s">
        <v>5930</v>
      </c>
      <c r="Q324" s="233">
        <v>2337</v>
      </c>
      <c r="R324" s="233" t="s">
        <v>5781</v>
      </c>
      <c r="S324" s="233" t="s">
        <v>4302</v>
      </c>
      <c r="T324" s="233" t="s">
        <v>4303</v>
      </c>
      <c r="U324" s="357" t="s">
        <v>7635</v>
      </c>
    </row>
    <row r="325" spans="1:23" s="197" customFormat="1" ht="110.25" x14ac:dyDescent="0.25">
      <c r="A325" s="5">
        <v>324</v>
      </c>
      <c r="B325" s="3" t="s">
        <v>2262</v>
      </c>
      <c r="C325" s="5">
        <v>1981</v>
      </c>
      <c r="D325" s="5">
        <v>14152.3</v>
      </c>
      <c r="E325" s="5">
        <v>9128.39</v>
      </c>
      <c r="F325" s="5" t="s">
        <v>5</v>
      </c>
      <c r="G325" s="5">
        <v>201</v>
      </c>
      <c r="H325" s="5">
        <v>9</v>
      </c>
      <c r="I325" s="5">
        <v>4</v>
      </c>
      <c r="J325" s="5">
        <v>4</v>
      </c>
      <c r="K325" s="5">
        <v>4</v>
      </c>
      <c r="L325" s="111">
        <v>453</v>
      </c>
      <c r="M325" s="103" t="s">
        <v>5736</v>
      </c>
      <c r="N325" s="230">
        <v>2010</v>
      </c>
      <c r="O325" s="235" t="s">
        <v>4915</v>
      </c>
      <c r="P325" s="233" t="s">
        <v>5931</v>
      </c>
      <c r="Q325" s="233">
        <v>6033</v>
      </c>
      <c r="R325" s="233" t="s">
        <v>5781</v>
      </c>
      <c r="S325" s="233" t="s">
        <v>4302</v>
      </c>
      <c r="T325" s="233" t="s">
        <v>4339</v>
      </c>
      <c r="U325" s="357" t="s">
        <v>7635</v>
      </c>
    </row>
    <row r="326" spans="1:23" s="197" customFormat="1" ht="110.25" x14ac:dyDescent="0.25">
      <c r="A326" s="5">
        <v>325</v>
      </c>
      <c r="B326" s="3" t="s">
        <v>2261</v>
      </c>
      <c r="C326" s="5">
        <v>1980</v>
      </c>
      <c r="D326" s="5">
        <v>12578.9</v>
      </c>
      <c r="E326" s="5">
        <v>9107.5</v>
      </c>
      <c r="F326" s="5" t="s">
        <v>5</v>
      </c>
      <c r="G326" s="5">
        <v>210</v>
      </c>
      <c r="H326" s="5">
        <v>9</v>
      </c>
      <c r="I326" s="5">
        <v>4</v>
      </c>
      <c r="J326" s="5">
        <v>4</v>
      </c>
      <c r="K326" s="5">
        <v>4</v>
      </c>
      <c r="L326" s="111">
        <v>434</v>
      </c>
      <c r="M326" s="103" t="s">
        <v>5736</v>
      </c>
      <c r="N326" s="230">
        <v>2009</v>
      </c>
      <c r="O326" s="235" t="s">
        <v>4915</v>
      </c>
      <c r="P326" s="233" t="s">
        <v>5932</v>
      </c>
      <c r="Q326" s="233">
        <v>5340</v>
      </c>
      <c r="R326" s="233" t="s">
        <v>5760</v>
      </c>
      <c r="S326" s="233" t="s">
        <v>4302</v>
      </c>
      <c r="T326" s="233" t="s">
        <v>4339</v>
      </c>
      <c r="U326" s="357" t="s">
        <v>7635</v>
      </c>
    </row>
    <row r="327" spans="1:23" s="197" customFormat="1" ht="78.75" x14ac:dyDescent="0.25">
      <c r="A327" s="5">
        <v>326</v>
      </c>
      <c r="B327" s="15" t="s">
        <v>2334</v>
      </c>
      <c r="C327" s="8">
        <v>1988</v>
      </c>
      <c r="D327" s="8">
        <v>6567.6</v>
      </c>
      <c r="E327" s="8">
        <v>5791.4</v>
      </c>
      <c r="F327" s="8" t="s">
        <v>5</v>
      </c>
      <c r="G327" s="8">
        <v>108</v>
      </c>
      <c r="H327" s="8">
        <v>9</v>
      </c>
      <c r="I327" s="8">
        <v>3</v>
      </c>
      <c r="J327" s="8">
        <v>3</v>
      </c>
      <c r="K327" s="8">
        <v>3</v>
      </c>
      <c r="L327" s="108">
        <v>335</v>
      </c>
      <c r="M327" s="224" t="s">
        <v>2392</v>
      </c>
      <c r="N327" s="245" t="s">
        <v>4973</v>
      </c>
      <c r="O327" s="277" t="s">
        <v>4915</v>
      </c>
      <c r="P327" s="277" t="s">
        <v>4974</v>
      </c>
      <c r="Q327" s="277">
        <v>1651.26</v>
      </c>
      <c r="R327" s="277">
        <v>2012</v>
      </c>
      <c r="S327" s="224" t="s">
        <v>4917</v>
      </c>
      <c r="T327" s="469"/>
      <c r="U327" s="221" t="s">
        <v>7635</v>
      </c>
    </row>
    <row r="328" spans="1:23" s="197" customFormat="1" ht="78.75" x14ac:dyDescent="0.25">
      <c r="A328" s="5">
        <v>327</v>
      </c>
      <c r="B328" s="15" t="s">
        <v>2336</v>
      </c>
      <c r="C328" s="8">
        <v>1987</v>
      </c>
      <c r="D328" s="8">
        <v>15136.1</v>
      </c>
      <c r="E328" s="8">
        <v>12766.1</v>
      </c>
      <c r="F328" s="8" t="s">
        <v>5</v>
      </c>
      <c r="G328" s="8">
        <v>246</v>
      </c>
      <c r="H328" s="8">
        <v>9</v>
      </c>
      <c r="I328" s="8">
        <v>7</v>
      </c>
      <c r="J328" s="8">
        <v>7</v>
      </c>
      <c r="K328" s="8">
        <v>7</v>
      </c>
      <c r="L328" s="108">
        <v>628</v>
      </c>
      <c r="M328" s="224" t="s">
        <v>2391</v>
      </c>
      <c r="N328" s="245" t="s">
        <v>4941</v>
      </c>
      <c r="O328" s="224" t="s">
        <v>4915</v>
      </c>
      <c r="P328" s="224" t="s">
        <v>4942</v>
      </c>
      <c r="Q328" s="224">
        <v>1056.5</v>
      </c>
      <c r="R328" s="224">
        <v>2012</v>
      </c>
      <c r="S328" s="224" t="s">
        <v>4917</v>
      </c>
      <c r="T328" s="221"/>
      <c r="U328" s="221" t="s">
        <v>7635</v>
      </c>
    </row>
    <row r="329" spans="1:23" s="14" customFormat="1" ht="31.5" x14ac:dyDescent="0.25">
      <c r="A329" s="5">
        <v>328</v>
      </c>
      <c r="B329" s="66" t="s">
        <v>129</v>
      </c>
      <c r="C329" s="46">
        <v>1994</v>
      </c>
      <c r="D329" s="46">
        <v>7950.3</v>
      </c>
      <c r="E329" s="46">
        <v>5628.56</v>
      </c>
      <c r="F329" s="46" t="s">
        <v>5</v>
      </c>
      <c r="G329" s="46">
        <v>95</v>
      </c>
      <c r="H329" s="46">
        <v>16</v>
      </c>
      <c r="I329" s="46">
        <v>1</v>
      </c>
      <c r="J329" s="46">
        <v>2</v>
      </c>
      <c r="K329" s="46">
        <v>1</v>
      </c>
      <c r="L329" s="115">
        <v>246</v>
      </c>
      <c r="M329" s="247" t="s">
        <v>4352</v>
      </c>
      <c r="N329" s="242" t="s">
        <v>4350</v>
      </c>
      <c r="O329" s="242" t="s">
        <v>4211</v>
      </c>
      <c r="P329" s="248" t="s">
        <v>4362</v>
      </c>
      <c r="Q329" s="230">
        <v>662.3</v>
      </c>
      <c r="R329" s="230" t="s">
        <v>4373</v>
      </c>
      <c r="S329" s="249" t="s">
        <v>4378</v>
      </c>
      <c r="T329" s="233" t="s">
        <v>4303</v>
      </c>
      <c r="U329" s="8" t="s">
        <v>648</v>
      </c>
      <c r="V329" s="8"/>
      <c r="W329" s="8"/>
    </row>
    <row r="330" spans="1:23" s="14" customFormat="1" ht="45" x14ac:dyDescent="0.25">
      <c r="A330" s="5">
        <v>329</v>
      </c>
      <c r="B330" s="48" t="s">
        <v>130</v>
      </c>
      <c r="C330" s="49">
        <v>1993</v>
      </c>
      <c r="D330" s="49">
        <v>13382.9</v>
      </c>
      <c r="E330" s="49">
        <v>9085</v>
      </c>
      <c r="F330" s="49" t="s">
        <v>5</v>
      </c>
      <c r="G330" s="49">
        <v>176</v>
      </c>
      <c r="H330" s="49">
        <v>9</v>
      </c>
      <c r="I330" s="49">
        <v>5</v>
      </c>
      <c r="J330" s="49">
        <v>5</v>
      </c>
      <c r="K330" s="49">
        <v>5</v>
      </c>
      <c r="L330" s="116">
        <v>489</v>
      </c>
      <c r="M330" s="247" t="s">
        <v>4352</v>
      </c>
      <c r="N330" s="246" t="s">
        <v>4351</v>
      </c>
      <c r="O330" s="242" t="s">
        <v>4211</v>
      </c>
      <c r="P330" s="230" t="s">
        <v>4363</v>
      </c>
      <c r="Q330" s="230">
        <v>1595.6</v>
      </c>
      <c r="R330" s="230" t="s">
        <v>4374</v>
      </c>
      <c r="S330" s="249" t="s">
        <v>4378</v>
      </c>
      <c r="T330" s="233" t="s">
        <v>4303</v>
      </c>
      <c r="U330" s="8" t="s">
        <v>7635</v>
      </c>
      <c r="V330" s="8"/>
      <c r="W330" s="8"/>
    </row>
    <row r="331" spans="1:23" s="14" customFormat="1" ht="30" x14ac:dyDescent="0.25">
      <c r="A331" s="5">
        <v>330</v>
      </c>
      <c r="B331" s="48" t="s">
        <v>132</v>
      </c>
      <c r="C331" s="49">
        <v>1993</v>
      </c>
      <c r="D331" s="49">
        <v>8401.6</v>
      </c>
      <c r="E331" s="49">
        <v>5470.04</v>
      </c>
      <c r="F331" s="49" t="s">
        <v>5</v>
      </c>
      <c r="G331" s="49">
        <v>99</v>
      </c>
      <c r="H331" s="49">
        <v>9</v>
      </c>
      <c r="I331" s="49">
        <v>3</v>
      </c>
      <c r="J331" s="49">
        <v>3</v>
      </c>
      <c r="K331" s="49">
        <v>3</v>
      </c>
      <c r="L331" s="116">
        <v>264</v>
      </c>
      <c r="M331" s="246" t="s">
        <v>4353</v>
      </c>
      <c r="N331" s="246" t="s">
        <v>4356</v>
      </c>
      <c r="O331" s="246" t="s">
        <v>4211</v>
      </c>
      <c r="P331" s="230" t="s">
        <v>4366</v>
      </c>
      <c r="Q331" s="230">
        <v>1080.5</v>
      </c>
      <c r="R331" s="230" t="s">
        <v>4374</v>
      </c>
      <c r="S331" s="249" t="s">
        <v>4378</v>
      </c>
      <c r="T331" s="233" t="s">
        <v>4303</v>
      </c>
      <c r="U331" s="8" t="s">
        <v>7635</v>
      </c>
      <c r="V331" s="8"/>
      <c r="W331" s="8"/>
    </row>
    <row r="332" spans="1:23" s="14" customFormat="1" ht="60" x14ac:dyDescent="0.25">
      <c r="A332" s="5">
        <v>331</v>
      </c>
      <c r="B332" s="48" t="s">
        <v>133</v>
      </c>
      <c r="C332" s="49">
        <v>1993</v>
      </c>
      <c r="D332" s="49">
        <v>5509.8</v>
      </c>
      <c r="E332" s="49">
        <v>3702.98</v>
      </c>
      <c r="F332" s="49" t="s">
        <v>5</v>
      </c>
      <c r="G332" s="49">
        <v>69</v>
      </c>
      <c r="H332" s="49">
        <v>9</v>
      </c>
      <c r="I332" s="49">
        <v>2</v>
      </c>
      <c r="J332" s="49">
        <v>2</v>
      </c>
      <c r="K332" s="49">
        <v>0</v>
      </c>
      <c r="L332" s="116">
        <v>185</v>
      </c>
      <c r="M332" s="246" t="s">
        <v>4353</v>
      </c>
      <c r="N332" s="242" t="s">
        <v>4357</v>
      </c>
      <c r="O332" s="246" t="s">
        <v>4211</v>
      </c>
      <c r="P332" s="230" t="s">
        <v>4367</v>
      </c>
      <c r="Q332" s="230">
        <v>697.9</v>
      </c>
      <c r="R332" s="230" t="s">
        <v>4374</v>
      </c>
      <c r="S332" s="249" t="s">
        <v>4378</v>
      </c>
      <c r="T332" s="233" t="s">
        <v>4303</v>
      </c>
      <c r="U332" s="8" t="s">
        <v>7635</v>
      </c>
      <c r="V332" s="8"/>
      <c r="W332" s="8"/>
    </row>
    <row r="333" spans="1:23" s="14" customFormat="1" ht="30" x14ac:dyDescent="0.25">
      <c r="A333" s="5">
        <v>332</v>
      </c>
      <c r="B333" s="48" t="s">
        <v>134</v>
      </c>
      <c r="C333" s="49">
        <v>1994</v>
      </c>
      <c r="D333" s="49">
        <v>6918.2</v>
      </c>
      <c r="E333" s="49">
        <v>4678.3999999999996</v>
      </c>
      <c r="F333" s="49" t="s">
        <v>5</v>
      </c>
      <c r="G333" s="49">
        <v>69</v>
      </c>
      <c r="H333" s="49">
        <v>14</v>
      </c>
      <c r="I333" s="49">
        <v>1</v>
      </c>
      <c r="J333" s="49">
        <v>2</v>
      </c>
      <c r="K333" s="49">
        <v>1</v>
      </c>
      <c r="L333" s="116">
        <v>191</v>
      </c>
      <c r="M333" s="246" t="s">
        <v>4353</v>
      </c>
      <c r="N333" s="246" t="s">
        <v>4358</v>
      </c>
      <c r="O333" s="246" t="s">
        <v>4211</v>
      </c>
      <c r="P333" s="230" t="s">
        <v>4368</v>
      </c>
      <c r="Q333" s="230">
        <v>657.3</v>
      </c>
      <c r="R333" s="230" t="s">
        <v>4374</v>
      </c>
      <c r="S333" s="249" t="s">
        <v>4378</v>
      </c>
      <c r="T333" s="233" t="s">
        <v>4380</v>
      </c>
      <c r="U333" s="8" t="s">
        <v>648</v>
      </c>
      <c r="V333" s="8"/>
      <c r="W333" s="8"/>
    </row>
    <row r="334" spans="1:23" s="14" customFormat="1" ht="30" x14ac:dyDescent="0.25">
      <c r="A334" s="5">
        <v>333</v>
      </c>
      <c r="B334" s="48" t="s">
        <v>135</v>
      </c>
      <c r="C334" s="49">
        <v>1996</v>
      </c>
      <c r="D334" s="49">
        <v>8285.4</v>
      </c>
      <c r="E334" s="49">
        <v>5712.56</v>
      </c>
      <c r="F334" s="49" t="s">
        <v>5</v>
      </c>
      <c r="G334" s="49">
        <v>106</v>
      </c>
      <c r="H334" s="49">
        <v>9</v>
      </c>
      <c r="I334" s="49">
        <v>3</v>
      </c>
      <c r="J334" s="49">
        <v>3</v>
      </c>
      <c r="K334" s="49">
        <v>3</v>
      </c>
      <c r="L334" s="116">
        <v>277</v>
      </c>
      <c r="M334" s="246" t="s">
        <v>4353</v>
      </c>
      <c r="N334" s="246" t="s">
        <v>4359</v>
      </c>
      <c r="O334" s="246" t="s">
        <v>4211</v>
      </c>
      <c r="P334" s="230" t="s">
        <v>4369</v>
      </c>
      <c r="Q334" s="230">
        <v>964.4</v>
      </c>
      <c r="R334" s="230" t="s">
        <v>4374</v>
      </c>
      <c r="S334" s="249" t="s">
        <v>4378</v>
      </c>
      <c r="T334" s="233" t="s">
        <v>4303</v>
      </c>
      <c r="U334" s="8" t="s">
        <v>648</v>
      </c>
      <c r="V334" s="8"/>
      <c r="W334" s="8"/>
    </row>
    <row r="335" spans="1:23" s="14" customFormat="1" ht="90" x14ac:dyDescent="0.25">
      <c r="A335" s="5">
        <v>334</v>
      </c>
      <c r="B335" s="48" t="s">
        <v>137</v>
      </c>
      <c r="C335" s="49">
        <v>1995</v>
      </c>
      <c r="D335" s="49">
        <v>8904</v>
      </c>
      <c r="E335" s="49">
        <v>5468.7</v>
      </c>
      <c r="F335" s="49" t="s">
        <v>5</v>
      </c>
      <c r="G335" s="49">
        <v>100</v>
      </c>
      <c r="H335" s="49">
        <v>9</v>
      </c>
      <c r="I335" s="49">
        <v>3</v>
      </c>
      <c r="J335" s="49">
        <v>3</v>
      </c>
      <c r="K335" s="49">
        <v>3</v>
      </c>
      <c r="L335" s="116">
        <v>281</v>
      </c>
      <c r="M335" s="246" t="s">
        <v>4353</v>
      </c>
      <c r="N335" s="242" t="s">
        <v>4361</v>
      </c>
      <c r="O335" s="246" t="s">
        <v>4211</v>
      </c>
      <c r="P335" s="230" t="s">
        <v>4371</v>
      </c>
      <c r="Q335" s="230">
        <v>969</v>
      </c>
      <c r="R335" s="230" t="s">
        <v>4374</v>
      </c>
      <c r="S335" s="249" t="s">
        <v>4378</v>
      </c>
      <c r="T335" s="233" t="s">
        <v>4303</v>
      </c>
      <c r="U335" s="8" t="s">
        <v>7635</v>
      </c>
      <c r="V335" s="8"/>
      <c r="W335" s="8"/>
    </row>
    <row r="336" spans="1:23" s="14" customFormat="1" ht="45" x14ac:dyDescent="0.25">
      <c r="A336" s="5">
        <v>335</v>
      </c>
      <c r="B336" s="14" t="s">
        <v>489</v>
      </c>
      <c r="C336" s="8">
        <v>1986</v>
      </c>
      <c r="D336" s="24">
        <v>4650.8900000000003</v>
      </c>
      <c r="E336" s="24">
        <v>3542.2</v>
      </c>
      <c r="F336" s="8" t="s">
        <v>5</v>
      </c>
      <c r="G336" s="8">
        <v>96</v>
      </c>
      <c r="H336" s="8">
        <v>9</v>
      </c>
      <c r="I336" s="8">
        <v>1</v>
      </c>
      <c r="J336" s="8">
        <v>1</v>
      </c>
      <c r="K336" s="8">
        <v>1</v>
      </c>
      <c r="L336" s="8">
        <v>185</v>
      </c>
      <c r="M336" s="251" t="s">
        <v>4727</v>
      </c>
      <c r="N336" s="256">
        <v>1986</v>
      </c>
      <c r="O336" s="256" t="s">
        <v>4211</v>
      </c>
      <c r="P336" s="256" t="s">
        <v>4710</v>
      </c>
      <c r="Q336" s="256">
        <v>873.28</v>
      </c>
      <c r="R336" s="256" t="s">
        <v>4538</v>
      </c>
      <c r="S336" s="256" t="s">
        <v>4414</v>
      </c>
    </row>
    <row r="337" spans="1:21" s="14" customFormat="1" ht="45" x14ac:dyDescent="0.25">
      <c r="A337" s="5">
        <v>336</v>
      </c>
      <c r="B337" s="14" t="s">
        <v>490</v>
      </c>
      <c r="C337" s="8">
        <v>1988</v>
      </c>
      <c r="D337" s="24">
        <v>4543.1000000000004</v>
      </c>
      <c r="E337" s="24">
        <v>3545.1</v>
      </c>
      <c r="F337" s="8" t="s">
        <v>5</v>
      </c>
      <c r="G337" s="8">
        <v>96</v>
      </c>
      <c r="H337" s="8">
        <v>9</v>
      </c>
      <c r="I337" s="8">
        <v>1</v>
      </c>
      <c r="J337" s="8">
        <v>1</v>
      </c>
      <c r="K337" s="8">
        <v>1</v>
      </c>
      <c r="L337" s="8">
        <v>217</v>
      </c>
      <c r="M337" s="251" t="s">
        <v>4727</v>
      </c>
      <c r="N337" s="256">
        <v>1986</v>
      </c>
      <c r="O337" s="256" t="s">
        <v>4211</v>
      </c>
      <c r="P337" s="256" t="s">
        <v>4711</v>
      </c>
      <c r="Q337" s="256">
        <v>838.72</v>
      </c>
      <c r="R337" s="256" t="s">
        <v>4409</v>
      </c>
      <c r="S337" s="256" t="s">
        <v>4414</v>
      </c>
    </row>
    <row r="338" spans="1:21" s="14" customFormat="1" ht="45" x14ac:dyDescent="0.25">
      <c r="A338" s="5">
        <v>337</v>
      </c>
      <c r="B338" s="14" t="s">
        <v>491</v>
      </c>
      <c r="C338" s="8">
        <v>1974</v>
      </c>
      <c r="D338" s="24">
        <v>5472.3</v>
      </c>
      <c r="E338" s="24">
        <v>4368.2</v>
      </c>
      <c r="F338" s="8" t="s">
        <v>5</v>
      </c>
      <c r="G338" s="8">
        <v>171</v>
      </c>
      <c r="H338" s="8">
        <v>9</v>
      </c>
      <c r="I338" s="8">
        <v>1</v>
      </c>
      <c r="J338" s="8">
        <v>1</v>
      </c>
      <c r="K338" s="8">
        <v>1</v>
      </c>
      <c r="L338" s="8">
        <v>186</v>
      </c>
      <c r="M338" s="251" t="s">
        <v>4727</v>
      </c>
      <c r="N338" s="256" t="s">
        <v>4397</v>
      </c>
      <c r="O338" s="256" t="s">
        <v>4211</v>
      </c>
      <c r="P338" s="256" t="s">
        <v>4712</v>
      </c>
      <c r="Q338" s="256">
        <v>1538.05</v>
      </c>
      <c r="R338" s="256" t="s">
        <v>4409</v>
      </c>
      <c r="S338" s="256" t="s">
        <v>4414</v>
      </c>
    </row>
    <row r="339" spans="1:21" s="14" customFormat="1" ht="45" x14ac:dyDescent="0.25">
      <c r="A339" s="5">
        <v>338</v>
      </c>
      <c r="B339" s="14" t="s">
        <v>484</v>
      </c>
      <c r="C339" s="8">
        <v>1991</v>
      </c>
      <c r="D339" s="24">
        <v>6251.25</v>
      </c>
      <c r="E339" s="24">
        <v>4541.6499999999996</v>
      </c>
      <c r="F339" s="8" t="s">
        <v>5</v>
      </c>
      <c r="G339" s="8">
        <v>131</v>
      </c>
      <c r="H339" s="8">
        <v>14</v>
      </c>
      <c r="I339" s="8">
        <v>1</v>
      </c>
      <c r="J339" s="8">
        <v>2</v>
      </c>
      <c r="K339" s="8">
        <v>1</v>
      </c>
      <c r="L339" s="8">
        <v>198</v>
      </c>
      <c r="M339" s="251" t="s">
        <v>4727</v>
      </c>
      <c r="N339" s="256" t="s">
        <v>4713</v>
      </c>
      <c r="O339" s="256" t="s">
        <v>4211</v>
      </c>
      <c r="P339" s="256" t="s">
        <v>4714</v>
      </c>
      <c r="Q339" s="256">
        <v>955.69</v>
      </c>
      <c r="R339" s="256" t="s">
        <v>4409</v>
      </c>
      <c r="S339" s="256" t="s">
        <v>4414</v>
      </c>
    </row>
    <row r="340" spans="1:21" s="14" customFormat="1" ht="45" x14ac:dyDescent="0.25">
      <c r="A340" s="5">
        <v>339</v>
      </c>
      <c r="B340" s="14" t="s">
        <v>485</v>
      </c>
      <c r="C340" s="8">
        <v>1981</v>
      </c>
      <c r="D340" s="24">
        <v>3970.55</v>
      </c>
      <c r="E340" s="24">
        <v>3757.05</v>
      </c>
      <c r="F340" s="8" t="s">
        <v>5</v>
      </c>
      <c r="G340" s="8">
        <v>22</v>
      </c>
      <c r="H340" s="8">
        <v>9</v>
      </c>
      <c r="I340" s="8">
        <v>1</v>
      </c>
      <c r="J340" s="8">
        <v>1</v>
      </c>
      <c r="K340" s="8">
        <v>1</v>
      </c>
      <c r="L340" s="8">
        <v>211</v>
      </c>
      <c r="M340" s="251" t="s">
        <v>4727</v>
      </c>
      <c r="N340" s="256" t="s">
        <v>4715</v>
      </c>
      <c r="O340" s="256" t="s">
        <v>4211</v>
      </c>
      <c r="P340" s="256" t="s">
        <v>4716</v>
      </c>
      <c r="Q340" s="256">
        <v>1071.3499999999999</v>
      </c>
      <c r="R340" s="256" t="s">
        <v>4409</v>
      </c>
      <c r="S340" s="256" t="s">
        <v>4414</v>
      </c>
    </row>
    <row r="341" spans="1:21" s="14" customFormat="1" ht="45" x14ac:dyDescent="0.25">
      <c r="A341" s="5">
        <v>340</v>
      </c>
      <c r="B341" s="14" t="s">
        <v>486</v>
      </c>
      <c r="C341" s="8">
        <v>1983</v>
      </c>
      <c r="D341" s="24">
        <v>3960.8</v>
      </c>
      <c r="E341" s="24">
        <v>3584.2</v>
      </c>
      <c r="F341" s="8" t="s">
        <v>5</v>
      </c>
      <c r="G341" s="8">
        <v>22</v>
      </c>
      <c r="H341" s="8">
        <v>9</v>
      </c>
      <c r="I341" s="8">
        <v>1</v>
      </c>
      <c r="J341" s="8">
        <v>1</v>
      </c>
      <c r="K341" s="8">
        <v>1</v>
      </c>
      <c r="L341" s="8">
        <v>205</v>
      </c>
      <c r="M341" s="251" t="s">
        <v>4727</v>
      </c>
      <c r="N341" s="256" t="s">
        <v>4717</v>
      </c>
      <c r="O341" s="256" t="s">
        <v>4211</v>
      </c>
      <c r="P341" s="256" t="s">
        <v>4718</v>
      </c>
      <c r="Q341" s="256">
        <v>696.4</v>
      </c>
      <c r="R341" s="256" t="s">
        <v>4409</v>
      </c>
      <c r="S341" s="256" t="s">
        <v>4414</v>
      </c>
    </row>
    <row r="342" spans="1:21" s="14" customFormat="1" ht="45" x14ac:dyDescent="0.25">
      <c r="A342" s="5">
        <v>341</v>
      </c>
      <c r="B342" s="14" t="s">
        <v>487</v>
      </c>
      <c r="C342" s="8">
        <v>1989</v>
      </c>
      <c r="D342" s="24">
        <v>6256.85</v>
      </c>
      <c r="E342" s="24">
        <v>4586.8</v>
      </c>
      <c r="F342" s="8" t="s">
        <v>5</v>
      </c>
      <c r="G342" s="8">
        <v>131</v>
      </c>
      <c r="H342" s="8">
        <v>14</v>
      </c>
      <c r="I342" s="8">
        <v>1</v>
      </c>
      <c r="J342" s="8">
        <v>2</v>
      </c>
      <c r="K342" s="8">
        <v>1</v>
      </c>
      <c r="L342" s="8">
        <v>231</v>
      </c>
      <c r="M342" s="251" t="s">
        <v>4727</v>
      </c>
      <c r="N342" s="256" t="s">
        <v>4719</v>
      </c>
      <c r="O342" s="256" t="s">
        <v>4211</v>
      </c>
      <c r="P342" s="256" t="s">
        <v>4720</v>
      </c>
      <c r="Q342" s="256">
        <v>1097.8</v>
      </c>
      <c r="R342" s="256" t="s">
        <v>4409</v>
      </c>
      <c r="S342" s="256" t="s">
        <v>4414</v>
      </c>
    </row>
    <row r="343" spans="1:21" s="14" customFormat="1" ht="31.5" x14ac:dyDescent="0.25">
      <c r="A343" s="5">
        <v>342</v>
      </c>
      <c r="B343" s="14" t="s">
        <v>488</v>
      </c>
      <c r="C343" s="8">
        <v>1986</v>
      </c>
      <c r="D343" s="24">
        <v>4763.71</v>
      </c>
      <c r="E343" s="24">
        <v>3575.01</v>
      </c>
      <c r="F343" s="8" t="s">
        <v>5</v>
      </c>
      <c r="G343" s="8">
        <v>94</v>
      </c>
      <c r="H343" s="8">
        <v>9</v>
      </c>
      <c r="I343" s="8">
        <v>1</v>
      </c>
      <c r="J343" s="8">
        <v>1</v>
      </c>
      <c r="K343" s="8">
        <v>1</v>
      </c>
      <c r="L343" s="8">
        <v>169</v>
      </c>
      <c r="M343" s="251" t="s">
        <v>4727</v>
      </c>
      <c r="N343" s="256">
        <v>1989</v>
      </c>
      <c r="O343" s="256" t="s">
        <v>4211</v>
      </c>
      <c r="P343" s="256" t="s">
        <v>4721</v>
      </c>
      <c r="Q343" s="256">
        <v>804.68</v>
      </c>
      <c r="R343" s="256" t="s">
        <v>4722</v>
      </c>
      <c r="S343" s="256" t="s">
        <v>4414</v>
      </c>
    </row>
    <row r="344" spans="1:21" s="14" customFormat="1" ht="45" x14ac:dyDescent="0.25">
      <c r="A344" s="5">
        <v>343</v>
      </c>
      <c r="B344" s="14" t="s">
        <v>492</v>
      </c>
      <c r="C344" s="8">
        <v>1974</v>
      </c>
      <c r="D344" s="24">
        <v>5317.49</v>
      </c>
      <c r="E344" s="24">
        <v>4342.3900000000003</v>
      </c>
      <c r="F344" s="8" t="s">
        <v>5</v>
      </c>
      <c r="G344" s="8">
        <v>171</v>
      </c>
      <c r="H344" s="8">
        <v>9</v>
      </c>
      <c r="I344" s="8">
        <v>1</v>
      </c>
      <c r="J344" s="8">
        <v>1</v>
      </c>
      <c r="K344" s="8">
        <v>1</v>
      </c>
      <c r="L344" s="8">
        <v>199</v>
      </c>
      <c r="M344" s="251" t="s">
        <v>4727</v>
      </c>
      <c r="N344" s="256" t="s">
        <v>4723</v>
      </c>
      <c r="O344" s="256" t="s">
        <v>4211</v>
      </c>
      <c r="P344" s="256" t="s">
        <v>4724</v>
      </c>
      <c r="Q344" s="256">
        <v>884.3</v>
      </c>
      <c r="R344" s="256" t="s">
        <v>4410</v>
      </c>
      <c r="S344" s="256" t="s">
        <v>4414</v>
      </c>
    </row>
    <row r="345" spans="1:21" s="14" customFormat="1" ht="45" x14ac:dyDescent="0.25">
      <c r="A345" s="5">
        <v>344</v>
      </c>
      <c r="B345" s="14" t="s">
        <v>493</v>
      </c>
      <c r="C345" s="8">
        <v>1974</v>
      </c>
      <c r="D345" s="24">
        <v>5348.16</v>
      </c>
      <c r="E345" s="24">
        <v>4380.5600000000004</v>
      </c>
      <c r="F345" s="8" t="s">
        <v>5</v>
      </c>
      <c r="G345" s="8">
        <v>171</v>
      </c>
      <c r="H345" s="8">
        <v>9</v>
      </c>
      <c r="I345" s="8">
        <v>1</v>
      </c>
      <c r="J345" s="8">
        <v>1</v>
      </c>
      <c r="K345" s="8">
        <v>1</v>
      </c>
      <c r="L345" s="8">
        <v>189</v>
      </c>
      <c r="M345" s="251" t="s">
        <v>4727</v>
      </c>
      <c r="N345" s="256" t="s">
        <v>4725</v>
      </c>
      <c r="O345" s="256" t="s">
        <v>4211</v>
      </c>
      <c r="P345" s="256" t="s">
        <v>4726</v>
      </c>
      <c r="Q345" s="256">
        <v>899.5</v>
      </c>
      <c r="R345" s="256" t="s">
        <v>4410</v>
      </c>
      <c r="S345" s="256" t="s">
        <v>4414</v>
      </c>
    </row>
    <row r="346" spans="1:21" s="14" customFormat="1" ht="31.5" x14ac:dyDescent="0.25">
      <c r="A346" s="5">
        <v>345</v>
      </c>
      <c r="B346" s="14" t="s">
        <v>2132</v>
      </c>
      <c r="C346" s="5">
        <v>1980</v>
      </c>
      <c r="D346" s="5">
        <v>4840.3999999999996</v>
      </c>
      <c r="E346" s="5">
        <v>3674.06</v>
      </c>
      <c r="F346" s="5" t="s">
        <v>5</v>
      </c>
      <c r="G346" s="5">
        <v>20</v>
      </c>
      <c r="H346" s="5">
        <v>9</v>
      </c>
      <c r="I346" s="5">
        <v>1</v>
      </c>
      <c r="J346" s="5">
        <v>1</v>
      </c>
      <c r="K346" s="5">
        <v>0</v>
      </c>
      <c r="L346" s="5">
        <v>253</v>
      </c>
      <c r="M346" s="90" t="s">
        <v>4239</v>
      </c>
      <c r="N346" s="133">
        <v>2006</v>
      </c>
      <c r="O346" s="230" t="s">
        <v>4211</v>
      </c>
      <c r="P346" s="133" t="s">
        <v>4230</v>
      </c>
      <c r="Q346" s="133">
        <v>1083.8699999999999</v>
      </c>
      <c r="T346" s="197" t="s">
        <v>4238</v>
      </c>
      <c r="U346" s="208" t="s">
        <v>648</v>
      </c>
    </row>
    <row r="347" spans="1:21" s="14" customFormat="1" ht="31.5" x14ac:dyDescent="0.25">
      <c r="A347" s="5">
        <v>346</v>
      </c>
      <c r="B347" s="14" t="s">
        <v>2133</v>
      </c>
      <c r="C347" s="5">
        <v>1980</v>
      </c>
      <c r="D347" s="5">
        <v>5010.5</v>
      </c>
      <c r="E347" s="5">
        <v>3741.11</v>
      </c>
      <c r="F347" s="5" t="s">
        <v>5</v>
      </c>
      <c r="G347" s="5">
        <v>20</v>
      </c>
      <c r="H347" s="5">
        <v>9</v>
      </c>
      <c r="I347" s="5">
        <v>1</v>
      </c>
      <c r="J347" s="5">
        <v>1</v>
      </c>
      <c r="K347" s="5">
        <v>0</v>
      </c>
      <c r="L347" s="5">
        <v>255</v>
      </c>
      <c r="M347" s="90" t="s">
        <v>4239</v>
      </c>
      <c r="N347" s="133">
        <v>2010</v>
      </c>
      <c r="O347" s="230" t="s">
        <v>4211</v>
      </c>
      <c r="P347" s="133" t="s">
        <v>4229</v>
      </c>
      <c r="Q347" s="133">
        <v>1078.1400000000001</v>
      </c>
      <c r="T347" s="197" t="s">
        <v>4238</v>
      </c>
      <c r="U347" s="208" t="s">
        <v>648</v>
      </c>
    </row>
    <row r="348" spans="1:21" s="197" customFormat="1" ht="31.5" x14ac:dyDescent="0.25">
      <c r="A348" s="5">
        <v>347</v>
      </c>
      <c r="B348" s="14" t="s">
        <v>2143</v>
      </c>
      <c r="C348" s="5">
        <v>2008</v>
      </c>
      <c r="D348" s="5">
        <v>3302.7</v>
      </c>
      <c r="E348" s="5">
        <v>2390.6</v>
      </c>
      <c r="F348" s="5" t="s">
        <v>5</v>
      </c>
      <c r="G348" s="5">
        <v>45</v>
      </c>
      <c r="H348" s="5">
        <v>9</v>
      </c>
      <c r="I348" s="5">
        <v>1</v>
      </c>
      <c r="J348" s="5">
        <v>1</v>
      </c>
      <c r="K348" s="5">
        <v>1</v>
      </c>
      <c r="L348" s="5">
        <v>64</v>
      </c>
      <c r="M348" s="90" t="s">
        <v>4249</v>
      </c>
      <c r="N348" s="133">
        <v>2010</v>
      </c>
      <c r="O348" s="230" t="s">
        <v>4211</v>
      </c>
      <c r="U348" s="357" t="s">
        <v>7635</v>
      </c>
    </row>
    <row r="349" spans="1:21" s="197" customFormat="1" ht="110.25" x14ac:dyDescent="0.25">
      <c r="A349" s="5">
        <v>348</v>
      </c>
      <c r="B349" s="14" t="s">
        <v>2141</v>
      </c>
      <c r="C349" s="5">
        <v>2014</v>
      </c>
      <c r="D349" s="5">
        <v>10258.9</v>
      </c>
      <c r="E349" s="5">
        <v>7420.5</v>
      </c>
      <c r="F349" s="5" t="s">
        <v>5</v>
      </c>
      <c r="G349" s="5">
        <v>160</v>
      </c>
      <c r="H349" s="5">
        <v>10</v>
      </c>
      <c r="I349" s="5">
        <v>4</v>
      </c>
      <c r="J349" s="5">
        <v>4</v>
      </c>
      <c r="K349" s="5">
        <v>4</v>
      </c>
      <c r="L349" s="5">
        <v>262</v>
      </c>
      <c r="M349" s="90" t="s">
        <v>2697</v>
      </c>
      <c r="N349" s="133">
        <v>2015</v>
      </c>
      <c r="O349" s="230" t="s">
        <v>4211</v>
      </c>
      <c r="P349" s="133" t="s">
        <v>4233</v>
      </c>
      <c r="Q349" s="133">
        <v>3132</v>
      </c>
      <c r="U349" s="357" t="s">
        <v>648</v>
      </c>
    </row>
    <row r="350" spans="1:21" s="197" customFormat="1" ht="47.25" x14ac:dyDescent="0.25">
      <c r="A350" s="5">
        <v>349</v>
      </c>
      <c r="B350" s="14" t="s">
        <v>1461</v>
      </c>
      <c r="C350" s="5">
        <v>2015</v>
      </c>
      <c r="D350" s="5">
        <v>8008.5</v>
      </c>
      <c r="E350" s="5">
        <v>5799.9</v>
      </c>
      <c r="F350" s="5" t="s">
        <v>5</v>
      </c>
      <c r="G350" s="5">
        <v>120</v>
      </c>
      <c r="H350" s="5">
        <v>10</v>
      </c>
      <c r="I350" s="5">
        <v>3</v>
      </c>
      <c r="J350" s="5">
        <v>3</v>
      </c>
      <c r="K350" s="5" t="s">
        <v>479</v>
      </c>
      <c r="L350" s="111">
        <v>110</v>
      </c>
      <c r="M350" s="101" t="s">
        <v>2946</v>
      </c>
      <c r="N350" s="230">
        <v>2015</v>
      </c>
      <c r="O350" s="230" t="s">
        <v>5724</v>
      </c>
      <c r="P350" s="230" t="s">
        <v>648</v>
      </c>
      <c r="Q350" s="230"/>
      <c r="R350" s="230"/>
      <c r="S350" s="230"/>
      <c r="T350" s="230" t="s">
        <v>5726</v>
      </c>
    </row>
    <row r="351" spans="1:21" s="197" customFormat="1" ht="78.75" x14ac:dyDescent="0.25">
      <c r="A351" s="5">
        <v>350</v>
      </c>
      <c r="B351" s="3" t="s">
        <v>2068</v>
      </c>
      <c r="C351" s="8">
        <v>1989</v>
      </c>
      <c r="D351" s="9">
        <v>13363.599999999999</v>
      </c>
      <c r="E351" s="9">
        <v>9772.7999999999993</v>
      </c>
      <c r="F351" s="33" t="s">
        <v>5</v>
      </c>
      <c r="G351" s="63">
        <v>180</v>
      </c>
      <c r="H351" s="63">
        <v>9</v>
      </c>
      <c r="I351" s="63">
        <v>5</v>
      </c>
      <c r="J351" s="63">
        <v>5</v>
      </c>
      <c r="K351" s="63">
        <v>5</v>
      </c>
      <c r="L351" s="121">
        <v>462</v>
      </c>
      <c r="M351" s="284" t="s">
        <v>4943</v>
      </c>
      <c r="N351" s="129" t="s">
        <v>4914</v>
      </c>
      <c r="O351" s="277" t="s">
        <v>4915</v>
      </c>
      <c r="P351" s="277" t="s">
        <v>4916</v>
      </c>
      <c r="Q351" s="277">
        <v>1675</v>
      </c>
      <c r="R351" s="277">
        <v>2012</v>
      </c>
      <c r="S351" s="224" t="s">
        <v>4917</v>
      </c>
      <c r="U351" s="221" t="s">
        <v>7635</v>
      </c>
    </row>
    <row r="352" spans="1:21" s="197" customFormat="1" ht="78.75" x14ac:dyDescent="0.25">
      <c r="A352" s="5">
        <v>351</v>
      </c>
      <c r="B352" s="3" t="s">
        <v>2069</v>
      </c>
      <c r="C352" s="8">
        <v>1988</v>
      </c>
      <c r="D352" s="9">
        <v>7190.9000000000005</v>
      </c>
      <c r="E352" s="9">
        <v>5010.8999999999996</v>
      </c>
      <c r="F352" s="33" t="s">
        <v>5</v>
      </c>
      <c r="G352" s="63">
        <v>108</v>
      </c>
      <c r="H352" s="63">
        <v>9</v>
      </c>
      <c r="I352" s="63">
        <v>2</v>
      </c>
      <c r="J352" s="63">
        <v>2</v>
      </c>
      <c r="K352" s="63">
        <v>2</v>
      </c>
      <c r="L352" s="121">
        <v>279</v>
      </c>
      <c r="M352" s="284" t="s">
        <v>4943</v>
      </c>
      <c r="N352" s="277" t="s">
        <v>4918</v>
      </c>
      <c r="O352" s="277" t="s">
        <v>4915</v>
      </c>
      <c r="P352" s="277" t="s">
        <v>4919</v>
      </c>
      <c r="Q352" s="277">
        <v>2284.4</v>
      </c>
      <c r="R352" s="277">
        <v>2012</v>
      </c>
      <c r="S352" s="224" t="s">
        <v>4917</v>
      </c>
      <c r="U352" s="221" t="s">
        <v>7635</v>
      </c>
    </row>
    <row r="353" spans="1:21" s="197" customFormat="1" ht="78.75" x14ac:dyDescent="0.25">
      <c r="A353" s="5">
        <v>352</v>
      </c>
      <c r="B353" s="3" t="s">
        <v>2071</v>
      </c>
      <c r="C353" s="8">
        <v>1988</v>
      </c>
      <c r="D353" s="9">
        <v>7092.2999999999993</v>
      </c>
      <c r="E353" s="9">
        <v>4980.2</v>
      </c>
      <c r="F353" s="33" t="s">
        <v>5</v>
      </c>
      <c r="G353" s="63">
        <v>108</v>
      </c>
      <c r="H353" s="63">
        <v>9</v>
      </c>
      <c r="I353" s="63">
        <v>2</v>
      </c>
      <c r="J353" s="63">
        <v>2</v>
      </c>
      <c r="K353" s="63">
        <v>2</v>
      </c>
      <c r="L353" s="121">
        <v>288</v>
      </c>
      <c r="M353" s="284" t="s">
        <v>4943</v>
      </c>
      <c r="N353" s="224" t="s">
        <v>4918</v>
      </c>
      <c r="O353" s="277" t="s">
        <v>4915</v>
      </c>
      <c r="P353" s="277" t="s">
        <v>4920</v>
      </c>
      <c r="Q353" s="277">
        <v>2834</v>
      </c>
      <c r="R353" s="277">
        <v>2012</v>
      </c>
      <c r="S353" s="224" t="s">
        <v>4917</v>
      </c>
      <c r="U353" s="221" t="s">
        <v>7635</v>
      </c>
    </row>
    <row r="354" spans="1:21" s="197" customFormat="1" ht="94.5" x14ac:dyDescent="0.25">
      <c r="A354" s="5">
        <v>353</v>
      </c>
      <c r="B354" s="3" t="s">
        <v>2072</v>
      </c>
      <c r="C354" s="8">
        <v>1986</v>
      </c>
      <c r="D354" s="9">
        <v>28361.33</v>
      </c>
      <c r="E354" s="9">
        <v>20683.030000000002</v>
      </c>
      <c r="F354" s="33" t="s">
        <v>5</v>
      </c>
      <c r="G354" s="63">
        <v>367</v>
      </c>
      <c r="H354" s="63">
        <v>9</v>
      </c>
      <c r="I354" s="63">
        <v>11</v>
      </c>
      <c r="J354" s="63">
        <v>11</v>
      </c>
      <c r="K354" s="63">
        <v>11</v>
      </c>
      <c r="L354" s="121">
        <v>1060</v>
      </c>
      <c r="M354" s="284" t="s">
        <v>4926</v>
      </c>
      <c r="N354" s="224" t="s">
        <v>4921</v>
      </c>
      <c r="O354" s="277" t="s">
        <v>4915</v>
      </c>
      <c r="P354" s="277" t="s">
        <v>4922</v>
      </c>
      <c r="Q354" s="277">
        <v>1784</v>
      </c>
      <c r="R354" s="277">
        <v>2012</v>
      </c>
      <c r="S354" s="224" t="s">
        <v>4917</v>
      </c>
      <c r="U354" s="221" t="s">
        <v>7635</v>
      </c>
    </row>
    <row r="355" spans="1:21" s="197" customFormat="1" ht="78.75" x14ac:dyDescent="0.25">
      <c r="A355" s="5">
        <v>354</v>
      </c>
      <c r="B355" s="3" t="s">
        <v>2063</v>
      </c>
      <c r="C355" s="8">
        <v>1989</v>
      </c>
      <c r="D355" s="9">
        <v>8562.4999999999982</v>
      </c>
      <c r="E355" s="9">
        <v>6372.5999999999995</v>
      </c>
      <c r="F355" s="33" t="s">
        <v>5</v>
      </c>
      <c r="G355" s="63">
        <v>108</v>
      </c>
      <c r="H355" s="63">
        <v>9</v>
      </c>
      <c r="I355" s="63">
        <v>3</v>
      </c>
      <c r="J355" s="63">
        <v>3</v>
      </c>
      <c r="K355" s="63">
        <v>3</v>
      </c>
      <c r="L355" s="121">
        <v>324</v>
      </c>
      <c r="M355" s="284" t="s">
        <v>4943</v>
      </c>
      <c r="N355" s="224" t="s">
        <v>4927</v>
      </c>
      <c r="O355" s="277" t="s">
        <v>4915</v>
      </c>
      <c r="P355" s="277" t="s">
        <v>4928</v>
      </c>
      <c r="Q355" s="277">
        <v>1322</v>
      </c>
      <c r="R355" s="277">
        <v>2012</v>
      </c>
      <c r="S355" s="224" t="s">
        <v>4917</v>
      </c>
      <c r="U355" s="221" t="s">
        <v>7635</v>
      </c>
    </row>
    <row r="356" spans="1:21" s="197" customFormat="1" ht="78.75" x14ac:dyDescent="0.25">
      <c r="A356" s="5">
        <v>355</v>
      </c>
      <c r="B356" s="3" t="s">
        <v>2064</v>
      </c>
      <c r="C356" s="8">
        <v>1986</v>
      </c>
      <c r="D356" s="9">
        <v>16041.7</v>
      </c>
      <c r="E356" s="9">
        <v>11541.1</v>
      </c>
      <c r="F356" s="33" t="s">
        <v>5</v>
      </c>
      <c r="G356" s="63">
        <v>216</v>
      </c>
      <c r="H356" s="63">
        <v>9</v>
      </c>
      <c r="I356" s="63">
        <v>6</v>
      </c>
      <c r="J356" s="63">
        <v>6</v>
      </c>
      <c r="K356" s="63">
        <v>6</v>
      </c>
      <c r="L356" s="121">
        <v>570</v>
      </c>
      <c r="M356" s="284" t="s">
        <v>4943</v>
      </c>
      <c r="N356" s="224" t="s">
        <v>4929</v>
      </c>
      <c r="O356" s="277" t="s">
        <v>4915</v>
      </c>
      <c r="P356" s="277" t="s">
        <v>4930</v>
      </c>
      <c r="Q356" s="277">
        <v>2118.4</v>
      </c>
      <c r="R356" s="277">
        <v>2012</v>
      </c>
      <c r="S356" s="224" t="s">
        <v>4917</v>
      </c>
      <c r="U356" s="221" t="s">
        <v>7635</v>
      </c>
    </row>
    <row r="357" spans="1:21" s="197" customFormat="1" ht="78.75" x14ac:dyDescent="0.25">
      <c r="A357" s="5">
        <v>356</v>
      </c>
      <c r="B357" s="3" t="s">
        <v>2044</v>
      </c>
      <c r="C357" s="8">
        <v>1983</v>
      </c>
      <c r="D357" s="32">
        <v>12234.5</v>
      </c>
      <c r="E357" s="9">
        <v>9226</v>
      </c>
      <c r="F357" s="33" t="s">
        <v>5</v>
      </c>
      <c r="G357" s="63">
        <v>151</v>
      </c>
      <c r="H357" s="63">
        <v>9</v>
      </c>
      <c r="I357" s="63">
        <v>5</v>
      </c>
      <c r="J357" s="63">
        <v>5</v>
      </c>
      <c r="K357" s="63">
        <v>5</v>
      </c>
      <c r="L357" s="121">
        <v>410</v>
      </c>
      <c r="M357" s="284" t="s">
        <v>4926</v>
      </c>
      <c r="N357" s="224" t="s">
        <v>4931</v>
      </c>
      <c r="O357" s="277" t="s">
        <v>4915</v>
      </c>
      <c r="P357" s="277" t="s">
        <v>4932</v>
      </c>
      <c r="Q357" s="277">
        <v>4375.01</v>
      </c>
      <c r="R357" s="277">
        <v>2012</v>
      </c>
      <c r="S357" s="224" t="s">
        <v>4917</v>
      </c>
      <c r="U357" s="221" t="s">
        <v>7635</v>
      </c>
    </row>
    <row r="358" spans="1:21" s="197" customFormat="1" ht="78.75" x14ac:dyDescent="0.25">
      <c r="A358" s="5">
        <v>357</v>
      </c>
      <c r="B358" s="3" t="s">
        <v>2045</v>
      </c>
      <c r="C358" s="8">
        <v>1983</v>
      </c>
      <c r="D358" s="32">
        <v>17413.429999999997</v>
      </c>
      <c r="E358" s="9">
        <v>12933.23</v>
      </c>
      <c r="F358" s="33" t="s">
        <v>5</v>
      </c>
      <c r="G358" s="63">
        <v>208</v>
      </c>
      <c r="H358" s="63">
        <v>9</v>
      </c>
      <c r="I358" s="63">
        <v>7</v>
      </c>
      <c r="J358" s="63">
        <v>7</v>
      </c>
      <c r="K358" s="63">
        <v>7</v>
      </c>
      <c r="L358" s="121">
        <v>594</v>
      </c>
      <c r="M358" s="284" t="s">
        <v>4926</v>
      </c>
      <c r="N358" s="224" t="s">
        <v>4933</v>
      </c>
      <c r="O358" s="277" t="s">
        <v>4915</v>
      </c>
      <c r="P358" s="277" t="s">
        <v>4934</v>
      </c>
      <c r="Q358" s="277">
        <v>1945</v>
      </c>
      <c r="R358" s="277">
        <v>2012</v>
      </c>
      <c r="S358" s="224" t="s">
        <v>4917</v>
      </c>
      <c r="U358" s="221" t="s">
        <v>7635</v>
      </c>
    </row>
    <row r="359" spans="1:21" s="197" customFormat="1" ht="78.75" x14ac:dyDescent="0.25">
      <c r="A359" s="5">
        <v>358</v>
      </c>
      <c r="B359" s="3" t="s">
        <v>2046</v>
      </c>
      <c r="C359" s="8">
        <v>1983</v>
      </c>
      <c r="D359" s="32">
        <v>17067.2</v>
      </c>
      <c r="E359" s="9">
        <v>12157</v>
      </c>
      <c r="F359" s="33" t="s">
        <v>5</v>
      </c>
      <c r="G359" s="63">
        <v>264</v>
      </c>
      <c r="H359" s="63">
        <v>9</v>
      </c>
      <c r="I359" s="63">
        <v>5</v>
      </c>
      <c r="J359" s="63">
        <v>5</v>
      </c>
      <c r="K359" s="63">
        <v>5</v>
      </c>
      <c r="L359" s="121">
        <v>623</v>
      </c>
      <c r="M359" s="284" t="s">
        <v>4943</v>
      </c>
      <c r="N359" s="224" t="s">
        <v>4935</v>
      </c>
      <c r="O359" s="277" t="s">
        <v>4915</v>
      </c>
      <c r="P359" s="277" t="s">
        <v>4936</v>
      </c>
      <c r="Q359" s="277">
        <v>2498.6</v>
      </c>
      <c r="R359" s="277">
        <v>2012</v>
      </c>
      <c r="S359" s="224" t="s">
        <v>4917</v>
      </c>
      <c r="U359" s="221" t="s">
        <v>7635</v>
      </c>
    </row>
    <row r="360" spans="1:21" s="197" customFormat="1" ht="78.75" x14ac:dyDescent="0.25">
      <c r="A360" s="5">
        <v>359</v>
      </c>
      <c r="B360" s="3" t="s">
        <v>2047</v>
      </c>
      <c r="C360" s="8">
        <v>1989</v>
      </c>
      <c r="D360" s="32">
        <v>7432.5000000000018</v>
      </c>
      <c r="E360" s="9">
        <v>5082.4000000000005</v>
      </c>
      <c r="F360" s="33" t="s">
        <v>5</v>
      </c>
      <c r="G360" s="63">
        <v>131</v>
      </c>
      <c r="H360" s="63">
        <v>14</v>
      </c>
      <c r="I360" s="63">
        <v>1</v>
      </c>
      <c r="J360" s="63">
        <v>2</v>
      </c>
      <c r="K360" s="63">
        <v>1</v>
      </c>
      <c r="L360" s="121">
        <v>233</v>
      </c>
      <c r="M360" s="284" t="s">
        <v>4926</v>
      </c>
      <c r="N360" s="277" t="s">
        <v>4918</v>
      </c>
      <c r="O360" s="277" t="s">
        <v>4915</v>
      </c>
      <c r="P360" s="277" t="s">
        <v>4937</v>
      </c>
      <c r="Q360" s="277">
        <v>2407.04</v>
      </c>
      <c r="R360" s="277">
        <v>2012</v>
      </c>
      <c r="S360" s="224" t="s">
        <v>4917</v>
      </c>
      <c r="T360" s="221"/>
      <c r="U360" s="221" t="s">
        <v>7635</v>
      </c>
    </row>
    <row r="361" spans="1:21" s="197" customFormat="1" ht="78.75" x14ac:dyDescent="0.25">
      <c r="A361" s="5">
        <v>360</v>
      </c>
      <c r="B361" s="3" t="s">
        <v>2048</v>
      </c>
      <c r="C361" s="8">
        <v>1987</v>
      </c>
      <c r="D361" s="32">
        <v>7438.66</v>
      </c>
      <c r="E361" s="9">
        <v>5150.5600000000004</v>
      </c>
      <c r="F361" s="33" t="s">
        <v>5</v>
      </c>
      <c r="G361" s="63">
        <v>131</v>
      </c>
      <c r="H361" s="63">
        <v>14</v>
      </c>
      <c r="I361" s="63">
        <v>1</v>
      </c>
      <c r="J361" s="63">
        <v>2</v>
      </c>
      <c r="K361" s="63">
        <v>1</v>
      </c>
      <c r="L361" s="121">
        <v>245</v>
      </c>
      <c r="M361" s="284" t="s">
        <v>4943</v>
      </c>
      <c r="N361" s="277" t="s">
        <v>4918</v>
      </c>
      <c r="O361" s="277" t="s">
        <v>4915</v>
      </c>
      <c r="P361" s="277" t="s">
        <v>4938</v>
      </c>
      <c r="Q361" s="277">
        <v>1002.3</v>
      </c>
      <c r="R361" s="277">
        <v>2012</v>
      </c>
      <c r="S361" s="224" t="s">
        <v>4917</v>
      </c>
      <c r="T361" s="221"/>
      <c r="U361" s="221" t="s">
        <v>7635</v>
      </c>
    </row>
    <row r="362" spans="1:21" s="197" customFormat="1" ht="78.75" x14ac:dyDescent="0.25">
      <c r="A362" s="5">
        <v>361</v>
      </c>
      <c r="B362" s="3" t="s">
        <v>2049</v>
      </c>
      <c r="C362" s="8">
        <v>1984</v>
      </c>
      <c r="D362" s="32">
        <v>12802</v>
      </c>
      <c r="E362" s="9">
        <v>9303.2000000000007</v>
      </c>
      <c r="F362" s="33" t="s">
        <v>5</v>
      </c>
      <c r="G362" s="63">
        <v>162</v>
      </c>
      <c r="H362" s="63">
        <v>9</v>
      </c>
      <c r="I362" s="63">
        <v>5</v>
      </c>
      <c r="J362" s="63">
        <v>5</v>
      </c>
      <c r="K362" s="63">
        <v>5</v>
      </c>
      <c r="L362" s="121">
        <v>447</v>
      </c>
      <c r="M362" s="284" t="s">
        <v>4943</v>
      </c>
      <c r="N362" s="224" t="s">
        <v>4939</v>
      </c>
      <c r="O362" s="277" t="s">
        <v>4915</v>
      </c>
      <c r="P362" s="277" t="s">
        <v>4940</v>
      </c>
      <c r="Q362" s="277">
        <v>2558.6999999999998</v>
      </c>
      <c r="R362" s="277">
        <v>2012</v>
      </c>
      <c r="S362" s="224" t="s">
        <v>4917</v>
      </c>
      <c r="T362" s="221"/>
      <c r="U362" s="221" t="s">
        <v>7635</v>
      </c>
    </row>
    <row r="363" spans="1:21" s="197" customFormat="1" ht="78.75" x14ac:dyDescent="0.25">
      <c r="A363" s="5">
        <v>362</v>
      </c>
      <c r="B363" s="3" t="s">
        <v>2065</v>
      </c>
      <c r="C363" s="8">
        <v>1989</v>
      </c>
      <c r="D363" s="9">
        <v>8061.9000000000005</v>
      </c>
      <c r="E363" s="9">
        <v>6115.2000000000007</v>
      </c>
      <c r="F363" s="33" t="s">
        <v>5</v>
      </c>
      <c r="G363" s="63">
        <v>83</v>
      </c>
      <c r="H363" s="63">
        <v>9</v>
      </c>
      <c r="I363" s="63">
        <v>3</v>
      </c>
      <c r="J363" s="63">
        <v>3</v>
      </c>
      <c r="K363" s="63">
        <v>3</v>
      </c>
      <c r="L363" s="121">
        <v>258</v>
      </c>
      <c r="M363" s="284" t="s">
        <v>4943</v>
      </c>
      <c r="N363" s="224" t="s">
        <v>4944</v>
      </c>
      <c r="O363" s="224" t="s">
        <v>4915</v>
      </c>
      <c r="P363" s="277" t="s">
        <v>4945</v>
      </c>
      <c r="Q363" s="224">
        <v>4220</v>
      </c>
      <c r="R363" s="224">
        <v>2012</v>
      </c>
      <c r="S363" s="224" t="s">
        <v>4917</v>
      </c>
      <c r="T363" s="221"/>
      <c r="U363" s="221" t="s">
        <v>7635</v>
      </c>
    </row>
    <row r="364" spans="1:21" s="197" customFormat="1" ht="78.75" x14ac:dyDescent="0.25">
      <c r="A364" s="5">
        <v>363</v>
      </c>
      <c r="B364" s="3" t="s">
        <v>2066</v>
      </c>
      <c r="C364" s="8">
        <v>1987</v>
      </c>
      <c r="D364" s="9">
        <v>7118.2000000000007</v>
      </c>
      <c r="E364" s="9">
        <v>5009.7</v>
      </c>
      <c r="F364" s="33" t="s">
        <v>5</v>
      </c>
      <c r="G364" s="63">
        <v>108</v>
      </c>
      <c r="H364" s="63">
        <v>9</v>
      </c>
      <c r="I364" s="63">
        <v>2</v>
      </c>
      <c r="J364" s="63">
        <v>2</v>
      </c>
      <c r="K364" s="63">
        <v>2</v>
      </c>
      <c r="L364" s="121">
        <v>269</v>
      </c>
      <c r="M364" s="284" t="s">
        <v>4943</v>
      </c>
      <c r="N364" s="224" t="s">
        <v>4946</v>
      </c>
      <c r="O364" s="277" t="s">
        <v>4915</v>
      </c>
      <c r="P364" s="277" t="s">
        <v>4910</v>
      </c>
      <c r="Q364" s="277">
        <v>1525.9</v>
      </c>
      <c r="R364" s="277">
        <v>2012</v>
      </c>
      <c r="S364" s="224" t="s">
        <v>4917</v>
      </c>
      <c r="T364" s="221"/>
      <c r="U364" s="221" t="s">
        <v>7635</v>
      </c>
    </row>
    <row r="365" spans="1:21" s="197" customFormat="1" ht="78.75" x14ac:dyDescent="0.25">
      <c r="A365" s="5">
        <v>364</v>
      </c>
      <c r="B365" s="3" t="s">
        <v>2067</v>
      </c>
      <c r="C365" s="8">
        <v>1987</v>
      </c>
      <c r="D365" s="9">
        <v>13411.599999999999</v>
      </c>
      <c r="E365" s="9">
        <v>9680.9</v>
      </c>
      <c r="F365" s="33" t="s">
        <v>5</v>
      </c>
      <c r="G365" s="63">
        <v>180</v>
      </c>
      <c r="H365" s="63">
        <v>9</v>
      </c>
      <c r="I365" s="63">
        <v>5</v>
      </c>
      <c r="J365" s="63">
        <v>5</v>
      </c>
      <c r="K365" s="63">
        <v>5</v>
      </c>
      <c r="L365" s="121">
        <v>507</v>
      </c>
      <c r="M365" s="284" t="s">
        <v>4943</v>
      </c>
      <c r="N365" s="224" t="s">
        <v>4947</v>
      </c>
      <c r="O365" s="277" t="s">
        <v>4915</v>
      </c>
      <c r="P365" s="277" t="s">
        <v>4948</v>
      </c>
      <c r="Q365" s="277">
        <v>1932.3</v>
      </c>
      <c r="R365" s="277">
        <v>2012</v>
      </c>
      <c r="S365" s="224" t="s">
        <v>4917</v>
      </c>
      <c r="T365" s="221"/>
      <c r="U365" s="221" t="s">
        <v>7635</v>
      </c>
    </row>
    <row r="366" spans="1:21" s="197" customFormat="1" ht="78.75" x14ac:dyDescent="0.25">
      <c r="A366" s="5">
        <v>365</v>
      </c>
      <c r="B366" s="3" t="s">
        <v>2050</v>
      </c>
      <c r="C366" s="8">
        <v>1994</v>
      </c>
      <c r="D366" s="32">
        <v>11465.099999999999</v>
      </c>
      <c r="E366" s="9">
        <v>8715.7999999999993</v>
      </c>
      <c r="F366" s="33" t="s">
        <v>5</v>
      </c>
      <c r="G366" s="63">
        <v>141</v>
      </c>
      <c r="H366" s="63">
        <v>9</v>
      </c>
      <c r="I366" s="63">
        <v>4</v>
      </c>
      <c r="J366" s="63">
        <v>4</v>
      </c>
      <c r="K366" s="63">
        <v>4</v>
      </c>
      <c r="L366" s="121">
        <v>286</v>
      </c>
      <c r="M366" s="284" t="s">
        <v>4943</v>
      </c>
      <c r="N366" s="224" t="s">
        <v>4949</v>
      </c>
      <c r="O366" s="277" t="s">
        <v>4915</v>
      </c>
      <c r="P366" s="277" t="s">
        <v>4950</v>
      </c>
      <c r="Q366" s="277">
        <v>3111.3</v>
      </c>
      <c r="R366" s="277">
        <v>2012</v>
      </c>
      <c r="S366" s="224" t="s">
        <v>4917</v>
      </c>
      <c r="T366" s="221"/>
      <c r="U366" s="221" t="s">
        <v>7635</v>
      </c>
    </row>
    <row r="367" spans="1:21" s="197" customFormat="1" ht="110.25" x14ac:dyDescent="0.25">
      <c r="A367" s="5">
        <v>366</v>
      </c>
      <c r="B367" s="3" t="s">
        <v>2052</v>
      </c>
      <c r="C367" s="8">
        <v>1984</v>
      </c>
      <c r="D367" s="32">
        <v>31718.030000000002</v>
      </c>
      <c r="E367" s="9">
        <v>22187.13</v>
      </c>
      <c r="F367" s="33" t="s">
        <v>5</v>
      </c>
      <c r="G367" s="63">
        <v>410</v>
      </c>
      <c r="H367" s="63">
        <v>9</v>
      </c>
      <c r="I367" s="63">
        <v>12</v>
      </c>
      <c r="J367" s="63">
        <v>12</v>
      </c>
      <c r="K367" s="63">
        <v>12</v>
      </c>
      <c r="L367" s="121">
        <v>1092</v>
      </c>
      <c r="M367" s="284" t="s">
        <v>4943</v>
      </c>
      <c r="N367" s="224" t="s">
        <v>4951</v>
      </c>
      <c r="O367" s="277" t="s">
        <v>4915</v>
      </c>
      <c r="P367" s="277" t="s">
        <v>4952</v>
      </c>
      <c r="Q367" s="277">
        <v>899.1</v>
      </c>
      <c r="R367" s="277">
        <v>2012</v>
      </c>
      <c r="S367" s="224" t="s">
        <v>4917</v>
      </c>
      <c r="T367" s="221"/>
      <c r="U367" s="221" t="s">
        <v>7635</v>
      </c>
    </row>
    <row r="368" spans="1:21" s="197" customFormat="1" ht="78.75" x14ac:dyDescent="0.25">
      <c r="A368" s="5">
        <v>367</v>
      </c>
      <c r="B368" s="3" t="s">
        <v>2055</v>
      </c>
      <c r="C368" s="8">
        <v>1982</v>
      </c>
      <c r="D368" s="32">
        <v>15912.5</v>
      </c>
      <c r="E368" s="9">
        <v>12288</v>
      </c>
      <c r="F368" s="33" t="s">
        <v>5</v>
      </c>
      <c r="G368" s="63">
        <v>204</v>
      </c>
      <c r="H368" s="63">
        <v>9</v>
      </c>
      <c r="I368" s="63">
        <v>6</v>
      </c>
      <c r="J368" s="63">
        <v>6</v>
      </c>
      <c r="K368" s="63">
        <v>6</v>
      </c>
      <c r="L368" s="121">
        <v>523</v>
      </c>
      <c r="M368" s="284" t="s">
        <v>4943</v>
      </c>
      <c r="N368" s="224" t="s">
        <v>4959</v>
      </c>
      <c r="O368" s="277" t="s">
        <v>4915</v>
      </c>
      <c r="P368" s="277" t="s">
        <v>4960</v>
      </c>
      <c r="Q368" s="277">
        <v>1678.9</v>
      </c>
      <c r="R368" s="277">
        <v>2012</v>
      </c>
      <c r="S368" s="224" t="s">
        <v>4917</v>
      </c>
      <c r="T368" s="221"/>
      <c r="U368" s="221" t="s">
        <v>7635</v>
      </c>
    </row>
    <row r="369" spans="1:21" s="197" customFormat="1" ht="78.75" x14ac:dyDescent="0.25">
      <c r="A369" s="5">
        <v>368</v>
      </c>
      <c r="B369" s="3" t="s">
        <v>2056</v>
      </c>
      <c r="C369" s="8">
        <v>1983</v>
      </c>
      <c r="D369" s="32">
        <v>13148.699999999999</v>
      </c>
      <c r="E369" s="9">
        <v>9592.5</v>
      </c>
      <c r="F369" s="33" t="s">
        <v>5</v>
      </c>
      <c r="G369" s="63">
        <v>180</v>
      </c>
      <c r="H369" s="63">
        <v>9</v>
      </c>
      <c r="I369" s="63">
        <v>5</v>
      </c>
      <c r="J369" s="63">
        <v>5</v>
      </c>
      <c r="K369" s="63">
        <v>5</v>
      </c>
      <c r="L369" s="121">
        <v>479</v>
      </c>
      <c r="M369" s="284" t="s">
        <v>4943</v>
      </c>
      <c r="N369" s="224" t="s">
        <v>4953</v>
      </c>
      <c r="O369" s="277" t="s">
        <v>4915</v>
      </c>
      <c r="P369" s="277" t="s">
        <v>4954</v>
      </c>
      <c r="Q369" s="277">
        <v>1043.2</v>
      </c>
      <c r="R369" s="277">
        <v>2012</v>
      </c>
      <c r="S369" s="224" t="s">
        <v>4917</v>
      </c>
      <c r="T369" s="221"/>
      <c r="U369" s="221" t="s">
        <v>7635</v>
      </c>
    </row>
    <row r="370" spans="1:21" s="197" customFormat="1" ht="78.75" x14ac:dyDescent="0.25">
      <c r="A370" s="5">
        <v>369</v>
      </c>
      <c r="B370" s="3" t="s">
        <v>2057</v>
      </c>
      <c r="C370" s="8">
        <v>1983</v>
      </c>
      <c r="D370" s="32">
        <v>17225.000000000004</v>
      </c>
      <c r="E370" s="9">
        <v>12169.2</v>
      </c>
      <c r="F370" s="33" t="s">
        <v>5</v>
      </c>
      <c r="G370" s="63">
        <v>264</v>
      </c>
      <c r="H370" s="63">
        <v>9</v>
      </c>
      <c r="I370" s="63">
        <v>5</v>
      </c>
      <c r="J370" s="63">
        <v>5</v>
      </c>
      <c r="K370" s="63">
        <v>5</v>
      </c>
      <c r="L370" s="121">
        <v>647</v>
      </c>
      <c r="M370" s="284" t="s">
        <v>4943</v>
      </c>
      <c r="N370" s="224" t="s">
        <v>4955</v>
      </c>
      <c r="O370" s="277" t="s">
        <v>4915</v>
      </c>
      <c r="P370" s="277" t="s">
        <v>4956</v>
      </c>
      <c r="Q370" s="277">
        <v>1608</v>
      </c>
      <c r="R370" s="277">
        <v>2012</v>
      </c>
      <c r="S370" s="224" t="s">
        <v>4917</v>
      </c>
      <c r="T370" s="221"/>
      <c r="U370" s="221" t="s">
        <v>7635</v>
      </c>
    </row>
    <row r="371" spans="1:21" s="197" customFormat="1" ht="78.75" x14ac:dyDescent="0.25">
      <c r="A371" s="5">
        <v>370</v>
      </c>
      <c r="B371" s="3" t="s">
        <v>2058</v>
      </c>
      <c r="C371" s="8">
        <v>1985</v>
      </c>
      <c r="D371" s="32">
        <v>12626.9</v>
      </c>
      <c r="E371" s="9">
        <v>9406.2999999999993</v>
      </c>
      <c r="F371" s="33" t="s">
        <v>5</v>
      </c>
      <c r="G371" s="63">
        <v>128</v>
      </c>
      <c r="H371" s="63">
        <v>10</v>
      </c>
      <c r="I371" s="63">
        <v>4</v>
      </c>
      <c r="J371" s="63">
        <v>4</v>
      </c>
      <c r="K371" s="63">
        <v>4</v>
      </c>
      <c r="L371" s="121">
        <v>369</v>
      </c>
      <c r="M371" s="284" t="s">
        <v>4943</v>
      </c>
      <c r="N371" s="224" t="s">
        <v>4957</v>
      </c>
      <c r="O371" s="277" t="s">
        <v>4915</v>
      </c>
      <c r="P371" s="277" t="s">
        <v>4958</v>
      </c>
      <c r="Q371" s="277">
        <v>891.8</v>
      </c>
      <c r="R371" s="277">
        <v>2012</v>
      </c>
      <c r="S371" s="224" t="s">
        <v>4917</v>
      </c>
      <c r="T371" s="221"/>
      <c r="U371" s="221" t="s">
        <v>7635</v>
      </c>
    </row>
    <row r="372" spans="1:21" s="197" customFormat="1" ht="78.75" x14ac:dyDescent="0.25">
      <c r="A372" s="5">
        <v>371</v>
      </c>
      <c r="B372" s="3" t="s">
        <v>7647</v>
      </c>
      <c r="C372" s="8">
        <v>1986</v>
      </c>
      <c r="D372" s="9">
        <v>7703.9999999999991</v>
      </c>
      <c r="E372" s="9">
        <v>5725.2</v>
      </c>
      <c r="F372" s="33" t="s">
        <v>5</v>
      </c>
      <c r="G372" s="63">
        <v>108</v>
      </c>
      <c r="H372" s="63">
        <v>9</v>
      </c>
      <c r="I372" s="63">
        <v>3</v>
      </c>
      <c r="J372" s="63">
        <v>3</v>
      </c>
      <c r="K372" s="63">
        <v>3</v>
      </c>
      <c r="L372" s="121">
        <v>277</v>
      </c>
      <c r="M372" s="284" t="s">
        <v>4975</v>
      </c>
      <c r="N372" s="283" t="s">
        <v>4971</v>
      </c>
      <c r="O372" s="281" t="s">
        <v>4915</v>
      </c>
      <c r="P372" s="281" t="s">
        <v>4972</v>
      </c>
      <c r="Q372" s="282">
        <v>4375.01</v>
      </c>
      <c r="R372" s="281">
        <v>2012</v>
      </c>
      <c r="S372" s="224" t="s">
        <v>4917</v>
      </c>
      <c r="T372" s="221"/>
      <c r="U372" s="221" t="s">
        <v>7635</v>
      </c>
    </row>
    <row r="373" spans="1:21" s="197" customFormat="1" ht="78.75" x14ac:dyDescent="0.25">
      <c r="A373" s="5">
        <v>372</v>
      </c>
      <c r="B373" s="3" t="s">
        <v>2060</v>
      </c>
      <c r="C373" s="8">
        <v>1982</v>
      </c>
      <c r="D373" s="32">
        <v>13146.25</v>
      </c>
      <c r="E373" s="9">
        <v>9554.5499999999993</v>
      </c>
      <c r="F373" s="33" t="s">
        <v>5</v>
      </c>
      <c r="G373" s="63">
        <v>180</v>
      </c>
      <c r="H373" s="63">
        <v>9</v>
      </c>
      <c r="I373" s="63">
        <v>5</v>
      </c>
      <c r="J373" s="63">
        <v>5</v>
      </c>
      <c r="K373" s="63">
        <v>5</v>
      </c>
      <c r="L373" s="121">
        <v>436</v>
      </c>
      <c r="M373" s="284" t="s">
        <v>4943</v>
      </c>
      <c r="N373" s="224" t="s">
        <v>4964</v>
      </c>
      <c r="O373" s="277" t="s">
        <v>4211</v>
      </c>
      <c r="P373" s="277" t="s">
        <v>4965</v>
      </c>
      <c r="Q373" s="277">
        <v>1812</v>
      </c>
      <c r="R373" s="277">
        <v>2012</v>
      </c>
      <c r="S373" s="224" t="s">
        <v>4917</v>
      </c>
      <c r="T373" s="221"/>
      <c r="U373" s="221" t="s">
        <v>7635</v>
      </c>
    </row>
    <row r="374" spans="1:21" s="197" customFormat="1" ht="78.75" x14ac:dyDescent="0.25">
      <c r="A374" s="5">
        <v>373</v>
      </c>
      <c r="B374" s="3" t="s">
        <v>2061</v>
      </c>
      <c r="C374" s="8">
        <v>1982</v>
      </c>
      <c r="D374" s="32">
        <v>21932.9</v>
      </c>
      <c r="E374" s="9">
        <v>16606.400000000001</v>
      </c>
      <c r="F374" s="33" t="s">
        <v>5</v>
      </c>
      <c r="G374" s="63">
        <v>280</v>
      </c>
      <c r="H374" s="63">
        <v>9</v>
      </c>
      <c r="I374" s="63">
        <v>9</v>
      </c>
      <c r="J374" s="63">
        <v>9</v>
      </c>
      <c r="K374" s="63">
        <v>9</v>
      </c>
      <c r="L374" s="121">
        <v>819</v>
      </c>
      <c r="M374" s="284" t="s">
        <v>4976</v>
      </c>
      <c r="N374" s="224" t="s">
        <v>4966</v>
      </c>
      <c r="O374" s="281" t="s">
        <v>4915</v>
      </c>
      <c r="P374" s="281" t="s">
        <v>4967</v>
      </c>
      <c r="Q374" s="245" t="s">
        <v>4968</v>
      </c>
      <c r="R374" s="281">
        <v>2012</v>
      </c>
      <c r="S374" s="224" t="s">
        <v>4917</v>
      </c>
      <c r="T374" s="221"/>
      <c r="U374" s="221" t="s">
        <v>7635</v>
      </c>
    </row>
    <row r="375" spans="1:21" s="197" customFormat="1" ht="78.75" x14ac:dyDescent="0.25">
      <c r="A375" s="5">
        <v>374</v>
      </c>
      <c r="B375" s="3" t="s">
        <v>2062</v>
      </c>
      <c r="C375" s="8">
        <v>1987</v>
      </c>
      <c r="D375" s="32">
        <v>10584.2</v>
      </c>
      <c r="E375" s="9">
        <v>7618.6</v>
      </c>
      <c r="F375" s="33" t="s">
        <v>5</v>
      </c>
      <c r="G375" s="63">
        <v>144</v>
      </c>
      <c r="H375" s="63">
        <v>9</v>
      </c>
      <c r="I375" s="63">
        <v>4</v>
      </c>
      <c r="J375" s="63">
        <v>4</v>
      </c>
      <c r="K375" s="63">
        <v>4</v>
      </c>
      <c r="L375" s="121">
        <v>388</v>
      </c>
      <c r="M375" s="284" t="s">
        <v>4977</v>
      </c>
      <c r="N375" s="224" t="s">
        <v>4969</v>
      </c>
      <c r="O375" s="281" t="s">
        <v>4915</v>
      </c>
      <c r="P375" s="281" t="s">
        <v>4970</v>
      </c>
      <c r="Q375" s="282">
        <v>1080.5</v>
      </c>
      <c r="R375" s="281">
        <v>2012</v>
      </c>
      <c r="S375" s="224" t="s">
        <v>4917</v>
      </c>
      <c r="T375" s="221"/>
      <c r="U375" s="221" t="s">
        <v>7635</v>
      </c>
    </row>
    <row r="376" spans="1:21" s="197" customFormat="1" ht="31.5" x14ac:dyDescent="0.25">
      <c r="A376" s="5">
        <v>375</v>
      </c>
      <c r="B376" s="14" t="s">
        <v>2078</v>
      </c>
      <c r="C376" s="8">
        <v>1999</v>
      </c>
      <c r="D376" s="8">
        <v>7125.5</v>
      </c>
      <c r="E376" s="8">
        <v>4819.1000000000004</v>
      </c>
      <c r="F376" s="8" t="s">
        <v>5</v>
      </c>
      <c r="G376" s="8">
        <v>136</v>
      </c>
      <c r="H376" s="8">
        <v>14</v>
      </c>
      <c r="I376" s="8">
        <v>1</v>
      </c>
      <c r="J376" s="8">
        <v>2</v>
      </c>
      <c r="K376" s="8">
        <v>1</v>
      </c>
      <c r="L376" s="108">
        <v>157</v>
      </c>
      <c r="M376" s="239" t="s">
        <v>2978</v>
      </c>
      <c r="N376" s="237" t="s">
        <v>4213</v>
      </c>
      <c r="O376" s="237" t="s">
        <v>4211</v>
      </c>
      <c r="P376" s="237"/>
      <c r="Q376" s="237"/>
      <c r="R376" s="237"/>
      <c r="U376" s="197" t="s">
        <v>648</v>
      </c>
    </row>
    <row r="377" spans="1:21" s="197" customFormat="1" ht="31.5" x14ac:dyDescent="0.25">
      <c r="A377" s="5">
        <v>376</v>
      </c>
      <c r="B377" s="14" t="s">
        <v>2080</v>
      </c>
      <c r="C377" s="8">
        <v>1987</v>
      </c>
      <c r="D377" s="8">
        <v>8775</v>
      </c>
      <c r="E377" s="8">
        <v>7133</v>
      </c>
      <c r="F377" s="8" t="s">
        <v>5</v>
      </c>
      <c r="G377" s="8">
        <v>144</v>
      </c>
      <c r="H377" s="8">
        <v>9</v>
      </c>
      <c r="I377" s="8">
        <v>4</v>
      </c>
      <c r="J377" s="8">
        <v>4</v>
      </c>
      <c r="K377" s="8">
        <v>4</v>
      </c>
      <c r="L377" s="108">
        <v>357</v>
      </c>
      <c r="M377" s="239" t="s">
        <v>2980</v>
      </c>
      <c r="N377" s="237" t="s">
        <v>4873</v>
      </c>
      <c r="O377" s="237" t="s">
        <v>4211</v>
      </c>
      <c r="P377" s="237"/>
      <c r="Q377" s="237"/>
      <c r="R377" s="237"/>
      <c r="U377" s="221" t="s">
        <v>7635</v>
      </c>
    </row>
    <row r="378" spans="1:21" s="197" customFormat="1" ht="31.5" x14ac:dyDescent="0.25">
      <c r="A378" s="5">
        <v>377</v>
      </c>
      <c r="B378" s="14" t="s">
        <v>2083</v>
      </c>
      <c r="C378" s="8">
        <v>2003</v>
      </c>
      <c r="D378" s="8">
        <v>3745.28</v>
      </c>
      <c r="E378" s="8">
        <v>2629.6</v>
      </c>
      <c r="F378" s="8" t="s">
        <v>5</v>
      </c>
      <c r="G378" s="8">
        <v>54</v>
      </c>
      <c r="H378" s="8">
        <v>9</v>
      </c>
      <c r="I378" s="8">
        <v>1</v>
      </c>
      <c r="J378" s="8">
        <v>1</v>
      </c>
      <c r="K378" s="8">
        <v>0</v>
      </c>
      <c r="L378" s="108">
        <v>99</v>
      </c>
      <c r="M378" s="239" t="s">
        <v>2982</v>
      </c>
      <c r="N378" s="237" t="s">
        <v>4875</v>
      </c>
      <c r="O378" s="237" t="s">
        <v>4211</v>
      </c>
      <c r="P378" s="237"/>
      <c r="Q378" s="237"/>
      <c r="R378" s="237"/>
      <c r="U378" s="221" t="s">
        <v>7635</v>
      </c>
    </row>
    <row r="379" spans="1:21" s="197" customFormat="1" ht="31.5" x14ac:dyDescent="0.25">
      <c r="A379" s="5">
        <v>378</v>
      </c>
      <c r="B379" s="14" t="s">
        <v>2079</v>
      </c>
      <c r="C379" s="8">
        <v>1991</v>
      </c>
      <c r="D379" s="8">
        <v>7015.6</v>
      </c>
      <c r="E379" s="8">
        <v>6050.8</v>
      </c>
      <c r="F379" s="8" t="s">
        <v>5</v>
      </c>
      <c r="G379" s="8">
        <v>95</v>
      </c>
      <c r="H379" s="8">
        <v>14</v>
      </c>
      <c r="I379" s="8">
        <v>1</v>
      </c>
      <c r="J379" s="8">
        <v>2</v>
      </c>
      <c r="K379" s="8">
        <v>0</v>
      </c>
      <c r="L379" s="108">
        <v>268</v>
      </c>
      <c r="M379" s="239" t="s">
        <v>2979</v>
      </c>
      <c r="N379" s="237" t="s">
        <v>4876</v>
      </c>
      <c r="O379" s="237" t="s">
        <v>4211</v>
      </c>
      <c r="P379" s="237" t="s">
        <v>4877</v>
      </c>
      <c r="Q379" s="237">
        <v>874.15</v>
      </c>
      <c r="R379" s="278" t="s">
        <v>4878</v>
      </c>
      <c r="U379" s="197" t="s">
        <v>648</v>
      </c>
    </row>
    <row r="380" spans="1:21" s="197" customFormat="1" ht="135" x14ac:dyDescent="0.25">
      <c r="A380" s="5">
        <v>379</v>
      </c>
      <c r="B380" s="14" t="s">
        <v>2059</v>
      </c>
      <c r="C380" s="8">
        <v>1982</v>
      </c>
      <c r="D380" s="32">
        <v>23654.7</v>
      </c>
      <c r="E380" s="9">
        <v>17162.8</v>
      </c>
      <c r="F380" s="8" t="s">
        <v>5</v>
      </c>
      <c r="G380" s="63">
        <v>288</v>
      </c>
      <c r="H380" s="63">
        <v>9</v>
      </c>
      <c r="I380" s="63">
        <v>9</v>
      </c>
      <c r="J380" s="63">
        <v>9</v>
      </c>
      <c r="K380" s="63">
        <v>9</v>
      </c>
      <c r="L380" s="121">
        <v>812</v>
      </c>
      <c r="M380" s="224" t="s">
        <v>2810</v>
      </c>
      <c r="N380" s="237" t="s">
        <v>4879</v>
      </c>
      <c r="O380" s="237" t="s">
        <v>4211</v>
      </c>
      <c r="P380" s="237"/>
      <c r="Q380" s="237"/>
      <c r="R380" s="237"/>
      <c r="U380" s="221" t="s">
        <v>7635</v>
      </c>
    </row>
    <row r="381" spans="1:21" s="197" customFormat="1" ht="47.25" x14ac:dyDescent="0.25">
      <c r="A381" s="5">
        <v>380</v>
      </c>
      <c r="B381" s="14" t="s">
        <v>2087</v>
      </c>
      <c r="C381" s="8">
        <v>1994</v>
      </c>
      <c r="D381" s="8">
        <v>8055</v>
      </c>
      <c r="E381" s="8">
        <v>5907</v>
      </c>
      <c r="F381" s="8" t="s">
        <v>5</v>
      </c>
      <c r="G381" s="8">
        <v>131</v>
      </c>
      <c r="H381" s="8" t="s">
        <v>2088</v>
      </c>
      <c r="I381" s="8">
        <v>1</v>
      </c>
      <c r="J381" s="8">
        <v>1</v>
      </c>
      <c r="K381" s="8">
        <v>1</v>
      </c>
      <c r="L381" s="108"/>
      <c r="M381" s="239" t="s">
        <v>2811</v>
      </c>
      <c r="N381" s="237" t="s">
        <v>4885</v>
      </c>
      <c r="O381" s="237" t="s">
        <v>4211</v>
      </c>
      <c r="P381" s="237"/>
      <c r="Q381" s="237"/>
      <c r="R381" s="237"/>
      <c r="U381" s="197" t="s">
        <v>648</v>
      </c>
    </row>
    <row r="382" spans="1:21" s="197" customFormat="1" ht="31.5" x14ac:dyDescent="0.25">
      <c r="A382" s="5">
        <v>381</v>
      </c>
      <c r="B382" s="14" t="s">
        <v>2086</v>
      </c>
      <c r="C382" s="8">
        <v>1991</v>
      </c>
      <c r="D382" s="8">
        <v>5738.1</v>
      </c>
      <c r="E382" s="8">
        <v>4590</v>
      </c>
      <c r="F382" s="8" t="s">
        <v>5</v>
      </c>
      <c r="G382" s="8">
        <v>108</v>
      </c>
      <c r="H382" s="8">
        <v>9</v>
      </c>
      <c r="I382" s="8">
        <v>3</v>
      </c>
      <c r="J382" s="8">
        <v>3</v>
      </c>
      <c r="K382" s="8">
        <v>3</v>
      </c>
      <c r="L382" s="108"/>
      <c r="M382" s="239" t="s">
        <v>2984</v>
      </c>
      <c r="N382" s="237" t="s">
        <v>4876</v>
      </c>
      <c r="O382" s="237" t="s">
        <v>4211</v>
      </c>
      <c r="P382" s="237" t="s">
        <v>4886</v>
      </c>
      <c r="Q382" s="237" t="s">
        <v>4887</v>
      </c>
      <c r="R382" s="278">
        <v>40618</v>
      </c>
      <c r="U382" s="221" t="s">
        <v>7635</v>
      </c>
    </row>
    <row r="383" spans="1:21" s="197" customFormat="1" ht="78.75" x14ac:dyDescent="0.25">
      <c r="A383" s="5">
        <v>382</v>
      </c>
      <c r="B383" s="14" t="s">
        <v>2089</v>
      </c>
      <c r="C383" s="8">
        <v>1988</v>
      </c>
      <c r="D383" s="8">
        <v>12699.8</v>
      </c>
      <c r="E383" s="8">
        <v>8583.7000000000007</v>
      </c>
      <c r="F383" s="8" t="s">
        <v>5</v>
      </c>
      <c r="G383" s="8">
        <v>152</v>
      </c>
      <c r="H383" s="8">
        <v>9</v>
      </c>
      <c r="I383" s="8">
        <v>5</v>
      </c>
      <c r="J383" s="8">
        <v>5</v>
      </c>
      <c r="K383" s="8">
        <v>5</v>
      </c>
      <c r="L383" s="108"/>
      <c r="M383" s="239" t="s">
        <v>2985</v>
      </c>
      <c r="N383" s="245" t="s">
        <v>4923</v>
      </c>
      <c r="O383" s="277" t="s">
        <v>4915</v>
      </c>
      <c r="P383" s="277" t="s">
        <v>4924</v>
      </c>
      <c r="Q383" s="277">
        <v>3186.8</v>
      </c>
      <c r="R383" s="277">
        <v>2012</v>
      </c>
      <c r="S383" s="224" t="s">
        <v>4917</v>
      </c>
      <c r="T383" s="279"/>
      <c r="U383" s="221" t="s">
        <v>7635</v>
      </c>
    </row>
    <row r="384" spans="1:21" x14ac:dyDescent="0.25">
      <c r="C384" s="133"/>
      <c r="D384" s="524">
        <f>SUM(D2:D383)</f>
        <v>3148178.680000002</v>
      </c>
      <c r="E384" s="524">
        <f t="shared" ref="E384:L384" si="0">SUM(E2:E383)</f>
        <v>2316211.2400000007</v>
      </c>
      <c r="F384" s="524">
        <f t="shared" si="0"/>
        <v>0</v>
      </c>
      <c r="G384" s="524">
        <f t="shared" si="0"/>
        <v>46318</v>
      </c>
      <c r="H384" s="524">
        <f t="shared" si="0"/>
        <v>3525.7</v>
      </c>
      <c r="I384" s="524">
        <f t="shared" si="0"/>
        <v>1179.5</v>
      </c>
      <c r="J384" s="524">
        <f t="shared" si="0"/>
        <v>1190</v>
      </c>
      <c r="K384" s="524">
        <f t="shared" si="0"/>
        <v>1068</v>
      </c>
      <c r="L384" s="524">
        <f t="shared" si="0"/>
        <v>107133</v>
      </c>
      <c r="M384" s="133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4"/>
  <sheetViews>
    <sheetView topLeftCell="A67" workbookViewId="0">
      <selection activeCell="K13" sqref="K13"/>
    </sheetView>
  </sheetViews>
  <sheetFormatPr defaultColWidth="9.140625" defaultRowHeight="15.75" x14ac:dyDescent="0.25"/>
  <cols>
    <col min="1" max="1" width="7.7109375" style="197" customWidth="1"/>
    <col min="2" max="2" width="32" style="197" customWidth="1"/>
    <col min="3" max="3" width="13" style="197" customWidth="1"/>
    <col min="4" max="4" width="14.42578125" style="197" customWidth="1"/>
    <col min="5" max="5" width="14.85546875" style="197" customWidth="1"/>
    <col min="6" max="6" width="9.7109375" style="197" customWidth="1"/>
    <col min="7" max="7" width="13.28515625" style="197" customWidth="1"/>
    <col min="8" max="8" width="11" style="197" customWidth="1"/>
    <col min="9" max="9" width="10.5703125" style="197" customWidth="1"/>
    <col min="10" max="10" width="11.28515625" style="197" customWidth="1"/>
    <col min="11" max="11" width="9.5703125" style="197" customWidth="1"/>
    <col min="12" max="12" width="13" style="206" customWidth="1"/>
    <col min="13" max="13" width="29" style="14" customWidth="1"/>
    <col min="14" max="14" width="15" style="47" customWidth="1"/>
    <col min="15" max="15" width="21.42578125" style="198" customWidth="1"/>
    <col min="16" max="16" width="20.28515625" style="197" customWidth="1"/>
    <col min="17" max="17" width="14.140625" style="197" customWidth="1"/>
    <col min="18" max="18" width="15.140625" style="197" customWidth="1"/>
    <col min="19" max="19" width="18.28515625" style="197" customWidth="1"/>
    <col min="20" max="20" width="15.42578125" style="197" customWidth="1"/>
    <col min="21" max="16384" width="9.140625" style="197"/>
  </cols>
  <sheetData>
    <row r="1" spans="1:21" s="53" customFormat="1" ht="94.5" x14ac:dyDescent="0.25">
      <c r="A1" s="416" t="s">
        <v>494</v>
      </c>
      <c r="B1" s="181" t="s">
        <v>0</v>
      </c>
      <c r="C1" s="181" t="s">
        <v>1</v>
      </c>
      <c r="D1" s="181" t="s">
        <v>2</v>
      </c>
      <c r="E1" s="181" t="s">
        <v>3</v>
      </c>
      <c r="F1" s="180" t="s">
        <v>12</v>
      </c>
      <c r="G1" s="416" t="s">
        <v>4184</v>
      </c>
      <c r="H1" s="416" t="s">
        <v>4185</v>
      </c>
      <c r="I1" s="416" t="s">
        <v>4186</v>
      </c>
      <c r="J1" s="416" t="s">
        <v>4187</v>
      </c>
      <c r="K1" s="416" t="s">
        <v>4188</v>
      </c>
      <c r="L1" s="416" t="s">
        <v>4189</v>
      </c>
      <c r="M1" s="178" t="s">
        <v>4195</v>
      </c>
      <c r="N1" s="183" t="s">
        <v>4183</v>
      </c>
      <c r="O1" s="192" t="s">
        <v>4190</v>
      </c>
      <c r="P1" s="193" t="s">
        <v>4191</v>
      </c>
      <c r="Q1" s="193" t="s">
        <v>4192</v>
      </c>
      <c r="R1" s="194" t="s">
        <v>4257</v>
      </c>
      <c r="S1" s="195" t="s">
        <v>4193</v>
      </c>
      <c r="T1" s="196" t="s">
        <v>4194</v>
      </c>
      <c r="U1" s="393" t="s">
        <v>7636</v>
      </c>
    </row>
    <row r="2" spans="1:21" ht="47.25" x14ac:dyDescent="0.25">
      <c r="A2" s="5">
        <v>1</v>
      </c>
      <c r="B2" s="15" t="s">
        <v>2338</v>
      </c>
      <c r="C2" s="8" t="s">
        <v>2075</v>
      </c>
      <c r="D2" s="8">
        <v>14560.2</v>
      </c>
      <c r="E2" s="8">
        <v>12508.2</v>
      </c>
      <c r="F2" s="8" t="s">
        <v>5</v>
      </c>
      <c r="G2" s="8">
        <v>238</v>
      </c>
      <c r="H2" s="8">
        <v>10</v>
      </c>
      <c r="I2" s="8">
        <v>6</v>
      </c>
      <c r="J2" s="8">
        <v>6</v>
      </c>
      <c r="K2" s="8">
        <v>6</v>
      </c>
      <c r="L2" s="108">
        <v>444</v>
      </c>
      <c r="M2" s="224" t="s">
        <v>5728</v>
      </c>
      <c r="N2" s="237" t="s">
        <v>2075</v>
      </c>
      <c r="O2" s="230" t="s">
        <v>5512</v>
      </c>
      <c r="P2" s="230" t="s">
        <v>5511</v>
      </c>
      <c r="Q2" s="230">
        <v>1796.3</v>
      </c>
      <c r="R2" s="221"/>
      <c r="S2" s="221"/>
      <c r="T2" s="221"/>
      <c r="U2" s="221"/>
    </row>
    <row r="3" spans="1:21" ht="30" x14ac:dyDescent="0.25">
      <c r="A3" s="5">
        <v>2</v>
      </c>
      <c r="B3" s="15" t="s">
        <v>7698</v>
      </c>
      <c r="C3" s="394">
        <v>2008</v>
      </c>
      <c r="D3" s="35">
        <v>8047.6</v>
      </c>
      <c r="E3" s="35">
        <v>4236.6000000000004</v>
      </c>
      <c r="F3" s="35" t="s">
        <v>5</v>
      </c>
      <c r="G3" s="35">
        <v>158</v>
      </c>
      <c r="H3" s="35">
        <v>10</v>
      </c>
      <c r="I3" s="35">
        <v>4</v>
      </c>
      <c r="J3" s="35">
        <v>4</v>
      </c>
      <c r="K3" s="35"/>
      <c r="L3" s="122">
        <v>335</v>
      </c>
      <c r="M3" s="94" t="s">
        <v>2987</v>
      </c>
      <c r="N3" s="203">
        <v>2010</v>
      </c>
      <c r="O3" s="398" t="s">
        <v>4913</v>
      </c>
      <c r="P3" s="20"/>
      <c r="Q3" s="20"/>
      <c r="R3" s="20"/>
      <c r="S3" s="20"/>
      <c r="T3" s="20"/>
      <c r="U3" s="20" t="s">
        <v>7642</v>
      </c>
    </row>
    <row r="4" spans="1:21" ht="31.5" x14ac:dyDescent="0.25">
      <c r="A4" s="5">
        <v>3</v>
      </c>
      <c r="B4" s="14" t="s">
        <v>66</v>
      </c>
      <c r="C4" s="5">
        <v>2006</v>
      </c>
      <c r="D4" s="5">
        <v>12389.2</v>
      </c>
      <c r="E4" s="5">
        <v>11805.9</v>
      </c>
      <c r="F4" s="5" t="s">
        <v>5</v>
      </c>
      <c r="G4" s="5">
        <v>228</v>
      </c>
      <c r="H4" s="5">
        <v>10</v>
      </c>
      <c r="I4" s="5">
        <v>5</v>
      </c>
      <c r="J4" s="5">
        <v>5</v>
      </c>
      <c r="K4" s="5">
        <v>5</v>
      </c>
      <c r="L4" s="113">
        <f t="shared" ref="L4:L16" si="0">G4*2.6</f>
        <v>592.80000000000007</v>
      </c>
      <c r="M4" s="89" t="s">
        <v>2831</v>
      </c>
      <c r="N4" s="288">
        <v>2006</v>
      </c>
      <c r="O4" s="14" t="s">
        <v>5059</v>
      </c>
      <c r="P4" s="465" t="s">
        <v>5060</v>
      </c>
      <c r="Q4" s="288">
        <v>1692.1</v>
      </c>
      <c r="R4" s="288" t="s">
        <v>648</v>
      </c>
      <c r="S4" s="288" t="s">
        <v>648</v>
      </c>
      <c r="T4" s="14"/>
      <c r="U4" s="208" t="s">
        <v>648</v>
      </c>
    </row>
    <row r="5" spans="1:21" ht="31.5" x14ac:dyDescent="0.25">
      <c r="A5" s="5">
        <v>4</v>
      </c>
      <c r="B5" s="14" t="s">
        <v>67</v>
      </c>
      <c r="C5" s="5">
        <v>2007</v>
      </c>
      <c r="D5" s="5">
        <v>7667.7</v>
      </c>
      <c r="E5" s="5">
        <v>5980.6</v>
      </c>
      <c r="F5" s="5" t="s">
        <v>5</v>
      </c>
      <c r="G5" s="5">
        <v>109</v>
      </c>
      <c r="H5" s="5">
        <v>10</v>
      </c>
      <c r="I5" s="5">
        <v>3</v>
      </c>
      <c r="J5" s="5">
        <v>3</v>
      </c>
      <c r="K5" s="5">
        <v>3</v>
      </c>
      <c r="L5" s="113">
        <f t="shared" si="0"/>
        <v>283.40000000000003</v>
      </c>
      <c r="M5" s="89" t="s">
        <v>2832</v>
      </c>
      <c r="N5" s="288">
        <v>2007</v>
      </c>
      <c r="O5" s="14" t="s">
        <v>5059</v>
      </c>
      <c r="P5" s="466" t="s">
        <v>5061</v>
      </c>
      <c r="Q5" s="288">
        <v>873.3</v>
      </c>
      <c r="R5" s="288" t="s">
        <v>648</v>
      </c>
      <c r="S5" s="288" t="s">
        <v>648</v>
      </c>
      <c r="T5" s="14"/>
      <c r="U5" s="208" t="s">
        <v>648</v>
      </c>
    </row>
    <row r="6" spans="1:21" ht="31.5" x14ac:dyDescent="0.25">
      <c r="A6" s="5">
        <v>5</v>
      </c>
      <c r="B6" s="14" t="s">
        <v>68</v>
      </c>
      <c r="C6" s="5">
        <v>2007</v>
      </c>
      <c r="D6" s="5">
        <v>7657.8</v>
      </c>
      <c r="E6" s="5">
        <v>5971.2</v>
      </c>
      <c r="F6" s="5" t="s">
        <v>5</v>
      </c>
      <c r="G6" s="5">
        <v>109</v>
      </c>
      <c r="H6" s="5">
        <v>10</v>
      </c>
      <c r="I6" s="5">
        <v>3</v>
      </c>
      <c r="J6" s="5">
        <v>3</v>
      </c>
      <c r="K6" s="5">
        <v>3</v>
      </c>
      <c r="L6" s="113">
        <f t="shared" si="0"/>
        <v>283.40000000000003</v>
      </c>
      <c r="M6" s="89" t="s">
        <v>4200</v>
      </c>
      <c r="N6" s="288">
        <v>2007</v>
      </c>
      <c r="O6" s="14" t="s">
        <v>5059</v>
      </c>
      <c r="P6" s="466" t="s">
        <v>5062</v>
      </c>
      <c r="Q6" s="288">
        <v>877</v>
      </c>
      <c r="R6" s="288" t="s">
        <v>648</v>
      </c>
      <c r="S6" s="288" t="s">
        <v>648</v>
      </c>
      <c r="T6" s="14"/>
      <c r="U6" s="208" t="s">
        <v>648</v>
      </c>
    </row>
    <row r="7" spans="1:21" ht="31.5" x14ac:dyDescent="0.25">
      <c r="A7" s="5">
        <v>6</v>
      </c>
      <c r="B7" s="14" t="s">
        <v>69</v>
      </c>
      <c r="C7" s="5">
        <v>2007</v>
      </c>
      <c r="D7" s="5">
        <v>7709.8</v>
      </c>
      <c r="E7" s="5">
        <v>5991</v>
      </c>
      <c r="F7" s="5" t="s">
        <v>5</v>
      </c>
      <c r="G7" s="5">
        <v>109</v>
      </c>
      <c r="H7" s="5">
        <v>10</v>
      </c>
      <c r="I7" s="5">
        <v>3</v>
      </c>
      <c r="J7" s="5">
        <v>3</v>
      </c>
      <c r="K7" s="5">
        <v>3</v>
      </c>
      <c r="L7" s="113">
        <f t="shared" si="0"/>
        <v>283.40000000000003</v>
      </c>
      <c r="M7" s="89" t="s">
        <v>2833</v>
      </c>
      <c r="N7" s="288">
        <v>2007</v>
      </c>
      <c r="O7" s="14" t="s">
        <v>5059</v>
      </c>
      <c r="P7" s="466" t="s">
        <v>5063</v>
      </c>
      <c r="Q7" s="288">
        <v>871.1</v>
      </c>
      <c r="R7" s="288" t="s">
        <v>648</v>
      </c>
      <c r="S7" s="288" t="s">
        <v>648</v>
      </c>
      <c r="T7" s="14"/>
      <c r="U7" s="208" t="s">
        <v>648</v>
      </c>
    </row>
    <row r="8" spans="1:21" ht="31.5" x14ac:dyDescent="0.25">
      <c r="A8" s="5">
        <v>7</v>
      </c>
      <c r="B8" s="14" t="s">
        <v>74</v>
      </c>
      <c r="C8" s="5">
        <v>2012</v>
      </c>
      <c r="D8" s="5">
        <v>7337.2</v>
      </c>
      <c r="E8" s="5">
        <v>5768.5</v>
      </c>
      <c r="F8" s="5" t="s">
        <v>5</v>
      </c>
      <c r="G8" s="5">
        <v>116</v>
      </c>
      <c r="H8" s="5">
        <v>10</v>
      </c>
      <c r="I8" s="5">
        <v>3</v>
      </c>
      <c r="J8" s="5">
        <v>3</v>
      </c>
      <c r="K8" s="5">
        <v>3</v>
      </c>
      <c r="L8" s="113">
        <f t="shared" si="0"/>
        <v>301.60000000000002</v>
      </c>
      <c r="M8" s="89" t="s">
        <v>2838</v>
      </c>
      <c r="N8" s="288">
        <v>2012</v>
      </c>
      <c r="O8" s="14" t="s">
        <v>5059</v>
      </c>
      <c r="P8" s="466" t="s">
        <v>5064</v>
      </c>
      <c r="Q8" s="288">
        <v>941.1</v>
      </c>
      <c r="R8" s="288" t="s">
        <v>648</v>
      </c>
      <c r="S8" s="288" t="s">
        <v>648</v>
      </c>
      <c r="T8" s="14"/>
      <c r="U8" s="208" t="s">
        <v>648</v>
      </c>
    </row>
    <row r="9" spans="1:21" ht="31.5" x14ac:dyDescent="0.25">
      <c r="A9" s="5">
        <v>8</v>
      </c>
      <c r="B9" s="14" t="s">
        <v>70</v>
      </c>
      <c r="C9" s="5">
        <v>2008</v>
      </c>
      <c r="D9" s="5">
        <v>10847.1</v>
      </c>
      <c r="E9" s="5">
        <v>7548</v>
      </c>
      <c r="F9" s="5" t="s">
        <v>5</v>
      </c>
      <c r="G9" s="5">
        <v>145</v>
      </c>
      <c r="H9" s="5">
        <v>10</v>
      </c>
      <c r="I9" s="5">
        <v>4</v>
      </c>
      <c r="J9" s="5">
        <v>4</v>
      </c>
      <c r="K9" s="5">
        <v>4</v>
      </c>
      <c r="L9" s="113">
        <f t="shared" si="0"/>
        <v>377</v>
      </c>
      <c r="M9" s="89" t="s">
        <v>2834</v>
      </c>
      <c r="N9" s="288">
        <v>2008</v>
      </c>
      <c r="O9" s="14" t="s">
        <v>5059</v>
      </c>
      <c r="P9" s="466" t="s">
        <v>5065</v>
      </c>
      <c r="Q9" s="288">
        <v>1968.4</v>
      </c>
      <c r="R9" s="288" t="s">
        <v>648</v>
      </c>
      <c r="S9" s="288" t="s">
        <v>648</v>
      </c>
      <c r="T9" s="14"/>
      <c r="U9" s="208" t="s">
        <v>648</v>
      </c>
    </row>
    <row r="10" spans="1:21" ht="63" x14ac:dyDescent="0.25">
      <c r="A10" s="5">
        <v>9</v>
      </c>
      <c r="B10" s="14" t="s">
        <v>75</v>
      </c>
      <c r="C10" s="5">
        <v>2014</v>
      </c>
      <c r="D10" s="5">
        <v>11099.6</v>
      </c>
      <c r="E10" s="5">
        <v>7467.8</v>
      </c>
      <c r="F10" s="5" t="s">
        <v>5</v>
      </c>
      <c r="G10" s="5">
        <v>170</v>
      </c>
      <c r="H10" s="5">
        <v>10</v>
      </c>
      <c r="I10" s="5">
        <v>4</v>
      </c>
      <c r="J10" s="5">
        <v>4</v>
      </c>
      <c r="K10" s="5">
        <v>4</v>
      </c>
      <c r="L10" s="113">
        <f t="shared" si="0"/>
        <v>442</v>
      </c>
      <c r="M10" s="89" t="s">
        <v>2716</v>
      </c>
      <c r="N10" s="288">
        <v>2014</v>
      </c>
      <c r="O10" s="14" t="s">
        <v>5059</v>
      </c>
      <c r="P10" s="466" t="s">
        <v>5066</v>
      </c>
      <c r="Q10" s="288">
        <v>1305.3</v>
      </c>
      <c r="R10" s="288" t="s">
        <v>648</v>
      </c>
      <c r="S10" s="288" t="s">
        <v>648</v>
      </c>
      <c r="T10" s="14"/>
      <c r="U10" s="208" t="s">
        <v>648</v>
      </c>
    </row>
    <row r="11" spans="1:21" ht="31.5" x14ac:dyDescent="0.25">
      <c r="A11" s="5">
        <v>10</v>
      </c>
      <c r="B11" s="14" t="s">
        <v>71</v>
      </c>
      <c r="C11" s="5">
        <v>2009</v>
      </c>
      <c r="D11" s="5">
        <v>8127</v>
      </c>
      <c r="E11" s="5">
        <v>5427</v>
      </c>
      <c r="F11" s="5" t="s">
        <v>5</v>
      </c>
      <c r="G11" s="5">
        <v>108</v>
      </c>
      <c r="H11" s="5">
        <v>10</v>
      </c>
      <c r="I11" s="5">
        <v>3</v>
      </c>
      <c r="J11" s="5">
        <v>3</v>
      </c>
      <c r="K11" s="5">
        <v>3</v>
      </c>
      <c r="L11" s="113">
        <f t="shared" si="0"/>
        <v>280.8</v>
      </c>
      <c r="M11" s="89" t="s">
        <v>2835</v>
      </c>
      <c r="N11" s="288">
        <v>2009</v>
      </c>
      <c r="O11" s="14" t="s">
        <v>5059</v>
      </c>
      <c r="P11" s="467" t="s">
        <v>5067</v>
      </c>
      <c r="Q11" s="288">
        <v>1501.1</v>
      </c>
      <c r="R11" s="288" t="s">
        <v>648</v>
      </c>
      <c r="S11" s="288" t="s">
        <v>648</v>
      </c>
      <c r="T11" s="14"/>
      <c r="U11" s="208" t="s">
        <v>648</v>
      </c>
    </row>
    <row r="12" spans="1:21" ht="31.5" x14ac:dyDescent="0.25">
      <c r="A12" s="5">
        <v>11</v>
      </c>
      <c r="B12" s="14" t="s">
        <v>72</v>
      </c>
      <c r="C12" s="5">
        <v>2009</v>
      </c>
      <c r="D12" s="5">
        <v>11200.6</v>
      </c>
      <c r="E12" s="5">
        <v>7293.4</v>
      </c>
      <c r="F12" s="5" t="s">
        <v>5</v>
      </c>
      <c r="G12" s="5">
        <v>144</v>
      </c>
      <c r="H12" s="5">
        <v>10</v>
      </c>
      <c r="I12" s="5">
        <v>4</v>
      </c>
      <c r="J12" s="5">
        <v>4</v>
      </c>
      <c r="K12" s="5">
        <v>4</v>
      </c>
      <c r="L12" s="113">
        <f t="shared" si="0"/>
        <v>374.40000000000003</v>
      </c>
      <c r="M12" s="89" t="s">
        <v>2836</v>
      </c>
      <c r="N12" s="288">
        <v>2009</v>
      </c>
      <c r="O12" s="14" t="s">
        <v>5059</v>
      </c>
      <c r="P12" s="467" t="s">
        <v>5068</v>
      </c>
      <c r="Q12" s="288">
        <v>2058.1999999999998</v>
      </c>
      <c r="R12" s="288" t="s">
        <v>648</v>
      </c>
      <c r="S12" s="288" t="s">
        <v>648</v>
      </c>
      <c r="T12" s="14"/>
      <c r="U12" s="208" t="s">
        <v>648</v>
      </c>
    </row>
    <row r="13" spans="1:21" ht="31.5" x14ac:dyDescent="0.25">
      <c r="A13" s="5">
        <v>12</v>
      </c>
      <c r="B13" s="14" t="s">
        <v>73</v>
      </c>
      <c r="C13" s="5">
        <v>2011</v>
      </c>
      <c r="D13" s="5">
        <v>18791.599999999999</v>
      </c>
      <c r="E13" s="5">
        <v>13419.9</v>
      </c>
      <c r="F13" s="5" t="s">
        <v>5</v>
      </c>
      <c r="G13" s="5">
        <v>243</v>
      </c>
      <c r="H13" s="5">
        <v>10</v>
      </c>
      <c r="I13" s="5">
        <v>7</v>
      </c>
      <c r="J13" s="5">
        <v>7</v>
      </c>
      <c r="K13" s="5">
        <v>7</v>
      </c>
      <c r="L13" s="113">
        <f t="shared" si="0"/>
        <v>631.80000000000007</v>
      </c>
      <c r="M13" s="89" t="s">
        <v>2837</v>
      </c>
      <c r="N13" s="288">
        <v>2011</v>
      </c>
      <c r="O13" s="14" t="s">
        <v>5059</v>
      </c>
      <c r="P13" s="466" t="s">
        <v>5069</v>
      </c>
      <c r="Q13" s="288">
        <v>3027.6</v>
      </c>
      <c r="R13" s="288" t="s">
        <v>648</v>
      </c>
      <c r="S13" s="288" t="s">
        <v>648</v>
      </c>
      <c r="T13" s="14"/>
      <c r="U13" s="208" t="s">
        <v>648</v>
      </c>
    </row>
    <row r="14" spans="1:21" ht="31.5" x14ac:dyDescent="0.25">
      <c r="A14" s="5">
        <v>13</v>
      </c>
      <c r="B14" s="14" t="s">
        <v>76</v>
      </c>
      <c r="C14" s="5">
        <v>2013</v>
      </c>
      <c r="D14" s="5">
        <v>7309.6</v>
      </c>
      <c r="E14" s="5">
        <v>5891.5</v>
      </c>
      <c r="F14" s="5" t="s">
        <v>5</v>
      </c>
      <c r="G14" s="5">
        <v>115</v>
      </c>
      <c r="H14" s="5">
        <v>10</v>
      </c>
      <c r="I14" s="5">
        <v>3</v>
      </c>
      <c r="J14" s="5">
        <v>3</v>
      </c>
      <c r="K14" s="5">
        <v>3</v>
      </c>
      <c r="L14" s="113">
        <f t="shared" si="0"/>
        <v>299</v>
      </c>
      <c r="M14" s="89" t="s">
        <v>2839</v>
      </c>
      <c r="N14" s="288">
        <v>2013</v>
      </c>
      <c r="O14" s="14" t="s">
        <v>5059</v>
      </c>
      <c r="P14" s="466" t="s">
        <v>5070</v>
      </c>
      <c r="Q14" s="288">
        <v>923.3</v>
      </c>
      <c r="R14" s="288" t="s">
        <v>648</v>
      </c>
      <c r="S14" s="288" t="s">
        <v>648</v>
      </c>
      <c r="T14" s="14"/>
      <c r="U14" s="208" t="s">
        <v>648</v>
      </c>
    </row>
    <row r="15" spans="1:21" ht="31.5" x14ac:dyDescent="0.25">
      <c r="A15" s="5">
        <v>14</v>
      </c>
      <c r="B15" s="14" t="s">
        <v>78</v>
      </c>
      <c r="C15" s="5">
        <v>1998</v>
      </c>
      <c r="D15" s="5">
        <v>4745</v>
      </c>
      <c r="E15" s="5">
        <v>2663.4</v>
      </c>
      <c r="F15" s="5" t="s">
        <v>5</v>
      </c>
      <c r="G15" s="5">
        <v>56</v>
      </c>
      <c r="H15" s="5">
        <v>5</v>
      </c>
      <c r="I15" s="5">
        <v>4</v>
      </c>
      <c r="J15" s="5">
        <v>0</v>
      </c>
      <c r="K15" s="5">
        <v>0</v>
      </c>
      <c r="L15" s="113">
        <f t="shared" si="0"/>
        <v>145.6</v>
      </c>
      <c r="M15" s="89" t="s">
        <v>2841</v>
      </c>
      <c r="N15" s="288">
        <v>1998</v>
      </c>
      <c r="O15" s="14" t="s">
        <v>5059</v>
      </c>
      <c r="P15" s="466" t="s">
        <v>5071</v>
      </c>
      <c r="Q15" s="288">
        <v>831.1</v>
      </c>
      <c r="R15" s="288" t="s">
        <v>648</v>
      </c>
      <c r="S15" s="288" t="s">
        <v>648</v>
      </c>
      <c r="T15" s="14"/>
      <c r="U15" s="208" t="s">
        <v>648</v>
      </c>
    </row>
    <row r="16" spans="1:21" ht="31.5" x14ac:dyDescent="0.25">
      <c r="A16" s="5">
        <v>15</v>
      </c>
      <c r="B16" s="14" t="s">
        <v>77</v>
      </c>
      <c r="C16" s="5">
        <v>2014</v>
      </c>
      <c r="D16" s="5">
        <v>15460.2</v>
      </c>
      <c r="E16" s="5">
        <v>11728.4</v>
      </c>
      <c r="F16" s="5" t="s">
        <v>5</v>
      </c>
      <c r="G16" s="5">
        <v>250</v>
      </c>
      <c r="H16" s="5">
        <v>10</v>
      </c>
      <c r="I16" s="5">
        <v>6</v>
      </c>
      <c r="J16" s="5">
        <v>6</v>
      </c>
      <c r="K16" s="5">
        <v>6</v>
      </c>
      <c r="L16" s="113">
        <f t="shared" si="0"/>
        <v>650</v>
      </c>
      <c r="M16" s="89" t="s">
        <v>2840</v>
      </c>
      <c r="N16" s="288">
        <v>2014</v>
      </c>
      <c r="O16" s="14" t="s">
        <v>5059</v>
      </c>
      <c r="P16" s="466" t="s">
        <v>5072</v>
      </c>
      <c r="Q16" s="288">
        <v>1920.4</v>
      </c>
      <c r="R16" s="288" t="s">
        <v>648</v>
      </c>
      <c r="S16" s="288" t="s">
        <v>648</v>
      </c>
      <c r="T16" s="14"/>
      <c r="U16" s="208" t="s">
        <v>648</v>
      </c>
    </row>
    <row r="17" spans="1:21" ht="31.5" x14ac:dyDescent="0.25">
      <c r="A17" s="5">
        <v>16</v>
      </c>
      <c r="B17" s="14" t="s">
        <v>4179</v>
      </c>
      <c r="C17" s="5">
        <v>2015</v>
      </c>
      <c r="D17" s="5">
        <v>7032</v>
      </c>
      <c r="E17" s="5">
        <v>3658.3</v>
      </c>
      <c r="F17" s="5" t="s">
        <v>5</v>
      </c>
      <c r="G17" s="5">
        <v>179</v>
      </c>
      <c r="H17" s="5">
        <v>10</v>
      </c>
      <c r="I17" s="5">
        <v>3</v>
      </c>
      <c r="J17" s="5">
        <v>3</v>
      </c>
      <c r="K17" s="5">
        <v>0</v>
      </c>
      <c r="L17" s="113">
        <v>0</v>
      </c>
      <c r="M17" s="89" t="s">
        <v>4180</v>
      </c>
      <c r="N17" s="288">
        <v>2015</v>
      </c>
      <c r="O17" s="14" t="s">
        <v>5059</v>
      </c>
      <c r="P17" s="468" t="s">
        <v>5073</v>
      </c>
      <c r="Q17" s="288">
        <v>1291</v>
      </c>
      <c r="R17" s="288" t="s">
        <v>648</v>
      </c>
      <c r="S17" s="288" t="s">
        <v>648</v>
      </c>
      <c r="T17" s="14"/>
      <c r="U17" s="208" t="s">
        <v>648</v>
      </c>
    </row>
    <row r="18" spans="1:21" ht="31.5" x14ac:dyDescent="0.25">
      <c r="A18" s="5">
        <v>17</v>
      </c>
      <c r="B18" s="14" t="s">
        <v>2323</v>
      </c>
      <c r="C18" s="5">
        <v>2008</v>
      </c>
      <c r="D18" s="5">
        <v>11769.3</v>
      </c>
      <c r="E18" s="5">
        <v>11769.3</v>
      </c>
      <c r="F18" s="5" t="s">
        <v>5</v>
      </c>
      <c r="G18" s="5">
        <v>148</v>
      </c>
      <c r="H18" s="5">
        <v>9</v>
      </c>
      <c r="I18" s="5">
        <v>5</v>
      </c>
      <c r="J18" s="5">
        <v>5</v>
      </c>
      <c r="K18" s="5">
        <v>0</v>
      </c>
      <c r="L18" s="111">
        <v>368</v>
      </c>
      <c r="M18" s="90" t="s">
        <v>2957</v>
      </c>
      <c r="N18" s="269" t="s">
        <v>5493</v>
      </c>
      <c r="O18" s="224" t="s">
        <v>5494</v>
      </c>
      <c r="P18" s="230"/>
      <c r="Q18" s="230"/>
      <c r="R18" s="230"/>
      <c r="S18" s="224" t="s">
        <v>5495</v>
      </c>
      <c r="U18" s="197" t="s">
        <v>7641</v>
      </c>
    </row>
    <row r="19" spans="1:21" ht="31.5" x14ac:dyDescent="0.25">
      <c r="A19" s="5">
        <v>18</v>
      </c>
      <c r="B19" s="14" t="s">
        <v>2324</v>
      </c>
      <c r="C19" s="5">
        <v>2006</v>
      </c>
      <c r="D19" s="5">
        <v>4345.8599999999997</v>
      </c>
      <c r="E19" s="5">
        <v>4279.6000000000004</v>
      </c>
      <c r="F19" s="5" t="s">
        <v>5</v>
      </c>
      <c r="G19" s="5">
        <v>72</v>
      </c>
      <c r="H19" s="5">
        <v>9</v>
      </c>
      <c r="I19" s="5">
        <v>2</v>
      </c>
      <c r="J19" s="5">
        <v>2</v>
      </c>
      <c r="K19" s="5">
        <v>0</v>
      </c>
      <c r="L19" s="111">
        <v>247</v>
      </c>
      <c r="M19" s="90" t="s">
        <v>2958</v>
      </c>
      <c r="N19" s="269" t="s">
        <v>5496</v>
      </c>
      <c r="O19" s="224" t="s">
        <v>5494</v>
      </c>
      <c r="P19" s="230"/>
      <c r="Q19" s="230"/>
      <c r="R19" s="230"/>
      <c r="S19" s="224" t="s">
        <v>5495</v>
      </c>
      <c r="U19" s="197" t="s">
        <v>7641</v>
      </c>
    </row>
    <row r="20" spans="1:21" ht="31.5" x14ac:dyDescent="0.25">
      <c r="A20" s="5">
        <v>19</v>
      </c>
      <c r="B20" s="14" t="s">
        <v>2325</v>
      </c>
      <c r="C20" s="5">
        <v>1997</v>
      </c>
      <c r="D20" s="5">
        <v>5675.7</v>
      </c>
      <c r="E20" s="5">
        <v>5492.9</v>
      </c>
      <c r="F20" s="5" t="s">
        <v>5</v>
      </c>
      <c r="G20" s="5">
        <v>96</v>
      </c>
      <c r="H20" s="5">
        <v>16</v>
      </c>
      <c r="I20" s="5">
        <v>1</v>
      </c>
      <c r="J20" s="5">
        <v>2</v>
      </c>
      <c r="K20" s="5">
        <v>0</v>
      </c>
      <c r="L20" s="111">
        <v>240</v>
      </c>
      <c r="M20" s="90" t="s">
        <v>2959</v>
      </c>
      <c r="N20" s="269" t="s">
        <v>5497</v>
      </c>
      <c r="O20" s="224" t="s">
        <v>5494</v>
      </c>
      <c r="P20" s="230"/>
      <c r="Q20" s="230"/>
      <c r="R20" s="230"/>
      <c r="S20" s="224" t="s">
        <v>5495</v>
      </c>
    </row>
    <row r="21" spans="1:21" ht="31.5" x14ac:dyDescent="0.25">
      <c r="A21" s="5">
        <v>20</v>
      </c>
      <c r="B21" s="14" t="s">
        <v>2342</v>
      </c>
      <c r="C21" s="5">
        <v>1997</v>
      </c>
      <c r="D21" s="5">
        <v>9799.5</v>
      </c>
      <c r="E21" s="5">
        <v>9799.5</v>
      </c>
      <c r="F21" s="5" t="s">
        <v>5</v>
      </c>
      <c r="G21" s="5">
        <v>160</v>
      </c>
      <c r="H21" s="5">
        <v>10</v>
      </c>
      <c r="I21" s="5">
        <v>4</v>
      </c>
      <c r="J21" s="5">
        <v>4</v>
      </c>
      <c r="K21" s="5">
        <v>0</v>
      </c>
      <c r="L21" s="111">
        <v>480</v>
      </c>
      <c r="M21" s="90" t="s">
        <v>2968</v>
      </c>
      <c r="N21" s="230"/>
      <c r="O21" s="224" t="s">
        <v>5494</v>
      </c>
      <c r="P21" s="230"/>
      <c r="Q21" s="224">
        <v>3033</v>
      </c>
      <c r="R21" s="230"/>
      <c r="S21" s="224" t="s">
        <v>5495</v>
      </c>
    </row>
    <row r="22" spans="1:21" ht="31.5" x14ac:dyDescent="0.25">
      <c r="A22" s="5">
        <v>21</v>
      </c>
      <c r="B22" s="14" t="s">
        <v>2343</v>
      </c>
      <c r="C22" s="5">
        <v>1997</v>
      </c>
      <c r="D22" s="5">
        <v>9804.9</v>
      </c>
      <c r="E22" s="5">
        <v>9350.6</v>
      </c>
      <c r="F22" s="5" t="s">
        <v>5</v>
      </c>
      <c r="G22" s="5">
        <v>160</v>
      </c>
      <c r="H22" s="5">
        <v>10</v>
      </c>
      <c r="I22" s="5">
        <v>4</v>
      </c>
      <c r="J22" s="5">
        <v>4</v>
      </c>
      <c r="K22" s="5">
        <v>0</v>
      </c>
      <c r="L22" s="111">
        <v>422</v>
      </c>
      <c r="M22" s="90" t="s">
        <v>2969</v>
      </c>
      <c r="N22" s="230"/>
      <c r="O22" s="224" t="s">
        <v>5494</v>
      </c>
      <c r="P22" s="230"/>
      <c r="Q22" s="224">
        <v>4534</v>
      </c>
      <c r="R22" s="230"/>
      <c r="S22" s="224" t="s">
        <v>5495</v>
      </c>
    </row>
    <row r="23" spans="1:21" s="14" customFormat="1" ht="45" x14ac:dyDescent="0.25">
      <c r="A23" s="5">
        <v>22</v>
      </c>
      <c r="B23" s="1" t="s">
        <v>495</v>
      </c>
      <c r="C23" s="8">
        <v>2010</v>
      </c>
      <c r="D23" s="324">
        <v>7715.9000000000005</v>
      </c>
      <c r="E23" s="324">
        <v>6502.6</v>
      </c>
      <c r="F23" s="8" t="s">
        <v>5</v>
      </c>
      <c r="G23" s="325">
        <v>115</v>
      </c>
      <c r="H23" s="325">
        <v>16</v>
      </c>
      <c r="I23" s="325">
        <v>1</v>
      </c>
      <c r="J23" s="325" t="s">
        <v>496</v>
      </c>
      <c r="K23" s="8" t="s">
        <v>497</v>
      </c>
      <c r="L23" s="325">
        <v>152</v>
      </c>
      <c r="M23" s="323" t="s">
        <v>2428</v>
      </c>
      <c r="N23" s="235" t="s">
        <v>5713</v>
      </c>
      <c r="O23" s="230" t="s">
        <v>5714</v>
      </c>
      <c r="P23" s="233">
        <v>0</v>
      </c>
      <c r="Q23" s="321">
        <v>6900.9</v>
      </c>
      <c r="R23" s="250">
        <v>2011</v>
      </c>
      <c r="S23" s="250" t="s">
        <v>4302</v>
      </c>
    </row>
    <row r="24" spans="1:21" s="14" customFormat="1" ht="60" x14ac:dyDescent="0.25">
      <c r="A24" s="5">
        <v>23</v>
      </c>
      <c r="B24" s="1" t="s">
        <v>498</v>
      </c>
      <c r="C24" s="8">
        <v>2007</v>
      </c>
      <c r="D24" s="324">
        <v>16999.97</v>
      </c>
      <c r="E24" s="324">
        <v>16077.23</v>
      </c>
      <c r="F24" s="8" t="s">
        <v>5</v>
      </c>
      <c r="G24" s="325">
        <v>277</v>
      </c>
      <c r="H24" s="325">
        <v>9</v>
      </c>
      <c r="I24" s="325">
        <v>7</v>
      </c>
      <c r="J24" s="325">
        <v>7</v>
      </c>
      <c r="K24" s="8" t="s">
        <v>471</v>
      </c>
      <c r="L24" s="325">
        <v>514</v>
      </c>
      <c r="M24" s="323" t="s">
        <v>2429</v>
      </c>
      <c r="N24" s="276" t="s">
        <v>5715</v>
      </c>
      <c r="O24" s="230" t="s">
        <v>5714</v>
      </c>
      <c r="P24" s="233">
        <v>0</v>
      </c>
      <c r="Q24" s="322">
        <v>8435</v>
      </c>
      <c r="R24" s="250">
        <v>2008</v>
      </c>
      <c r="S24" s="250" t="s">
        <v>4302</v>
      </c>
      <c r="U24" s="208" t="s">
        <v>7635</v>
      </c>
    </row>
    <row r="25" spans="1:21" s="14" customFormat="1" ht="45" x14ac:dyDescent="0.25">
      <c r="A25" s="5">
        <v>24</v>
      </c>
      <c r="B25" s="1" t="s">
        <v>499</v>
      </c>
      <c r="C25" s="8">
        <v>2008</v>
      </c>
      <c r="D25" s="324">
        <v>7869.7</v>
      </c>
      <c r="E25" s="324">
        <v>7814.4</v>
      </c>
      <c r="F25" s="8" t="s">
        <v>5</v>
      </c>
      <c r="G25" s="325">
        <v>162</v>
      </c>
      <c r="H25" s="325">
        <v>9</v>
      </c>
      <c r="I25" s="325">
        <v>4</v>
      </c>
      <c r="J25" s="325">
        <v>4</v>
      </c>
      <c r="K25" s="8" t="s">
        <v>471</v>
      </c>
      <c r="L25" s="325">
        <v>229</v>
      </c>
      <c r="M25" s="323" t="s">
        <v>2430</v>
      </c>
      <c r="N25" s="276" t="s">
        <v>5716</v>
      </c>
      <c r="O25" s="230" t="s">
        <v>5714</v>
      </c>
      <c r="P25" s="233">
        <v>0</v>
      </c>
      <c r="Q25" s="321">
        <v>8352.23</v>
      </c>
      <c r="R25" s="250">
        <v>2008</v>
      </c>
      <c r="S25" s="250" t="s">
        <v>4302</v>
      </c>
      <c r="U25" s="208" t="s">
        <v>7635</v>
      </c>
    </row>
    <row r="26" spans="1:21" s="14" customFormat="1" ht="45" x14ac:dyDescent="0.25">
      <c r="A26" s="5">
        <v>25</v>
      </c>
      <c r="B26" s="1" t="s">
        <v>500</v>
      </c>
      <c r="C26" s="8">
        <v>2008</v>
      </c>
      <c r="D26" s="324">
        <v>5750.2999999999993</v>
      </c>
      <c r="E26" s="324">
        <v>5526.4</v>
      </c>
      <c r="F26" s="8" t="s">
        <v>5</v>
      </c>
      <c r="G26" s="325">
        <v>108</v>
      </c>
      <c r="H26" s="325">
        <v>9</v>
      </c>
      <c r="I26" s="325">
        <v>3</v>
      </c>
      <c r="J26" s="325">
        <v>3</v>
      </c>
      <c r="K26" s="8" t="s">
        <v>471</v>
      </c>
      <c r="L26" s="325">
        <v>129</v>
      </c>
      <c r="M26" s="323" t="s">
        <v>2431</v>
      </c>
      <c r="N26" s="276" t="s">
        <v>5717</v>
      </c>
      <c r="O26" s="230" t="s">
        <v>5714</v>
      </c>
      <c r="P26" s="230">
        <v>0</v>
      </c>
      <c r="Q26" s="322">
        <v>5857.02</v>
      </c>
      <c r="R26" s="250">
        <v>2009</v>
      </c>
      <c r="S26" s="250" t="s">
        <v>4302</v>
      </c>
      <c r="U26" s="208" t="s">
        <v>7635</v>
      </c>
    </row>
    <row r="27" spans="1:21" s="14" customFormat="1" ht="45" x14ac:dyDescent="0.25">
      <c r="A27" s="5">
        <v>26</v>
      </c>
      <c r="B27" s="1" t="s">
        <v>501</v>
      </c>
      <c r="C27" s="8">
        <v>2008</v>
      </c>
      <c r="D27" s="324">
        <v>2722.1</v>
      </c>
      <c r="E27" s="324">
        <v>2391.6</v>
      </c>
      <c r="F27" s="8" t="s">
        <v>5</v>
      </c>
      <c r="G27" s="325">
        <v>45</v>
      </c>
      <c r="H27" s="325">
        <v>9</v>
      </c>
      <c r="I27" s="325">
        <v>1</v>
      </c>
      <c r="J27" s="325">
        <v>1</v>
      </c>
      <c r="K27" s="8" t="s">
        <v>471</v>
      </c>
      <c r="L27" s="325">
        <v>61</v>
      </c>
      <c r="M27" s="323" t="s">
        <v>2432</v>
      </c>
      <c r="N27" s="276">
        <v>39987</v>
      </c>
      <c r="O27" s="230" t="s">
        <v>5714</v>
      </c>
      <c r="P27" s="230">
        <v>0</v>
      </c>
      <c r="Q27" s="322">
        <v>3563.42</v>
      </c>
      <c r="R27" s="250">
        <v>2009</v>
      </c>
      <c r="S27" s="250" t="s">
        <v>4302</v>
      </c>
      <c r="U27" s="208" t="s">
        <v>7635</v>
      </c>
    </row>
    <row r="28" spans="1:21" s="14" customFormat="1" ht="45" x14ac:dyDescent="0.25">
      <c r="A28" s="5">
        <v>27</v>
      </c>
      <c r="B28" s="1" t="s">
        <v>502</v>
      </c>
      <c r="C28" s="8">
        <v>2009</v>
      </c>
      <c r="D28" s="324">
        <v>8643.9</v>
      </c>
      <c r="E28" s="324">
        <v>8246.9</v>
      </c>
      <c r="F28" s="8" t="s">
        <v>5</v>
      </c>
      <c r="G28" s="325">
        <v>160</v>
      </c>
      <c r="H28" s="325">
        <v>10</v>
      </c>
      <c r="I28" s="325">
        <v>4</v>
      </c>
      <c r="J28" s="325">
        <v>4</v>
      </c>
      <c r="K28" s="8" t="s">
        <v>471</v>
      </c>
      <c r="L28" s="325">
        <v>266</v>
      </c>
      <c r="M28" s="323" t="s">
        <v>2433</v>
      </c>
      <c r="N28" s="276" t="s">
        <v>5718</v>
      </c>
      <c r="O28" s="230" t="s">
        <v>5714</v>
      </c>
      <c r="P28" s="230">
        <v>0</v>
      </c>
      <c r="Q28" s="322">
        <v>5451</v>
      </c>
      <c r="R28" s="250">
        <v>2009</v>
      </c>
      <c r="S28" s="250" t="s">
        <v>4302</v>
      </c>
      <c r="U28" s="208" t="s">
        <v>7635</v>
      </c>
    </row>
    <row r="29" spans="1:21" s="14" customFormat="1" ht="75" x14ac:dyDescent="0.25">
      <c r="A29" s="5">
        <v>28</v>
      </c>
      <c r="B29" s="1" t="s">
        <v>503</v>
      </c>
      <c r="C29" s="8">
        <v>2010</v>
      </c>
      <c r="D29" s="324">
        <v>18224.8</v>
      </c>
      <c r="E29" s="324">
        <v>18072.099999999999</v>
      </c>
      <c r="F29" s="8" t="s">
        <v>5</v>
      </c>
      <c r="G29" s="325">
        <v>389</v>
      </c>
      <c r="H29" s="325">
        <v>10</v>
      </c>
      <c r="I29" s="325">
        <v>9</v>
      </c>
      <c r="J29" s="325">
        <v>9</v>
      </c>
      <c r="K29" s="8" t="s">
        <v>471</v>
      </c>
      <c r="L29" s="325">
        <v>843</v>
      </c>
      <c r="M29" s="323" t="s">
        <v>2434</v>
      </c>
      <c r="N29" s="276" t="s">
        <v>5719</v>
      </c>
      <c r="O29" s="230" t="s">
        <v>5714</v>
      </c>
      <c r="P29" s="230">
        <v>0</v>
      </c>
      <c r="Q29" s="322">
        <v>6339</v>
      </c>
      <c r="R29" s="250">
        <v>2011</v>
      </c>
      <c r="S29" s="250" t="s">
        <v>4302</v>
      </c>
      <c r="U29" s="208" t="s">
        <v>7635</v>
      </c>
    </row>
    <row r="30" spans="1:21" s="14" customFormat="1" ht="60" x14ac:dyDescent="0.25">
      <c r="A30" s="5">
        <v>29</v>
      </c>
      <c r="B30" s="1" t="s">
        <v>504</v>
      </c>
      <c r="C30" s="8">
        <v>2009</v>
      </c>
      <c r="D30" s="324">
        <v>15113.800000000001</v>
      </c>
      <c r="E30" s="324">
        <v>14974.1</v>
      </c>
      <c r="F30" s="8" t="s">
        <v>5</v>
      </c>
      <c r="G30" s="325">
        <v>279</v>
      </c>
      <c r="H30" s="325">
        <v>10</v>
      </c>
      <c r="I30" s="325">
        <v>7</v>
      </c>
      <c r="J30" s="325">
        <v>7</v>
      </c>
      <c r="K30" s="8" t="s">
        <v>471</v>
      </c>
      <c r="L30" s="325">
        <v>446</v>
      </c>
      <c r="M30" s="323" t="s">
        <v>2435</v>
      </c>
      <c r="N30" s="276" t="s">
        <v>5720</v>
      </c>
      <c r="O30" s="230" t="s">
        <v>5714</v>
      </c>
      <c r="P30" s="230">
        <v>0</v>
      </c>
      <c r="Q30" s="322">
        <v>5985</v>
      </c>
      <c r="R30" s="250">
        <v>2010</v>
      </c>
      <c r="S30" s="250" t="s">
        <v>4302</v>
      </c>
      <c r="U30" s="208" t="s">
        <v>7635</v>
      </c>
    </row>
    <row r="31" spans="1:21" s="14" customFormat="1" ht="60" x14ac:dyDescent="0.25">
      <c r="A31" s="5">
        <v>30</v>
      </c>
      <c r="B31" s="1" t="s">
        <v>505</v>
      </c>
      <c r="C31" s="8">
        <v>2009</v>
      </c>
      <c r="D31" s="324">
        <v>15585.4</v>
      </c>
      <c r="E31" s="324">
        <v>15170.9</v>
      </c>
      <c r="F31" s="8" t="s">
        <v>5</v>
      </c>
      <c r="G31" s="325">
        <v>268</v>
      </c>
      <c r="H31" s="325">
        <v>10</v>
      </c>
      <c r="I31" s="325">
        <v>7</v>
      </c>
      <c r="J31" s="325">
        <v>7</v>
      </c>
      <c r="K31" s="8" t="s">
        <v>471</v>
      </c>
      <c r="L31" s="325">
        <v>449</v>
      </c>
      <c r="M31" s="323" t="s">
        <v>2436</v>
      </c>
      <c r="N31" s="276" t="s">
        <v>5720</v>
      </c>
      <c r="O31" s="230" t="s">
        <v>5714</v>
      </c>
      <c r="P31" s="230">
        <v>0</v>
      </c>
      <c r="Q31" s="322">
        <v>6630</v>
      </c>
      <c r="R31" s="250">
        <v>2010</v>
      </c>
      <c r="S31" s="250" t="s">
        <v>4302</v>
      </c>
      <c r="U31" s="208" t="s">
        <v>7635</v>
      </c>
    </row>
    <row r="32" spans="1:21" s="14" customFormat="1" ht="45" x14ac:dyDescent="0.25">
      <c r="A32" s="5">
        <v>31</v>
      </c>
      <c r="B32" s="1" t="s">
        <v>536</v>
      </c>
      <c r="C32" s="285">
        <v>41974</v>
      </c>
      <c r="D32" s="324">
        <v>13418.1</v>
      </c>
      <c r="E32" s="324">
        <v>13418.1</v>
      </c>
      <c r="F32" s="8" t="s">
        <v>5</v>
      </c>
      <c r="G32" s="325">
        <v>390</v>
      </c>
      <c r="H32" s="325">
        <v>10</v>
      </c>
      <c r="I32" s="325">
        <v>4</v>
      </c>
      <c r="J32" s="325">
        <v>4</v>
      </c>
      <c r="K32" s="8" t="s">
        <v>471</v>
      </c>
      <c r="L32" s="325">
        <v>352</v>
      </c>
      <c r="M32" s="327" t="s">
        <v>2422</v>
      </c>
      <c r="N32" s="276">
        <v>41974</v>
      </c>
      <c r="O32" s="230" t="s">
        <v>5714</v>
      </c>
      <c r="P32" s="230">
        <v>0</v>
      </c>
      <c r="Q32" s="322">
        <v>9802</v>
      </c>
      <c r="R32" s="230">
        <v>2014</v>
      </c>
      <c r="S32" s="230" t="s">
        <v>4302</v>
      </c>
      <c r="U32" s="208" t="s">
        <v>7635</v>
      </c>
    </row>
    <row r="33" spans="1:21" s="14" customFormat="1" ht="45" x14ac:dyDescent="0.25">
      <c r="A33" s="5">
        <v>32</v>
      </c>
      <c r="B33" s="1" t="s">
        <v>535</v>
      </c>
      <c r="C33" s="285">
        <v>41940</v>
      </c>
      <c r="D33" s="324">
        <v>11545.9</v>
      </c>
      <c r="E33" s="324">
        <v>11545.9</v>
      </c>
      <c r="F33" s="8" t="s">
        <v>5</v>
      </c>
      <c r="G33" s="325">
        <v>300</v>
      </c>
      <c r="H33" s="325">
        <v>10</v>
      </c>
      <c r="I33" s="325">
        <v>6</v>
      </c>
      <c r="J33" s="325">
        <v>6</v>
      </c>
      <c r="K33" s="8" t="s">
        <v>471</v>
      </c>
      <c r="L33" s="325">
        <v>238</v>
      </c>
      <c r="M33" s="327" t="s">
        <v>2421</v>
      </c>
      <c r="N33" s="276">
        <v>41940</v>
      </c>
      <c r="O33" s="230" t="s">
        <v>5714</v>
      </c>
      <c r="P33" s="230">
        <v>0</v>
      </c>
      <c r="Q33" s="322">
        <v>8649</v>
      </c>
      <c r="R33" s="230">
        <v>2014</v>
      </c>
      <c r="S33" s="230" t="s">
        <v>4302</v>
      </c>
      <c r="U33" s="208" t="s">
        <v>7635</v>
      </c>
    </row>
    <row r="34" spans="1:21" s="14" customFormat="1" ht="45" x14ac:dyDescent="0.25">
      <c r="A34" s="5">
        <v>33</v>
      </c>
      <c r="B34" s="1" t="s">
        <v>530</v>
      </c>
      <c r="C34" s="285">
        <v>41871</v>
      </c>
      <c r="D34" s="324">
        <v>6457.3</v>
      </c>
      <c r="E34" s="324">
        <v>6457.3</v>
      </c>
      <c r="F34" s="8" t="s">
        <v>5</v>
      </c>
      <c r="G34" s="325">
        <v>240</v>
      </c>
      <c r="H34" s="325">
        <v>10</v>
      </c>
      <c r="I34" s="325">
        <v>2</v>
      </c>
      <c r="J34" s="325">
        <v>2</v>
      </c>
      <c r="K34" s="8" t="s">
        <v>471</v>
      </c>
      <c r="L34" s="325">
        <v>152</v>
      </c>
      <c r="M34" s="327" t="s">
        <v>2416</v>
      </c>
      <c r="N34" s="276">
        <v>41871</v>
      </c>
      <c r="O34" s="230" t="s">
        <v>5714</v>
      </c>
      <c r="P34" s="230">
        <v>0</v>
      </c>
      <c r="Q34" s="322">
        <v>5348</v>
      </c>
      <c r="R34" s="230">
        <v>2014</v>
      </c>
      <c r="S34" s="230" t="s">
        <v>4302</v>
      </c>
      <c r="U34" s="208" t="s">
        <v>7635</v>
      </c>
    </row>
    <row r="35" spans="1:21" s="14" customFormat="1" ht="45" x14ac:dyDescent="0.25">
      <c r="A35" s="5">
        <v>34</v>
      </c>
      <c r="B35" s="1" t="s">
        <v>522</v>
      </c>
      <c r="C35" s="285">
        <v>41627</v>
      </c>
      <c r="D35" s="324">
        <v>10420.299999999999</v>
      </c>
      <c r="E35" s="324">
        <v>10420.299999999999</v>
      </c>
      <c r="F35" s="8" t="s">
        <v>5</v>
      </c>
      <c r="G35" s="325">
        <v>280</v>
      </c>
      <c r="H35" s="325">
        <v>10</v>
      </c>
      <c r="I35" s="325">
        <v>3</v>
      </c>
      <c r="J35" s="325">
        <v>3</v>
      </c>
      <c r="K35" s="8" t="s">
        <v>471</v>
      </c>
      <c r="L35" s="325">
        <v>436</v>
      </c>
      <c r="M35" s="327" t="s">
        <v>2409</v>
      </c>
      <c r="N35" s="276">
        <v>41627</v>
      </c>
      <c r="O35" s="230" t="s">
        <v>5714</v>
      </c>
      <c r="P35" s="230">
        <v>0</v>
      </c>
      <c r="Q35" s="322">
        <v>7326</v>
      </c>
      <c r="R35" s="230">
        <v>2013</v>
      </c>
      <c r="S35" s="230" t="s">
        <v>4302</v>
      </c>
      <c r="U35" s="208" t="s">
        <v>7635</v>
      </c>
    </row>
    <row r="36" spans="1:21" s="14" customFormat="1" ht="45" x14ac:dyDescent="0.25">
      <c r="A36" s="5">
        <v>35</v>
      </c>
      <c r="B36" s="1" t="s">
        <v>523</v>
      </c>
      <c r="C36" s="285">
        <v>41620</v>
      </c>
      <c r="D36" s="324">
        <v>12861</v>
      </c>
      <c r="E36" s="324">
        <v>12861</v>
      </c>
      <c r="F36" s="8" t="s">
        <v>5</v>
      </c>
      <c r="G36" s="325">
        <v>480</v>
      </c>
      <c r="H36" s="325">
        <v>10</v>
      </c>
      <c r="I36" s="325">
        <v>4</v>
      </c>
      <c r="J36" s="325">
        <v>4</v>
      </c>
      <c r="K36" s="8" t="s">
        <v>471</v>
      </c>
      <c r="L36" s="325">
        <v>396</v>
      </c>
      <c r="M36" s="327" t="s">
        <v>2410</v>
      </c>
      <c r="N36" s="276">
        <v>41620</v>
      </c>
      <c r="O36" s="230" t="s">
        <v>5714</v>
      </c>
      <c r="P36" s="230">
        <v>0</v>
      </c>
      <c r="Q36" s="322">
        <v>10255</v>
      </c>
      <c r="R36" s="230">
        <v>2013</v>
      </c>
      <c r="S36" s="230" t="s">
        <v>4302</v>
      </c>
      <c r="U36" s="208" t="s">
        <v>7635</v>
      </c>
    </row>
    <row r="37" spans="1:21" s="14" customFormat="1" ht="45" x14ac:dyDescent="0.25">
      <c r="A37" s="5">
        <v>36</v>
      </c>
      <c r="B37" s="1" t="s">
        <v>539</v>
      </c>
      <c r="C37" s="285">
        <v>42185</v>
      </c>
      <c r="D37" s="324">
        <v>6601.2999999999993</v>
      </c>
      <c r="E37" s="324">
        <v>5724.9</v>
      </c>
      <c r="F37" s="8" t="s">
        <v>5</v>
      </c>
      <c r="G37" s="325">
        <v>102</v>
      </c>
      <c r="H37" s="325">
        <v>10</v>
      </c>
      <c r="I37" s="325">
        <v>3</v>
      </c>
      <c r="J37" s="325">
        <v>3</v>
      </c>
      <c r="K37" s="8" t="s">
        <v>471</v>
      </c>
      <c r="L37" s="325">
        <v>74</v>
      </c>
      <c r="M37" s="8"/>
      <c r="N37" s="276">
        <v>42185</v>
      </c>
      <c r="O37" s="230" t="s">
        <v>5714</v>
      </c>
      <c r="P37" s="230">
        <v>0</v>
      </c>
      <c r="Q37" s="322">
        <v>1627.2</v>
      </c>
      <c r="R37" s="230">
        <v>2015</v>
      </c>
      <c r="S37" s="230" t="s">
        <v>4302</v>
      </c>
      <c r="U37" s="208" t="s">
        <v>7635</v>
      </c>
    </row>
    <row r="38" spans="1:21" s="14" customFormat="1" ht="45" x14ac:dyDescent="0.25">
      <c r="A38" s="5">
        <v>37</v>
      </c>
      <c r="B38" s="1" t="s">
        <v>521</v>
      </c>
      <c r="C38" s="285">
        <v>41544</v>
      </c>
      <c r="D38" s="324">
        <v>11596.4</v>
      </c>
      <c r="E38" s="324">
        <v>11596.4</v>
      </c>
      <c r="F38" s="8" t="s">
        <v>5</v>
      </c>
      <c r="G38" s="325">
        <v>300</v>
      </c>
      <c r="H38" s="325">
        <v>10</v>
      </c>
      <c r="I38" s="325">
        <v>6</v>
      </c>
      <c r="J38" s="325">
        <v>6</v>
      </c>
      <c r="K38" s="8" t="s">
        <v>471</v>
      </c>
      <c r="L38" s="325">
        <v>377</v>
      </c>
      <c r="M38" s="327" t="s">
        <v>2408</v>
      </c>
      <c r="N38" s="276">
        <v>41544</v>
      </c>
      <c r="O38" s="230" t="s">
        <v>5714</v>
      </c>
      <c r="P38" s="230">
        <v>0</v>
      </c>
      <c r="Q38" s="322">
        <v>9533</v>
      </c>
      <c r="R38" s="230">
        <v>2013</v>
      </c>
      <c r="S38" s="230" t="s">
        <v>4302</v>
      </c>
      <c r="U38" s="208" t="s">
        <v>7635</v>
      </c>
    </row>
    <row r="39" spans="1:21" s="14" customFormat="1" ht="45" x14ac:dyDescent="0.25">
      <c r="A39" s="5">
        <v>38</v>
      </c>
      <c r="B39" s="1" t="s">
        <v>527</v>
      </c>
      <c r="C39" s="285">
        <v>41632</v>
      </c>
      <c r="D39" s="324">
        <v>5897.8</v>
      </c>
      <c r="E39" s="324">
        <v>5897.8</v>
      </c>
      <c r="F39" s="8" t="s">
        <v>5</v>
      </c>
      <c r="G39" s="325">
        <v>150</v>
      </c>
      <c r="H39" s="325">
        <v>10</v>
      </c>
      <c r="I39" s="325">
        <v>3</v>
      </c>
      <c r="J39" s="325">
        <v>3</v>
      </c>
      <c r="K39" s="8" t="s">
        <v>471</v>
      </c>
      <c r="L39" s="325">
        <v>139</v>
      </c>
      <c r="M39" s="327" t="s">
        <v>2413</v>
      </c>
      <c r="N39" s="276">
        <v>41632</v>
      </c>
      <c r="O39" s="230" t="s">
        <v>5714</v>
      </c>
      <c r="P39" s="230">
        <v>0</v>
      </c>
      <c r="Q39" s="322">
        <v>4274</v>
      </c>
      <c r="R39" s="230">
        <v>2013</v>
      </c>
      <c r="S39" s="230" t="s">
        <v>4302</v>
      </c>
      <c r="U39" s="208" t="s">
        <v>7635</v>
      </c>
    </row>
    <row r="40" spans="1:21" s="14" customFormat="1" ht="45" x14ac:dyDescent="0.25">
      <c r="A40" s="5">
        <v>39</v>
      </c>
      <c r="B40" s="1" t="s">
        <v>506</v>
      </c>
      <c r="C40" s="285">
        <v>2011</v>
      </c>
      <c r="D40" s="324">
        <v>5933</v>
      </c>
      <c r="E40" s="324">
        <v>5933</v>
      </c>
      <c r="F40" s="8" t="s">
        <v>5</v>
      </c>
      <c r="G40" s="325">
        <v>150</v>
      </c>
      <c r="H40" s="325">
        <v>10</v>
      </c>
      <c r="I40" s="325">
        <v>3</v>
      </c>
      <c r="J40" s="325">
        <v>3</v>
      </c>
      <c r="K40" s="8" t="s">
        <v>471</v>
      </c>
      <c r="L40" s="325">
        <v>217</v>
      </c>
      <c r="M40" s="327" t="s">
        <v>2395</v>
      </c>
      <c r="N40" s="326">
        <v>2011</v>
      </c>
      <c r="O40" s="230" t="s">
        <v>5714</v>
      </c>
      <c r="P40" s="230">
        <v>0</v>
      </c>
      <c r="Q40" s="322">
        <v>3430</v>
      </c>
      <c r="R40" s="230">
        <v>2011</v>
      </c>
      <c r="S40" s="230" t="s">
        <v>4302</v>
      </c>
      <c r="U40" s="208" t="s">
        <v>7635</v>
      </c>
    </row>
    <row r="41" spans="1:21" s="14" customFormat="1" ht="45" x14ac:dyDescent="0.25">
      <c r="A41" s="5">
        <v>40</v>
      </c>
      <c r="B41" s="1" t="s">
        <v>507</v>
      </c>
      <c r="C41" s="285">
        <v>2011</v>
      </c>
      <c r="D41" s="324">
        <v>6028</v>
      </c>
      <c r="E41" s="324">
        <v>6028</v>
      </c>
      <c r="F41" s="8" t="s">
        <v>5</v>
      </c>
      <c r="G41" s="325">
        <v>150</v>
      </c>
      <c r="H41" s="325">
        <v>10</v>
      </c>
      <c r="I41" s="325">
        <v>3</v>
      </c>
      <c r="J41" s="325">
        <v>3</v>
      </c>
      <c r="K41" s="8" t="s">
        <v>471</v>
      </c>
      <c r="L41" s="325">
        <v>247</v>
      </c>
      <c r="M41" s="327" t="s">
        <v>2396</v>
      </c>
      <c r="N41" s="326">
        <v>2011</v>
      </c>
      <c r="O41" s="230" t="s">
        <v>5714</v>
      </c>
      <c r="P41" s="230">
        <v>0</v>
      </c>
      <c r="Q41" s="322">
        <v>8136</v>
      </c>
      <c r="R41" s="230">
        <v>2011</v>
      </c>
      <c r="S41" s="230" t="s">
        <v>4302</v>
      </c>
      <c r="U41" s="208" t="s">
        <v>7635</v>
      </c>
    </row>
    <row r="42" spans="1:21" s="14" customFormat="1" ht="45" x14ac:dyDescent="0.25">
      <c r="A42" s="5">
        <v>41</v>
      </c>
      <c r="B42" s="1" t="s">
        <v>508</v>
      </c>
      <c r="C42" s="285">
        <v>40896</v>
      </c>
      <c r="D42" s="324">
        <v>5127.2999999999993</v>
      </c>
      <c r="E42" s="324">
        <v>5013.8999999999996</v>
      </c>
      <c r="F42" s="8" t="s">
        <v>5</v>
      </c>
      <c r="G42" s="325">
        <v>98</v>
      </c>
      <c r="H42" s="325">
        <v>10</v>
      </c>
      <c r="I42" s="325">
        <v>3</v>
      </c>
      <c r="J42" s="325">
        <v>3</v>
      </c>
      <c r="K42" s="8" t="s">
        <v>471</v>
      </c>
      <c r="L42" s="325">
        <v>179</v>
      </c>
      <c r="M42" s="327" t="s">
        <v>2398</v>
      </c>
      <c r="N42" s="276">
        <v>40896</v>
      </c>
      <c r="O42" s="230" t="s">
        <v>5714</v>
      </c>
      <c r="P42" s="230">
        <v>0</v>
      </c>
      <c r="Q42" s="322">
        <v>5306.54</v>
      </c>
      <c r="R42" s="230">
        <v>2011</v>
      </c>
      <c r="S42" s="230" t="s">
        <v>4302</v>
      </c>
      <c r="U42" s="208" t="s">
        <v>7635</v>
      </c>
    </row>
    <row r="43" spans="1:21" s="14" customFormat="1" ht="45" x14ac:dyDescent="0.25">
      <c r="A43" s="5">
        <v>42</v>
      </c>
      <c r="B43" s="1" t="s">
        <v>509</v>
      </c>
      <c r="C43" s="285">
        <v>40896</v>
      </c>
      <c r="D43" s="324">
        <v>8024.5</v>
      </c>
      <c r="E43" s="324">
        <v>8024.5</v>
      </c>
      <c r="F43" s="8" t="s">
        <v>5</v>
      </c>
      <c r="G43" s="325">
        <v>190</v>
      </c>
      <c r="H43" s="325">
        <v>10</v>
      </c>
      <c r="I43" s="325">
        <v>4</v>
      </c>
      <c r="J43" s="325">
        <v>4</v>
      </c>
      <c r="K43" s="8" t="s">
        <v>471</v>
      </c>
      <c r="L43" s="325">
        <v>329</v>
      </c>
      <c r="M43" s="327" t="s">
        <v>2399</v>
      </c>
      <c r="N43" s="276">
        <v>40896</v>
      </c>
      <c r="O43" s="230" t="s">
        <v>5714</v>
      </c>
      <c r="P43" s="230">
        <v>0</v>
      </c>
      <c r="Q43" s="322">
        <v>8504.9599999999991</v>
      </c>
      <c r="R43" s="230">
        <v>2011</v>
      </c>
      <c r="S43" s="230" t="s">
        <v>4302</v>
      </c>
      <c r="U43" s="208" t="s">
        <v>7635</v>
      </c>
    </row>
    <row r="44" spans="1:21" s="14" customFormat="1" ht="45" x14ac:dyDescent="0.25">
      <c r="A44" s="5">
        <v>43</v>
      </c>
      <c r="B44" s="1" t="s">
        <v>510</v>
      </c>
      <c r="C44" s="285">
        <v>41201</v>
      </c>
      <c r="D44" s="324">
        <v>6279.0999999999995</v>
      </c>
      <c r="E44" s="324">
        <v>6088.9</v>
      </c>
      <c r="F44" s="8" t="s">
        <v>5</v>
      </c>
      <c r="G44" s="325">
        <v>109</v>
      </c>
      <c r="H44" s="325">
        <v>10</v>
      </c>
      <c r="I44" s="325">
        <v>3</v>
      </c>
      <c r="J44" s="325">
        <v>3</v>
      </c>
      <c r="K44" s="8" t="s">
        <v>471</v>
      </c>
      <c r="L44" s="325">
        <v>235</v>
      </c>
      <c r="M44" s="327" t="s">
        <v>2400</v>
      </c>
      <c r="N44" s="276">
        <v>41201</v>
      </c>
      <c r="O44" s="230" t="s">
        <v>5714</v>
      </c>
      <c r="P44" s="230">
        <v>0</v>
      </c>
      <c r="Q44" s="322">
        <v>6293.12</v>
      </c>
      <c r="R44" s="230">
        <v>2012</v>
      </c>
      <c r="S44" s="230" t="s">
        <v>4302</v>
      </c>
      <c r="U44" s="208" t="s">
        <v>7635</v>
      </c>
    </row>
    <row r="45" spans="1:21" s="14" customFormat="1" ht="45" x14ac:dyDescent="0.25">
      <c r="A45" s="5">
        <v>44</v>
      </c>
      <c r="B45" s="1" t="s">
        <v>511</v>
      </c>
      <c r="C45" s="285">
        <v>41240</v>
      </c>
      <c r="D45" s="324">
        <v>7662.5</v>
      </c>
      <c r="E45" s="324">
        <v>7662.5</v>
      </c>
      <c r="F45" s="8" t="s">
        <v>5</v>
      </c>
      <c r="G45" s="325">
        <v>200</v>
      </c>
      <c r="H45" s="325">
        <v>10</v>
      </c>
      <c r="I45" s="325">
        <v>4</v>
      </c>
      <c r="J45" s="325">
        <v>4</v>
      </c>
      <c r="K45" s="8" t="s">
        <v>471</v>
      </c>
      <c r="L45" s="325">
        <v>247</v>
      </c>
      <c r="M45" s="327" t="s">
        <v>2401</v>
      </c>
      <c r="N45" s="276">
        <v>41240</v>
      </c>
      <c r="O45" s="230" t="s">
        <v>5714</v>
      </c>
      <c r="P45" s="230">
        <v>0</v>
      </c>
      <c r="Q45" s="322">
        <v>7817.5</v>
      </c>
      <c r="R45" s="230">
        <v>2012</v>
      </c>
      <c r="S45" s="230" t="s">
        <v>4302</v>
      </c>
      <c r="U45" s="208" t="s">
        <v>7635</v>
      </c>
    </row>
    <row r="46" spans="1:21" s="14" customFormat="1" ht="45" x14ac:dyDescent="0.25">
      <c r="A46" s="5">
        <v>45</v>
      </c>
      <c r="B46" s="1" t="s">
        <v>512</v>
      </c>
      <c r="C46" s="285">
        <v>2011</v>
      </c>
      <c r="D46" s="324">
        <v>1628.4</v>
      </c>
      <c r="E46" s="324">
        <v>1543.2</v>
      </c>
      <c r="F46" s="8" t="s">
        <v>5</v>
      </c>
      <c r="G46" s="325">
        <v>29</v>
      </c>
      <c r="H46" s="325">
        <v>10</v>
      </c>
      <c r="I46" s="325">
        <v>1</v>
      </c>
      <c r="J46" s="325">
        <v>1</v>
      </c>
      <c r="K46" s="8" t="s">
        <v>471</v>
      </c>
      <c r="L46" s="325">
        <v>55</v>
      </c>
      <c r="M46" s="327" t="s">
        <v>2397</v>
      </c>
      <c r="N46" s="326">
        <v>2011</v>
      </c>
      <c r="O46" s="230" t="s">
        <v>5714</v>
      </c>
      <c r="P46" s="230">
        <v>0</v>
      </c>
      <c r="Q46" s="322">
        <v>1612.6</v>
      </c>
      <c r="R46" s="230">
        <v>2011</v>
      </c>
      <c r="S46" s="230" t="s">
        <v>4302</v>
      </c>
      <c r="U46" s="208" t="s">
        <v>7635</v>
      </c>
    </row>
    <row r="47" spans="1:21" s="14" customFormat="1" ht="45" x14ac:dyDescent="0.25">
      <c r="A47" s="5">
        <v>46</v>
      </c>
      <c r="B47" s="1" t="s">
        <v>531</v>
      </c>
      <c r="C47" s="285">
        <v>41905</v>
      </c>
      <c r="D47" s="324">
        <v>11147.699999999999</v>
      </c>
      <c r="E47" s="324">
        <v>9881.9</v>
      </c>
      <c r="F47" s="8" t="s">
        <v>5</v>
      </c>
      <c r="G47" s="325">
        <v>207</v>
      </c>
      <c r="H47" s="325">
        <v>10</v>
      </c>
      <c r="I47" s="325">
        <v>5</v>
      </c>
      <c r="J47" s="325">
        <v>5</v>
      </c>
      <c r="K47" s="8" t="s">
        <v>471</v>
      </c>
      <c r="L47" s="325">
        <v>175</v>
      </c>
      <c r="M47" s="327" t="s">
        <v>2417</v>
      </c>
      <c r="N47" s="276">
        <v>41905</v>
      </c>
      <c r="O47" s="230" t="s">
        <v>5714</v>
      </c>
      <c r="P47" s="230">
        <v>0</v>
      </c>
      <c r="Q47" s="322">
        <v>8248</v>
      </c>
      <c r="R47" s="230">
        <v>2014</v>
      </c>
      <c r="S47" s="230" t="s">
        <v>4302</v>
      </c>
      <c r="U47" s="208" t="s">
        <v>7635</v>
      </c>
    </row>
    <row r="48" spans="1:21" s="14" customFormat="1" ht="45" x14ac:dyDescent="0.25">
      <c r="A48" s="5">
        <v>47</v>
      </c>
      <c r="B48" s="1" t="s">
        <v>537</v>
      </c>
      <c r="C48" s="285">
        <v>42081</v>
      </c>
      <c r="D48" s="324">
        <v>5794.7</v>
      </c>
      <c r="E48" s="324">
        <v>5340.9</v>
      </c>
      <c r="F48" s="8" t="s">
        <v>5</v>
      </c>
      <c r="G48" s="325">
        <v>93</v>
      </c>
      <c r="H48" s="325">
        <v>14</v>
      </c>
      <c r="I48" s="325">
        <v>1</v>
      </c>
      <c r="J48" s="325">
        <v>2</v>
      </c>
      <c r="K48" s="8" t="s">
        <v>471</v>
      </c>
      <c r="L48" s="325">
        <v>89</v>
      </c>
      <c r="M48" s="327" t="s">
        <v>2423</v>
      </c>
      <c r="N48" s="276">
        <v>42081</v>
      </c>
      <c r="O48" s="230" t="s">
        <v>5714</v>
      </c>
      <c r="P48" s="230">
        <v>0</v>
      </c>
      <c r="Q48" s="322">
        <v>951.8</v>
      </c>
      <c r="R48" s="230">
        <v>2015</v>
      </c>
      <c r="S48" s="230" t="s">
        <v>4302</v>
      </c>
      <c r="U48" s="208" t="s">
        <v>7635</v>
      </c>
    </row>
    <row r="49" spans="1:21" s="14" customFormat="1" ht="45" x14ac:dyDescent="0.25">
      <c r="A49" s="5">
        <v>48</v>
      </c>
      <c r="B49" s="1" t="s">
        <v>520</v>
      </c>
      <c r="C49" s="285">
        <v>41500</v>
      </c>
      <c r="D49" s="324">
        <v>3582</v>
      </c>
      <c r="E49" s="324">
        <v>3582</v>
      </c>
      <c r="F49" s="8" t="s">
        <v>5</v>
      </c>
      <c r="G49" s="325">
        <v>72</v>
      </c>
      <c r="H49" s="325">
        <v>9</v>
      </c>
      <c r="I49" s="325">
        <v>2</v>
      </c>
      <c r="J49" s="325">
        <v>2</v>
      </c>
      <c r="K49" s="8" t="s">
        <v>471</v>
      </c>
      <c r="L49" s="325">
        <v>101</v>
      </c>
      <c r="M49" s="327" t="s">
        <v>2407</v>
      </c>
      <c r="N49" s="276">
        <v>41500</v>
      </c>
      <c r="O49" s="230" t="s">
        <v>5714</v>
      </c>
      <c r="P49" s="230">
        <v>0</v>
      </c>
      <c r="Q49" s="322">
        <v>3375</v>
      </c>
      <c r="R49" s="230">
        <v>2013</v>
      </c>
      <c r="S49" s="230" t="s">
        <v>4302</v>
      </c>
      <c r="U49" s="208" t="s">
        <v>7635</v>
      </c>
    </row>
    <row r="50" spans="1:21" s="14" customFormat="1" ht="45" x14ac:dyDescent="0.25">
      <c r="A50" s="5">
        <v>49</v>
      </c>
      <c r="B50" s="1" t="s">
        <v>517</v>
      </c>
      <c r="C50" s="285">
        <v>2008</v>
      </c>
      <c r="D50" s="324">
        <v>6453</v>
      </c>
      <c r="E50" s="324">
        <v>5423.2</v>
      </c>
      <c r="F50" s="8" t="s">
        <v>5</v>
      </c>
      <c r="G50" s="325">
        <v>103</v>
      </c>
      <c r="H50" s="325">
        <v>14</v>
      </c>
      <c r="I50" s="325">
        <v>1</v>
      </c>
      <c r="J50" s="325" t="s">
        <v>496</v>
      </c>
      <c r="K50" s="8" t="s">
        <v>497</v>
      </c>
      <c r="L50" s="325">
        <v>158</v>
      </c>
      <c r="M50" s="327" t="s">
        <v>2402</v>
      </c>
      <c r="N50" s="276" t="s">
        <v>5721</v>
      </c>
      <c r="O50" s="230" t="s">
        <v>5714</v>
      </c>
      <c r="P50" s="230">
        <v>0</v>
      </c>
      <c r="Q50" s="322">
        <v>2614</v>
      </c>
      <c r="R50" s="230">
        <v>2009</v>
      </c>
      <c r="S50" s="230" t="s">
        <v>4302</v>
      </c>
      <c r="U50" s="14" t="s">
        <v>648</v>
      </c>
    </row>
    <row r="51" spans="1:21" s="14" customFormat="1" ht="45" x14ac:dyDescent="0.25">
      <c r="A51" s="5">
        <v>50</v>
      </c>
      <c r="B51" s="1" t="s">
        <v>518</v>
      </c>
      <c r="C51" s="285">
        <v>2006</v>
      </c>
      <c r="D51" s="324">
        <v>6547.2000000000007</v>
      </c>
      <c r="E51" s="324">
        <v>6196.1</v>
      </c>
      <c r="F51" s="8" t="s">
        <v>5</v>
      </c>
      <c r="G51" s="325">
        <v>88</v>
      </c>
      <c r="H51" s="325">
        <v>14</v>
      </c>
      <c r="I51" s="325">
        <v>1</v>
      </c>
      <c r="J51" s="325" t="s">
        <v>496</v>
      </c>
      <c r="K51" s="8" t="s">
        <v>497</v>
      </c>
      <c r="L51" s="325">
        <v>189</v>
      </c>
      <c r="M51" s="327" t="s">
        <v>2402</v>
      </c>
      <c r="N51" s="276" t="s">
        <v>5722</v>
      </c>
      <c r="O51" s="230" t="s">
        <v>5714</v>
      </c>
      <c r="P51" s="230">
        <v>0</v>
      </c>
      <c r="Q51" s="322">
        <v>5548</v>
      </c>
      <c r="R51" s="230">
        <v>2007</v>
      </c>
      <c r="S51" s="230" t="s">
        <v>4302</v>
      </c>
      <c r="U51" s="14" t="s">
        <v>648</v>
      </c>
    </row>
    <row r="52" spans="1:21" s="14" customFormat="1" ht="45" x14ac:dyDescent="0.25">
      <c r="A52" s="5">
        <v>51</v>
      </c>
      <c r="B52" s="2" t="s">
        <v>532</v>
      </c>
      <c r="C52" s="285">
        <v>41579</v>
      </c>
      <c r="D52" s="324">
        <v>3138.4</v>
      </c>
      <c r="E52" s="324">
        <v>2513.9</v>
      </c>
      <c r="F52" s="8" t="s">
        <v>5</v>
      </c>
      <c r="G52" s="325">
        <v>24</v>
      </c>
      <c r="H52" s="325">
        <v>5</v>
      </c>
      <c r="I52" s="325">
        <v>2</v>
      </c>
      <c r="J52" s="325">
        <v>0</v>
      </c>
      <c r="K52" s="8" t="s">
        <v>471</v>
      </c>
      <c r="L52" s="325">
        <v>0</v>
      </c>
      <c r="M52" s="327" t="s">
        <v>2418</v>
      </c>
      <c r="N52" s="276">
        <v>41579</v>
      </c>
      <c r="O52" s="230" t="s">
        <v>5714</v>
      </c>
      <c r="P52" s="230">
        <v>0</v>
      </c>
      <c r="Q52" s="322">
        <v>15824</v>
      </c>
      <c r="R52" s="230">
        <v>2013</v>
      </c>
      <c r="S52" s="230" t="s">
        <v>4302</v>
      </c>
      <c r="U52" s="208" t="s">
        <v>7635</v>
      </c>
    </row>
    <row r="53" spans="1:21" s="14" customFormat="1" ht="45" x14ac:dyDescent="0.25">
      <c r="A53" s="5">
        <v>52</v>
      </c>
      <c r="B53" s="2" t="s">
        <v>534</v>
      </c>
      <c r="C53" s="285">
        <v>41991</v>
      </c>
      <c r="D53" s="324">
        <v>4173.0999999999995</v>
      </c>
      <c r="E53" s="324">
        <v>4173.0999999999995</v>
      </c>
      <c r="F53" s="8" t="s">
        <v>5</v>
      </c>
      <c r="G53" s="325">
        <v>120</v>
      </c>
      <c r="H53" s="325">
        <v>3</v>
      </c>
      <c r="I53" s="325">
        <v>4</v>
      </c>
      <c r="J53" s="325">
        <v>0</v>
      </c>
      <c r="K53" s="8" t="s">
        <v>471</v>
      </c>
      <c r="L53" s="325">
        <v>73</v>
      </c>
      <c r="M53" s="327" t="s">
        <v>2420</v>
      </c>
      <c r="N53" s="276">
        <v>41991</v>
      </c>
      <c r="O53" s="230" t="s">
        <v>5714</v>
      </c>
      <c r="P53" s="230">
        <v>0</v>
      </c>
      <c r="Q53" s="322">
        <v>5963</v>
      </c>
      <c r="R53" s="230">
        <v>2014</v>
      </c>
      <c r="S53" s="230" t="s">
        <v>4302</v>
      </c>
      <c r="U53" s="208" t="s">
        <v>7635</v>
      </c>
    </row>
    <row r="54" spans="1:21" s="14" customFormat="1" ht="45" x14ac:dyDescent="0.25">
      <c r="A54" s="5">
        <v>53</v>
      </c>
      <c r="B54" s="2" t="s">
        <v>533</v>
      </c>
      <c r="C54" s="285">
        <v>41955</v>
      </c>
      <c r="D54" s="324">
        <v>2012</v>
      </c>
      <c r="E54" s="324">
        <v>2012</v>
      </c>
      <c r="F54" s="8" t="s">
        <v>5</v>
      </c>
      <c r="G54" s="325">
        <v>48</v>
      </c>
      <c r="H54" s="325">
        <v>3</v>
      </c>
      <c r="I54" s="325">
        <v>2</v>
      </c>
      <c r="J54" s="325">
        <v>0</v>
      </c>
      <c r="K54" s="8" t="s">
        <v>471</v>
      </c>
      <c r="L54" s="325">
        <v>55</v>
      </c>
      <c r="M54" s="327" t="s">
        <v>2419</v>
      </c>
      <c r="N54" s="276">
        <v>41955</v>
      </c>
      <c r="O54" s="230" t="s">
        <v>5714</v>
      </c>
      <c r="P54" s="230">
        <v>0</v>
      </c>
      <c r="Q54" s="322">
        <v>3629</v>
      </c>
      <c r="R54" s="230">
        <v>2014</v>
      </c>
      <c r="S54" s="230" t="s">
        <v>4302</v>
      </c>
      <c r="U54" s="208" t="s">
        <v>7635</v>
      </c>
    </row>
    <row r="55" spans="1:21" s="14" customFormat="1" ht="45" x14ac:dyDescent="0.25">
      <c r="A55" s="5">
        <v>54</v>
      </c>
      <c r="B55" s="2" t="s">
        <v>543</v>
      </c>
      <c r="C55" s="285">
        <v>42277</v>
      </c>
      <c r="D55" s="324">
        <v>4169</v>
      </c>
      <c r="E55" s="324">
        <v>4169</v>
      </c>
      <c r="F55" s="8" t="s">
        <v>5</v>
      </c>
      <c r="G55" s="325">
        <v>120</v>
      </c>
      <c r="H55" s="325">
        <v>3</v>
      </c>
      <c r="I55" s="325">
        <v>4</v>
      </c>
      <c r="J55" s="325">
        <v>0</v>
      </c>
      <c r="K55" s="8" t="s">
        <v>471</v>
      </c>
      <c r="L55" s="325">
        <v>7</v>
      </c>
      <c r="M55" s="327" t="s">
        <v>2427</v>
      </c>
      <c r="N55" s="276">
        <v>42277</v>
      </c>
      <c r="O55" s="230" t="s">
        <v>5714</v>
      </c>
      <c r="P55" s="230">
        <v>0</v>
      </c>
      <c r="Q55" s="322">
        <v>1945.8</v>
      </c>
      <c r="R55" s="230">
        <v>2015</v>
      </c>
      <c r="S55" s="230" t="s">
        <v>4302</v>
      </c>
      <c r="U55" s="208" t="s">
        <v>7635</v>
      </c>
    </row>
    <row r="56" spans="1:21" s="14" customFormat="1" ht="45" x14ac:dyDescent="0.25">
      <c r="A56" s="5">
        <v>55</v>
      </c>
      <c r="B56" s="2" t="s">
        <v>544</v>
      </c>
      <c r="C56" s="285">
        <v>42277</v>
      </c>
      <c r="D56" s="324">
        <v>2011.9</v>
      </c>
      <c r="E56" s="324">
        <v>2011.9</v>
      </c>
      <c r="F56" s="8" t="s">
        <v>5</v>
      </c>
      <c r="G56" s="325">
        <v>48</v>
      </c>
      <c r="H56" s="325">
        <v>3</v>
      </c>
      <c r="I56" s="325">
        <v>2</v>
      </c>
      <c r="J56" s="325">
        <v>0</v>
      </c>
      <c r="K56" s="8" t="s">
        <v>471</v>
      </c>
      <c r="L56" s="325">
        <v>4</v>
      </c>
      <c r="M56" s="327" t="s">
        <v>2427</v>
      </c>
      <c r="N56" s="276">
        <v>42277</v>
      </c>
      <c r="O56" s="230" t="s">
        <v>5714</v>
      </c>
      <c r="P56" s="230">
        <v>0</v>
      </c>
      <c r="Q56" s="322">
        <v>1025.9000000000001</v>
      </c>
      <c r="R56" s="230">
        <v>2015</v>
      </c>
      <c r="S56" s="230" t="s">
        <v>4302</v>
      </c>
      <c r="U56" s="208" t="s">
        <v>7635</v>
      </c>
    </row>
    <row r="57" spans="1:21" s="14" customFormat="1" ht="45" x14ac:dyDescent="0.25">
      <c r="A57" s="5">
        <v>56</v>
      </c>
      <c r="B57" s="2" t="s">
        <v>538</v>
      </c>
      <c r="C57" s="285">
        <v>42109</v>
      </c>
      <c r="D57" s="324">
        <v>18614.3</v>
      </c>
      <c r="E57" s="324">
        <v>9756</v>
      </c>
      <c r="F57" s="8" t="s">
        <v>5</v>
      </c>
      <c r="G57" s="325">
        <v>144</v>
      </c>
      <c r="H57" s="325">
        <v>16</v>
      </c>
      <c r="I57" s="325">
        <v>2</v>
      </c>
      <c r="J57" s="325">
        <v>4</v>
      </c>
      <c r="K57" s="8" t="s">
        <v>471</v>
      </c>
      <c r="L57" s="325">
        <v>25</v>
      </c>
      <c r="M57" s="327" t="s">
        <v>2424</v>
      </c>
      <c r="N57" s="276">
        <v>42109</v>
      </c>
      <c r="O57" s="230" t="s">
        <v>5714</v>
      </c>
      <c r="P57" s="230">
        <v>0</v>
      </c>
      <c r="Q57" s="322">
        <v>4346</v>
      </c>
      <c r="R57" s="230">
        <v>2015</v>
      </c>
      <c r="S57" s="230" t="s">
        <v>4302</v>
      </c>
      <c r="U57" s="14" t="s">
        <v>648</v>
      </c>
    </row>
    <row r="58" spans="1:21" s="14" customFormat="1" ht="45" x14ac:dyDescent="0.25">
      <c r="A58" s="5">
        <v>57</v>
      </c>
      <c r="B58" s="1" t="s">
        <v>519</v>
      </c>
      <c r="C58" s="285">
        <v>2006</v>
      </c>
      <c r="D58" s="324">
        <v>3604.1</v>
      </c>
      <c r="E58" s="324">
        <v>3304.2</v>
      </c>
      <c r="F58" s="8" t="s">
        <v>5</v>
      </c>
      <c r="G58" s="325">
        <v>29</v>
      </c>
      <c r="H58" s="325">
        <v>6</v>
      </c>
      <c r="I58" s="325">
        <v>2</v>
      </c>
      <c r="J58" s="325">
        <v>0</v>
      </c>
      <c r="K58" s="8" t="s">
        <v>471</v>
      </c>
      <c r="L58" s="325">
        <v>67</v>
      </c>
      <c r="M58" s="327" t="s">
        <v>2406</v>
      </c>
      <c r="N58" s="326">
        <v>2006</v>
      </c>
      <c r="O58" s="230" t="s">
        <v>5714</v>
      </c>
      <c r="P58" s="230">
        <v>0</v>
      </c>
      <c r="Q58" s="322">
        <v>2045.8</v>
      </c>
      <c r="R58" s="230">
        <v>2006</v>
      </c>
      <c r="S58" s="230" t="s">
        <v>4302</v>
      </c>
      <c r="U58" s="208" t="s">
        <v>7635</v>
      </c>
    </row>
    <row r="59" spans="1:21" s="14" customFormat="1" ht="45" x14ac:dyDescent="0.25">
      <c r="A59" s="5">
        <v>58</v>
      </c>
      <c r="B59" s="2" t="s">
        <v>529</v>
      </c>
      <c r="C59" s="285">
        <v>41970</v>
      </c>
      <c r="D59" s="324">
        <v>6995.2</v>
      </c>
      <c r="E59" s="324">
        <v>6148.8</v>
      </c>
      <c r="F59" s="8" t="s">
        <v>5</v>
      </c>
      <c r="G59" s="325">
        <v>107</v>
      </c>
      <c r="H59" s="325">
        <v>16</v>
      </c>
      <c r="I59" s="325">
        <v>1</v>
      </c>
      <c r="J59" s="325">
        <v>2</v>
      </c>
      <c r="K59" s="8" t="s">
        <v>497</v>
      </c>
      <c r="L59" s="325">
        <v>90</v>
      </c>
      <c r="M59" s="327" t="s">
        <v>2415</v>
      </c>
      <c r="N59" s="276">
        <v>41970</v>
      </c>
      <c r="O59" s="230" t="s">
        <v>5714</v>
      </c>
      <c r="P59" s="230">
        <v>0</v>
      </c>
      <c r="Q59" s="322">
        <v>6572</v>
      </c>
      <c r="R59" s="230">
        <v>2014</v>
      </c>
      <c r="S59" s="230" t="s">
        <v>4302</v>
      </c>
      <c r="U59" s="14" t="s">
        <v>648</v>
      </c>
    </row>
    <row r="60" spans="1:21" s="14" customFormat="1" ht="45" x14ac:dyDescent="0.25">
      <c r="A60" s="5">
        <v>59</v>
      </c>
      <c r="B60" s="2" t="s">
        <v>528</v>
      </c>
      <c r="C60" s="285">
        <v>41729</v>
      </c>
      <c r="D60" s="324">
        <v>6375.9000000000005</v>
      </c>
      <c r="E60" s="324">
        <v>6151.1</v>
      </c>
      <c r="F60" s="8" t="s">
        <v>5</v>
      </c>
      <c r="G60" s="325">
        <v>107</v>
      </c>
      <c r="H60" s="325">
        <v>16</v>
      </c>
      <c r="I60" s="325">
        <v>1</v>
      </c>
      <c r="J60" s="325">
        <v>2</v>
      </c>
      <c r="K60" s="8" t="s">
        <v>497</v>
      </c>
      <c r="L60" s="325">
        <v>150</v>
      </c>
      <c r="M60" s="327" t="s">
        <v>2414</v>
      </c>
      <c r="N60" s="276">
        <v>41729</v>
      </c>
      <c r="O60" s="230" t="s">
        <v>5714</v>
      </c>
      <c r="P60" s="230">
        <v>0</v>
      </c>
      <c r="Q60" s="322">
        <v>4719</v>
      </c>
      <c r="R60" s="230">
        <v>2014</v>
      </c>
      <c r="S60" s="230" t="s">
        <v>4302</v>
      </c>
      <c r="U60" s="14" t="s">
        <v>648</v>
      </c>
    </row>
    <row r="61" spans="1:21" s="14" customFormat="1" ht="45" x14ac:dyDescent="0.25">
      <c r="A61" s="5">
        <v>60</v>
      </c>
      <c r="B61" s="2" t="s">
        <v>545</v>
      </c>
      <c r="C61" s="8">
        <v>2015</v>
      </c>
      <c r="D61" s="324">
        <v>6085.8</v>
      </c>
      <c r="E61" s="324">
        <v>5431.2</v>
      </c>
      <c r="F61" s="8" t="s">
        <v>5</v>
      </c>
      <c r="G61" s="325">
        <v>120</v>
      </c>
      <c r="H61" s="325">
        <v>14</v>
      </c>
      <c r="I61" s="325">
        <v>1</v>
      </c>
      <c r="J61" s="325">
        <v>2</v>
      </c>
      <c r="K61" s="8" t="s">
        <v>471</v>
      </c>
      <c r="L61" s="325">
        <v>7</v>
      </c>
      <c r="M61" s="8"/>
      <c r="N61" s="276">
        <v>42339</v>
      </c>
      <c r="O61" s="230" t="s">
        <v>5714</v>
      </c>
      <c r="P61" s="230">
        <v>0</v>
      </c>
      <c r="Q61" s="322">
        <v>1165.2</v>
      </c>
      <c r="R61" s="230">
        <v>2015</v>
      </c>
      <c r="S61" s="230" t="s">
        <v>4302</v>
      </c>
      <c r="U61" s="14" t="s">
        <v>648</v>
      </c>
    </row>
    <row r="62" spans="1:21" s="14" customFormat="1" ht="45" x14ac:dyDescent="0.25">
      <c r="A62" s="5">
        <v>61</v>
      </c>
      <c r="B62" s="2" t="s">
        <v>524</v>
      </c>
      <c r="C62" s="285">
        <v>41599</v>
      </c>
      <c r="D62" s="324">
        <v>6998</v>
      </c>
      <c r="E62" s="324">
        <v>6144.2</v>
      </c>
      <c r="F62" s="8" t="s">
        <v>5</v>
      </c>
      <c r="G62" s="325">
        <v>107</v>
      </c>
      <c r="H62" s="325">
        <v>16</v>
      </c>
      <c r="I62" s="325">
        <v>1</v>
      </c>
      <c r="J62" s="325">
        <v>2</v>
      </c>
      <c r="K62" s="8" t="s">
        <v>497</v>
      </c>
      <c r="L62" s="325">
        <v>138</v>
      </c>
      <c r="M62" s="327" t="s">
        <v>2411</v>
      </c>
      <c r="N62" s="276">
        <v>41599</v>
      </c>
      <c r="O62" s="230" t="s">
        <v>5714</v>
      </c>
      <c r="P62" s="230">
        <v>0</v>
      </c>
      <c r="Q62" s="322">
        <v>3626</v>
      </c>
      <c r="R62" s="230">
        <v>2013</v>
      </c>
      <c r="S62" s="230" t="s">
        <v>4302</v>
      </c>
      <c r="U62" s="14" t="s">
        <v>648</v>
      </c>
    </row>
    <row r="63" spans="1:21" s="14" customFormat="1" ht="45" x14ac:dyDescent="0.25">
      <c r="A63" s="5">
        <v>62</v>
      </c>
      <c r="B63" s="2" t="s">
        <v>525</v>
      </c>
      <c r="C63" s="285">
        <v>41695</v>
      </c>
      <c r="D63" s="324">
        <v>4300.2</v>
      </c>
      <c r="E63" s="324">
        <v>3669</v>
      </c>
      <c r="F63" s="8" t="s">
        <v>5</v>
      </c>
      <c r="G63" s="325">
        <v>74</v>
      </c>
      <c r="H63" s="325">
        <v>10</v>
      </c>
      <c r="I63" s="325">
        <v>2</v>
      </c>
      <c r="J63" s="325">
        <v>2</v>
      </c>
      <c r="K63" s="8" t="s">
        <v>471</v>
      </c>
      <c r="L63" s="325">
        <v>66</v>
      </c>
      <c r="M63" s="327" t="s">
        <v>2401</v>
      </c>
      <c r="N63" s="276">
        <v>41695</v>
      </c>
      <c r="O63" s="230" t="s">
        <v>5714</v>
      </c>
      <c r="P63" s="230">
        <v>0</v>
      </c>
      <c r="Q63" s="322">
        <v>2360</v>
      </c>
      <c r="R63" s="230">
        <v>2014</v>
      </c>
      <c r="S63" s="230" t="s">
        <v>4302</v>
      </c>
      <c r="U63" s="208" t="s">
        <v>7635</v>
      </c>
    </row>
    <row r="64" spans="1:21" s="14" customFormat="1" ht="45" x14ac:dyDescent="0.25">
      <c r="A64" s="5">
        <v>63</v>
      </c>
      <c r="B64" s="2" t="s">
        <v>526</v>
      </c>
      <c r="C64" s="285">
        <v>41625</v>
      </c>
      <c r="D64" s="324">
        <v>6851.8</v>
      </c>
      <c r="E64" s="324">
        <v>6851.8</v>
      </c>
      <c r="F64" s="8" t="s">
        <v>5</v>
      </c>
      <c r="G64" s="325">
        <v>120</v>
      </c>
      <c r="H64" s="325">
        <v>10</v>
      </c>
      <c r="I64" s="325">
        <v>3</v>
      </c>
      <c r="J64" s="325">
        <v>3</v>
      </c>
      <c r="K64" s="8" t="s">
        <v>471</v>
      </c>
      <c r="L64" s="325">
        <v>301</v>
      </c>
      <c r="M64" s="327" t="s">
        <v>2412</v>
      </c>
      <c r="N64" s="276">
        <v>41625</v>
      </c>
      <c r="O64" s="230" t="s">
        <v>5714</v>
      </c>
      <c r="P64" s="230">
        <v>0</v>
      </c>
      <c r="Q64" s="322">
        <v>4137</v>
      </c>
      <c r="R64" s="230">
        <v>2013</v>
      </c>
      <c r="S64" s="230" t="s">
        <v>4302</v>
      </c>
      <c r="U64" s="208" t="s">
        <v>7635</v>
      </c>
    </row>
    <row r="65" spans="1:21" s="14" customFormat="1" ht="45" x14ac:dyDescent="0.25">
      <c r="A65" s="5">
        <v>64</v>
      </c>
      <c r="B65" s="1" t="s">
        <v>514</v>
      </c>
      <c r="C65" s="285">
        <v>41289</v>
      </c>
      <c r="D65" s="324">
        <v>4258</v>
      </c>
      <c r="E65" s="324">
        <v>3711</v>
      </c>
      <c r="F65" s="8" t="s">
        <v>5</v>
      </c>
      <c r="G65" s="325">
        <v>94</v>
      </c>
      <c r="H65" s="325">
        <v>10</v>
      </c>
      <c r="I65" s="325">
        <v>2</v>
      </c>
      <c r="J65" s="325">
        <v>2</v>
      </c>
      <c r="K65" s="8" t="s">
        <v>471</v>
      </c>
      <c r="L65" s="325">
        <v>107</v>
      </c>
      <c r="M65" s="327" t="s">
        <v>2403</v>
      </c>
      <c r="N65" s="276">
        <v>41289</v>
      </c>
      <c r="O65" s="230" t="s">
        <v>5714</v>
      </c>
      <c r="P65" s="230">
        <v>0</v>
      </c>
      <c r="Q65" s="322">
        <v>3805.78</v>
      </c>
      <c r="R65" s="230">
        <v>2013</v>
      </c>
      <c r="S65" s="230" t="s">
        <v>4302</v>
      </c>
      <c r="U65" s="208" t="s">
        <v>7635</v>
      </c>
    </row>
    <row r="66" spans="1:21" s="14" customFormat="1" ht="45" x14ac:dyDescent="0.25">
      <c r="A66" s="5">
        <v>65</v>
      </c>
      <c r="B66" s="1" t="s">
        <v>515</v>
      </c>
      <c r="C66" s="285">
        <v>41296</v>
      </c>
      <c r="D66" s="324">
        <v>6205.3</v>
      </c>
      <c r="E66" s="324">
        <v>6205.3</v>
      </c>
      <c r="F66" s="8" t="s">
        <v>5</v>
      </c>
      <c r="G66" s="325">
        <v>140</v>
      </c>
      <c r="H66" s="325">
        <v>10</v>
      </c>
      <c r="I66" s="325">
        <v>3</v>
      </c>
      <c r="J66" s="325">
        <v>3</v>
      </c>
      <c r="K66" s="8" t="s">
        <v>471</v>
      </c>
      <c r="L66" s="325">
        <v>214</v>
      </c>
      <c r="M66" s="327" t="s">
        <v>2404</v>
      </c>
      <c r="N66" s="276">
        <v>41296</v>
      </c>
      <c r="O66" s="230" t="s">
        <v>5714</v>
      </c>
      <c r="P66" s="230">
        <v>0</v>
      </c>
      <c r="Q66" s="322">
        <v>6362.9</v>
      </c>
      <c r="R66" s="230">
        <v>2013</v>
      </c>
      <c r="S66" s="230" t="s">
        <v>4302</v>
      </c>
      <c r="U66" s="208" t="s">
        <v>7635</v>
      </c>
    </row>
    <row r="67" spans="1:21" s="14" customFormat="1" ht="45" x14ac:dyDescent="0.25">
      <c r="A67" s="5">
        <v>66</v>
      </c>
      <c r="B67" s="1" t="s">
        <v>516</v>
      </c>
      <c r="C67" s="285">
        <v>2012</v>
      </c>
      <c r="D67" s="324">
        <v>8038.1</v>
      </c>
      <c r="E67" s="324">
        <v>8038.1</v>
      </c>
      <c r="F67" s="8" t="s">
        <v>5</v>
      </c>
      <c r="G67" s="325">
        <v>160</v>
      </c>
      <c r="H67" s="325">
        <v>10</v>
      </c>
      <c r="I67" s="325">
        <v>4</v>
      </c>
      <c r="J67" s="325">
        <v>4</v>
      </c>
      <c r="K67" s="8" t="s">
        <v>471</v>
      </c>
      <c r="L67" s="325">
        <v>316</v>
      </c>
      <c r="M67" s="327" t="s">
        <v>2405</v>
      </c>
      <c r="N67" s="326">
        <v>2012</v>
      </c>
      <c r="O67" s="230" t="s">
        <v>5714</v>
      </c>
      <c r="P67" s="230">
        <v>0</v>
      </c>
      <c r="Q67" s="322">
        <v>8263.6200000000008</v>
      </c>
      <c r="R67" s="230">
        <v>2012</v>
      </c>
      <c r="S67" s="230" t="s">
        <v>4302</v>
      </c>
      <c r="U67" s="208" t="s">
        <v>7635</v>
      </c>
    </row>
    <row r="68" spans="1:21" s="14" customFormat="1" ht="45" x14ac:dyDescent="0.25">
      <c r="A68" s="5">
        <v>67</v>
      </c>
      <c r="B68" s="1" t="s">
        <v>540</v>
      </c>
      <c r="C68" s="285">
        <v>42341</v>
      </c>
      <c r="D68" s="324">
        <v>6911.2</v>
      </c>
      <c r="E68" s="324">
        <v>6911.2</v>
      </c>
      <c r="F68" s="8" t="s">
        <v>5</v>
      </c>
      <c r="G68" s="325">
        <v>200</v>
      </c>
      <c r="H68" s="325">
        <v>10</v>
      </c>
      <c r="I68" s="325">
        <v>2</v>
      </c>
      <c r="J68" s="325">
        <v>2</v>
      </c>
      <c r="K68" s="8" t="s">
        <v>471</v>
      </c>
      <c r="L68" s="325">
        <v>2</v>
      </c>
      <c r="M68" s="327"/>
      <c r="N68" s="276">
        <v>42341</v>
      </c>
      <c r="O68" s="230" t="s">
        <v>5714</v>
      </c>
      <c r="P68" s="230">
        <v>0</v>
      </c>
      <c r="Q68" s="322">
        <v>1073.3</v>
      </c>
      <c r="R68" s="230">
        <v>2015</v>
      </c>
      <c r="S68" s="230" t="s">
        <v>4302</v>
      </c>
      <c r="U68" s="208" t="s">
        <v>7635</v>
      </c>
    </row>
    <row r="69" spans="1:21" s="14" customFormat="1" ht="45" x14ac:dyDescent="0.25">
      <c r="A69" s="5">
        <v>68</v>
      </c>
      <c r="B69" s="1" t="s">
        <v>541</v>
      </c>
      <c r="C69" s="285">
        <v>42277</v>
      </c>
      <c r="D69" s="324">
        <v>12915.4</v>
      </c>
      <c r="E69" s="324">
        <v>12915.4</v>
      </c>
      <c r="F69" s="8" t="s">
        <v>5</v>
      </c>
      <c r="G69" s="325">
        <v>480</v>
      </c>
      <c r="H69" s="325">
        <v>10</v>
      </c>
      <c r="I69" s="325">
        <v>4</v>
      </c>
      <c r="J69" s="325">
        <v>4</v>
      </c>
      <c r="K69" s="8" t="s">
        <v>471</v>
      </c>
      <c r="L69" s="325">
        <v>92</v>
      </c>
      <c r="M69" s="327" t="s">
        <v>2425</v>
      </c>
      <c r="N69" s="276">
        <v>42277</v>
      </c>
      <c r="O69" s="230" t="s">
        <v>5714</v>
      </c>
      <c r="P69" s="230">
        <v>0</v>
      </c>
      <c r="Q69" s="322">
        <v>2050</v>
      </c>
      <c r="R69" s="230">
        <v>2015</v>
      </c>
      <c r="S69" s="230" t="s">
        <v>4302</v>
      </c>
      <c r="U69" s="208" t="s">
        <v>7635</v>
      </c>
    </row>
    <row r="70" spans="1:21" s="14" customFormat="1" ht="45" x14ac:dyDescent="0.25">
      <c r="A70" s="5">
        <v>69</v>
      </c>
      <c r="B70" s="1" t="s">
        <v>542</v>
      </c>
      <c r="C70" s="285">
        <v>42297</v>
      </c>
      <c r="D70" s="324">
        <v>11613.1</v>
      </c>
      <c r="E70" s="324">
        <v>11613.1</v>
      </c>
      <c r="F70" s="8" t="s">
        <v>5</v>
      </c>
      <c r="G70" s="325">
        <v>300</v>
      </c>
      <c r="H70" s="325">
        <v>10</v>
      </c>
      <c r="I70" s="325">
        <v>6</v>
      </c>
      <c r="J70" s="325">
        <v>6</v>
      </c>
      <c r="K70" s="8" t="s">
        <v>471</v>
      </c>
      <c r="L70" s="325">
        <v>18</v>
      </c>
      <c r="M70" s="327" t="s">
        <v>2426</v>
      </c>
      <c r="N70" s="276">
        <v>42297</v>
      </c>
      <c r="O70" s="230" t="s">
        <v>5714</v>
      </c>
      <c r="P70" s="230">
        <v>0</v>
      </c>
      <c r="Q70" s="322">
        <v>1784.4</v>
      </c>
      <c r="R70" s="230">
        <v>2015</v>
      </c>
      <c r="S70" s="230" t="s">
        <v>4302</v>
      </c>
      <c r="U70" s="208" t="s">
        <v>7635</v>
      </c>
    </row>
    <row r="71" spans="1:21" s="14" customFormat="1" ht="45" x14ac:dyDescent="0.25">
      <c r="A71" s="5">
        <v>70</v>
      </c>
      <c r="B71" s="1" t="s">
        <v>513</v>
      </c>
      <c r="C71" s="285">
        <v>2012</v>
      </c>
      <c r="D71" s="324">
        <v>5889.4</v>
      </c>
      <c r="E71" s="324">
        <v>5448.2</v>
      </c>
      <c r="F71" s="8" t="s">
        <v>5</v>
      </c>
      <c r="G71" s="325">
        <v>95</v>
      </c>
      <c r="H71" s="325">
        <v>14</v>
      </c>
      <c r="I71" s="325">
        <v>1</v>
      </c>
      <c r="J71" s="325">
        <v>2</v>
      </c>
      <c r="K71" s="8" t="s">
        <v>497</v>
      </c>
      <c r="L71" s="325">
        <v>153</v>
      </c>
      <c r="M71" s="327" t="s">
        <v>2402</v>
      </c>
      <c r="N71" s="326">
        <v>2012</v>
      </c>
      <c r="O71" s="230" t="s">
        <v>5714</v>
      </c>
      <c r="P71" s="230">
        <v>0</v>
      </c>
      <c r="Q71" s="322">
        <v>5647.15</v>
      </c>
      <c r="R71" s="230">
        <v>2012</v>
      </c>
      <c r="S71" s="230" t="s">
        <v>4302</v>
      </c>
      <c r="U71" s="14" t="s">
        <v>648</v>
      </c>
    </row>
    <row r="72" spans="1:21" ht="30.75" x14ac:dyDescent="0.25">
      <c r="A72" s="5">
        <v>71</v>
      </c>
      <c r="B72" s="14" t="s">
        <v>2076</v>
      </c>
      <c r="C72" s="8">
        <v>2008</v>
      </c>
      <c r="D72" s="8">
        <v>8316.2000000000007</v>
      </c>
      <c r="E72" s="8">
        <v>5892.2</v>
      </c>
      <c r="F72" s="8" t="s">
        <v>5</v>
      </c>
      <c r="G72" s="8">
        <v>126</v>
      </c>
      <c r="H72" s="8">
        <v>14</v>
      </c>
      <c r="I72" s="8">
        <v>1</v>
      </c>
      <c r="J72" s="8">
        <v>2</v>
      </c>
      <c r="K72" s="8">
        <v>1</v>
      </c>
      <c r="L72" s="108">
        <v>170</v>
      </c>
      <c r="M72" s="239" t="s">
        <v>2976</v>
      </c>
      <c r="N72" s="237" t="s">
        <v>4869</v>
      </c>
      <c r="O72" s="237" t="s">
        <v>4870</v>
      </c>
      <c r="P72" s="237" t="s">
        <v>4871</v>
      </c>
      <c r="Q72" s="237"/>
      <c r="R72" s="237"/>
      <c r="U72" s="197" t="s">
        <v>648</v>
      </c>
    </row>
    <row r="73" spans="1:21" ht="30.75" x14ac:dyDescent="0.25">
      <c r="A73" s="5">
        <v>72</v>
      </c>
      <c r="B73" s="14" t="s">
        <v>2077</v>
      </c>
      <c r="C73" s="8">
        <v>2007</v>
      </c>
      <c r="D73" s="8">
        <v>9851.5</v>
      </c>
      <c r="E73" s="8">
        <v>6330.9</v>
      </c>
      <c r="F73" s="8" t="s">
        <v>5</v>
      </c>
      <c r="G73" s="8">
        <v>88</v>
      </c>
      <c r="H73" s="8">
        <v>14</v>
      </c>
      <c r="I73" s="8">
        <v>1</v>
      </c>
      <c r="J73" s="8">
        <v>2</v>
      </c>
      <c r="K73" s="8">
        <v>1</v>
      </c>
      <c r="L73" s="108">
        <v>161</v>
      </c>
      <c r="M73" s="239" t="s">
        <v>2977</v>
      </c>
      <c r="N73" s="237" t="s">
        <v>4872</v>
      </c>
      <c r="O73" s="237" t="s">
        <v>4870</v>
      </c>
      <c r="P73" s="237"/>
      <c r="Q73" s="237"/>
      <c r="R73" s="237"/>
      <c r="U73" s="197" t="s">
        <v>648</v>
      </c>
    </row>
    <row r="74" spans="1:21" x14ac:dyDescent="0.25">
      <c r="D74" s="197">
        <f>SUM(D2:D73)</f>
        <v>602336.73</v>
      </c>
      <c r="E74" s="197">
        <f t="shared" ref="E74:L74" si="1">SUM(E2:E73)</f>
        <v>530869.2300000001</v>
      </c>
      <c r="F74" s="197">
        <f t="shared" si="1"/>
        <v>0</v>
      </c>
      <c r="G74" s="197">
        <f t="shared" si="1"/>
        <v>11498</v>
      </c>
      <c r="H74" s="197">
        <f t="shared" si="1"/>
        <v>735</v>
      </c>
      <c r="I74" s="197">
        <f t="shared" si="1"/>
        <v>237</v>
      </c>
      <c r="J74" s="197">
        <f t="shared" si="1"/>
        <v>225</v>
      </c>
      <c r="K74" s="197">
        <f t="shared" si="1"/>
        <v>56</v>
      </c>
      <c r="L74" s="197">
        <f t="shared" si="1"/>
        <v>17171.2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Лист2</vt:lpstr>
      <vt:lpstr>Лист1</vt:lpstr>
      <vt:lpstr>ПОДСЧЕТЫ</vt:lpstr>
      <vt:lpstr>ФОРМА ДЛЯ ГЖИ</vt:lpstr>
      <vt:lpstr>УО левого берга</vt:lpstr>
      <vt:lpstr>УО - МП АО</vt:lpstr>
      <vt:lpstr>ВСЕГО МКД у УО на авг 2016</vt:lpstr>
      <vt:lpstr>МКД с лифтами</vt:lpstr>
      <vt:lpstr>СоюзЛифтМонтаж</vt:lpstr>
      <vt:lpstr>ООО "ЛИФТ"</vt:lpstr>
      <vt:lpstr>Лифтмонтажсервис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2022-12-14T09:22:06Z</dcterms:modified>
</cp:coreProperties>
</file>