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июль 2024" sheetId="5" r:id="rId1"/>
  </sheets>
  <definedNames>
    <definedName name="_xlnm.Print_Titles" localSheetId="0">'июль 2024'!$3:$5</definedName>
  </definedNames>
  <calcPr calcId="152511"/>
</workbook>
</file>

<file path=xl/calcChain.xml><?xml version="1.0" encoding="utf-8"?>
<calcChain xmlns="http://schemas.openxmlformats.org/spreadsheetml/2006/main">
  <c r="F347" i="5" l="1"/>
  <c r="F344" i="5" s="1"/>
  <c r="G347" i="5"/>
  <c r="G344" i="5" s="1"/>
  <c r="H347" i="5"/>
  <c r="H344" i="5" s="1"/>
  <c r="I347" i="5"/>
  <c r="J347" i="5"/>
  <c r="E347" i="5"/>
  <c r="K348" i="5"/>
  <c r="K346" i="5"/>
  <c r="K345" i="5"/>
  <c r="J344" i="5"/>
  <c r="I344" i="5"/>
  <c r="E344" i="5"/>
  <c r="K338" i="5"/>
  <c r="K337" i="5"/>
  <c r="K336" i="5"/>
  <c r="K335" i="5"/>
  <c r="J334" i="5"/>
  <c r="I334" i="5"/>
  <c r="H334" i="5"/>
  <c r="G334" i="5"/>
  <c r="F334" i="5"/>
  <c r="E334" i="5"/>
  <c r="K334" i="5" s="1"/>
  <c r="F317" i="5"/>
  <c r="F312" i="5" s="1"/>
  <c r="G317" i="5"/>
  <c r="G312" i="5" s="1"/>
  <c r="H317" i="5"/>
  <c r="H312" i="5" s="1"/>
  <c r="I317" i="5"/>
  <c r="I312" i="5" s="1"/>
  <c r="J317" i="5"/>
  <c r="J312" i="5" s="1"/>
  <c r="E317" i="5"/>
  <c r="E312" i="5" s="1"/>
  <c r="E277" i="5"/>
  <c r="F277" i="5"/>
  <c r="F274" i="5" s="1"/>
  <c r="G277" i="5"/>
  <c r="G274" i="5" s="1"/>
  <c r="H277" i="5"/>
  <c r="H274" i="5" s="1"/>
  <c r="I277" i="5"/>
  <c r="I274" i="5" s="1"/>
  <c r="J277" i="5"/>
  <c r="J274" i="5" s="1"/>
  <c r="K278" i="5"/>
  <c r="K276" i="5"/>
  <c r="K275" i="5"/>
  <c r="E274" i="5"/>
  <c r="F262" i="5"/>
  <c r="G262" i="5"/>
  <c r="H262" i="5"/>
  <c r="I262" i="5"/>
  <c r="J262" i="5"/>
  <c r="E262" i="5"/>
  <c r="K268" i="5"/>
  <c r="K267" i="5"/>
  <c r="K266" i="5"/>
  <c r="K265" i="5"/>
  <c r="J264" i="5"/>
  <c r="I264" i="5"/>
  <c r="H264" i="5"/>
  <c r="G264" i="5"/>
  <c r="F264" i="5"/>
  <c r="E264" i="5"/>
  <c r="F227" i="5"/>
  <c r="F224" i="5" s="1"/>
  <c r="G227" i="5"/>
  <c r="G224" i="5" s="1"/>
  <c r="H227" i="5"/>
  <c r="H224" i="5" s="1"/>
  <c r="I227" i="5"/>
  <c r="I224" i="5" s="1"/>
  <c r="J227" i="5"/>
  <c r="J224" i="5" s="1"/>
  <c r="E227" i="5"/>
  <c r="E224" i="5" s="1"/>
  <c r="K228" i="5"/>
  <c r="K226" i="5"/>
  <c r="K225" i="5"/>
  <c r="K238" i="5"/>
  <c r="K237" i="5"/>
  <c r="K236" i="5"/>
  <c r="K235" i="5"/>
  <c r="J234" i="5"/>
  <c r="I234" i="5"/>
  <c r="H234" i="5"/>
  <c r="G234" i="5"/>
  <c r="F234" i="5"/>
  <c r="E234" i="5"/>
  <c r="K233" i="5"/>
  <c r="K232" i="5"/>
  <c r="K231" i="5"/>
  <c r="K230" i="5"/>
  <c r="J229" i="5"/>
  <c r="I229" i="5"/>
  <c r="H229" i="5"/>
  <c r="G229" i="5"/>
  <c r="F229" i="5"/>
  <c r="E229" i="5"/>
  <c r="K223" i="5"/>
  <c r="K222" i="5"/>
  <c r="K221" i="5"/>
  <c r="K220" i="5"/>
  <c r="J219" i="5"/>
  <c r="I219" i="5"/>
  <c r="H219" i="5"/>
  <c r="G219" i="5"/>
  <c r="F219" i="5"/>
  <c r="E219" i="5"/>
  <c r="F192" i="5"/>
  <c r="G192" i="5"/>
  <c r="H192" i="5"/>
  <c r="I192" i="5"/>
  <c r="J192" i="5"/>
  <c r="E192" i="5"/>
  <c r="E151" i="5"/>
  <c r="E148" i="5" s="1"/>
  <c r="F151" i="5"/>
  <c r="F148" i="5" s="1"/>
  <c r="G151" i="5"/>
  <c r="G148" i="5" s="1"/>
  <c r="H151" i="5"/>
  <c r="H148" i="5" s="1"/>
  <c r="I151" i="5"/>
  <c r="I148" i="5" s="1"/>
  <c r="J151" i="5"/>
  <c r="J148" i="5" s="1"/>
  <c r="F131" i="5"/>
  <c r="F128" i="5" s="1"/>
  <c r="K152" i="5"/>
  <c r="K150" i="5"/>
  <c r="K149" i="5"/>
  <c r="G131" i="5"/>
  <c r="G128" i="5" s="1"/>
  <c r="H131" i="5"/>
  <c r="H128" i="5" s="1"/>
  <c r="I131" i="5"/>
  <c r="I128" i="5" s="1"/>
  <c r="J131" i="5"/>
  <c r="J128" i="5" s="1"/>
  <c r="E131" i="5"/>
  <c r="K132" i="5"/>
  <c r="K130" i="5"/>
  <c r="K129" i="5"/>
  <c r="F105" i="5"/>
  <c r="G105" i="5"/>
  <c r="H105" i="5"/>
  <c r="I105" i="5"/>
  <c r="J105" i="5"/>
  <c r="E105" i="5"/>
  <c r="F106" i="5"/>
  <c r="G106" i="5"/>
  <c r="H106" i="5"/>
  <c r="I106" i="5"/>
  <c r="J106" i="5"/>
  <c r="E106" i="5"/>
  <c r="K112" i="5"/>
  <c r="K111" i="5"/>
  <c r="K110" i="5"/>
  <c r="K109" i="5"/>
  <c r="J108" i="5"/>
  <c r="I108" i="5"/>
  <c r="H108" i="5"/>
  <c r="G108" i="5"/>
  <c r="F108" i="5"/>
  <c r="E108" i="5"/>
  <c r="K97" i="5"/>
  <c r="K96" i="5"/>
  <c r="K95" i="5"/>
  <c r="K94" i="5"/>
  <c r="J93" i="5"/>
  <c r="I93" i="5"/>
  <c r="H93" i="5"/>
  <c r="G93" i="5"/>
  <c r="F93" i="5"/>
  <c r="E93" i="5"/>
  <c r="K87" i="5"/>
  <c r="K86" i="5"/>
  <c r="K85" i="5"/>
  <c r="K84" i="5"/>
  <c r="J83" i="5"/>
  <c r="I83" i="5"/>
  <c r="H83" i="5"/>
  <c r="G83" i="5"/>
  <c r="F83" i="5"/>
  <c r="F65" i="5"/>
  <c r="G65" i="5"/>
  <c r="H65" i="5"/>
  <c r="I65" i="5"/>
  <c r="J65" i="5"/>
  <c r="E65" i="5"/>
  <c r="F66" i="5"/>
  <c r="G66" i="5"/>
  <c r="H66" i="5"/>
  <c r="I66" i="5"/>
  <c r="J66" i="5"/>
  <c r="E66" i="5"/>
  <c r="E36" i="5"/>
  <c r="E51" i="5"/>
  <c r="K57" i="5"/>
  <c r="K56" i="5"/>
  <c r="K55" i="5"/>
  <c r="K54" i="5"/>
  <c r="G53" i="5"/>
  <c r="E53" i="5"/>
  <c r="F187" i="5" l="1"/>
  <c r="K347" i="5"/>
  <c r="K344" i="5"/>
  <c r="I187" i="5"/>
  <c r="K234" i="5"/>
  <c r="H187" i="5"/>
  <c r="G187" i="5"/>
  <c r="E187" i="5"/>
  <c r="J187" i="5"/>
  <c r="K277" i="5"/>
  <c r="K264" i="5"/>
  <c r="K274" i="5"/>
  <c r="K227" i="5"/>
  <c r="K224" i="5"/>
  <c r="K229" i="5"/>
  <c r="K151" i="5"/>
  <c r="K219" i="5"/>
  <c r="I60" i="5"/>
  <c r="K131" i="5"/>
  <c r="F61" i="5"/>
  <c r="E60" i="5"/>
  <c r="J60" i="5"/>
  <c r="H60" i="5"/>
  <c r="G60" i="5"/>
  <c r="F60" i="5"/>
  <c r="E61" i="5"/>
  <c r="J61" i="5"/>
  <c r="I61" i="5"/>
  <c r="H61" i="5"/>
  <c r="G61" i="5"/>
  <c r="E128" i="5"/>
  <c r="K128" i="5" s="1"/>
  <c r="K108" i="5"/>
  <c r="K93" i="5"/>
  <c r="K148" i="5"/>
  <c r="K83" i="5"/>
  <c r="K53" i="5"/>
  <c r="E31" i="5"/>
  <c r="K52" i="5" l="1"/>
  <c r="K51" i="5"/>
  <c r="K50" i="5"/>
  <c r="K49" i="5"/>
  <c r="J48" i="5"/>
  <c r="I48" i="5"/>
  <c r="H48" i="5"/>
  <c r="G48" i="5"/>
  <c r="F48" i="5"/>
  <c r="E48" i="5" l="1"/>
  <c r="K48" i="5" s="1"/>
  <c r="F362" i="5" l="1"/>
  <c r="G362" i="5"/>
  <c r="H362" i="5"/>
  <c r="I362" i="5"/>
  <c r="J362" i="5"/>
  <c r="E362" i="5"/>
  <c r="K373" i="5"/>
  <c r="K372" i="5"/>
  <c r="K371" i="5"/>
  <c r="K370" i="5"/>
  <c r="J369" i="5"/>
  <c r="I369" i="5"/>
  <c r="H369" i="5"/>
  <c r="G369" i="5"/>
  <c r="F369" i="5"/>
  <c r="E369" i="5"/>
  <c r="K367" i="5"/>
  <c r="K368" i="5"/>
  <c r="K366" i="5"/>
  <c r="K365" i="5"/>
  <c r="J364" i="5"/>
  <c r="I364" i="5"/>
  <c r="H364" i="5"/>
  <c r="G364" i="5"/>
  <c r="F364" i="5"/>
  <c r="E364" i="5"/>
  <c r="K363" i="5"/>
  <c r="G357" i="5"/>
  <c r="J361" i="5"/>
  <c r="J356" i="5" s="1"/>
  <c r="I361" i="5"/>
  <c r="I356" i="5" s="1"/>
  <c r="H361" i="5"/>
  <c r="H359" i="5" s="1"/>
  <c r="G361" i="5"/>
  <c r="F361" i="5"/>
  <c r="F356" i="5" s="1"/>
  <c r="E361" i="5"/>
  <c r="E356" i="5" s="1"/>
  <c r="K360" i="5"/>
  <c r="K358" i="5"/>
  <c r="J355" i="5"/>
  <c r="I355" i="5"/>
  <c r="H355" i="5"/>
  <c r="G355" i="5"/>
  <c r="F355" i="5"/>
  <c r="E355" i="5"/>
  <c r="K328" i="5"/>
  <c r="K327" i="5"/>
  <c r="K326" i="5"/>
  <c r="K325" i="5"/>
  <c r="J324" i="5"/>
  <c r="I324" i="5"/>
  <c r="H324" i="5"/>
  <c r="G324" i="5"/>
  <c r="F324" i="5"/>
  <c r="E324" i="5"/>
  <c r="K323" i="5"/>
  <c r="K322" i="5"/>
  <c r="K321" i="5"/>
  <c r="K320" i="5"/>
  <c r="J319" i="5"/>
  <c r="I319" i="5"/>
  <c r="H319" i="5"/>
  <c r="G319" i="5"/>
  <c r="F319" i="5"/>
  <c r="E319" i="5"/>
  <c r="K343" i="5"/>
  <c r="K342" i="5"/>
  <c r="K341" i="5"/>
  <c r="K340" i="5"/>
  <c r="J339" i="5"/>
  <c r="I339" i="5"/>
  <c r="H339" i="5"/>
  <c r="G339" i="5"/>
  <c r="F339" i="5"/>
  <c r="E339" i="5"/>
  <c r="K333" i="5"/>
  <c r="K332" i="5"/>
  <c r="K331" i="5"/>
  <c r="K330" i="5"/>
  <c r="J329" i="5"/>
  <c r="I329" i="5"/>
  <c r="H329" i="5"/>
  <c r="G329" i="5"/>
  <c r="F329" i="5"/>
  <c r="E329" i="5"/>
  <c r="K353" i="5"/>
  <c r="K352" i="5"/>
  <c r="K351" i="5"/>
  <c r="K350" i="5"/>
  <c r="J349" i="5"/>
  <c r="I349" i="5"/>
  <c r="H349" i="5"/>
  <c r="G349" i="5"/>
  <c r="F349" i="5"/>
  <c r="E349" i="5"/>
  <c r="K318" i="5"/>
  <c r="J316" i="5"/>
  <c r="J311" i="5" s="1"/>
  <c r="I316" i="5"/>
  <c r="H316" i="5"/>
  <c r="G316" i="5"/>
  <c r="G311" i="5" s="1"/>
  <c r="F316" i="5"/>
  <c r="F314" i="5" s="1"/>
  <c r="E316" i="5"/>
  <c r="E311" i="5" s="1"/>
  <c r="K315" i="5"/>
  <c r="K313" i="5"/>
  <c r="J310" i="5"/>
  <c r="I310" i="5"/>
  <c r="H310" i="5"/>
  <c r="G310" i="5"/>
  <c r="F310" i="5"/>
  <c r="E310" i="5"/>
  <c r="K308" i="5"/>
  <c r="K307" i="5"/>
  <c r="K306" i="5"/>
  <c r="K305" i="5"/>
  <c r="J304" i="5"/>
  <c r="I304" i="5"/>
  <c r="H304" i="5"/>
  <c r="G304" i="5"/>
  <c r="F304" i="5"/>
  <c r="E304" i="5"/>
  <c r="K303" i="5"/>
  <c r="J302" i="5"/>
  <c r="I302" i="5"/>
  <c r="H302" i="5"/>
  <c r="H297" i="5" s="1"/>
  <c r="G302" i="5"/>
  <c r="G297" i="5" s="1"/>
  <c r="F302" i="5"/>
  <c r="F297" i="5" s="1"/>
  <c r="E302" i="5"/>
  <c r="E297" i="5" s="1"/>
  <c r="J301" i="5"/>
  <c r="J296" i="5" s="1"/>
  <c r="I301" i="5"/>
  <c r="I296" i="5" s="1"/>
  <c r="H301" i="5"/>
  <c r="H296" i="5" s="1"/>
  <c r="G301" i="5"/>
  <c r="G296" i="5" s="1"/>
  <c r="F301" i="5"/>
  <c r="F296" i="5" s="1"/>
  <c r="E301" i="5"/>
  <c r="K300" i="5"/>
  <c r="K298" i="5"/>
  <c r="E296" i="5"/>
  <c r="J295" i="5"/>
  <c r="I295" i="5"/>
  <c r="H295" i="5"/>
  <c r="G295" i="5"/>
  <c r="F295" i="5"/>
  <c r="E295" i="5"/>
  <c r="K253" i="5"/>
  <c r="K252" i="5"/>
  <c r="K251" i="5"/>
  <c r="K250" i="5"/>
  <c r="J249" i="5"/>
  <c r="I249" i="5"/>
  <c r="H249" i="5"/>
  <c r="G249" i="5"/>
  <c r="F249" i="5"/>
  <c r="E249" i="5"/>
  <c r="K213" i="5"/>
  <c r="K212" i="5"/>
  <c r="K211" i="5"/>
  <c r="K210" i="5"/>
  <c r="J209" i="5"/>
  <c r="I209" i="5"/>
  <c r="H209" i="5"/>
  <c r="G209" i="5"/>
  <c r="F209" i="5"/>
  <c r="E209" i="5"/>
  <c r="K293" i="5"/>
  <c r="K292" i="5"/>
  <c r="K291" i="5"/>
  <c r="K290" i="5"/>
  <c r="J289" i="5"/>
  <c r="I289" i="5"/>
  <c r="H289" i="5"/>
  <c r="G289" i="5"/>
  <c r="F289" i="5"/>
  <c r="E289" i="5"/>
  <c r="K203" i="5"/>
  <c r="K202" i="5"/>
  <c r="K201" i="5"/>
  <c r="K200" i="5"/>
  <c r="J199" i="5"/>
  <c r="I199" i="5"/>
  <c r="H199" i="5"/>
  <c r="G199" i="5"/>
  <c r="F199" i="5"/>
  <c r="E199" i="5"/>
  <c r="K273" i="5"/>
  <c r="K272" i="5"/>
  <c r="K271" i="5"/>
  <c r="K270" i="5"/>
  <c r="J269" i="5"/>
  <c r="I269" i="5"/>
  <c r="H269" i="5"/>
  <c r="G269" i="5"/>
  <c r="F269" i="5"/>
  <c r="E269" i="5"/>
  <c r="K208" i="5"/>
  <c r="K207" i="5"/>
  <c r="K206" i="5"/>
  <c r="K205" i="5"/>
  <c r="J204" i="5"/>
  <c r="I204" i="5"/>
  <c r="H204" i="5"/>
  <c r="G204" i="5"/>
  <c r="F204" i="5"/>
  <c r="E204" i="5"/>
  <c r="K263" i="5"/>
  <c r="K262" i="5"/>
  <c r="K261" i="5"/>
  <c r="K260" i="5"/>
  <c r="J259" i="5"/>
  <c r="I259" i="5"/>
  <c r="H259" i="5"/>
  <c r="G259" i="5"/>
  <c r="F259" i="5"/>
  <c r="E259" i="5"/>
  <c r="K258" i="5"/>
  <c r="K257" i="5"/>
  <c r="K256" i="5"/>
  <c r="K255" i="5"/>
  <c r="J254" i="5"/>
  <c r="I254" i="5"/>
  <c r="H254" i="5"/>
  <c r="G254" i="5"/>
  <c r="F254" i="5"/>
  <c r="E254" i="5"/>
  <c r="K248" i="5"/>
  <c r="K247" i="5"/>
  <c r="K246" i="5"/>
  <c r="K245" i="5"/>
  <c r="J244" i="5"/>
  <c r="I244" i="5"/>
  <c r="H244" i="5"/>
  <c r="G244" i="5"/>
  <c r="F244" i="5"/>
  <c r="E244" i="5"/>
  <c r="K198" i="5"/>
  <c r="K197" i="5"/>
  <c r="K196" i="5"/>
  <c r="K195" i="5"/>
  <c r="J194" i="5"/>
  <c r="I194" i="5"/>
  <c r="H194" i="5"/>
  <c r="G194" i="5"/>
  <c r="F194" i="5"/>
  <c r="E194" i="5"/>
  <c r="K288" i="5"/>
  <c r="K287" i="5"/>
  <c r="K286" i="5"/>
  <c r="K285" i="5"/>
  <c r="J284" i="5"/>
  <c r="I284" i="5"/>
  <c r="H284" i="5"/>
  <c r="G284" i="5"/>
  <c r="F284" i="5"/>
  <c r="E284" i="5"/>
  <c r="K283" i="5"/>
  <c r="K282" i="5"/>
  <c r="K281" i="5"/>
  <c r="K280" i="5"/>
  <c r="J279" i="5"/>
  <c r="I279" i="5"/>
  <c r="H279" i="5"/>
  <c r="G279" i="5"/>
  <c r="F279" i="5"/>
  <c r="E279" i="5"/>
  <c r="K243" i="5"/>
  <c r="K242" i="5"/>
  <c r="K241" i="5"/>
  <c r="K240" i="5"/>
  <c r="J239" i="5"/>
  <c r="I239" i="5"/>
  <c r="H239" i="5"/>
  <c r="G239" i="5"/>
  <c r="F239" i="5"/>
  <c r="E239" i="5"/>
  <c r="K218" i="5"/>
  <c r="K217" i="5"/>
  <c r="K216" i="5"/>
  <c r="K215" i="5"/>
  <c r="J214" i="5"/>
  <c r="I214" i="5"/>
  <c r="H214" i="5"/>
  <c r="G214" i="5"/>
  <c r="F214" i="5"/>
  <c r="E214" i="5"/>
  <c r="K193" i="5"/>
  <c r="J191" i="5"/>
  <c r="J186" i="5" s="1"/>
  <c r="I191" i="5"/>
  <c r="H191" i="5"/>
  <c r="H189" i="5" s="1"/>
  <c r="G191" i="5"/>
  <c r="G189" i="5" s="1"/>
  <c r="F191" i="5"/>
  <c r="F186" i="5" s="1"/>
  <c r="E191" i="5"/>
  <c r="K190" i="5"/>
  <c r="K188" i="5"/>
  <c r="J185" i="5"/>
  <c r="I185" i="5"/>
  <c r="H185" i="5"/>
  <c r="G185" i="5"/>
  <c r="F185" i="5"/>
  <c r="E185" i="5"/>
  <c r="K182" i="5"/>
  <c r="K181" i="5"/>
  <c r="K180" i="5"/>
  <c r="K179" i="5"/>
  <c r="J178" i="5"/>
  <c r="I178" i="5"/>
  <c r="H178" i="5"/>
  <c r="G178" i="5"/>
  <c r="F178" i="5"/>
  <c r="E178" i="5"/>
  <c r="K147" i="5"/>
  <c r="K146" i="5"/>
  <c r="K145" i="5"/>
  <c r="K144" i="5"/>
  <c r="J143" i="5"/>
  <c r="I143" i="5"/>
  <c r="H143" i="5"/>
  <c r="G143" i="5"/>
  <c r="F143" i="5"/>
  <c r="E143" i="5"/>
  <c r="K177" i="5"/>
  <c r="K176" i="5"/>
  <c r="K175" i="5"/>
  <c r="K174" i="5"/>
  <c r="J173" i="5"/>
  <c r="I173" i="5"/>
  <c r="H173" i="5"/>
  <c r="G173" i="5"/>
  <c r="F173" i="5"/>
  <c r="E173" i="5"/>
  <c r="K172" i="5"/>
  <c r="K171" i="5"/>
  <c r="K170" i="5"/>
  <c r="K169" i="5"/>
  <c r="J168" i="5"/>
  <c r="I168" i="5"/>
  <c r="H168" i="5"/>
  <c r="G168" i="5"/>
  <c r="F168" i="5"/>
  <c r="E168" i="5"/>
  <c r="K167" i="5"/>
  <c r="K166" i="5"/>
  <c r="K165" i="5"/>
  <c r="K164" i="5"/>
  <c r="J163" i="5"/>
  <c r="I163" i="5"/>
  <c r="H163" i="5"/>
  <c r="G163" i="5"/>
  <c r="F163" i="5"/>
  <c r="E163" i="5"/>
  <c r="I138" i="5"/>
  <c r="K142" i="5"/>
  <c r="K141" i="5"/>
  <c r="K140" i="5"/>
  <c r="K139" i="5"/>
  <c r="J138" i="5"/>
  <c r="H138" i="5"/>
  <c r="G138" i="5"/>
  <c r="F138" i="5"/>
  <c r="E138" i="5"/>
  <c r="K82" i="5"/>
  <c r="K81" i="5"/>
  <c r="K80" i="5"/>
  <c r="K79" i="5"/>
  <c r="J78" i="5"/>
  <c r="I78" i="5"/>
  <c r="H78" i="5"/>
  <c r="G78" i="5"/>
  <c r="F78" i="5"/>
  <c r="E78" i="5"/>
  <c r="K77" i="5"/>
  <c r="K76" i="5"/>
  <c r="K75" i="5"/>
  <c r="K74" i="5"/>
  <c r="J73" i="5"/>
  <c r="I73" i="5"/>
  <c r="H73" i="5"/>
  <c r="G73" i="5"/>
  <c r="F73" i="5"/>
  <c r="E73" i="5"/>
  <c r="K162" i="5"/>
  <c r="K161" i="5"/>
  <c r="K160" i="5"/>
  <c r="K159" i="5"/>
  <c r="J158" i="5"/>
  <c r="I158" i="5"/>
  <c r="H158" i="5"/>
  <c r="G158" i="5"/>
  <c r="F158" i="5"/>
  <c r="E158" i="5"/>
  <c r="K157" i="5"/>
  <c r="K156" i="5"/>
  <c r="K155" i="5"/>
  <c r="K154" i="5"/>
  <c r="J153" i="5"/>
  <c r="I153" i="5"/>
  <c r="H153" i="5"/>
  <c r="G153" i="5"/>
  <c r="F153" i="5"/>
  <c r="E153" i="5"/>
  <c r="K127" i="5"/>
  <c r="K126" i="5"/>
  <c r="K125" i="5"/>
  <c r="K124" i="5"/>
  <c r="J123" i="5"/>
  <c r="I123" i="5"/>
  <c r="H123" i="5"/>
  <c r="G123" i="5"/>
  <c r="F123" i="5"/>
  <c r="E123" i="5"/>
  <c r="K122" i="5"/>
  <c r="K121" i="5"/>
  <c r="K120" i="5"/>
  <c r="K119" i="5"/>
  <c r="J118" i="5"/>
  <c r="I118" i="5"/>
  <c r="H118" i="5"/>
  <c r="G118" i="5"/>
  <c r="F118" i="5"/>
  <c r="E118" i="5"/>
  <c r="K117" i="5"/>
  <c r="K116" i="5"/>
  <c r="K115" i="5"/>
  <c r="K114" i="5"/>
  <c r="J113" i="5"/>
  <c r="I113" i="5"/>
  <c r="H113" i="5"/>
  <c r="G113" i="5"/>
  <c r="F113" i="5"/>
  <c r="E113" i="5"/>
  <c r="K107" i="5"/>
  <c r="K106" i="5"/>
  <c r="K105" i="5"/>
  <c r="K104" i="5"/>
  <c r="J103" i="5"/>
  <c r="I103" i="5"/>
  <c r="H103" i="5"/>
  <c r="G103" i="5"/>
  <c r="F103" i="5"/>
  <c r="E103" i="5"/>
  <c r="K137" i="5"/>
  <c r="K136" i="5"/>
  <c r="K135" i="5"/>
  <c r="K134" i="5"/>
  <c r="J133" i="5"/>
  <c r="I133" i="5"/>
  <c r="H133" i="5"/>
  <c r="G133" i="5"/>
  <c r="F133" i="5"/>
  <c r="E133" i="5"/>
  <c r="K72" i="5"/>
  <c r="K71" i="5"/>
  <c r="K70" i="5"/>
  <c r="K69" i="5"/>
  <c r="J68" i="5"/>
  <c r="I68" i="5"/>
  <c r="H68" i="5"/>
  <c r="G68" i="5"/>
  <c r="F68" i="5"/>
  <c r="E68" i="5"/>
  <c r="E98" i="5"/>
  <c r="K102" i="5"/>
  <c r="K101" i="5"/>
  <c r="K100" i="5"/>
  <c r="K99" i="5"/>
  <c r="J98" i="5"/>
  <c r="I98" i="5"/>
  <c r="H98" i="5"/>
  <c r="G98" i="5"/>
  <c r="F98" i="5"/>
  <c r="K92" i="5"/>
  <c r="K91" i="5"/>
  <c r="K90" i="5"/>
  <c r="K89" i="5"/>
  <c r="J88" i="5"/>
  <c r="I88" i="5"/>
  <c r="H88" i="5"/>
  <c r="G88" i="5"/>
  <c r="F88" i="5"/>
  <c r="K62" i="5"/>
  <c r="K59" i="5"/>
  <c r="F31" i="5"/>
  <c r="G31" i="5"/>
  <c r="H31" i="5"/>
  <c r="I31" i="5"/>
  <c r="J31" i="5"/>
  <c r="E189" i="5" l="1"/>
  <c r="K355" i="5"/>
  <c r="E314" i="5"/>
  <c r="I314" i="5"/>
  <c r="E294" i="5"/>
  <c r="F311" i="5"/>
  <c r="F309" i="5" s="1"/>
  <c r="I311" i="5"/>
  <c r="K192" i="5"/>
  <c r="I359" i="5"/>
  <c r="H356" i="5"/>
  <c r="F189" i="5"/>
  <c r="K295" i="5"/>
  <c r="I299" i="5"/>
  <c r="K316" i="5"/>
  <c r="K319" i="5"/>
  <c r="F359" i="5"/>
  <c r="G58" i="5"/>
  <c r="E63" i="5"/>
  <c r="K185" i="5"/>
  <c r="F294" i="5"/>
  <c r="F299" i="5"/>
  <c r="J299" i="5"/>
  <c r="K310" i="5"/>
  <c r="J314" i="5"/>
  <c r="H58" i="5"/>
  <c r="K239" i="5"/>
  <c r="K284" i="5"/>
  <c r="K296" i="5"/>
  <c r="K301" i="5"/>
  <c r="K361" i="5"/>
  <c r="J359" i="5"/>
  <c r="K369" i="5"/>
  <c r="I357" i="5"/>
  <c r="I354" i="5" s="1"/>
  <c r="K362" i="5"/>
  <c r="E357" i="5"/>
  <c r="E354" i="5" s="1"/>
  <c r="F357" i="5"/>
  <c r="F354" i="5" s="1"/>
  <c r="G359" i="5"/>
  <c r="E359" i="5"/>
  <c r="K364" i="5"/>
  <c r="G356" i="5"/>
  <c r="H357" i="5"/>
  <c r="J357" i="5"/>
  <c r="J354" i="5" s="1"/>
  <c r="K324" i="5"/>
  <c r="K339" i="5"/>
  <c r="K329" i="5"/>
  <c r="J309" i="5"/>
  <c r="H314" i="5"/>
  <c r="K317" i="5"/>
  <c r="G309" i="5"/>
  <c r="G314" i="5"/>
  <c r="E309" i="5"/>
  <c r="K349" i="5"/>
  <c r="H311" i="5"/>
  <c r="J297" i="5"/>
  <c r="J294" i="5" s="1"/>
  <c r="H299" i="5"/>
  <c r="G294" i="5"/>
  <c r="G299" i="5"/>
  <c r="K302" i="5"/>
  <c r="K304" i="5"/>
  <c r="E299" i="5"/>
  <c r="H294" i="5"/>
  <c r="I297" i="5"/>
  <c r="I294" i="5" s="1"/>
  <c r="K249" i="5"/>
  <c r="K209" i="5"/>
  <c r="K289" i="5"/>
  <c r="K199" i="5"/>
  <c r="K269" i="5"/>
  <c r="K204" i="5"/>
  <c r="K259" i="5"/>
  <c r="K254" i="5"/>
  <c r="K244" i="5"/>
  <c r="K194" i="5"/>
  <c r="F184" i="5"/>
  <c r="K279" i="5"/>
  <c r="K187" i="5"/>
  <c r="J184" i="5"/>
  <c r="H186" i="5"/>
  <c r="H184" i="5" s="1"/>
  <c r="K191" i="5"/>
  <c r="G186" i="5"/>
  <c r="G184" i="5" s="1"/>
  <c r="K214" i="5"/>
  <c r="I186" i="5"/>
  <c r="I184" i="5" s="1"/>
  <c r="J189" i="5"/>
  <c r="I189" i="5"/>
  <c r="E186" i="5"/>
  <c r="F58" i="5"/>
  <c r="K60" i="5"/>
  <c r="F63" i="5"/>
  <c r="I58" i="5"/>
  <c r="E58" i="5"/>
  <c r="J58" i="5"/>
  <c r="K178" i="5"/>
  <c r="K143" i="5"/>
  <c r="K173" i="5"/>
  <c r="K168" i="5"/>
  <c r="K163" i="5"/>
  <c r="K138" i="5"/>
  <c r="K78" i="5"/>
  <c r="K73" i="5"/>
  <c r="K158" i="5"/>
  <c r="K153" i="5"/>
  <c r="K123" i="5"/>
  <c r="K118" i="5"/>
  <c r="K113" i="5"/>
  <c r="K103" i="5"/>
  <c r="K133" i="5"/>
  <c r="K68" i="5"/>
  <c r="K98" i="5"/>
  <c r="K88" i="5"/>
  <c r="K61" i="5"/>
  <c r="F19" i="5"/>
  <c r="G19" i="5"/>
  <c r="H19" i="5"/>
  <c r="I19" i="5"/>
  <c r="J19" i="5"/>
  <c r="E19" i="5"/>
  <c r="J22" i="5"/>
  <c r="I22" i="5"/>
  <c r="H22" i="5"/>
  <c r="K24" i="5"/>
  <c r="I309" i="5" l="1"/>
  <c r="K311" i="5"/>
  <c r="K58" i="5"/>
  <c r="K189" i="5"/>
  <c r="H354" i="5"/>
  <c r="K356" i="5"/>
  <c r="K299" i="5"/>
  <c r="K186" i="5"/>
  <c r="K359" i="5"/>
  <c r="K357" i="5"/>
  <c r="G354" i="5"/>
  <c r="K314" i="5"/>
  <c r="H309" i="5"/>
  <c r="K309" i="5" s="1"/>
  <c r="K312" i="5"/>
  <c r="K294" i="5"/>
  <c r="K297" i="5"/>
  <c r="E184" i="5"/>
  <c r="K184" i="5" s="1"/>
  <c r="K37" i="5"/>
  <c r="J33" i="5"/>
  <c r="I33" i="5"/>
  <c r="G33" i="5"/>
  <c r="F33" i="5"/>
  <c r="K35" i="5"/>
  <c r="K34" i="5"/>
  <c r="H33" i="5"/>
  <c r="E33" i="5"/>
  <c r="K354" i="5" l="1"/>
  <c r="K33" i="5"/>
  <c r="K36" i="5"/>
  <c r="F14" i="5" l="1"/>
  <c r="F8" i="5" s="1"/>
  <c r="E14" i="5"/>
  <c r="E8" i="5" s="1"/>
  <c r="E15" i="5"/>
  <c r="E9" i="5" s="1"/>
  <c r="E13" i="5"/>
  <c r="E7" i="5" s="1"/>
  <c r="F28" i="5"/>
  <c r="G28" i="5"/>
  <c r="E28" i="5"/>
  <c r="G63" i="5"/>
  <c r="H63" i="5"/>
  <c r="E38" i="5"/>
  <c r="E43" i="5"/>
  <c r="E22" i="5"/>
  <c r="E6" i="5" l="1"/>
  <c r="E17" i="5"/>
  <c r="G14" i="5"/>
  <c r="G8" i="5" s="1"/>
  <c r="H28" i="5"/>
  <c r="F17" i="5"/>
  <c r="G17" i="5"/>
  <c r="E12" i="5"/>
  <c r="K67" i="5"/>
  <c r="K65" i="5"/>
  <c r="K64" i="5"/>
  <c r="I63" i="5" l="1"/>
  <c r="I28" i="5"/>
  <c r="K66" i="5"/>
  <c r="K47" i="5"/>
  <c r="K46" i="5"/>
  <c r="K45" i="5"/>
  <c r="K44" i="5"/>
  <c r="F43" i="5"/>
  <c r="K20" i="5" l="1"/>
  <c r="H14" i="5"/>
  <c r="H8" i="5" s="1"/>
  <c r="H17" i="5"/>
  <c r="J63" i="5"/>
  <c r="K63" i="5" s="1"/>
  <c r="J28" i="5"/>
  <c r="K28" i="5" s="1"/>
  <c r="J14" i="5"/>
  <c r="J8" i="5" s="1"/>
  <c r="I14" i="5"/>
  <c r="I8" i="5" s="1"/>
  <c r="K43" i="5"/>
  <c r="K31" i="5" l="1"/>
  <c r="K19" i="5"/>
  <c r="K8" i="5"/>
  <c r="K14" i="5"/>
  <c r="I13" i="5"/>
  <c r="I7" i="5" s="1"/>
  <c r="I17" i="5"/>
  <c r="J17" i="5"/>
  <c r="K42" i="5"/>
  <c r="K41" i="5"/>
  <c r="K40" i="5"/>
  <c r="K39" i="5"/>
  <c r="G38" i="5"/>
  <c r="K32" i="5"/>
  <c r="K30" i="5"/>
  <c r="K29" i="5"/>
  <c r="K18" i="5" l="1"/>
  <c r="K17" i="5"/>
  <c r="K38" i="5"/>
  <c r="F13" i="5" l="1"/>
  <c r="F7" i="5" s="1"/>
  <c r="G13" i="5"/>
  <c r="H13" i="5"/>
  <c r="H7" i="5" s="1"/>
  <c r="J13" i="5"/>
  <c r="J7" i="5" s="1"/>
  <c r="F15" i="5"/>
  <c r="F9" i="5" s="1"/>
  <c r="F6" i="5" s="1"/>
  <c r="G15" i="5"/>
  <c r="G9" i="5" s="1"/>
  <c r="H15" i="5"/>
  <c r="H9" i="5" s="1"/>
  <c r="H6" i="5" s="1"/>
  <c r="I15" i="5"/>
  <c r="I9" i="5" s="1"/>
  <c r="I6" i="5" s="1"/>
  <c r="J15" i="5"/>
  <c r="J9" i="5" s="1"/>
  <c r="J6" i="5" s="1"/>
  <c r="G7" i="5" l="1"/>
  <c r="K7" i="5" s="1"/>
  <c r="K13" i="5"/>
  <c r="K15" i="5"/>
  <c r="H12" i="5"/>
  <c r="I12" i="5"/>
  <c r="G12" i="5"/>
  <c r="J12" i="5"/>
  <c r="F12" i="5"/>
  <c r="G6" i="5" l="1"/>
  <c r="K12" i="5"/>
  <c r="K9" i="5"/>
  <c r="K16" i="5" l="1"/>
  <c r="K25" i="5"/>
  <c r="K26" i="5"/>
  <c r="K23" i="5"/>
  <c r="G22" i="5"/>
  <c r="F22" i="5"/>
  <c r="K22" i="5" l="1"/>
  <c r="K21" i="5"/>
  <c r="K6" i="5" l="1"/>
</calcChain>
</file>

<file path=xl/sharedStrings.xml><?xml version="1.0" encoding="utf-8"?>
<sst xmlns="http://schemas.openxmlformats.org/spreadsheetml/2006/main" count="595" uniqueCount="160">
  <si>
    <t>Источники финансирования</t>
  </si>
  <si>
    <t>Расходы (тыс. руб.), годы</t>
  </si>
  <si>
    <t>всего</t>
  </si>
  <si>
    <t>федеральный бюджет</t>
  </si>
  <si>
    <t>областной бюджет</t>
  </si>
  <si>
    <t>бюджет города</t>
  </si>
  <si>
    <t>иные источники</t>
  </si>
  <si>
    <t>№</t>
  </si>
  <si>
    <t>1.</t>
  </si>
  <si>
    <t>1.1.1.</t>
  </si>
  <si>
    <t>1.2.</t>
  </si>
  <si>
    <t>1.3.</t>
  </si>
  <si>
    <t>1.1.</t>
  </si>
  <si>
    <t>Наименование программы, направления, структурного элемента, мероприятия</t>
  </si>
  <si>
    <t>Управление транспорта и коммунального хозяйства администрации города Магнитогорска</t>
  </si>
  <si>
    <t>1.2.1.</t>
  </si>
  <si>
    <t xml:space="preserve">Финансовое обеспечение реализации муниципальной программы за счет всех источников финансирования
</t>
  </si>
  <si>
    <t>Ответственный исполнитель, соисполнители</t>
  </si>
  <si>
    <t>1.1.1.1</t>
  </si>
  <si>
    <t>1.1.1.4</t>
  </si>
  <si>
    <t>1.2.1.1.</t>
  </si>
  <si>
    <t>1.2.1.2.</t>
  </si>
  <si>
    <t xml:space="preserve">
Приложение № 4                                                      к муниципальной программе 
«Развитие дорожного хозяйства и
 благоустройства города Магнитогорска» 
на 2025-2030 годы
</t>
  </si>
  <si>
    <t xml:space="preserve">Муниципальная программа «Развитие дорожного хозяйства и благоустройства города Магнитогорска» 
на 2025-2030 годы
</t>
  </si>
  <si>
    <t>Направление 1 «Дорожная деятельность в городе Магнитогорске»</t>
  </si>
  <si>
    <t>Ремонт автомобильных дорог</t>
  </si>
  <si>
    <t>«Строительство автодороги по ул.Радужная от пересечения ш.Западное и проезда от ул.Зеленый Лог до просп.Карла Маркса" г.Магнитогорск Челябинская область.</t>
  </si>
  <si>
    <t>Автодорога по ул. 50-Летия Магнитки от шоссе Западное до ул. Татьяничева Челябинская область, г. Магнитогорск, Орджоникидзевский район</t>
  </si>
  <si>
    <t>1.3.1.</t>
  </si>
  <si>
    <t>1.3.1.1.</t>
  </si>
  <si>
    <t>Нанесение дорожной горизонтальной разметки улично-дорожной сети г.Магнитогорска</t>
  </si>
  <si>
    <t>Капитальный ремонт путепровода через ж/д пути ст. Гранитная Северной магистрали в г. Магнитогорске</t>
  </si>
  <si>
    <t>Устройство остановочных комплексов</t>
  </si>
  <si>
    <t>Содержание улично-дорожной сети г. Магнитогорска (Ленинский район)</t>
  </si>
  <si>
    <t>Содержание улично-дорожной сети г. Магнитогорска (Правобережный район)</t>
  </si>
  <si>
    <t>Содержание улично-дорожной сети г. Магнитогорска (Орджоникидзевский район)</t>
  </si>
  <si>
    <t>Содержание ливневой канализации</t>
  </si>
  <si>
    <t>Устройство парковочных карманов</t>
  </si>
  <si>
    <t>Мост Северного перехода через реку Урал</t>
  </si>
  <si>
    <t>Мост Центрального перехода через реку Урал</t>
  </si>
  <si>
    <t>Ремонт остановочных комплексов</t>
  </si>
  <si>
    <t>Капитальный ремонт и устройство тротуаров</t>
  </si>
  <si>
    <t>Установка дорожных знаков 6.4 "Парковка" с табличкой 8.17 "Инвалиды" на внутриквартальной территории г.Магнитогорска</t>
  </si>
  <si>
    <t>Содержание автомобильных дорог. Проверка качества автомобильных дорог передвижной лабораторией "Трасса"</t>
  </si>
  <si>
    <t>Обустройство остановочных комплексов</t>
  </si>
  <si>
    <t>Устройство пешеходных переходов</t>
  </si>
  <si>
    <t>1.3.1.2.</t>
  </si>
  <si>
    <t>1.3.1.3.</t>
  </si>
  <si>
    <t>Направление 2 «Благоустройство территории города Магнитогорска»</t>
  </si>
  <si>
    <t>2.1.</t>
  </si>
  <si>
    <t>2.1.1.</t>
  </si>
  <si>
    <t>Содержание игровых площадок</t>
  </si>
  <si>
    <t>Ремонт асфальтового покрытия в районе общеобразовательных организаций</t>
  </si>
  <si>
    <t>Благоустройство общественных территорий</t>
  </si>
  <si>
    <t>Охрана территорий парков и скверов г.Магнитогорска</t>
  </si>
  <si>
    <t>Демонтаж самовольно установленных рекламных конструкций</t>
  </si>
  <si>
    <t>Текущее содержание памятников истории и культуры</t>
  </si>
  <si>
    <t>Содержание городских фонтанов</t>
  </si>
  <si>
    <t>Содержание городских пляжей</t>
  </si>
  <si>
    <t>Подготовка мест проведения общегородских мероприятий</t>
  </si>
  <si>
    <t>Содержание общественных территорий и зеленых насаждений</t>
  </si>
  <si>
    <t>Ремонт лестничных маршей на территории города Магнитогорска</t>
  </si>
  <si>
    <t>Озеленение территории</t>
  </si>
  <si>
    <t>Демонтаж нестационарных объектов</t>
  </si>
  <si>
    <t>Строительство линий уличного освещения</t>
  </si>
  <si>
    <t>Восстановление архитектурных элементов в г.Магнитогорске</t>
  </si>
  <si>
    <t>Содержание иллюминации на территории города Магнитогорска</t>
  </si>
  <si>
    <t>2.2.</t>
  </si>
  <si>
    <t>2.2.1.</t>
  </si>
  <si>
    <t>2.2.1.1</t>
  </si>
  <si>
    <t>2.3.</t>
  </si>
  <si>
    <t>2.3.1.</t>
  </si>
  <si>
    <t>Предоставление земельных участков на кладбищах для погребения, ведение и хранение книг регистрации захоронений умерших, исполнение функции муниципального заказчика по определению: исполнителя работ (услуг) по содержанию мест захоронений; лица, оказывающего гарантированный перечень услуг по погребению</t>
  </si>
  <si>
    <t>Содержание мест захоронения</t>
  </si>
  <si>
    <t>Оказание услуг по погребению и иные мероприятия в сфере похоронного дела</t>
  </si>
  <si>
    <t>Замена уличных туалетов на кладбищах г. Магнитогорска</t>
  </si>
  <si>
    <t>Оказание услуг по акарицидной обработке территорий городских кладбищ</t>
  </si>
  <si>
    <t>2.4.</t>
  </si>
  <si>
    <t>2.4.1.</t>
  </si>
  <si>
    <t>2.4.1.1</t>
  </si>
  <si>
    <t>Мероприятие по содержанию, техническому обслуживанию, текущему ремонту объектов наружного освещения</t>
  </si>
  <si>
    <t>Мероприятие по энергоснабжению наружного освещения города</t>
  </si>
  <si>
    <t>2.4.1.2</t>
  </si>
  <si>
    <t xml:space="preserve"> Региональный проект «Региональная и местная дорожная сеть»</t>
  </si>
  <si>
    <t>Комплекс процессных мероприятий "Строительство и реконструкция автомобильных дорог общего пользования местного значения в городе Магнитогорске"</t>
  </si>
  <si>
    <t>Строительство и реконструкция автомобильных дорог</t>
  </si>
  <si>
    <t>Комплекс процессных мероприятий "Капитальный ремонт, ремонт и содержание автомобильных дорог общего пользования местного значения в городе Магнитогорске"</t>
  </si>
  <si>
    <t>1.2.2.</t>
  </si>
  <si>
    <t>Обеспечение процессов капитального строительства и реконструкции автомобильных дорог общего пользования местного значения необходимой документацией, в том числе выполнение проектно-сметной документации (далее - ПСД), технических планов, проведение экспертиз, авторского надзора</t>
  </si>
  <si>
    <t>1.2.2.1.</t>
  </si>
  <si>
    <t>Капитальный ремонт автодорог и перекрестков улично-дорожной сети города</t>
  </si>
  <si>
    <t>1.3.2.1.</t>
  </si>
  <si>
    <t>1.3.2.</t>
  </si>
  <si>
    <t>Ремонт асфальтобетонного покрытия проезжей части дорог и улиц города</t>
  </si>
  <si>
    <t>1.3.3.</t>
  </si>
  <si>
    <t>1.3.3.1.</t>
  </si>
  <si>
    <t>Протяженность линий горизонтальной дорожной разметки</t>
  </si>
  <si>
    <t>1.3.4.</t>
  </si>
  <si>
    <t>Содержание объектов улично-дорожной сети</t>
  </si>
  <si>
    <t>1.3.4.1.</t>
  </si>
  <si>
    <t>Содержание объектов улично-дорожной сети г.Магнитогорска</t>
  </si>
  <si>
    <t>1.3.4.2.</t>
  </si>
  <si>
    <t>1.3.4.3.</t>
  </si>
  <si>
    <t>1.3.4.4.</t>
  </si>
  <si>
    <t>1.3.5.</t>
  </si>
  <si>
    <t>1.3.5.1.</t>
  </si>
  <si>
    <t>1.3.5.2.</t>
  </si>
  <si>
    <t>1.3.5.3.</t>
  </si>
  <si>
    <t>1.3.6.</t>
  </si>
  <si>
    <t>Содержание остановок общественного транспорта</t>
  </si>
  <si>
    <t>Иные мероприятия по капитальному ремонту, ремонту и содержанию автомобильных дорог</t>
  </si>
  <si>
    <t>1.3.6.1.</t>
  </si>
  <si>
    <t>1.3.6.2.</t>
  </si>
  <si>
    <t>1.3.6.3.</t>
  </si>
  <si>
    <t>1.3.6.4.</t>
  </si>
  <si>
    <t>1.3.6.5.</t>
  </si>
  <si>
    <t>1.3.6.6.</t>
  </si>
  <si>
    <t>Улучшение архитектурного облика города</t>
  </si>
  <si>
    <t>2.1.1.1.</t>
  </si>
  <si>
    <t>2.1.1.2.</t>
  </si>
  <si>
    <t>2.1.1.3.</t>
  </si>
  <si>
    <t>2.1.1.4.</t>
  </si>
  <si>
    <t>Мероприятия по благоустройству города</t>
  </si>
  <si>
    <t>Содержание элементов объектов общественных территорий</t>
  </si>
  <si>
    <t>2.3.1.1.</t>
  </si>
  <si>
    <t>2.3.1.2.</t>
  </si>
  <si>
    <t>2.3.1.3.</t>
  </si>
  <si>
    <t xml:space="preserve">Повышение уровня экологического пространства общественных территорий города и его содержание </t>
  </si>
  <si>
    <t>Иные мероприятия по благоустройству общественных территорий</t>
  </si>
  <si>
    <t>2.1.2.</t>
  </si>
  <si>
    <t>2.1.2.1.</t>
  </si>
  <si>
    <t>2.1.3.</t>
  </si>
  <si>
    <t>2.1.3.1.</t>
  </si>
  <si>
    <t>2.1.3.2.</t>
  </si>
  <si>
    <t>2.1.3.3.</t>
  </si>
  <si>
    <t>2.1.3.4.</t>
  </si>
  <si>
    <t>2.1.3.5</t>
  </si>
  <si>
    <t>2.1.3.6.</t>
  </si>
  <si>
    <t>2.1.4.</t>
  </si>
  <si>
    <t>2.1.4.1</t>
  </si>
  <si>
    <t>2.1.4.2.</t>
  </si>
  <si>
    <t>2.1.5.</t>
  </si>
  <si>
    <t>2.1.5.1.</t>
  </si>
  <si>
    <t>2.1.5.2.</t>
  </si>
  <si>
    <t>2.1.5.3.</t>
  </si>
  <si>
    <t>Освоение бюджетных средств на исполнение работ по строительству, реконструкции, капитальному ремонту и ремонту объектов муниципальной собственности от запланированных объемов бюджетных ассигнований</t>
  </si>
  <si>
    <t>Обеспечение деятельности по осуществлению функций заказчика по капитальному строительству, реконструкции, капитальному ремонту и ремонту объектов муниципальной собственности</t>
  </si>
  <si>
    <t>Освоение бюджетных ассигнований направленных на содержание, благоустройство и своевременное оказание услуг по дезинсекции территорий кладбищ города Магнитогорска на текущий финансовый год</t>
  </si>
  <si>
    <t>Комплекс процессных мероприятий «Организация ритуальных услуг и содержание мест захоронения»</t>
  </si>
  <si>
    <t>Оказание услуг по погребению согласно гарантированному перечню услуг по погребению, оказываемых на безвозмездной основе лицам, взявшим на себя ответственность осуществить погребение умершего</t>
  </si>
  <si>
    <t>2.3.2.</t>
  </si>
  <si>
    <t>2.3.2.1.</t>
  </si>
  <si>
    <t>2.3.3.</t>
  </si>
  <si>
    <t>2.3.3.1.</t>
  </si>
  <si>
    <t>Комплекс процессных мероприятий «Светлый город»</t>
  </si>
  <si>
    <t>Приведение в нормативное состояние автомобильные дороги регионального или межмуниципального, местного значения и искусственные дорожные сооружения на них</t>
  </si>
  <si>
    <t>Комплекс процессных мероприятий «Капитальное строительство, реконструкция, капитальный ремонт, ремонт и содержание объектов благоустройства в городе Магнитогорске»</t>
  </si>
  <si>
    <t>Комплекс процессных мероприятий «Обеспечение исполнения возложенных на муниципальное казенное учреждение полномочий по капитальному строительству, реконструкции, капитальному ремонту, ремонту и содержанию объектов муниципальной собственности»</t>
  </si>
  <si>
    <t>Освоение бюджетных ассигнований направленных на исполнение функции муниципального заказчика по определению: исполнителя работ (услуг) по содержанию мест захоронений; лица, оказывающего гарантированный перечень услуг по погребению на текущий финансовый год</t>
  </si>
  <si>
    <t>Обеспечение качества освещенности и повышение уровня удовлетворенности населения освещением автомобильных дорог, улиц, дворов, проездов, территорий социальных объектов Магнитогорского городского округа, развитие сети уличного освещения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</si>
</sst>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0_ ;\-#,##0.00\ "/>
    <numFmt numFmtId="166" formatCode="#,##0_ ;\-#,##0\ "/>
  </numFmts>
  <fonts count="8" x14ac:knownFonts="1">
    <font>
      <sz val="10"/>
      <color rgb="FF000000"/>
      <name val="Times New Roman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164" fontId="1" fillId="0" borderId="0">
      <alignment vertical="top" wrapText="1"/>
    </xf>
  </cellStyleXfs>
  <cellXfs count="43">
    <xf numFmtId="164" fontId="0" fillId="0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5" fillId="2" borderId="0" xfId="0" applyNumberFormat="1" applyFont="1" applyFill="1" applyAlignment="1">
      <alignment vertical="top" wrapText="1"/>
    </xf>
    <xf numFmtId="164" fontId="3" fillId="2" borderId="0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vertical="top" wrapText="1"/>
    </xf>
    <xf numFmtId="4" fontId="7" fillId="2" borderId="0" xfId="0" applyNumberFormat="1" applyFont="1" applyFill="1" applyAlignment="1">
      <alignment vertical="top" wrapText="1"/>
    </xf>
    <xf numFmtId="165" fontId="7" fillId="2" borderId="0" xfId="0" applyNumberFormat="1" applyFont="1" applyFill="1" applyAlignment="1">
      <alignment vertical="top" wrapText="1"/>
    </xf>
    <xf numFmtId="165" fontId="1" fillId="2" borderId="0" xfId="0" applyNumberFormat="1" applyFont="1" applyFill="1" applyAlignment="1">
      <alignment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right" vertical="top" wrapText="1"/>
    </xf>
    <xf numFmtId="164" fontId="1" fillId="2" borderId="0" xfId="0" applyNumberFormat="1" applyFont="1" applyFill="1" applyAlignment="1">
      <alignment horizontal="center" vertical="top" wrapText="1"/>
    </xf>
    <xf numFmtId="166" fontId="1" fillId="2" borderId="2" xfId="0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3"/>
  <sheetViews>
    <sheetView tabSelected="1" view="pageBreakPreview" zoomScale="90" zoomScaleSheetLayoutView="90" workbookViewId="0">
      <selection activeCell="E360" sqref="E360"/>
    </sheetView>
  </sheetViews>
  <sheetFormatPr defaultRowHeight="12.75" x14ac:dyDescent="0.2"/>
  <cols>
    <col min="1" max="1" width="7.6640625" style="1" customWidth="1"/>
    <col min="2" max="2" width="26.1640625" style="1" customWidth="1"/>
    <col min="3" max="3" width="16.6640625" style="1" customWidth="1"/>
    <col min="4" max="4" width="14.1640625" style="1" customWidth="1"/>
    <col min="5" max="5" width="12.83203125" style="1" customWidth="1"/>
    <col min="6" max="6" width="12.6640625" style="1" customWidth="1"/>
    <col min="7" max="8" width="12.5" style="1" customWidth="1"/>
    <col min="9" max="9" width="12.83203125" style="1" customWidth="1"/>
    <col min="10" max="10" width="13.33203125" style="1" customWidth="1"/>
    <col min="11" max="11" width="15.6640625" style="1" customWidth="1"/>
    <col min="12" max="12" width="5.6640625" style="1" customWidth="1"/>
    <col min="13" max="13" width="2.5" style="1" customWidth="1"/>
    <col min="14" max="14" width="4.6640625" style="1" customWidth="1"/>
    <col min="15" max="15" width="13.33203125" style="1" hidden="1" customWidth="1"/>
    <col min="16" max="16" width="13.5" style="1" hidden="1" customWidth="1"/>
    <col min="17" max="17" width="15.6640625" style="1" hidden="1" customWidth="1"/>
    <col min="18" max="18" width="19" style="1" hidden="1" customWidth="1"/>
    <col min="19" max="16384" width="9.33203125" style="1"/>
  </cols>
  <sheetData>
    <row r="1" spans="1:12" ht="112.5" customHeight="1" x14ac:dyDescent="0.2">
      <c r="F1" s="2"/>
      <c r="H1" s="2"/>
      <c r="I1" s="33" t="s">
        <v>22</v>
      </c>
      <c r="J1" s="33"/>
      <c r="K1" s="33"/>
    </row>
    <row r="2" spans="1:12" ht="33" customHeight="1" x14ac:dyDescent="0.2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ht="45" customHeight="1" x14ac:dyDescent="0.2">
      <c r="A3" s="23" t="s">
        <v>7</v>
      </c>
      <c r="B3" s="38" t="s">
        <v>13</v>
      </c>
      <c r="C3" s="38" t="s">
        <v>17</v>
      </c>
      <c r="D3" s="23" t="s">
        <v>0</v>
      </c>
      <c r="E3" s="23" t="s">
        <v>1</v>
      </c>
      <c r="F3" s="23"/>
      <c r="G3" s="23"/>
      <c r="H3" s="23"/>
      <c r="I3" s="23"/>
      <c r="J3" s="23"/>
      <c r="K3" s="23"/>
      <c r="L3" s="3"/>
    </row>
    <row r="4" spans="1:12" ht="36.75" customHeight="1" x14ac:dyDescent="0.2">
      <c r="A4" s="23"/>
      <c r="B4" s="38"/>
      <c r="C4" s="38"/>
      <c r="D4" s="23"/>
      <c r="E4" s="4">
        <v>2025</v>
      </c>
      <c r="F4" s="4">
        <v>2026</v>
      </c>
      <c r="G4" s="4">
        <v>2027</v>
      </c>
      <c r="H4" s="4">
        <v>2028</v>
      </c>
      <c r="I4" s="4">
        <v>2029</v>
      </c>
      <c r="J4" s="4">
        <v>2030</v>
      </c>
      <c r="K4" s="5" t="s">
        <v>2</v>
      </c>
      <c r="L4" s="6"/>
    </row>
    <row r="5" spans="1:12" ht="16.5" customHeight="1" x14ac:dyDescent="0.2">
      <c r="A5" s="7">
        <v>1</v>
      </c>
      <c r="B5" s="7">
        <v>2</v>
      </c>
      <c r="C5" s="7">
        <v>3</v>
      </c>
      <c r="D5" s="7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6"/>
    </row>
    <row r="6" spans="1:12" ht="23.25" customHeight="1" x14ac:dyDescent="0.2">
      <c r="A6" s="35"/>
      <c r="B6" s="24" t="s">
        <v>23</v>
      </c>
      <c r="C6" s="37" t="s">
        <v>14</v>
      </c>
      <c r="D6" s="10" t="s">
        <v>2</v>
      </c>
      <c r="E6" s="8">
        <f>E9+E8+E7+E10</f>
        <v>3132201.99</v>
      </c>
      <c r="F6" s="8">
        <f t="shared" ref="F6:J6" si="0">F9+F8+F7+F10</f>
        <v>2815169.4200000004</v>
      </c>
      <c r="G6" s="8">
        <f t="shared" si="0"/>
        <v>2908070</v>
      </c>
      <c r="H6" s="8">
        <f t="shared" si="0"/>
        <v>3004036.3</v>
      </c>
      <c r="I6" s="8">
        <f t="shared" si="0"/>
        <v>3100165.4799999995</v>
      </c>
      <c r="J6" s="8">
        <f t="shared" si="0"/>
        <v>3205571.08</v>
      </c>
      <c r="K6" s="8">
        <f>E6+F6+G6+H6+I6+J6</f>
        <v>18165214.270000003</v>
      </c>
      <c r="L6" s="9"/>
    </row>
    <row r="7" spans="1:12" ht="35.25" customHeight="1" x14ac:dyDescent="0.2">
      <c r="A7" s="36"/>
      <c r="B7" s="25"/>
      <c r="C7" s="37"/>
      <c r="D7" s="10" t="s">
        <v>3</v>
      </c>
      <c r="E7" s="8">
        <f>E13</f>
        <v>0</v>
      </c>
      <c r="F7" s="18">
        <f t="shared" ref="F7:J7" si="1">F13</f>
        <v>0</v>
      </c>
      <c r="G7" s="18">
        <f t="shared" si="1"/>
        <v>0</v>
      </c>
      <c r="H7" s="18">
        <f>H13</f>
        <v>0</v>
      </c>
      <c r="I7" s="18">
        <f>I13</f>
        <v>0</v>
      </c>
      <c r="J7" s="18">
        <f t="shared" si="1"/>
        <v>0</v>
      </c>
      <c r="K7" s="8">
        <f>E7+F7+G7+H7+I7+J7</f>
        <v>0</v>
      </c>
      <c r="L7" s="6"/>
    </row>
    <row r="8" spans="1:12" ht="23.25" customHeight="1" x14ac:dyDescent="0.2">
      <c r="A8" s="36"/>
      <c r="B8" s="25"/>
      <c r="C8" s="37"/>
      <c r="D8" s="10" t="s">
        <v>4</v>
      </c>
      <c r="E8" s="8">
        <f t="shared" ref="E8:J9" si="2">E14+E30+E60+E186+E296+E311+E356</f>
        <v>1602890.0000000002</v>
      </c>
      <c r="F8" s="8">
        <f t="shared" si="2"/>
        <v>1602890.0000000002</v>
      </c>
      <c r="G8" s="8">
        <f t="shared" si="2"/>
        <v>1655785.3699999999</v>
      </c>
      <c r="H8" s="8">
        <f t="shared" si="2"/>
        <v>1710426.29</v>
      </c>
      <c r="I8" s="8">
        <f t="shared" si="2"/>
        <v>1765159.9299999997</v>
      </c>
      <c r="J8" s="8">
        <f t="shared" si="2"/>
        <v>1825175.3699999999</v>
      </c>
      <c r="K8" s="8">
        <f>E8+F8+G8+H8+I8+J8</f>
        <v>10162326.959999999</v>
      </c>
      <c r="L8" s="6"/>
    </row>
    <row r="9" spans="1:12" ht="23.25" customHeight="1" x14ac:dyDescent="0.2">
      <c r="A9" s="36"/>
      <c r="B9" s="25"/>
      <c r="C9" s="37"/>
      <c r="D9" s="10" t="s">
        <v>5</v>
      </c>
      <c r="E9" s="8">
        <f t="shared" si="2"/>
        <v>1529311.9900000002</v>
      </c>
      <c r="F9" s="8">
        <f t="shared" si="2"/>
        <v>1212279.4200000002</v>
      </c>
      <c r="G9" s="8">
        <f t="shared" si="2"/>
        <v>1252284.6299999999</v>
      </c>
      <c r="H9" s="8">
        <f t="shared" si="2"/>
        <v>1293610.01</v>
      </c>
      <c r="I9" s="8">
        <f t="shared" si="2"/>
        <v>1335005.5499999998</v>
      </c>
      <c r="J9" s="8">
        <f t="shared" si="2"/>
        <v>1380395.71</v>
      </c>
      <c r="K9" s="8">
        <f>E9+F9+G9+H9+I9+J9</f>
        <v>8002887.3099999996</v>
      </c>
      <c r="L9" s="6"/>
    </row>
    <row r="10" spans="1:12" ht="33" customHeight="1" x14ac:dyDescent="0.2">
      <c r="A10" s="36"/>
      <c r="B10" s="25"/>
      <c r="C10" s="37"/>
      <c r="D10" s="10" t="s">
        <v>6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6"/>
    </row>
    <row r="11" spans="1:12" ht="24.75" customHeight="1" x14ac:dyDescent="0.2">
      <c r="A11" s="7" t="s">
        <v>8</v>
      </c>
      <c r="B11" s="23" t="s">
        <v>24</v>
      </c>
      <c r="C11" s="23"/>
      <c r="D11" s="23"/>
      <c r="E11" s="23"/>
      <c r="F11" s="23"/>
      <c r="G11" s="23"/>
      <c r="H11" s="23"/>
      <c r="I11" s="23"/>
      <c r="J11" s="23"/>
      <c r="K11" s="23"/>
      <c r="L11" s="6"/>
    </row>
    <row r="12" spans="1:12" ht="21.75" customHeight="1" x14ac:dyDescent="0.2">
      <c r="A12" s="24" t="s">
        <v>12</v>
      </c>
      <c r="B12" s="26" t="s">
        <v>83</v>
      </c>
      <c r="C12" s="23" t="s">
        <v>14</v>
      </c>
      <c r="D12" s="10" t="s">
        <v>2</v>
      </c>
      <c r="E12" s="8">
        <f>E13+E14+E15+E16</f>
        <v>150000</v>
      </c>
      <c r="F12" s="8">
        <f>SUM(F13:F16)</f>
        <v>150000</v>
      </c>
      <c r="G12" s="18">
        <f t="shared" ref="G12:J12" si="3">SUM(G13:G16)</f>
        <v>154950</v>
      </c>
      <c r="H12" s="18">
        <f t="shared" si="3"/>
        <v>160063.35</v>
      </c>
      <c r="I12" s="8">
        <f t="shared" si="3"/>
        <v>165185.38</v>
      </c>
      <c r="J12" s="8">
        <f t="shared" si="3"/>
        <v>170801.68</v>
      </c>
      <c r="K12" s="8">
        <f>E12+F12+G12+H12+I12+J12</f>
        <v>951000.40999999992</v>
      </c>
    </row>
    <row r="13" spans="1:12" ht="32.25" customHeight="1" x14ac:dyDescent="0.2">
      <c r="A13" s="25"/>
      <c r="B13" s="27"/>
      <c r="C13" s="23"/>
      <c r="D13" s="10" t="s">
        <v>3</v>
      </c>
      <c r="E13" s="8">
        <f>E18</f>
        <v>0</v>
      </c>
      <c r="F13" s="8">
        <f t="shared" ref="F13:J13" si="4">F18+F23</f>
        <v>0</v>
      </c>
      <c r="G13" s="8">
        <f t="shared" si="4"/>
        <v>0</v>
      </c>
      <c r="H13" s="8">
        <f t="shared" si="4"/>
        <v>0</v>
      </c>
      <c r="I13" s="8">
        <f>I18+I23</f>
        <v>0</v>
      </c>
      <c r="J13" s="8">
        <f t="shared" si="4"/>
        <v>0</v>
      </c>
      <c r="K13" s="8">
        <f>E13+F13+G13+H13+I13+J13</f>
        <v>0</v>
      </c>
    </row>
    <row r="14" spans="1:12" ht="25.5" x14ac:dyDescent="0.2">
      <c r="A14" s="25"/>
      <c r="B14" s="27"/>
      <c r="C14" s="23"/>
      <c r="D14" s="10" t="s">
        <v>4</v>
      </c>
      <c r="E14" s="8">
        <f>E19</f>
        <v>150000</v>
      </c>
      <c r="F14" s="8">
        <f t="shared" ref="F14:J14" si="5">F19</f>
        <v>150000</v>
      </c>
      <c r="G14" s="8">
        <f t="shared" si="5"/>
        <v>154950</v>
      </c>
      <c r="H14" s="8">
        <f t="shared" si="5"/>
        <v>160063.35</v>
      </c>
      <c r="I14" s="8">
        <f t="shared" si="5"/>
        <v>165185.38</v>
      </c>
      <c r="J14" s="8">
        <f t="shared" si="5"/>
        <v>170801.68</v>
      </c>
      <c r="K14" s="8">
        <f>E14+F14+G14+H14+I14+J14</f>
        <v>951000.40999999992</v>
      </c>
    </row>
    <row r="15" spans="1:12" ht="25.5" x14ac:dyDescent="0.2">
      <c r="A15" s="25"/>
      <c r="B15" s="27"/>
      <c r="C15" s="23"/>
      <c r="D15" s="10" t="s">
        <v>5</v>
      </c>
      <c r="E15" s="8">
        <f>E20</f>
        <v>0</v>
      </c>
      <c r="F15" s="8">
        <f t="shared" ref="F15:J15" si="6">F20+F25</f>
        <v>0</v>
      </c>
      <c r="G15" s="8">
        <f t="shared" si="6"/>
        <v>0</v>
      </c>
      <c r="H15" s="8">
        <f t="shared" si="6"/>
        <v>0</v>
      </c>
      <c r="I15" s="8">
        <f t="shared" si="6"/>
        <v>0</v>
      </c>
      <c r="J15" s="8">
        <f t="shared" si="6"/>
        <v>0</v>
      </c>
      <c r="K15" s="8">
        <f>E15+F15+G15+H15+I15+J15</f>
        <v>0</v>
      </c>
    </row>
    <row r="16" spans="1:12" ht="24.75" customHeight="1" x14ac:dyDescent="0.2">
      <c r="A16" s="25"/>
      <c r="B16" s="27"/>
      <c r="C16" s="23"/>
      <c r="D16" s="10" t="s">
        <v>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f t="shared" ref="K16" si="7">E16+F16+G16+H16+I16+J16</f>
        <v>0</v>
      </c>
    </row>
    <row r="17" spans="1:18" ht="30.75" customHeight="1" x14ac:dyDescent="0.2">
      <c r="A17" s="24" t="s">
        <v>9</v>
      </c>
      <c r="B17" s="24" t="s">
        <v>155</v>
      </c>
      <c r="C17" s="23" t="s">
        <v>14</v>
      </c>
      <c r="D17" s="10" t="s">
        <v>2</v>
      </c>
      <c r="E17" s="8">
        <f>E18+E19+E20+E21</f>
        <v>150000</v>
      </c>
      <c r="F17" s="8">
        <f t="shared" ref="F17:J17" si="8">F18+F19+F20+F21</f>
        <v>150000</v>
      </c>
      <c r="G17" s="8">
        <f>G18+G19+G20+G21</f>
        <v>154950</v>
      </c>
      <c r="H17" s="8">
        <f t="shared" si="8"/>
        <v>160063.35</v>
      </c>
      <c r="I17" s="8">
        <f t="shared" si="8"/>
        <v>165185.38</v>
      </c>
      <c r="J17" s="8">
        <f t="shared" si="8"/>
        <v>170801.68</v>
      </c>
      <c r="K17" s="8">
        <f>E17+F17+G17+H17+I17+J17</f>
        <v>951000.40999999992</v>
      </c>
    </row>
    <row r="18" spans="1:18" ht="35.25" customHeight="1" x14ac:dyDescent="0.2">
      <c r="A18" s="25"/>
      <c r="B18" s="25"/>
      <c r="C18" s="23"/>
      <c r="D18" s="10" t="s">
        <v>3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f>E18+F18+G18+H18+I18+J18</f>
        <v>0</v>
      </c>
    </row>
    <row r="19" spans="1:18" ht="34.5" customHeight="1" x14ac:dyDescent="0.2">
      <c r="A19" s="25"/>
      <c r="B19" s="25"/>
      <c r="C19" s="23"/>
      <c r="D19" s="10" t="s">
        <v>4</v>
      </c>
      <c r="E19" s="8">
        <f>E24</f>
        <v>150000</v>
      </c>
      <c r="F19" s="8">
        <f t="shared" ref="F19:J19" si="9">F24</f>
        <v>150000</v>
      </c>
      <c r="G19" s="8">
        <f t="shared" si="9"/>
        <v>154950</v>
      </c>
      <c r="H19" s="8">
        <f t="shared" si="9"/>
        <v>160063.35</v>
      </c>
      <c r="I19" s="8">
        <f t="shared" si="9"/>
        <v>165185.38</v>
      </c>
      <c r="J19" s="8">
        <f t="shared" si="9"/>
        <v>170801.68</v>
      </c>
      <c r="K19" s="8">
        <f>E19+F19+G19+H19+I19+J19</f>
        <v>951000.40999999992</v>
      </c>
    </row>
    <row r="20" spans="1:18" ht="34.5" customHeight="1" x14ac:dyDescent="0.2">
      <c r="A20" s="25"/>
      <c r="B20" s="25"/>
      <c r="C20" s="23"/>
      <c r="D20" s="10" t="s">
        <v>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f>E20+F20+G20+H20+I20+J20</f>
        <v>0</v>
      </c>
    </row>
    <row r="21" spans="1:18" ht="31.5" customHeight="1" x14ac:dyDescent="0.2">
      <c r="A21" s="25"/>
      <c r="B21" s="25"/>
      <c r="C21" s="23"/>
      <c r="D21" s="10" t="s">
        <v>6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f>E21+F21+G21</f>
        <v>0</v>
      </c>
      <c r="P21" s="17"/>
      <c r="Q21" s="16"/>
    </row>
    <row r="22" spans="1:18" ht="24" customHeight="1" x14ac:dyDescent="0.2">
      <c r="A22" s="24" t="s">
        <v>18</v>
      </c>
      <c r="B22" s="24" t="s">
        <v>25</v>
      </c>
      <c r="C22" s="23" t="s">
        <v>14</v>
      </c>
      <c r="D22" s="10" t="s">
        <v>2</v>
      </c>
      <c r="E22" s="8">
        <f>E23+E24+E25</f>
        <v>150000</v>
      </c>
      <c r="F22" s="8">
        <f>F23+F24+F25+F26</f>
        <v>150000</v>
      </c>
      <c r="G22" s="8">
        <f>G23+G24+G25+G26</f>
        <v>154950</v>
      </c>
      <c r="H22" s="8">
        <f>H23+H24+H25+H26</f>
        <v>160063.35</v>
      </c>
      <c r="I22" s="8">
        <f>I23+I24+I25+I26</f>
        <v>165185.38</v>
      </c>
      <c r="J22" s="8">
        <f>J23+J24+J25+J26</f>
        <v>170801.68</v>
      </c>
      <c r="K22" s="8">
        <f>E22+F22+G22+H22+I22+J22</f>
        <v>951000.40999999992</v>
      </c>
      <c r="P22" s="8"/>
      <c r="Q22" s="15"/>
    </row>
    <row r="23" spans="1:18" ht="24" customHeight="1" x14ac:dyDescent="0.2">
      <c r="A23" s="25"/>
      <c r="B23" s="25"/>
      <c r="C23" s="23"/>
      <c r="D23" s="10" t="s">
        <v>3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f>E23+F23+G23</f>
        <v>0</v>
      </c>
      <c r="P23" s="8"/>
      <c r="Q23" s="14"/>
      <c r="R23" s="14"/>
    </row>
    <row r="24" spans="1:18" ht="24" customHeight="1" x14ac:dyDescent="0.2">
      <c r="A24" s="25"/>
      <c r="B24" s="25"/>
      <c r="C24" s="23"/>
      <c r="D24" s="10" t="s">
        <v>4</v>
      </c>
      <c r="E24" s="8">
        <v>150000</v>
      </c>
      <c r="F24" s="8">
        <v>150000</v>
      </c>
      <c r="G24" s="8">
        <v>154950</v>
      </c>
      <c r="H24" s="8">
        <v>160063.35</v>
      </c>
      <c r="I24" s="8">
        <v>165185.38</v>
      </c>
      <c r="J24" s="8">
        <v>170801.68</v>
      </c>
      <c r="K24" s="8">
        <f>E24+F24+G24+H24+I24+J24</f>
        <v>951000.40999999992</v>
      </c>
      <c r="P24" s="8"/>
      <c r="Q24" s="14"/>
      <c r="R24" s="14"/>
    </row>
    <row r="25" spans="1:18" ht="24" customHeight="1" x14ac:dyDescent="0.2">
      <c r="A25" s="25"/>
      <c r="B25" s="25"/>
      <c r="C25" s="23"/>
      <c r="D25" s="10" t="s">
        <v>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f>E25+F25+G25+H25+I25+J25</f>
        <v>0</v>
      </c>
      <c r="P25" s="8"/>
      <c r="Q25" s="14"/>
      <c r="R25" s="14"/>
    </row>
    <row r="26" spans="1:18" ht="24" customHeight="1" x14ac:dyDescent="0.2">
      <c r="A26" s="25"/>
      <c r="B26" s="25"/>
      <c r="C26" s="23"/>
      <c r="D26" s="10" t="s">
        <v>6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f>E26+F26+G26</f>
        <v>0</v>
      </c>
      <c r="P26" s="8"/>
      <c r="Q26" s="14"/>
      <c r="R26" s="14"/>
    </row>
    <row r="27" spans="1:18" ht="47.25" hidden="1" customHeight="1" x14ac:dyDescent="0.2">
      <c r="A27" s="12" t="s">
        <v>19</v>
      </c>
      <c r="B27" s="12"/>
      <c r="C27" s="11"/>
      <c r="D27" s="10"/>
      <c r="E27" s="8"/>
      <c r="F27" s="8"/>
      <c r="G27" s="8"/>
      <c r="H27" s="8"/>
      <c r="I27" s="8"/>
      <c r="J27" s="8"/>
      <c r="K27" s="8"/>
    </row>
    <row r="28" spans="1:18" ht="29.25" customHeight="1" x14ac:dyDescent="0.2">
      <c r="A28" s="24" t="s">
        <v>10</v>
      </c>
      <c r="B28" s="31" t="s">
        <v>84</v>
      </c>
      <c r="C28" s="23" t="s">
        <v>14</v>
      </c>
      <c r="D28" s="10" t="s">
        <v>2</v>
      </c>
      <c r="E28" s="8">
        <f>E29+E30+E31</f>
        <v>579129.69000000006</v>
      </c>
      <c r="F28" s="8">
        <f t="shared" ref="F28:J28" si="10">F29+F30+F31</f>
        <v>0</v>
      </c>
      <c r="G28" s="8">
        <f t="shared" si="10"/>
        <v>0</v>
      </c>
      <c r="H28" s="8">
        <f t="shared" si="10"/>
        <v>0</v>
      </c>
      <c r="I28" s="8">
        <f t="shared" si="10"/>
        <v>0</v>
      </c>
      <c r="J28" s="8">
        <f t="shared" si="10"/>
        <v>0</v>
      </c>
      <c r="K28" s="8">
        <f>E28+F28+G28+H28+I28+J28</f>
        <v>579129.69000000006</v>
      </c>
    </row>
    <row r="29" spans="1:18" ht="29.25" customHeight="1" x14ac:dyDescent="0.2">
      <c r="A29" s="25"/>
      <c r="B29" s="32"/>
      <c r="C29" s="23"/>
      <c r="D29" s="10" t="s">
        <v>3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f>E29+F29+G29</f>
        <v>0</v>
      </c>
    </row>
    <row r="30" spans="1:18" ht="32.25" customHeight="1" x14ac:dyDescent="0.2">
      <c r="A30" s="25"/>
      <c r="B30" s="32"/>
      <c r="C30" s="23"/>
      <c r="D30" s="10" t="s">
        <v>4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f>E30+F30+G30+H30+I30+J30</f>
        <v>0</v>
      </c>
    </row>
    <row r="31" spans="1:18" ht="30" customHeight="1" x14ac:dyDescent="0.2">
      <c r="A31" s="25"/>
      <c r="B31" s="32"/>
      <c r="C31" s="23"/>
      <c r="D31" s="10" t="s">
        <v>5</v>
      </c>
      <c r="E31" s="8">
        <f>E36+E51</f>
        <v>579129.69000000006</v>
      </c>
      <c r="F31" s="8">
        <f t="shared" ref="F31:J31" si="11">F36</f>
        <v>0</v>
      </c>
      <c r="G31" s="8">
        <f t="shared" si="11"/>
        <v>0</v>
      </c>
      <c r="H31" s="8">
        <f t="shared" si="11"/>
        <v>0</v>
      </c>
      <c r="I31" s="8">
        <f t="shared" si="11"/>
        <v>0</v>
      </c>
      <c r="J31" s="8">
        <f t="shared" si="11"/>
        <v>0</v>
      </c>
      <c r="K31" s="8">
        <f>E31+F31+G31+H31+I31+J31</f>
        <v>579129.69000000006</v>
      </c>
    </row>
    <row r="32" spans="1:18" ht="24" customHeight="1" x14ac:dyDescent="0.2">
      <c r="A32" s="25"/>
      <c r="B32" s="32"/>
      <c r="C32" s="23"/>
      <c r="D32" s="10" t="s">
        <v>6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f>E32+F32+G32</f>
        <v>0</v>
      </c>
    </row>
    <row r="33" spans="1:11" ht="24" customHeight="1" x14ac:dyDescent="0.2">
      <c r="A33" s="24" t="s">
        <v>15</v>
      </c>
      <c r="B33" s="31" t="s">
        <v>85</v>
      </c>
      <c r="C33" s="23" t="s">
        <v>14</v>
      </c>
      <c r="D33" s="19" t="s">
        <v>2</v>
      </c>
      <c r="E33" s="8">
        <f>E34+E35+E36</f>
        <v>578248.04</v>
      </c>
      <c r="F33" s="8">
        <f t="shared" ref="F33:J33" si="12">F34+F35+F36</f>
        <v>0</v>
      </c>
      <c r="G33" s="8">
        <f t="shared" si="12"/>
        <v>0</v>
      </c>
      <c r="H33" s="8">
        <f t="shared" si="12"/>
        <v>0</v>
      </c>
      <c r="I33" s="8">
        <f t="shared" si="12"/>
        <v>0</v>
      </c>
      <c r="J33" s="8">
        <f t="shared" si="12"/>
        <v>0</v>
      </c>
      <c r="K33" s="8">
        <f>E33+F33+G33+H33+I33+J33</f>
        <v>578248.04</v>
      </c>
    </row>
    <row r="34" spans="1:11" ht="24" customHeight="1" x14ac:dyDescent="0.2">
      <c r="A34" s="25"/>
      <c r="B34" s="32"/>
      <c r="C34" s="23"/>
      <c r="D34" s="19" t="s">
        <v>3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f>E34+F34+G34</f>
        <v>0</v>
      </c>
    </row>
    <row r="35" spans="1:11" ht="24" customHeight="1" x14ac:dyDescent="0.2">
      <c r="A35" s="25"/>
      <c r="B35" s="32"/>
      <c r="C35" s="23"/>
      <c r="D35" s="19" t="s">
        <v>4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f>E35+F35+G35+H35+I35+J35</f>
        <v>0</v>
      </c>
    </row>
    <row r="36" spans="1:11" ht="24" customHeight="1" x14ac:dyDescent="0.2">
      <c r="A36" s="25"/>
      <c r="B36" s="32"/>
      <c r="C36" s="23"/>
      <c r="D36" s="19" t="s">
        <v>5</v>
      </c>
      <c r="E36" s="8">
        <f>E41+E46</f>
        <v>578248.04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f>E36+F36+G36+H36+I36+J36</f>
        <v>578248.04</v>
      </c>
    </row>
    <row r="37" spans="1:11" ht="24" customHeight="1" x14ac:dyDescent="0.2">
      <c r="A37" s="25"/>
      <c r="B37" s="32"/>
      <c r="C37" s="23"/>
      <c r="D37" s="19" t="s">
        <v>6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f>E37+F37+G37</f>
        <v>0</v>
      </c>
    </row>
    <row r="38" spans="1:11" ht="32.25" customHeight="1" x14ac:dyDescent="0.2">
      <c r="A38" s="24" t="s">
        <v>20</v>
      </c>
      <c r="B38" s="24" t="s">
        <v>26</v>
      </c>
      <c r="C38" s="23" t="s">
        <v>14</v>
      </c>
      <c r="D38" s="10" t="s">
        <v>2</v>
      </c>
      <c r="E38" s="8">
        <f>E41</f>
        <v>438048.04</v>
      </c>
      <c r="F38" s="8">
        <v>0</v>
      </c>
      <c r="G38" s="8">
        <f>G39+G40+G41+G42</f>
        <v>0</v>
      </c>
      <c r="H38" s="8">
        <v>0</v>
      </c>
      <c r="I38" s="8">
        <v>0</v>
      </c>
      <c r="J38" s="8">
        <v>0</v>
      </c>
      <c r="K38" s="8">
        <f>E38+F38+G38+H38+I38+J38</f>
        <v>438048.04</v>
      </c>
    </row>
    <row r="39" spans="1:11" ht="25.5" customHeight="1" x14ac:dyDescent="0.2">
      <c r="A39" s="25"/>
      <c r="B39" s="25"/>
      <c r="C39" s="23"/>
      <c r="D39" s="10" t="s">
        <v>3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f>E39+F39+G39</f>
        <v>0</v>
      </c>
    </row>
    <row r="40" spans="1:11" ht="34.5" customHeight="1" x14ac:dyDescent="0.2">
      <c r="A40" s="25"/>
      <c r="B40" s="25"/>
      <c r="C40" s="23"/>
      <c r="D40" s="10" t="s">
        <v>4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f>E40+F40+G40+H40+I40+J40</f>
        <v>0</v>
      </c>
    </row>
    <row r="41" spans="1:11" ht="30" customHeight="1" x14ac:dyDescent="0.2">
      <c r="A41" s="25"/>
      <c r="B41" s="25"/>
      <c r="C41" s="23"/>
      <c r="D41" s="10" t="s">
        <v>5</v>
      </c>
      <c r="E41" s="8">
        <v>438048.04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f>E41+F41+G41+H41+I41+J41</f>
        <v>438048.04</v>
      </c>
    </row>
    <row r="42" spans="1:11" ht="36.75" customHeight="1" x14ac:dyDescent="0.2">
      <c r="A42" s="25"/>
      <c r="B42" s="25"/>
      <c r="C42" s="23"/>
      <c r="D42" s="10" t="s">
        <v>6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f>E42+F42+G42</f>
        <v>0</v>
      </c>
    </row>
    <row r="43" spans="1:11" ht="24" customHeight="1" x14ac:dyDescent="0.2">
      <c r="A43" s="24" t="s">
        <v>21</v>
      </c>
      <c r="B43" s="24" t="s">
        <v>27</v>
      </c>
      <c r="C43" s="23" t="s">
        <v>14</v>
      </c>
      <c r="D43" s="10" t="s">
        <v>2</v>
      </c>
      <c r="E43" s="8">
        <f>E46</f>
        <v>140200</v>
      </c>
      <c r="F43" s="8">
        <f>F44+F45+F46+F47</f>
        <v>0</v>
      </c>
      <c r="G43" s="8">
        <v>0</v>
      </c>
      <c r="H43" s="8">
        <v>0</v>
      </c>
      <c r="I43" s="8">
        <v>0</v>
      </c>
      <c r="J43" s="8">
        <v>0</v>
      </c>
      <c r="K43" s="8">
        <f>E43+F43+G43+H43+I43+J43</f>
        <v>140200</v>
      </c>
    </row>
    <row r="44" spans="1:11" ht="24" customHeight="1" x14ac:dyDescent="0.2">
      <c r="A44" s="25"/>
      <c r="B44" s="25"/>
      <c r="C44" s="23"/>
      <c r="D44" s="10" t="s">
        <v>3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f>E44+F44+G44</f>
        <v>0</v>
      </c>
    </row>
    <row r="45" spans="1:11" ht="24" customHeight="1" x14ac:dyDescent="0.2">
      <c r="A45" s="25"/>
      <c r="B45" s="25"/>
      <c r="C45" s="23"/>
      <c r="D45" s="10" t="s">
        <v>4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f>E45+F45+G45+H45+I45+J45</f>
        <v>0</v>
      </c>
    </row>
    <row r="46" spans="1:11" ht="24" customHeight="1" x14ac:dyDescent="0.2">
      <c r="A46" s="25"/>
      <c r="B46" s="25"/>
      <c r="C46" s="23"/>
      <c r="D46" s="10" t="s">
        <v>5</v>
      </c>
      <c r="E46" s="8">
        <v>140200</v>
      </c>
      <c r="F46" s="8">
        <v>0</v>
      </c>
      <c r="G46" s="13">
        <v>0</v>
      </c>
      <c r="H46" s="8">
        <v>0</v>
      </c>
      <c r="I46" s="8">
        <v>0</v>
      </c>
      <c r="J46" s="8">
        <v>0</v>
      </c>
      <c r="K46" s="8">
        <f>E46+F46+G46+H46+I46+J46</f>
        <v>140200</v>
      </c>
    </row>
    <row r="47" spans="1:11" ht="24" customHeight="1" x14ac:dyDescent="0.2">
      <c r="A47" s="25"/>
      <c r="B47" s="25"/>
      <c r="C47" s="23"/>
      <c r="D47" s="10" t="s">
        <v>6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f>E47+F47+G47</f>
        <v>0</v>
      </c>
    </row>
    <row r="48" spans="1:11" ht="37.5" customHeight="1" x14ac:dyDescent="0.2">
      <c r="A48" s="24" t="s">
        <v>87</v>
      </c>
      <c r="B48" s="29" t="s">
        <v>88</v>
      </c>
      <c r="C48" s="23" t="s">
        <v>14</v>
      </c>
      <c r="D48" s="22" t="s">
        <v>2</v>
      </c>
      <c r="E48" s="8">
        <f>E49+E50+E51</f>
        <v>881.65</v>
      </c>
      <c r="F48" s="8">
        <f t="shared" ref="F48:J48" si="13">F49+F50+F51</f>
        <v>0</v>
      </c>
      <c r="G48" s="8">
        <f t="shared" si="13"/>
        <v>0</v>
      </c>
      <c r="H48" s="8">
        <f t="shared" si="13"/>
        <v>0</v>
      </c>
      <c r="I48" s="8">
        <f t="shared" si="13"/>
        <v>0</v>
      </c>
      <c r="J48" s="8">
        <f t="shared" si="13"/>
        <v>0</v>
      </c>
      <c r="K48" s="8">
        <f>E48+F48+G48+H48+I48+J48</f>
        <v>881.65</v>
      </c>
    </row>
    <row r="49" spans="1:11" ht="44.25" customHeight="1" x14ac:dyDescent="0.2">
      <c r="A49" s="25"/>
      <c r="B49" s="30"/>
      <c r="C49" s="23"/>
      <c r="D49" s="22" t="s">
        <v>3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f>E49+F49+G49</f>
        <v>0</v>
      </c>
    </row>
    <row r="50" spans="1:11" ht="36.75" customHeight="1" x14ac:dyDescent="0.2">
      <c r="A50" s="25"/>
      <c r="B50" s="30"/>
      <c r="C50" s="23"/>
      <c r="D50" s="22" t="s">
        <v>4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f>E50+F50+G50+H50+I50+J50</f>
        <v>0</v>
      </c>
    </row>
    <row r="51" spans="1:11" ht="39" customHeight="1" x14ac:dyDescent="0.2">
      <c r="A51" s="25"/>
      <c r="B51" s="30"/>
      <c r="C51" s="23"/>
      <c r="D51" s="22" t="s">
        <v>5</v>
      </c>
      <c r="E51" s="8">
        <f>E56</f>
        <v>881.65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f>E51+F51+G51+H51+I51+J51</f>
        <v>881.65</v>
      </c>
    </row>
    <row r="52" spans="1:11" ht="34.5" customHeight="1" x14ac:dyDescent="0.2">
      <c r="A52" s="25"/>
      <c r="B52" s="30"/>
      <c r="C52" s="23"/>
      <c r="D52" s="22" t="s">
        <v>6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f>E52+F52+G52</f>
        <v>0</v>
      </c>
    </row>
    <row r="53" spans="1:11" ht="32.25" customHeight="1" x14ac:dyDescent="0.2">
      <c r="A53" s="24" t="s">
        <v>89</v>
      </c>
      <c r="B53" s="24" t="s">
        <v>26</v>
      </c>
      <c r="C53" s="23" t="s">
        <v>14</v>
      </c>
      <c r="D53" s="22" t="s">
        <v>2</v>
      </c>
      <c r="E53" s="8">
        <f>E56</f>
        <v>881.65</v>
      </c>
      <c r="F53" s="8">
        <v>0</v>
      </c>
      <c r="G53" s="8">
        <f>G54+G55+G56+G57</f>
        <v>0</v>
      </c>
      <c r="H53" s="8">
        <v>0</v>
      </c>
      <c r="I53" s="8">
        <v>0</v>
      </c>
      <c r="J53" s="8">
        <v>0</v>
      </c>
      <c r="K53" s="8">
        <f>E53+F53+G53+H53+I53+J53</f>
        <v>881.65</v>
      </c>
    </row>
    <row r="54" spans="1:11" ht="25.5" customHeight="1" x14ac:dyDescent="0.2">
      <c r="A54" s="25"/>
      <c r="B54" s="25"/>
      <c r="C54" s="23"/>
      <c r="D54" s="22" t="s">
        <v>3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f>E54+F54+G54</f>
        <v>0</v>
      </c>
    </row>
    <row r="55" spans="1:11" ht="34.5" customHeight="1" x14ac:dyDescent="0.2">
      <c r="A55" s="25"/>
      <c r="B55" s="25"/>
      <c r="C55" s="23"/>
      <c r="D55" s="22" t="s">
        <v>4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f>E55+F55+G55+H55+I55+J55</f>
        <v>0</v>
      </c>
    </row>
    <row r="56" spans="1:11" ht="30" customHeight="1" x14ac:dyDescent="0.2">
      <c r="A56" s="25"/>
      <c r="B56" s="25"/>
      <c r="C56" s="23"/>
      <c r="D56" s="22" t="s">
        <v>5</v>
      </c>
      <c r="E56" s="8">
        <v>881.65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f>E56+F56+G56+H56+I56+J56</f>
        <v>881.65</v>
      </c>
    </row>
    <row r="57" spans="1:11" ht="36.75" customHeight="1" x14ac:dyDescent="0.2">
      <c r="A57" s="25"/>
      <c r="B57" s="25"/>
      <c r="C57" s="23"/>
      <c r="D57" s="22" t="s">
        <v>6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f>E57+F57+G57</f>
        <v>0</v>
      </c>
    </row>
    <row r="58" spans="1:11" ht="34.5" customHeight="1" x14ac:dyDescent="0.2">
      <c r="A58" s="24" t="s">
        <v>11</v>
      </c>
      <c r="B58" s="31" t="s">
        <v>86</v>
      </c>
      <c r="C58" s="23" t="s">
        <v>14</v>
      </c>
      <c r="D58" s="20" t="s">
        <v>2</v>
      </c>
      <c r="E58" s="8">
        <f>E59+E60+E61</f>
        <v>1949498.1500000001</v>
      </c>
      <c r="F58" s="8">
        <f t="shared" ref="F58:J58" si="14">F59+F60+F61</f>
        <v>1901573.7900000003</v>
      </c>
      <c r="G58" s="8">
        <f t="shared" si="14"/>
        <v>1964325.71</v>
      </c>
      <c r="H58" s="8">
        <f t="shared" si="14"/>
        <v>2029148.46</v>
      </c>
      <c r="I58" s="8">
        <f t="shared" si="14"/>
        <v>2094081.2299999997</v>
      </c>
      <c r="J58" s="8">
        <f t="shared" si="14"/>
        <v>2165279.9699999997</v>
      </c>
      <c r="K58" s="8">
        <f>E58+F58+G58+H58+I58+J58</f>
        <v>12103907.309999999</v>
      </c>
    </row>
    <row r="59" spans="1:11" ht="33" customHeight="1" x14ac:dyDescent="0.2">
      <c r="A59" s="25"/>
      <c r="B59" s="32"/>
      <c r="C59" s="23"/>
      <c r="D59" s="20" t="s">
        <v>3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f>E59+F59+G59</f>
        <v>0</v>
      </c>
    </row>
    <row r="60" spans="1:11" ht="30.75" customHeight="1" x14ac:dyDescent="0.2">
      <c r="A60" s="25"/>
      <c r="B60" s="32"/>
      <c r="C60" s="23"/>
      <c r="D60" s="20" t="s">
        <v>4</v>
      </c>
      <c r="E60" s="8">
        <f>E65+E85+E95+E105+E130+E150</f>
        <v>1452890.0000000002</v>
      </c>
      <c r="F60" s="8">
        <f t="shared" ref="F60:J60" si="15">F65+F85+F95+F105+F130+F150</f>
        <v>1452890.0000000002</v>
      </c>
      <c r="G60" s="8">
        <f t="shared" si="15"/>
        <v>1500835.3699999999</v>
      </c>
      <c r="H60" s="8">
        <f t="shared" si="15"/>
        <v>1550362.94</v>
      </c>
      <c r="I60" s="8">
        <f t="shared" si="15"/>
        <v>1599974.5499999998</v>
      </c>
      <c r="J60" s="8">
        <f t="shared" si="15"/>
        <v>1654373.69</v>
      </c>
      <c r="K60" s="8">
        <f>E60+F60+G60+H60+I60+J60</f>
        <v>9211326.5500000007</v>
      </c>
    </row>
    <row r="61" spans="1:11" ht="32.25" customHeight="1" x14ac:dyDescent="0.2">
      <c r="A61" s="25"/>
      <c r="B61" s="32"/>
      <c r="C61" s="23"/>
      <c r="D61" s="20" t="s">
        <v>5</v>
      </c>
      <c r="E61" s="8">
        <f>E66+E86+E96+E106+E131+E151</f>
        <v>496608.14999999997</v>
      </c>
      <c r="F61" s="8">
        <f t="shared" ref="F61:J61" si="16">F66+F86+F96+F106+F131+F151</f>
        <v>448683.79000000004</v>
      </c>
      <c r="G61" s="8">
        <f t="shared" si="16"/>
        <v>463490.33999999997</v>
      </c>
      <c r="H61" s="8">
        <f t="shared" si="16"/>
        <v>478785.52</v>
      </c>
      <c r="I61" s="8">
        <f t="shared" si="16"/>
        <v>494106.68</v>
      </c>
      <c r="J61" s="8">
        <f t="shared" si="16"/>
        <v>510906.28</v>
      </c>
      <c r="K61" s="8">
        <f>E61+F61+G61+H61+I61+J61</f>
        <v>2892580.76</v>
      </c>
    </row>
    <row r="62" spans="1:11" ht="24" customHeight="1" x14ac:dyDescent="0.2">
      <c r="A62" s="25"/>
      <c r="B62" s="32"/>
      <c r="C62" s="23"/>
      <c r="D62" s="20" t="s">
        <v>6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f>E62+F62+G62</f>
        <v>0</v>
      </c>
    </row>
    <row r="63" spans="1:11" ht="24" customHeight="1" x14ac:dyDescent="0.2">
      <c r="A63" s="24" t="s">
        <v>28</v>
      </c>
      <c r="B63" s="24" t="s">
        <v>90</v>
      </c>
      <c r="C63" s="23" t="s">
        <v>14</v>
      </c>
      <c r="D63" s="10" t="s">
        <v>2</v>
      </c>
      <c r="E63" s="8">
        <f>E64+E65+E66+E67</f>
        <v>402218.17</v>
      </c>
      <c r="F63" s="8">
        <f>F64+F65+F66+F67</f>
        <v>25280.58</v>
      </c>
      <c r="G63" s="8">
        <f t="shared" ref="G63:J63" si="17">G64+G65+G66+G67</f>
        <v>26114.829999999998</v>
      </c>
      <c r="H63" s="8">
        <f t="shared" si="17"/>
        <v>26976.62</v>
      </c>
      <c r="I63" s="8">
        <f t="shared" si="17"/>
        <v>27839.870000000003</v>
      </c>
      <c r="J63" s="8">
        <f t="shared" si="17"/>
        <v>28786.43</v>
      </c>
      <c r="K63" s="8">
        <f>E63+F63+G63+H63+I63+J63</f>
        <v>537216.5</v>
      </c>
    </row>
    <row r="64" spans="1:11" ht="24" customHeight="1" x14ac:dyDescent="0.2">
      <c r="A64" s="25"/>
      <c r="B64" s="25"/>
      <c r="C64" s="23"/>
      <c r="D64" s="10" t="s">
        <v>3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f>E64+F64+G64</f>
        <v>0</v>
      </c>
    </row>
    <row r="65" spans="1:11" ht="24" customHeight="1" x14ac:dyDescent="0.2">
      <c r="A65" s="25"/>
      <c r="B65" s="25"/>
      <c r="C65" s="23"/>
      <c r="D65" s="10" t="s">
        <v>4</v>
      </c>
      <c r="E65" s="8">
        <f>E70+E75+E80</f>
        <v>0</v>
      </c>
      <c r="F65" s="8">
        <f t="shared" ref="F65:J65" si="18">F70+F75+F80</f>
        <v>0</v>
      </c>
      <c r="G65" s="8">
        <f t="shared" si="18"/>
        <v>0</v>
      </c>
      <c r="H65" s="8">
        <f t="shared" si="18"/>
        <v>0</v>
      </c>
      <c r="I65" s="8">
        <f t="shared" si="18"/>
        <v>0</v>
      </c>
      <c r="J65" s="8">
        <f t="shared" si="18"/>
        <v>0</v>
      </c>
      <c r="K65" s="8">
        <f>E65+F65+G65+H65+I65+J65</f>
        <v>0</v>
      </c>
    </row>
    <row r="66" spans="1:11" ht="24" customHeight="1" x14ac:dyDescent="0.2">
      <c r="A66" s="25"/>
      <c r="B66" s="25"/>
      <c r="C66" s="23"/>
      <c r="D66" s="10" t="s">
        <v>5</v>
      </c>
      <c r="E66" s="8">
        <f>E71+E76+E81</f>
        <v>402218.17</v>
      </c>
      <c r="F66" s="8">
        <f t="shared" ref="F66:J66" si="19">F71+F76+F81</f>
        <v>25280.58</v>
      </c>
      <c r="G66" s="8">
        <f t="shared" si="19"/>
        <v>26114.829999999998</v>
      </c>
      <c r="H66" s="8">
        <f t="shared" si="19"/>
        <v>26976.62</v>
      </c>
      <c r="I66" s="8">
        <f t="shared" si="19"/>
        <v>27839.870000000003</v>
      </c>
      <c r="J66" s="8">
        <f t="shared" si="19"/>
        <v>28786.43</v>
      </c>
      <c r="K66" s="8">
        <f>E66+F66+G66+H66+I66+J66</f>
        <v>537216.5</v>
      </c>
    </row>
    <row r="67" spans="1:11" ht="24" customHeight="1" x14ac:dyDescent="0.2">
      <c r="A67" s="28"/>
      <c r="B67" s="28"/>
      <c r="C67" s="23"/>
      <c r="D67" s="10" t="s">
        <v>6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f>E67+F67+G67</f>
        <v>0</v>
      </c>
    </row>
    <row r="68" spans="1:11" ht="24" customHeight="1" x14ac:dyDescent="0.2">
      <c r="A68" s="24" t="s">
        <v>29</v>
      </c>
      <c r="B68" s="24" t="s">
        <v>31</v>
      </c>
      <c r="C68" s="23" t="s">
        <v>14</v>
      </c>
      <c r="D68" s="20" t="s">
        <v>2</v>
      </c>
      <c r="E68" s="8">
        <f>E69+E70+E71+E72</f>
        <v>0</v>
      </c>
      <c r="F68" s="8">
        <f>F69+F70+F71+F72</f>
        <v>15583.02</v>
      </c>
      <c r="G68" s="8">
        <f t="shared" ref="G68:J68" si="20">G69+G70+G71+G72</f>
        <v>16097.26</v>
      </c>
      <c r="H68" s="8">
        <f t="shared" si="20"/>
        <v>16628.47</v>
      </c>
      <c r="I68" s="8">
        <f t="shared" si="20"/>
        <v>17160.580000000002</v>
      </c>
      <c r="J68" s="8">
        <f t="shared" si="20"/>
        <v>17744.04</v>
      </c>
      <c r="K68" s="8">
        <f>E68+F68+G68+H68+I68+J68</f>
        <v>83213.37</v>
      </c>
    </row>
    <row r="69" spans="1:11" ht="24" customHeight="1" x14ac:dyDescent="0.2">
      <c r="A69" s="25"/>
      <c r="B69" s="25"/>
      <c r="C69" s="23"/>
      <c r="D69" s="20" t="s">
        <v>3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f>E69+F69+G69</f>
        <v>0</v>
      </c>
    </row>
    <row r="70" spans="1:11" ht="24" customHeight="1" x14ac:dyDescent="0.2">
      <c r="A70" s="25"/>
      <c r="B70" s="25"/>
      <c r="C70" s="23"/>
      <c r="D70" s="20" t="s">
        <v>4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f>E70+F70+G70+H70+I70+J70</f>
        <v>0</v>
      </c>
    </row>
    <row r="71" spans="1:11" ht="24" customHeight="1" x14ac:dyDescent="0.2">
      <c r="A71" s="25"/>
      <c r="B71" s="25"/>
      <c r="C71" s="23"/>
      <c r="D71" s="20" t="s">
        <v>5</v>
      </c>
      <c r="E71" s="8">
        <v>0</v>
      </c>
      <c r="F71" s="8">
        <v>15583.02</v>
      </c>
      <c r="G71" s="8">
        <v>16097.26</v>
      </c>
      <c r="H71" s="8">
        <v>16628.47</v>
      </c>
      <c r="I71" s="18">
        <v>17160.580000000002</v>
      </c>
      <c r="J71" s="8">
        <v>17744.04</v>
      </c>
      <c r="K71" s="8">
        <f>E71+F71+G71+H71+I71+J71</f>
        <v>83213.37</v>
      </c>
    </row>
    <row r="72" spans="1:11" ht="24" customHeight="1" x14ac:dyDescent="0.2">
      <c r="A72" s="28"/>
      <c r="B72" s="28"/>
      <c r="C72" s="23"/>
      <c r="D72" s="20" t="s">
        <v>6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f>E72+F72+G72</f>
        <v>0</v>
      </c>
    </row>
    <row r="73" spans="1:11" ht="24" customHeight="1" x14ac:dyDescent="0.2">
      <c r="A73" s="24" t="s">
        <v>46</v>
      </c>
      <c r="B73" s="24" t="s">
        <v>38</v>
      </c>
      <c r="C73" s="23" t="s">
        <v>14</v>
      </c>
      <c r="D73" s="20" t="s">
        <v>2</v>
      </c>
      <c r="E73" s="8">
        <f>E74+E75+E76+E77</f>
        <v>402218.17</v>
      </c>
      <c r="F73" s="8">
        <f>F74+F75+F76+F77</f>
        <v>1908.56</v>
      </c>
      <c r="G73" s="8">
        <f t="shared" ref="G73:J73" si="21">G74+G75+G76+G77</f>
        <v>1971.54</v>
      </c>
      <c r="H73" s="8">
        <f t="shared" si="21"/>
        <v>2036.6</v>
      </c>
      <c r="I73" s="8">
        <f t="shared" si="21"/>
        <v>2101.77</v>
      </c>
      <c r="J73" s="8">
        <f t="shared" si="21"/>
        <v>2173.23</v>
      </c>
      <c r="K73" s="8">
        <f>E73+F73+G73+H73+I73+J73</f>
        <v>412409.86999999994</v>
      </c>
    </row>
    <row r="74" spans="1:11" ht="24" customHeight="1" x14ac:dyDescent="0.2">
      <c r="A74" s="25"/>
      <c r="B74" s="25"/>
      <c r="C74" s="23"/>
      <c r="D74" s="20" t="s">
        <v>3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f>E74+F74+G74</f>
        <v>0</v>
      </c>
    </row>
    <row r="75" spans="1:11" ht="24" customHeight="1" x14ac:dyDescent="0.2">
      <c r="A75" s="25"/>
      <c r="B75" s="25"/>
      <c r="C75" s="23"/>
      <c r="D75" s="20" t="s">
        <v>4</v>
      </c>
      <c r="E75" s="8">
        <v>0</v>
      </c>
      <c r="F75" s="8">
        <v>0</v>
      </c>
      <c r="G75" s="18">
        <v>0</v>
      </c>
      <c r="H75" s="8">
        <v>0</v>
      </c>
      <c r="I75" s="8">
        <v>0</v>
      </c>
      <c r="J75" s="8">
        <v>0</v>
      </c>
      <c r="K75" s="8">
        <f>E75+F75+G75+H75+I75+J75</f>
        <v>0</v>
      </c>
    </row>
    <row r="76" spans="1:11" ht="24" customHeight="1" x14ac:dyDescent="0.2">
      <c r="A76" s="25"/>
      <c r="B76" s="25"/>
      <c r="C76" s="23"/>
      <c r="D76" s="20" t="s">
        <v>5</v>
      </c>
      <c r="E76" s="8">
        <v>402218.17</v>
      </c>
      <c r="F76" s="8">
        <v>1908.56</v>
      </c>
      <c r="G76" s="8">
        <v>1971.54</v>
      </c>
      <c r="H76" s="8">
        <v>2036.6</v>
      </c>
      <c r="I76" s="18">
        <v>2101.77</v>
      </c>
      <c r="J76" s="8">
        <v>2173.23</v>
      </c>
      <c r="K76" s="8">
        <f>E76+F76+G76+H76+I76+J76</f>
        <v>412409.86999999994</v>
      </c>
    </row>
    <row r="77" spans="1:11" ht="24" customHeight="1" x14ac:dyDescent="0.2">
      <c r="A77" s="28"/>
      <c r="B77" s="28"/>
      <c r="C77" s="23"/>
      <c r="D77" s="20" t="s">
        <v>6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f>E77+F77+G77</f>
        <v>0</v>
      </c>
    </row>
    <row r="78" spans="1:11" ht="24" customHeight="1" x14ac:dyDescent="0.2">
      <c r="A78" s="24" t="s">
        <v>47</v>
      </c>
      <c r="B78" s="24" t="s">
        <v>39</v>
      </c>
      <c r="C78" s="23" t="s">
        <v>14</v>
      </c>
      <c r="D78" s="20" t="s">
        <v>2</v>
      </c>
      <c r="E78" s="8">
        <f>E79+E80+E81+E82</f>
        <v>0</v>
      </c>
      <c r="F78" s="8">
        <f>F79+F80+F81+F82</f>
        <v>7789</v>
      </c>
      <c r="G78" s="8">
        <f t="shared" ref="G78:J78" si="22">G79+G80+G81+G82</f>
        <v>8046.03</v>
      </c>
      <c r="H78" s="8">
        <f t="shared" si="22"/>
        <v>8311.5499999999993</v>
      </c>
      <c r="I78" s="8">
        <f t="shared" si="22"/>
        <v>8577.52</v>
      </c>
      <c r="J78" s="8">
        <f t="shared" si="22"/>
        <v>8869.16</v>
      </c>
      <c r="K78" s="8">
        <f>E78+F78+G78+H78+I78+J78</f>
        <v>41593.259999999995</v>
      </c>
    </row>
    <row r="79" spans="1:11" ht="24" customHeight="1" x14ac:dyDescent="0.2">
      <c r="A79" s="25"/>
      <c r="B79" s="25"/>
      <c r="C79" s="23"/>
      <c r="D79" s="20" t="s">
        <v>3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f>E79+F79+G79</f>
        <v>0</v>
      </c>
    </row>
    <row r="80" spans="1:11" ht="24" customHeight="1" x14ac:dyDescent="0.2">
      <c r="A80" s="25"/>
      <c r="B80" s="25"/>
      <c r="C80" s="23"/>
      <c r="D80" s="20" t="s">
        <v>4</v>
      </c>
      <c r="E80" s="8">
        <v>0</v>
      </c>
      <c r="F80" s="8">
        <v>0</v>
      </c>
      <c r="G80" s="18">
        <v>0</v>
      </c>
      <c r="H80" s="8">
        <v>0</v>
      </c>
      <c r="I80" s="8">
        <v>0</v>
      </c>
      <c r="J80" s="8">
        <v>0</v>
      </c>
      <c r="K80" s="8">
        <f>E80+F80+G80+H80+I80+J80</f>
        <v>0</v>
      </c>
    </row>
    <row r="81" spans="1:11" ht="24" customHeight="1" x14ac:dyDescent="0.2">
      <c r="A81" s="25"/>
      <c r="B81" s="25"/>
      <c r="C81" s="23"/>
      <c r="D81" s="20" t="s">
        <v>5</v>
      </c>
      <c r="E81" s="8">
        <v>0</v>
      </c>
      <c r="F81" s="8">
        <v>7789</v>
      </c>
      <c r="G81" s="8">
        <v>8046.03</v>
      </c>
      <c r="H81" s="8">
        <v>8311.5499999999993</v>
      </c>
      <c r="I81" s="18">
        <v>8577.52</v>
      </c>
      <c r="J81" s="8">
        <v>8869.16</v>
      </c>
      <c r="K81" s="8">
        <f>E81+F81+G81+H81+I81+J81</f>
        <v>41593.259999999995</v>
      </c>
    </row>
    <row r="82" spans="1:11" ht="24" customHeight="1" x14ac:dyDescent="0.2">
      <c r="A82" s="28"/>
      <c r="B82" s="28"/>
      <c r="C82" s="23"/>
      <c r="D82" s="20" t="s">
        <v>6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f>E82+F82+G82</f>
        <v>0</v>
      </c>
    </row>
    <row r="83" spans="1:11" ht="24" customHeight="1" x14ac:dyDescent="0.2">
      <c r="A83" s="24" t="s">
        <v>92</v>
      </c>
      <c r="B83" s="24" t="s">
        <v>93</v>
      </c>
      <c r="C83" s="23" t="s">
        <v>14</v>
      </c>
      <c r="D83" s="22" t="s">
        <v>2</v>
      </c>
      <c r="E83" s="8">
        <v>0</v>
      </c>
      <c r="F83" s="8">
        <f>F84+F85+F86+F87</f>
        <v>149052.07</v>
      </c>
      <c r="G83" s="8">
        <f t="shared" ref="G83:J83" si="23">G84+G85+G86+G87</f>
        <v>153970.78</v>
      </c>
      <c r="H83" s="8">
        <f t="shared" si="23"/>
        <v>159051.82</v>
      </c>
      <c r="I83" s="8">
        <f t="shared" si="23"/>
        <v>164141.48000000001</v>
      </c>
      <c r="J83" s="8">
        <f t="shared" si="23"/>
        <v>169722.29</v>
      </c>
      <c r="K83" s="8">
        <f>E83+F83+G83+H83+I83+J83</f>
        <v>795938.44000000006</v>
      </c>
    </row>
    <row r="84" spans="1:11" ht="24" customHeight="1" x14ac:dyDescent="0.2">
      <c r="A84" s="25"/>
      <c r="B84" s="25"/>
      <c r="C84" s="23"/>
      <c r="D84" s="22" t="s">
        <v>3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f>E84+F84+G84</f>
        <v>0</v>
      </c>
    </row>
    <row r="85" spans="1:11" ht="24" customHeight="1" x14ac:dyDescent="0.2">
      <c r="A85" s="25"/>
      <c r="B85" s="25"/>
      <c r="C85" s="23"/>
      <c r="D85" s="22" t="s">
        <v>4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f>E85+F85+G85+H85+I85+J85</f>
        <v>0</v>
      </c>
    </row>
    <row r="86" spans="1:11" ht="24" customHeight="1" x14ac:dyDescent="0.2">
      <c r="A86" s="25"/>
      <c r="B86" s="25"/>
      <c r="C86" s="23"/>
      <c r="D86" s="22" t="s">
        <v>5</v>
      </c>
      <c r="E86" s="8">
        <v>0</v>
      </c>
      <c r="F86" s="8">
        <v>149052.07</v>
      </c>
      <c r="G86" s="8">
        <v>153970.78</v>
      </c>
      <c r="H86" s="8">
        <v>159051.82</v>
      </c>
      <c r="I86" s="8">
        <v>164141.48000000001</v>
      </c>
      <c r="J86" s="8">
        <v>169722.29</v>
      </c>
      <c r="K86" s="8">
        <f>E86+F86+G86+H86+I86+J86</f>
        <v>795938.44000000006</v>
      </c>
    </row>
    <row r="87" spans="1:11" ht="24" customHeight="1" x14ac:dyDescent="0.2">
      <c r="A87" s="28"/>
      <c r="B87" s="28"/>
      <c r="C87" s="23"/>
      <c r="D87" s="22" t="s">
        <v>6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f>E87+F87+G87</f>
        <v>0</v>
      </c>
    </row>
    <row r="88" spans="1:11" ht="24" customHeight="1" x14ac:dyDescent="0.2">
      <c r="A88" s="24" t="s">
        <v>91</v>
      </c>
      <c r="B88" s="24" t="s">
        <v>25</v>
      </c>
      <c r="C88" s="23" t="s">
        <v>14</v>
      </c>
      <c r="D88" s="20" t="s">
        <v>2</v>
      </c>
      <c r="E88" s="8">
        <v>0</v>
      </c>
      <c r="F88" s="8">
        <f>F89+F90+F91+F92</f>
        <v>149052.07</v>
      </c>
      <c r="G88" s="8">
        <f t="shared" ref="G88:J88" si="24">G89+G90+G91+G92</f>
        <v>153970.78</v>
      </c>
      <c r="H88" s="8">
        <f t="shared" si="24"/>
        <v>159051.82</v>
      </c>
      <c r="I88" s="8">
        <f t="shared" si="24"/>
        <v>164141.48000000001</v>
      </c>
      <c r="J88" s="8">
        <f t="shared" si="24"/>
        <v>169722.29</v>
      </c>
      <c r="K88" s="8">
        <f>E88+F88+G88+H88+I88+J88</f>
        <v>795938.44000000006</v>
      </c>
    </row>
    <row r="89" spans="1:11" ht="24" customHeight="1" x14ac:dyDescent="0.2">
      <c r="A89" s="25"/>
      <c r="B89" s="25"/>
      <c r="C89" s="23"/>
      <c r="D89" s="20" t="s">
        <v>3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f>E89+F89+G89</f>
        <v>0</v>
      </c>
    </row>
    <row r="90" spans="1:11" ht="24" customHeight="1" x14ac:dyDescent="0.2">
      <c r="A90" s="25"/>
      <c r="B90" s="25"/>
      <c r="C90" s="23"/>
      <c r="D90" s="20" t="s">
        <v>4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f>E90+F90+G90+H90+I90+J90</f>
        <v>0</v>
      </c>
    </row>
    <row r="91" spans="1:11" ht="24" customHeight="1" x14ac:dyDescent="0.2">
      <c r="A91" s="25"/>
      <c r="B91" s="25"/>
      <c r="C91" s="23"/>
      <c r="D91" s="20" t="s">
        <v>5</v>
      </c>
      <c r="E91" s="8">
        <v>0</v>
      </c>
      <c r="F91" s="8">
        <v>149052.07</v>
      </c>
      <c r="G91" s="8">
        <v>153970.78</v>
      </c>
      <c r="H91" s="8">
        <v>159051.82</v>
      </c>
      <c r="I91" s="8">
        <v>164141.48000000001</v>
      </c>
      <c r="J91" s="8">
        <v>169722.29</v>
      </c>
      <c r="K91" s="8">
        <f>E91+F91+G91+H91+I91+J91</f>
        <v>795938.44000000006</v>
      </c>
    </row>
    <row r="92" spans="1:11" ht="24" customHeight="1" x14ac:dyDescent="0.2">
      <c r="A92" s="28"/>
      <c r="B92" s="28"/>
      <c r="C92" s="23"/>
      <c r="D92" s="20" t="s">
        <v>6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f>E92+F92+G92</f>
        <v>0</v>
      </c>
    </row>
    <row r="93" spans="1:11" ht="24" customHeight="1" x14ac:dyDescent="0.2">
      <c r="A93" s="24" t="s">
        <v>94</v>
      </c>
      <c r="B93" s="24" t="s">
        <v>96</v>
      </c>
      <c r="C93" s="23" t="s">
        <v>14</v>
      </c>
      <c r="D93" s="22" t="s">
        <v>2</v>
      </c>
      <c r="E93" s="8">
        <f>E94+E95+E96+E97</f>
        <v>28074.33</v>
      </c>
      <c r="F93" s="8">
        <f>F94+F95+F96+F97</f>
        <v>28074.33</v>
      </c>
      <c r="G93" s="8">
        <f t="shared" ref="G93:J93" si="25">G94+G95+G96+G97</f>
        <v>29000.780000000002</v>
      </c>
      <c r="H93" s="8">
        <f t="shared" si="25"/>
        <v>29957.809999999998</v>
      </c>
      <c r="I93" s="8">
        <f t="shared" si="25"/>
        <v>30916.45</v>
      </c>
      <c r="J93" s="8">
        <f t="shared" si="25"/>
        <v>31967.620000000003</v>
      </c>
      <c r="K93" s="8">
        <f>E93+F93+G93+H93+I93+J93</f>
        <v>177991.32</v>
      </c>
    </row>
    <row r="94" spans="1:11" ht="24" customHeight="1" x14ac:dyDescent="0.2">
      <c r="A94" s="25"/>
      <c r="B94" s="25"/>
      <c r="C94" s="23"/>
      <c r="D94" s="22" t="s">
        <v>3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f>E94+F94+G94</f>
        <v>0</v>
      </c>
    </row>
    <row r="95" spans="1:11" ht="24" customHeight="1" x14ac:dyDescent="0.2">
      <c r="A95" s="25"/>
      <c r="B95" s="25"/>
      <c r="C95" s="23"/>
      <c r="D95" s="22" t="s">
        <v>4</v>
      </c>
      <c r="E95" s="8">
        <v>26670.61</v>
      </c>
      <c r="F95" s="8">
        <v>26670.61</v>
      </c>
      <c r="G95" s="8">
        <v>27550.74</v>
      </c>
      <c r="H95" s="8">
        <v>28459.919999999998</v>
      </c>
      <c r="I95" s="8">
        <v>29370.63</v>
      </c>
      <c r="J95" s="8">
        <v>30369.24</v>
      </c>
      <c r="K95" s="8">
        <f>E95+F95+G95+H95+I95+J95</f>
        <v>169091.75</v>
      </c>
    </row>
    <row r="96" spans="1:11" ht="24" customHeight="1" x14ac:dyDescent="0.2">
      <c r="A96" s="25"/>
      <c r="B96" s="25"/>
      <c r="C96" s="23"/>
      <c r="D96" s="22" t="s">
        <v>5</v>
      </c>
      <c r="E96" s="8">
        <v>1403.72</v>
      </c>
      <c r="F96" s="8">
        <v>1403.72</v>
      </c>
      <c r="G96" s="8">
        <v>1450.04</v>
      </c>
      <c r="H96" s="8">
        <v>1497.89</v>
      </c>
      <c r="I96" s="21">
        <v>1545.82</v>
      </c>
      <c r="J96" s="8">
        <v>1598.38</v>
      </c>
      <c r="K96" s="8">
        <f>E96+F96+G96+H96+I96+J96</f>
        <v>8899.57</v>
      </c>
    </row>
    <row r="97" spans="1:11" ht="24" customHeight="1" x14ac:dyDescent="0.2">
      <c r="A97" s="28"/>
      <c r="B97" s="28"/>
      <c r="C97" s="23"/>
      <c r="D97" s="22" t="s">
        <v>6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f>E97+F97+G97</f>
        <v>0</v>
      </c>
    </row>
    <row r="98" spans="1:11" ht="24" customHeight="1" x14ac:dyDescent="0.2">
      <c r="A98" s="24" t="s">
        <v>95</v>
      </c>
      <c r="B98" s="24" t="s">
        <v>30</v>
      </c>
      <c r="C98" s="23" t="s">
        <v>14</v>
      </c>
      <c r="D98" s="20" t="s">
        <v>2</v>
      </c>
      <c r="E98" s="8">
        <f>E99+E100+E101+E102</f>
        <v>28074.33</v>
      </c>
      <c r="F98" s="8">
        <f>F99+F100+F101+F102</f>
        <v>28074.33</v>
      </c>
      <c r="G98" s="8">
        <f t="shared" ref="G98:J98" si="26">G99+G100+G101+G102</f>
        <v>29000.780000000002</v>
      </c>
      <c r="H98" s="8">
        <f t="shared" si="26"/>
        <v>29957.809999999998</v>
      </c>
      <c r="I98" s="8">
        <f t="shared" si="26"/>
        <v>30916.45</v>
      </c>
      <c r="J98" s="8">
        <f t="shared" si="26"/>
        <v>31967.620000000003</v>
      </c>
      <c r="K98" s="8">
        <f>E98+F98+G98+H98+I98+J98</f>
        <v>177991.32</v>
      </c>
    </row>
    <row r="99" spans="1:11" ht="24" customHeight="1" x14ac:dyDescent="0.2">
      <c r="A99" s="25"/>
      <c r="B99" s="25"/>
      <c r="C99" s="23"/>
      <c r="D99" s="20" t="s">
        <v>3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f>E99+F99+G99</f>
        <v>0</v>
      </c>
    </row>
    <row r="100" spans="1:11" ht="24" customHeight="1" x14ac:dyDescent="0.2">
      <c r="A100" s="25"/>
      <c r="B100" s="25"/>
      <c r="C100" s="23"/>
      <c r="D100" s="20" t="s">
        <v>4</v>
      </c>
      <c r="E100" s="8">
        <v>26670.61</v>
      </c>
      <c r="F100" s="8">
        <v>26670.61</v>
      </c>
      <c r="G100" s="8">
        <v>27550.74</v>
      </c>
      <c r="H100" s="8">
        <v>28459.919999999998</v>
      </c>
      <c r="I100" s="8">
        <v>29370.63</v>
      </c>
      <c r="J100" s="8">
        <v>30369.24</v>
      </c>
      <c r="K100" s="8">
        <f>E100+F100+G100+H100+I100+J100</f>
        <v>169091.75</v>
      </c>
    </row>
    <row r="101" spans="1:11" ht="24" customHeight="1" x14ac:dyDescent="0.2">
      <c r="A101" s="25"/>
      <c r="B101" s="25"/>
      <c r="C101" s="23"/>
      <c r="D101" s="20" t="s">
        <v>5</v>
      </c>
      <c r="E101" s="8">
        <v>1403.72</v>
      </c>
      <c r="F101" s="8">
        <v>1403.72</v>
      </c>
      <c r="G101" s="8">
        <v>1450.04</v>
      </c>
      <c r="H101" s="8">
        <v>1497.89</v>
      </c>
      <c r="I101" s="21">
        <v>1545.82</v>
      </c>
      <c r="J101" s="8">
        <v>1598.38</v>
      </c>
      <c r="K101" s="8">
        <f>E101+F101+G101+H101+I101+J101</f>
        <v>8899.57</v>
      </c>
    </row>
    <row r="102" spans="1:11" ht="24" customHeight="1" x14ac:dyDescent="0.2">
      <c r="A102" s="28"/>
      <c r="B102" s="28"/>
      <c r="C102" s="23"/>
      <c r="D102" s="20" t="s">
        <v>6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f>E102+F102+G102</f>
        <v>0</v>
      </c>
    </row>
    <row r="103" spans="1:11" ht="24" customHeight="1" x14ac:dyDescent="0.2">
      <c r="A103" s="24" t="s">
        <v>97</v>
      </c>
      <c r="B103" s="24" t="s">
        <v>98</v>
      </c>
      <c r="C103" s="23" t="s">
        <v>14</v>
      </c>
      <c r="D103" s="20" t="s">
        <v>2</v>
      </c>
      <c r="E103" s="8">
        <f>E104+E105+E106+E107</f>
        <v>1501283.59</v>
      </c>
      <c r="F103" s="8">
        <f>F104+F105+F106+F107</f>
        <v>1501283.59</v>
      </c>
      <c r="G103" s="8">
        <f t="shared" ref="G103:J103" si="27">G104+G105+G106+G107</f>
        <v>1550825.95</v>
      </c>
      <c r="H103" s="8">
        <f t="shared" si="27"/>
        <v>1602003.19</v>
      </c>
      <c r="I103" s="8">
        <f t="shared" si="27"/>
        <v>1653267.3099999998</v>
      </c>
      <c r="J103" s="8">
        <f t="shared" si="27"/>
        <v>1709478.38</v>
      </c>
      <c r="K103" s="8">
        <f>E103+F103+G103+H103+I103+J103</f>
        <v>9518142.0099999998</v>
      </c>
    </row>
    <row r="104" spans="1:11" ht="24" customHeight="1" x14ac:dyDescent="0.2">
      <c r="A104" s="25"/>
      <c r="B104" s="25"/>
      <c r="C104" s="23"/>
      <c r="D104" s="20" t="s">
        <v>3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f>E104+F104+G104</f>
        <v>0</v>
      </c>
    </row>
    <row r="105" spans="1:11" ht="24" customHeight="1" x14ac:dyDescent="0.2">
      <c r="A105" s="25"/>
      <c r="B105" s="25"/>
      <c r="C105" s="23"/>
      <c r="D105" s="20" t="s">
        <v>4</v>
      </c>
      <c r="E105" s="8">
        <f>E110+E115+E120+E125</f>
        <v>1426219.3900000001</v>
      </c>
      <c r="F105" s="8">
        <f t="shared" ref="F105:J105" si="28">F110+F115+F120+F125</f>
        <v>1426219.3900000001</v>
      </c>
      <c r="G105" s="8">
        <f t="shared" si="28"/>
        <v>1473284.63</v>
      </c>
      <c r="H105" s="8">
        <f t="shared" si="28"/>
        <v>1521903.02</v>
      </c>
      <c r="I105" s="8">
        <f t="shared" si="28"/>
        <v>1570603.92</v>
      </c>
      <c r="J105" s="8">
        <f t="shared" si="28"/>
        <v>1624004.45</v>
      </c>
      <c r="K105" s="8">
        <f>E105+F105+G105+H105+I105+J105</f>
        <v>9042234.7999999989</v>
      </c>
    </row>
    <row r="106" spans="1:11" ht="24" customHeight="1" x14ac:dyDescent="0.2">
      <c r="A106" s="25"/>
      <c r="B106" s="25"/>
      <c r="C106" s="23"/>
      <c r="D106" s="20" t="s">
        <v>5</v>
      </c>
      <c r="E106" s="8">
        <f>E111+E116+E121+E126</f>
        <v>75064.2</v>
      </c>
      <c r="F106" s="8">
        <f t="shared" ref="F106:J106" si="29">F111+F116+F121+F126</f>
        <v>75064.2</v>
      </c>
      <c r="G106" s="8">
        <f t="shared" si="29"/>
        <v>77541.320000000007</v>
      </c>
      <c r="H106" s="8">
        <f t="shared" si="29"/>
        <v>80100.17</v>
      </c>
      <c r="I106" s="8">
        <f t="shared" si="29"/>
        <v>82663.39</v>
      </c>
      <c r="J106" s="8">
        <f t="shared" si="29"/>
        <v>85473.930000000008</v>
      </c>
      <c r="K106" s="8">
        <f>E106+F106+G106+H106+I106+J106</f>
        <v>475907.21</v>
      </c>
    </row>
    <row r="107" spans="1:11" ht="24" customHeight="1" x14ac:dyDescent="0.2">
      <c r="A107" s="28"/>
      <c r="B107" s="28"/>
      <c r="C107" s="23"/>
      <c r="D107" s="20" t="s">
        <v>6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f>E107+F107+G107</f>
        <v>0</v>
      </c>
    </row>
    <row r="108" spans="1:11" ht="24" customHeight="1" x14ac:dyDescent="0.2">
      <c r="A108" s="24" t="s">
        <v>99</v>
      </c>
      <c r="B108" s="24" t="s">
        <v>100</v>
      </c>
      <c r="C108" s="23" t="s">
        <v>14</v>
      </c>
      <c r="D108" s="22" t="s">
        <v>2</v>
      </c>
      <c r="E108" s="8">
        <f>E109+E110+E111+E112</f>
        <v>412046.74</v>
      </c>
      <c r="F108" s="8">
        <f>F109+F110+F111+F112</f>
        <v>412046.74</v>
      </c>
      <c r="G108" s="8">
        <f t="shared" ref="G108:J108" si="30">G109+G110+G111+G112</f>
        <v>425644.29</v>
      </c>
      <c r="H108" s="8">
        <f t="shared" si="30"/>
        <v>439690.55</v>
      </c>
      <c r="I108" s="8">
        <f t="shared" si="30"/>
        <v>453760.64999999997</v>
      </c>
      <c r="J108" s="8">
        <f t="shared" si="30"/>
        <v>469188.5</v>
      </c>
      <c r="K108" s="8">
        <f>E108+F108+G108+H108+I108+J108</f>
        <v>2612377.4700000002</v>
      </c>
    </row>
    <row r="109" spans="1:11" ht="24" customHeight="1" x14ac:dyDescent="0.2">
      <c r="A109" s="25"/>
      <c r="B109" s="25"/>
      <c r="C109" s="23"/>
      <c r="D109" s="22" t="s">
        <v>3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f>E109+F109+G109</f>
        <v>0</v>
      </c>
    </row>
    <row r="110" spans="1:11" ht="24" customHeight="1" x14ac:dyDescent="0.2">
      <c r="A110" s="25"/>
      <c r="B110" s="25"/>
      <c r="C110" s="23"/>
      <c r="D110" s="22" t="s">
        <v>4</v>
      </c>
      <c r="E110" s="8">
        <v>391444.39</v>
      </c>
      <c r="F110" s="8">
        <v>391444.39</v>
      </c>
      <c r="G110" s="8">
        <v>404362.06</v>
      </c>
      <c r="H110" s="8">
        <v>417706.01</v>
      </c>
      <c r="I110" s="8">
        <v>431072.6</v>
      </c>
      <c r="J110" s="8">
        <v>445729.06</v>
      </c>
      <c r="K110" s="8">
        <f>E110+F110+G110+H110+I110+J110</f>
        <v>2481758.5100000002</v>
      </c>
    </row>
    <row r="111" spans="1:11" ht="24" customHeight="1" x14ac:dyDescent="0.2">
      <c r="A111" s="25"/>
      <c r="B111" s="25"/>
      <c r="C111" s="23"/>
      <c r="D111" s="22" t="s">
        <v>5</v>
      </c>
      <c r="E111" s="8">
        <v>20602.349999999999</v>
      </c>
      <c r="F111" s="8">
        <v>20602.349999999999</v>
      </c>
      <c r="G111" s="8">
        <v>21282.23</v>
      </c>
      <c r="H111" s="8">
        <v>21984.54</v>
      </c>
      <c r="I111" s="18">
        <v>22688.05</v>
      </c>
      <c r="J111" s="8">
        <v>23459.439999999999</v>
      </c>
      <c r="K111" s="8">
        <f>E111+F111+G111+H111+I111+J111</f>
        <v>130618.96</v>
      </c>
    </row>
    <row r="112" spans="1:11" ht="24" customHeight="1" x14ac:dyDescent="0.2">
      <c r="A112" s="28"/>
      <c r="B112" s="28"/>
      <c r="C112" s="23"/>
      <c r="D112" s="22" t="s">
        <v>6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f>E112+F112+G112</f>
        <v>0</v>
      </c>
    </row>
    <row r="113" spans="1:11" ht="24" customHeight="1" x14ac:dyDescent="0.2">
      <c r="A113" s="24" t="s">
        <v>101</v>
      </c>
      <c r="B113" s="24" t="s">
        <v>33</v>
      </c>
      <c r="C113" s="23" t="s">
        <v>14</v>
      </c>
      <c r="D113" s="20" t="s">
        <v>2</v>
      </c>
      <c r="E113" s="8">
        <f>E114+E115+E116+E117</f>
        <v>322035.78999999998</v>
      </c>
      <c r="F113" s="8">
        <f>F114+F115+F116+F117</f>
        <v>322035.78999999998</v>
      </c>
      <c r="G113" s="8">
        <f t="shared" ref="G113:J113" si="31">G114+G115+G116+G117</f>
        <v>332662.96000000002</v>
      </c>
      <c r="H113" s="8">
        <f t="shared" si="31"/>
        <v>343640.83999999997</v>
      </c>
      <c r="I113" s="8">
        <f t="shared" si="31"/>
        <v>354637.35</v>
      </c>
      <c r="J113" s="8">
        <f t="shared" si="31"/>
        <v>366695.02</v>
      </c>
      <c r="K113" s="8">
        <f>E113+F113+G113+H113+I113+J113</f>
        <v>2041707.75</v>
      </c>
    </row>
    <row r="114" spans="1:11" ht="24" customHeight="1" x14ac:dyDescent="0.2">
      <c r="A114" s="25"/>
      <c r="B114" s="25"/>
      <c r="C114" s="23"/>
      <c r="D114" s="20" t="s">
        <v>3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f>E114+F114+G114</f>
        <v>0</v>
      </c>
    </row>
    <row r="115" spans="1:11" ht="24" customHeight="1" x14ac:dyDescent="0.2">
      <c r="A115" s="25"/>
      <c r="B115" s="25"/>
      <c r="C115" s="23"/>
      <c r="D115" s="20" t="s">
        <v>4</v>
      </c>
      <c r="E115" s="8">
        <v>305934</v>
      </c>
      <c r="F115" s="8">
        <v>305934</v>
      </c>
      <c r="G115" s="18">
        <v>316029.81</v>
      </c>
      <c r="H115" s="8">
        <v>326458.8</v>
      </c>
      <c r="I115" s="8">
        <v>336905.48</v>
      </c>
      <c r="J115" s="8">
        <v>348360.27</v>
      </c>
      <c r="K115" s="8">
        <f>E115+F115+G115+H115+I115+J115</f>
        <v>1939622.36</v>
      </c>
    </row>
    <row r="116" spans="1:11" ht="24" customHeight="1" x14ac:dyDescent="0.2">
      <c r="A116" s="25"/>
      <c r="B116" s="25"/>
      <c r="C116" s="23"/>
      <c r="D116" s="20" t="s">
        <v>5</v>
      </c>
      <c r="E116" s="8">
        <v>16101.79</v>
      </c>
      <c r="F116" s="8">
        <v>16101.79</v>
      </c>
      <c r="G116" s="8">
        <v>16633.150000000001</v>
      </c>
      <c r="H116" s="8">
        <v>17182.04</v>
      </c>
      <c r="I116" s="18">
        <v>17731.87</v>
      </c>
      <c r="J116" s="8">
        <v>18334.75</v>
      </c>
      <c r="K116" s="8">
        <f>E116+F116+G116+H116+I116+J116</f>
        <v>102085.39</v>
      </c>
    </row>
    <row r="117" spans="1:11" ht="24" customHeight="1" x14ac:dyDescent="0.2">
      <c r="A117" s="28"/>
      <c r="B117" s="28"/>
      <c r="C117" s="23"/>
      <c r="D117" s="20" t="s">
        <v>6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f>E117+F117+G117</f>
        <v>0</v>
      </c>
    </row>
    <row r="118" spans="1:11" ht="24" customHeight="1" x14ac:dyDescent="0.2">
      <c r="A118" s="24" t="s">
        <v>102</v>
      </c>
      <c r="B118" s="24" t="s">
        <v>34</v>
      </c>
      <c r="C118" s="23" t="s">
        <v>14</v>
      </c>
      <c r="D118" s="20" t="s">
        <v>2</v>
      </c>
      <c r="E118" s="8">
        <f>E119+E120+E121+E122</f>
        <v>311945.53000000003</v>
      </c>
      <c r="F118" s="8">
        <f>F119+F120+F121+F122</f>
        <v>311945.53000000003</v>
      </c>
      <c r="G118" s="8">
        <f t="shared" ref="G118:J118" si="32">G119+G120+G121+G122</f>
        <v>322239.73</v>
      </c>
      <c r="H118" s="8">
        <f t="shared" si="32"/>
        <v>332873.63</v>
      </c>
      <c r="I118" s="8">
        <f t="shared" si="32"/>
        <v>343525.58999999997</v>
      </c>
      <c r="J118" s="8">
        <f t="shared" si="32"/>
        <v>355205.46</v>
      </c>
      <c r="K118" s="8">
        <f>E118+F118+G118+H118+I118+J118</f>
        <v>1977735.4699999997</v>
      </c>
    </row>
    <row r="119" spans="1:11" ht="24" customHeight="1" x14ac:dyDescent="0.2">
      <c r="A119" s="25"/>
      <c r="B119" s="25"/>
      <c r="C119" s="23"/>
      <c r="D119" s="20" t="s">
        <v>3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f>E119+F119+G119</f>
        <v>0</v>
      </c>
    </row>
    <row r="120" spans="1:11" ht="24" customHeight="1" x14ac:dyDescent="0.2">
      <c r="A120" s="25"/>
      <c r="B120" s="25"/>
      <c r="C120" s="23"/>
      <c r="D120" s="20" t="s">
        <v>4</v>
      </c>
      <c r="E120" s="8">
        <v>296348.25</v>
      </c>
      <c r="F120" s="8">
        <v>296348.25</v>
      </c>
      <c r="G120" s="18">
        <v>306127.74</v>
      </c>
      <c r="H120" s="8">
        <v>316229.95</v>
      </c>
      <c r="I120" s="8">
        <v>326349.31</v>
      </c>
      <c r="J120" s="8">
        <v>337445.19</v>
      </c>
      <c r="K120" s="8">
        <f>E120+F120+G120+H120+I120+J120</f>
        <v>1878848.69</v>
      </c>
    </row>
    <row r="121" spans="1:11" ht="24" customHeight="1" x14ac:dyDescent="0.2">
      <c r="A121" s="25"/>
      <c r="B121" s="25"/>
      <c r="C121" s="23"/>
      <c r="D121" s="20" t="s">
        <v>5</v>
      </c>
      <c r="E121" s="8">
        <v>15597.28</v>
      </c>
      <c r="F121" s="8">
        <v>15597.28</v>
      </c>
      <c r="G121" s="8">
        <v>16111.99</v>
      </c>
      <c r="H121" s="8">
        <v>16643.68</v>
      </c>
      <c r="I121" s="18">
        <v>17176.28</v>
      </c>
      <c r="J121" s="8">
        <v>17760.27</v>
      </c>
      <c r="K121" s="8">
        <f>E121+F121+G121+H121+I121+J121</f>
        <v>98886.780000000013</v>
      </c>
    </row>
    <row r="122" spans="1:11" ht="24" customHeight="1" x14ac:dyDescent="0.2">
      <c r="A122" s="28"/>
      <c r="B122" s="28"/>
      <c r="C122" s="23"/>
      <c r="D122" s="20" t="s">
        <v>6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f>E122+F122+G122</f>
        <v>0</v>
      </c>
    </row>
    <row r="123" spans="1:11" ht="24" customHeight="1" x14ac:dyDescent="0.2">
      <c r="A123" s="24" t="s">
        <v>103</v>
      </c>
      <c r="B123" s="24" t="s">
        <v>35</v>
      </c>
      <c r="C123" s="23" t="s">
        <v>14</v>
      </c>
      <c r="D123" s="20" t="s">
        <v>2</v>
      </c>
      <c r="E123" s="8">
        <f>E124+E125+E126+E127</f>
        <v>455255.53</v>
      </c>
      <c r="F123" s="8">
        <f>F124+F125+F126+F127</f>
        <v>455255.53</v>
      </c>
      <c r="G123" s="8">
        <f t="shared" ref="G123:J123" si="33">G124+G125+G126+G127</f>
        <v>470278.97000000003</v>
      </c>
      <c r="H123" s="8">
        <f t="shared" si="33"/>
        <v>485798.17</v>
      </c>
      <c r="I123" s="8">
        <f t="shared" si="33"/>
        <v>501343.72000000003</v>
      </c>
      <c r="J123" s="8">
        <f t="shared" si="33"/>
        <v>518389.4</v>
      </c>
      <c r="K123" s="8">
        <f>E123+F123+G123+H123+I123+J123</f>
        <v>2886321.32</v>
      </c>
    </row>
    <row r="124" spans="1:11" ht="24" customHeight="1" x14ac:dyDescent="0.2">
      <c r="A124" s="25"/>
      <c r="B124" s="25"/>
      <c r="C124" s="23"/>
      <c r="D124" s="20" t="s">
        <v>3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f>E124+F124+G124</f>
        <v>0</v>
      </c>
    </row>
    <row r="125" spans="1:11" ht="24" customHeight="1" x14ac:dyDescent="0.2">
      <c r="A125" s="25"/>
      <c r="B125" s="25"/>
      <c r="C125" s="23"/>
      <c r="D125" s="20" t="s">
        <v>4</v>
      </c>
      <c r="E125" s="8">
        <v>432492.75</v>
      </c>
      <c r="F125" s="8">
        <v>432492.75</v>
      </c>
      <c r="G125" s="18">
        <v>446765.02</v>
      </c>
      <c r="H125" s="8">
        <v>461508.26</v>
      </c>
      <c r="I125" s="8">
        <v>476276.53</v>
      </c>
      <c r="J125" s="8">
        <v>492469.93</v>
      </c>
      <c r="K125" s="8">
        <f>E125+F125+G125+H125+I125+J125</f>
        <v>2742005.24</v>
      </c>
    </row>
    <row r="126" spans="1:11" ht="24" customHeight="1" x14ac:dyDescent="0.2">
      <c r="A126" s="25"/>
      <c r="B126" s="25"/>
      <c r="C126" s="23"/>
      <c r="D126" s="20" t="s">
        <v>5</v>
      </c>
      <c r="E126" s="8">
        <v>22762.78</v>
      </c>
      <c r="F126" s="8">
        <v>22762.78</v>
      </c>
      <c r="G126" s="8">
        <v>23513.95</v>
      </c>
      <c r="H126" s="8">
        <v>24289.91</v>
      </c>
      <c r="I126" s="18">
        <v>25067.19</v>
      </c>
      <c r="J126" s="8">
        <v>25919.47</v>
      </c>
      <c r="K126" s="8">
        <f>E126+F126+G126+H126+I126+J126</f>
        <v>144316.08000000002</v>
      </c>
    </row>
    <row r="127" spans="1:11" ht="24" customHeight="1" x14ac:dyDescent="0.2">
      <c r="A127" s="28"/>
      <c r="B127" s="28"/>
      <c r="C127" s="23"/>
      <c r="D127" s="20" t="s">
        <v>6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f>E127+F127+G127</f>
        <v>0</v>
      </c>
    </row>
    <row r="128" spans="1:11" ht="24" customHeight="1" x14ac:dyDescent="0.2">
      <c r="A128" s="24" t="s">
        <v>104</v>
      </c>
      <c r="B128" s="24" t="s">
        <v>109</v>
      </c>
      <c r="C128" s="23" t="s">
        <v>14</v>
      </c>
      <c r="D128" s="22" t="s">
        <v>2</v>
      </c>
      <c r="E128" s="8">
        <f>E129+E130+E131+E132</f>
        <v>0</v>
      </c>
      <c r="F128" s="8">
        <f>F129+F130+F131+F132</f>
        <v>18635</v>
      </c>
      <c r="G128" s="8">
        <f t="shared" ref="G128:J128" si="34">G129+G130+G131+G132</f>
        <v>19249.96</v>
      </c>
      <c r="H128" s="8">
        <f t="shared" si="34"/>
        <v>19885.199999999997</v>
      </c>
      <c r="I128" s="8">
        <f t="shared" si="34"/>
        <v>20521.54</v>
      </c>
      <c r="J128" s="8">
        <f t="shared" si="34"/>
        <v>21219.260000000002</v>
      </c>
      <c r="K128" s="8">
        <f>E128+F128+G128+H128+I128+J128</f>
        <v>99510.959999999992</v>
      </c>
    </row>
    <row r="129" spans="1:11" ht="24" customHeight="1" x14ac:dyDescent="0.2">
      <c r="A129" s="25"/>
      <c r="B129" s="25"/>
      <c r="C129" s="23"/>
      <c r="D129" s="22" t="s">
        <v>3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f>E129+F129+G129</f>
        <v>0</v>
      </c>
    </row>
    <row r="130" spans="1:11" ht="24" customHeight="1" x14ac:dyDescent="0.2">
      <c r="A130" s="25"/>
      <c r="B130" s="25"/>
      <c r="C130" s="23"/>
      <c r="D130" s="22" t="s">
        <v>4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f>E130+F130+G130+H130+I130+J130</f>
        <v>0</v>
      </c>
    </row>
    <row r="131" spans="1:11" ht="24" customHeight="1" x14ac:dyDescent="0.2">
      <c r="A131" s="25"/>
      <c r="B131" s="25"/>
      <c r="C131" s="23"/>
      <c r="D131" s="22" t="s">
        <v>5</v>
      </c>
      <c r="E131" s="8">
        <f>E136+E141+E146</f>
        <v>0</v>
      </c>
      <c r="F131" s="8">
        <f>F136+F141+F146</f>
        <v>18635</v>
      </c>
      <c r="G131" s="8">
        <f t="shared" ref="G131:J131" si="35">G136+G141+G146</f>
        <v>19249.96</v>
      </c>
      <c r="H131" s="8">
        <f t="shared" si="35"/>
        <v>19885.199999999997</v>
      </c>
      <c r="I131" s="8">
        <f t="shared" si="35"/>
        <v>20521.54</v>
      </c>
      <c r="J131" s="8">
        <f t="shared" si="35"/>
        <v>21219.260000000002</v>
      </c>
      <c r="K131" s="8">
        <f>E131+F131+G131+H131+I131+J131</f>
        <v>99510.959999999992</v>
      </c>
    </row>
    <row r="132" spans="1:11" ht="24" customHeight="1" x14ac:dyDescent="0.2">
      <c r="A132" s="28"/>
      <c r="B132" s="28"/>
      <c r="C132" s="23"/>
      <c r="D132" s="22" t="s">
        <v>6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f>E132+F132+G132</f>
        <v>0</v>
      </c>
    </row>
    <row r="133" spans="1:11" ht="24" customHeight="1" x14ac:dyDescent="0.2">
      <c r="A133" s="24" t="s">
        <v>105</v>
      </c>
      <c r="B133" s="24" t="s">
        <v>32</v>
      </c>
      <c r="C133" s="23" t="s">
        <v>14</v>
      </c>
      <c r="D133" s="20" t="s">
        <v>2</v>
      </c>
      <c r="E133" s="8">
        <f>E134+E135+E136+E137</f>
        <v>0</v>
      </c>
      <c r="F133" s="8">
        <f>F134+F135+F136+F137</f>
        <v>10000</v>
      </c>
      <c r="G133" s="8">
        <f t="shared" ref="G133:J133" si="36">G134+G135+G136+G137</f>
        <v>10330</v>
      </c>
      <c r="H133" s="8">
        <f t="shared" si="36"/>
        <v>10670.89</v>
      </c>
      <c r="I133" s="8">
        <f t="shared" si="36"/>
        <v>11012.36</v>
      </c>
      <c r="J133" s="8">
        <f t="shared" si="36"/>
        <v>11386.78</v>
      </c>
      <c r="K133" s="8">
        <f>E133+F133+G133+H133+I133+J133</f>
        <v>53400.03</v>
      </c>
    </row>
    <row r="134" spans="1:11" ht="24" customHeight="1" x14ac:dyDescent="0.2">
      <c r="A134" s="25"/>
      <c r="B134" s="25"/>
      <c r="C134" s="23"/>
      <c r="D134" s="20" t="s">
        <v>3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f>E134+F134+G134</f>
        <v>0</v>
      </c>
    </row>
    <row r="135" spans="1:11" ht="24" customHeight="1" x14ac:dyDescent="0.2">
      <c r="A135" s="25"/>
      <c r="B135" s="25"/>
      <c r="C135" s="23"/>
      <c r="D135" s="20" t="s">
        <v>4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f>E135+F135+G135+H135+I135+J135</f>
        <v>0</v>
      </c>
    </row>
    <row r="136" spans="1:11" ht="24" customHeight="1" x14ac:dyDescent="0.2">
      <c r="A136" s="25"/>
      <c r="B136" s="25"/>
      <c r="C136" s="23"/>
      <c r="D136" s="20" t="s">
        <v>5</v>
      </c>
      <c r="E136" s="8">
        <v>0</v>
      </c>
      <c r="F136" s="8">
        <v>10000</v>
      </c>
      <c r="G136" s="8">
        <v>10330</v>
      </c>
      <c r="H136" s="8">
        <v>10670.89</v>
      </c>
      <c r="I136" s="18">
        <v>11012.36</v>
      </c>
      <c r="J136" s="8">
        <v>11386.78</v>
      </c>
      <c r="K136" s="8">
        <f>E136+F136+G136+H136+I136+J136</f>
        <v>53400.03</v>
      </c>
    </row>
    <row r="137" spans="1:11" ht="24" customHeight="1" x14ac:dyDescent="0.2">
      <c r="A137" s="28"/>
      <c r="B137" s="28"/>
      <c r="C137" s="23"/>
      <c r="D137" s="20" t="s">
        <v>6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f>E137+F137+G137</f>
        <v>0</v>
      </c>
    </row>
    <row r="138" spans="1:11" ht="24" customHeight="1" x14ac:dyDescent="0.2">
      <c r="A138" s="24" t="s">
        <v>106</v>
      </c>
      <c r="B138" s="24" t="s">
        <v>40</v>
      </c>
      <c r="C138" s="23" t="s">
        <v>14</v>
      </c>
      <c r="D138" s="20" t="s">
        <v>2</v>
      </c>
      <c r="E138" s="8">
        <f>E139+E140+E141+E142</f>
        <v>0</v>
      </c>
      <c r="F138" s="8">
        <f>F139+F140+F141+F142</f>
        <v>700</v>
      </c>
      <c r="G138" s="8">
        <f t="shared" ref="G138:J138" si="37">G139+G140+G141+G142</f>
        <v>723.1</v>
      </c>
      <c r="H138" s="8">
        <f t="shared" si="37"/>
        <v>746.96</v>
      </c>
      <c r="I138" s="8">
        <f>I139+I140+I141+I142</f>
        <v>770.87</v>
      </c>
      <c r="J138" s="8">
        <f t="shared" si="37"/>
        <v>797.07</v>
      </c>
      <c r="K138" s="8">
        <f>E138+F138+G138+H138+I138+J138</f>
        <v>3738</v>
      </c>
    </row>
    <row r="139" spans="1:11" ht="24" customHeight="1" x14ac:dyDescent="0.2">
      <c r="A139" s="25"/>
      <c r="B139" s="25"/>
      <c r="C139" s="23"/>
      <c r="D139" s="20" t="s">
        <v>3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f>E139+F139+G139</f>
        <v>0</v>
      </c>
    </row>
    <row r="140" spans="1:11" ht="24" customHeight="1" x14ac:dyDescent="0.2">
      <c r="A140" s="25"/>
      <c r="B140" s="25"/>
      <c r="C140" s="23"/>
      <c r="D140" s="20" t="s">
        <v>4</v>
      </c>
      <c r="E140" s="8">
        <v>0</v>
      </c>
      <c r="F140" s="8">
        <v>0</v>
      </c>
      <c r="G140" s="18">
        <v>0</v>
      </c>
      <c r="H140" s="8">
        <v>0</v>
      </c>
      <c r="I140" s="8">
        <v>0</v>
      </c>
      <c r="J140" s="8">
        <v>0</v>
      </c>
      <c r="K140" s="8">
        <f>E140+F140+G140+H140+I140+J140</f>
        <v>0</v>
      </c>
    </row>
    <row r="141" spans="1:11" ht="24" customHeight="1" x14ac:dyDescent="0.2">
      <c r="A141" s="25"/>
      <c r="B141" s="25"/>
      <c r="C141" s="23"/>
      <c r="D141" s="20" t="s">
        <v>5</v>
      </c>
      <c r="E141" s="8">
        <v>0</v>
      </c>
      <c r="F141" s="8">
        <v>700</v>
      </c>
      <c r="G141" s="8">
        <v>723.1</v>
      </c>
      <c r="H141" s="8">
        <v>746.96</v>
      </c>
      <c r="I141" s="18">
        <v>770.87</v>
      </c>
      <c r="J141" s="8">
        <v>797.07</v>
      </c>
      <c r="K141" s="8">
        <f>E141+F141+G141+H141+I141+J141</f>
        <v>3738</v>
      </c>
    </row>
    <row r="142" spans="1:11" ht="24" customHeight="1" x14ac:dyDescent="0.2">
      <c r="A142" s="28"/>
      <c r="B142" s="28"/>
      <c r="C142" s="23"/>
      <c r="D142" s="20" t="s">
        <v>6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f>E142+F142+G142</f>
        <v>0</v>
      </c>
    </row>
    <row r="143" spans="1:11" ht="24" customHeight="1" x14ac:dyDescent="0.2">
      <c r="A143" s="24" t="s">
        <v>107</v>
      </c>
      <c r="B143" s="24" t="s">
        <v>44</v>
      </c>
      <c r="C143" s="23" t="s">
        <v>14</v>
      </c>
      <c r="D143" s="20" t="s">
        <v>2</v>
      </c>
      <c r="E143" s="8">
        <f>E144+E145+E146+E147</f>
        <v>0</v>
      </c>
      <c r="F143" s="8">
        <f>F144+F145+F146+F147</f>
        <v>7935</v>
      </c>
      <c r="G143" s="8">
        <f t="shared" ref="G143:H143" si="38">G144+G145+G146+G147</f>
        <v>8196.86</v>
      </c>
      <c r="H143" s="8">
        <f t="shared" si="38"/>
        <v>8467.35</v>
      </c>
      <c r="I143" s="8">
        <f>I144+I145+I146+I147</f>
        <v>8738.31</v>
      </c>
      <c r="J143" s="8">
        <f t="shared" ref="J143" si="39">J144+J145+J146+J147</f>
        <v>9035.41</v>
      </c>
      <c r="K143" s="8">
        <f>E143+F143+G143+H143+I143+J143</f>
        <v>42372.929999999993</v>
      </c>
    </row>
    <row r="144" spans="1:11" ht="24" customHeight="1" x14ac:dyDescent="0.2">
      <c r="A144" s="25"/>
      <c r="B144" s="25"/>
      <c r="C144" s="23"/>
      <c r="D144" s="20" t="s">
        <v>3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f>E144+F144+G144</f>
        <v>0</v>
      </c>
    </row>
    <row r="145" spans="1:11" ht="24" customHeight="1" x14ac:dyDescent="0.2">
      <c r="A145" s="25"/>
      <c r="B145" s="25"/>
      <c r="C145" s="23"/>
      <c r="D145" s="20" t="s">
        <v>4</v>
      </c>
      <c r="E145" s="8">
        <v>0</v>
      </c>
      <c r="F145" s="8">
        <v>0</v>
      </c>
      <c r="G145" s="18">
        <v>0</v>
      </c>
      <c r="H145" s="8">
        <v>0</v>
      </c>
      <c r="I145" s="8">
        <v>0</v>
      </c>
      <c r="J145" s="8">
        <v>0</v>
      </c>
      <c r="K145" s="8">
        <f>E145+F145+G145+H145+I145+J145</f>
        <v>0</v>
      </c>
    </row>
    <row r="146" spans="1:11" ht="24" customHeight="1" x14ac:dyDescent="0.2">
      <c r="A146" s="25"/>
      <c r="B146" s="25"/>
      <c r="C146" s="23"/>
      <c r="D146" s="20" t="s">
        <v>5</v>
      </c>
      <c r="E146" s="8">
        <v>0</v>
      </c>
      <c r="F146" s="8">
        <v>7935</v>
      </c>
      <c r="G146" s="8">
        <v>8196.86</v>
      </c>
      <c r="H146" s="8">
        <v>8467.35</v>
      </c>
      <c r="I146" s="18">
        <v>8738.31</v>
      </c>
      <c r="J146" s="8">
        <v>9035.41</v>
      </c>
      <c r="K146" s="8">
        <f>E146+F146+G146+H146+I146+J146</f>
        <v>42372.929999999993</v>
      </c>
    </row>
    <row r="147" spans="1:11" ht="24" customHeight="1" x14ac:dyDescent="0.2">
      <c r="A147" s="28"/>
      <c r="B147" s="28"/>
      <c r="C147" s="23"/>
      <c r="D147" s="20" t="s">
        <v>6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f>E147+F147+G147</f>
        <v>0</v>
      </c>
    </row>
    <row r="148" spans="1:11" ht="24" customHeight="1" x14ac:dyDescent="0.2">
      <c r="A148" s="24" t="s">
        <v>108</v>
      </c>
      <c r="B148" s="24" t="s">
        <v>110</v>
      </c>
      <c r="C148" s="23" t="s">
        <v>14</v>
      </c>
      <c r="D148" s="22" t="s">
        <v>2</v>
      </c>
      <c r="E148" s="8">
        <f>E149+E150+E151+E152</f>
        <v>17922.060000000001</v>
      </c>
      <c r="F148" s="8">
        <f>F149+F150+F151+F152</f>
        <v>179248.22</v>
      </c>
      <c r="G148" s="8">
        <f t="shared" ref="G148:J148" si="40">G149+G150+G151+G152</f>
        <v>185163.40999999997</v>
      </c>
      <c r="H148" s="8">
        <f t="shared" si="40"/>
        <v>191273.82</v>
      </c>
      <c r="I148" s="8">
        <f t="shared" si="40"/>
        <v>197394.58000000002</v>
      </c>
      <c r="J148" s="8">
        <f t="shared" si="40"/>
        <v>204105.99</v>
      </c>
      <c r="K148" s="8">
        <f>E148+F148+G148+H148+I148+J148</f>
        <v>975108.08000000007</v>
      </c>
    </row>
    <row r="149" spans="1:11" ht="24" customHeight="1" x14ac:dyDescent="0.2">
      <c r="A149" s="25"/>
      <c r="B149" s="25"/>
      <c r="C149" s="23"/>
      <c r="D149" s="22" t="s">
        <v>3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f>E149+F149+G149</f>
        <v>0</v>
      </c>
    </row>
    <row r="150" spans="1:11" ht="24" customHeight="1" x14ac:dyDescent="0.2">
      <c r="A150" s="25"/>
      <c r="B150" s="25"/>
      <c r="C150" s="23"/>
      <c r="D150" s="22" t="s">
        <v>4</v>
      </c>
      <c r="E150" s="8">
        <v>0</v>
      </c>
      <c r="F150" s="8">
        <v>0</v>
      </c>
      <c r="G150" s="18">
        <v>0</v>
      </c>
      <c r="H150" s="8">
        <v>0</v>
      </c>
      <c r="I150" s="8">
        <v>0</v>
      </c>
      <c r="J150" s="8">
        <v>0</v>
      </c>
      <c r="K150" s="8">
        <f>E150+F150+G150+H150+I150+J150</f>
        <v>0</v>
      </c>
    </row>
    <row r="151" spans="1:11" ht="24" customHeight="1" x14ac:dyDescent="0.2">
      <c r="A151" s="25"/>
      <c r="B151" s="25"/>
      <c r="C151" s="23"/>
      <c r="D151" s="22" t="s">
        <v>5</v>
      </c>
      <c r="E151" s="8">
        <f>E156+E161+E166+E171+E176+E181</f>
        <v>17922.060000000001</v>
      </c>
      <c r="F151" s="8">
        <f t="shared" ref="F151:J151" si="41">F156+F161+F166+F171+F176+F181</f>
        <v>179248.22</v>
      </c>
      <c r="G151" s="8">
        <f t="shared" si="41"/>
        <v>185163.40999999997</v>
      </c>
      <c r="H151" s="8">
        <f t="shared" si="41"/>
        <v>191273.82</v>
      </c>
      <c r="I151" s="8">
        <f t="shared" si="41"/>
        <v>197394.58000000002</v>
      </c>
      <c r="J151" s="8">
        <f t="shared" si="41"/>
        <v>204105.99</v>
      </c>
      <c r="K151" s="8">
        <f>E151+F151+G151+H151+I151+J151</f>
        <v>975108.08000000007</v>
      </c>
    </row>
    <row r="152" spans="1:11" ht="24" customHeight="1" x14ac:dyDescent="0.2">
      <c r="A152" s="28"/>
      <c r="B152" s="28"/>
      <c r="C152" s="23"/>
      <c r="D152" s="22" t="s">
        <v>6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f>E152+F152+G152</f>
        <v>0</v>
      </c>
    </row>
    <row r="153" spans="1:11" ht="24" customHeight="1" x14ac:dyDescent="0.2">
      <c r="A153" s="24" t="s">
        <v>111</v>
      </c>
      <c r="B153" s="24" t="s">
        <v>36</v>
      </c>
      <c r="C153" s="23" t="s">
        <v>14</v>
      </c>
      <c r="D153" s="20" t="s">
        <v>2</v>
      </c>
      <c r="E153" s="8">
        <f>E154+E155+E156+E157</f>
        <v>17658.32</v>
      </c>
      <c r="F153" s="8">
        <f>F154+F155+F156+F157</f>
        <v>17167.59</v>
      </c>
      <c r="G153" s="8">
        <f t="shared" ref="G153:J153" si="42">G154+G155+G156+G157</f>
        <v>17734.12</v>
      </c>
      <c r="H153" s="8">
        <f t="shared" si="42"/>
        <v>18319.349999999999</v>
      </c>
      <c r="I153" s="8">
        <f t="shared" si="42"/>
        <v>18905.57</v>
      </c>
      <c r="J153" s="8">
        <f t="shared" si="42"/>
        <v>19548.36</v>
      </c>
      <c r="K153" s="8">
        <f>E153+F153+G153+H153+I153+J153</f>
        <v>109333.31000000001</v>
      </c>
    </row>
    <row r="154" spans="1:11" ht="24" customHeight="1" x14ac:dyDescent="0.2">
      <c r="A154" s="25"/>
      <c r="B154" s="25"/>
      <c r="C154" s="23"/>
      <c r="D154" s="20" t="s">
        <v>3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f>E154+F154+G154</f>
        <v>0</v>
      </c>
    </row>
    <row r="155" spans="1:11" ht="24" customHeight="1" x14ac:dyDescent="0.2">
      <c r="A155" s="25"/>
      <c r="B155" s="25"/>
      <c r="C155" s="23"/>
      <c r="D155" s="20" t="s">
        <v>4</v>
      </c>
      <c r="E155" s="8">
        <v>0</v>
      </c>
      <c r="F155" s="8">
        <v>0</v>
      </c>
      <c r="G155" s="18">
        <v>0</v>
      </c>
      <c r="H155" s="8">
        <v>0</v>
      </c>
      <c r="I155" s="8">
        <v>0</v>
      </c>
      <c r="J155" s="8">
        <v>0</v>
      </c>
      <c r="K155" s="8">
        <f>E155+F155+G155+H155+I155+J155</f>
        <v>0</v>
      </c>
    </row>
    <row r="156" spans="1:11" ht="24" customHeight="1" x14ac:dyDescent="0.2">
      <c r="A156" s="25"/>
      <c r="B156" s="25"/>
      <c r="C156" s="23"/>
      <c r="D156" s="20" t="s">
        <v>5</v>
      </c>
      <c r="E156" s="8">
        <v>17658.32</v>
      </c>
      <c r="F156" s="8">
        <v>17167.59</v>
      </c>
      <c r="G156" s="8">
        <v>17734.12</v>
      </c>
      <c r="H156" s="8">
        <v>18319.349999999999</v>
      </c>
      <c r="I156" s="18">
        <v>18905.57</v>
      </c>
      <c r="J156" s="8">
        <v>19548.36</v>
      </c>
      <c r="K156" s="8">
        <f>E156+F156+G156+H156+I156+J156</f>
        <v>109333.31000000001</v>
      </c>
    </row>
    <row r="157" spans="1:11" ht="24" customHeight="1" x14ac:dyDescent="0.2">
      <c r="A157" s="28"/>
      <c r="B157" s="28"/>
      <c r="C157" s="23"/>
      <c r="D157" s="20" t="s">
        <v>6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f>E157+F157+G157</f>
        <v>0</v>
      </c>
    </row>
    <row r="158" spans="1:11" ht="24" customHeight="1" x14ac:dyDescent="0.2">
      <c r="A158" s="24" t="s">
        <v>112</v>
      </c>
      <c r="B158" s="24" t="s">
        <v>37</v>
      </c>
      <c r="C158" s="23" t="s">
        <v>14</v>
      </c>
      <c r="D158" s="20" t="s">
        <v>2</v>
      </c>
      <c r="E158" s="8">
        <f>E159+E160+E161+E162</f>
        <v>0</v>
      </c>
      <c r="F158" s="8">
        <f>F159+F160+F161+F162</f>
        <v>54000</v>
      </c>
      <c r="G158" s="8">
        <f t="shared" ref="G158:J158" si="43">G159+G160+G161+G162</f>
        <v>55782</v>
      </c>
      <c r="H158" s="8">
        <f t="shared" si="43"/>
        <v>57622.81</v>
      </c>
      <c r="I158" s="8">
        <f t="shared" si="43"/>
        <v>59466.74</v>
      </c>
      <c r="J158" s="8">
        <f t="shared" si="43"/>
        <v>61488.6</v>
      </c>
      <c r="K158" s="8">
        <f>E158+F158+G158+H158+I158+J158</f>
        <v>288360.14999999997</v>
      </c>
    </row>
    <row r="159" spans="1:11" ht="24" customHeight="1" x14ac:dyDescent="0.2">
      <c r="A159" s="25"/>
      <c r="B159" s="25"/>
      <c r="C159" s="23"/>
      <c r="D159" s="20" t="s">
        <v>3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f>E159+F159+G159</f>
        <v>0</v>
      </c>
    </row>
    <row r="160" spans="1:11" ht="24" customHeight="1" x14ac:dyDescent="0.2">
      <c r="A160" s="25"/>
      <c r="B160" s="25"/>
      <c r="C160" s="23"/>
      <c r="D160" s="20" t="s">
        <v>4</v>
      </c>
      <c r="E160" s="8">
        <v>0</v>
      </c>
      <c r="F160" s="8">
        <v>0</v>
      </c>
      <c r="G160" s="18">
        <v>0</v>
      </c>
      <c r="H160" s="8">
        <v>0</v>
      </c>
      <c r="I160" s="8">
        <v>0</v>
      </c>
      <c r="J160" s="8">
        <v>0</v>
      </c>
      <c r="K160" s="8">
        <f>E160+F160+G160+H160+I160+J160</f>
        <v>0</v>
      </c>
    </row>
    <row r="161" spans="1:11" ht="24" customHeight="1" x14ac:dyDescent="0.2">
      <c r="A161" s="25"/>
      <c r="B161" s="25"/>
      <c r="C161" s="23"/>
      <c r="D161" s="20" t="s">
        <v>5</v>
      </c>
      <c r="E161" s="8">
        <v>0</v>
      </c>
      <c r="F161" s="8">
        <v>54000</v>
      </c>
      <c r="G161" s="8">
        <v>55782</v>
      </c>
      <c r="H161" s="8">
        <v>57622.81</v>
      </c>
      <c r="I161" s="18">
        <v>59466.74</v>
      </c>
      <c r="J161" s="8">
        <v>61488.6</v>
      </c>
      <c r="K161" s="8">
        <f>E161+F161+G161+H161+I161+J161</f>
        <v>288360.14999999997</v>
      </c>
    </row>
    <row r="162" spans="1:11" ht="24" customHeight="1" x14ac:dyDescent="0.2">
      <c r="A162" s="28"/>
      <c r="B162" s="28"/>
      <c r="C162" s="23"/>
      <c r="D162" s="20" t="s">
        <v>6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f>E162+F162+G162</f>
        <v>0</v>
      </c>
    </row>
    <row r="163" spans="1:11" ht="24" customHeight="1" x14ac:dyDescent="0.2">
      <c r="A163" s="24" t="s">
        <v>113</v>
      </c>
      <c r="B163" s="24" t="s">
        <v>41</v>
      </c>
      <c r="C163" s="23" t="s">
        <v>14</v>
      </c>
      <c r="D163" s="20" t="s">
        <v>2</v>
      </c>
      <c r="E163" s="8">
        <f>E164+E165+E166+E167</f>
        <v>0</v>
      </c>
      <c r="F163" s="8">
        <f>F164+F165+F166+F167</f>
        <v>100000</v>
      </c>
      <c r="G163" s="8">
        <f t="shared" ref="G163:H163" si="44">G164+G165+G166+G167</f>
        <v>103300</v>
      </c>
      <c r="H163" s="8">
        <f t="shared" si="44"/>
        <v>106708.9</v>
      </c>
      <c r="I163" s="8">
        <f>I164+I165+I166+I167</f>
        <v>110123.58</v>
      </c>
      <c r="J163" s="8">
        <f t="shared" ref="J163" si="45">J164+J165+J166+J167</f>
        <v>113867.79</v>
      </c>
      <c r="K163" s="8">
        <f>E163+F163+G163+H163+I163+J163</f>
        <v>534000.27</v>
      </c>
    </row>
    <row r="164" spans="1:11" ht="24" customHeight="1" x14ac:dyDescent="0.2">
      <c r="A164" s="25"/>
      <c r="B164" s="25"/>
      <c r="C164" s="23"/>
      <c r="D164" s="20" t="s">
        <v>3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f>E164+F164+G164</f>
        <v>0</v>
      </c>
    </row>
    <row r="165" spans="1:11" ht="24" customHeight="1" x14ac:dyDescent="0.2">
      <c r="A165" s="25"/>
      <c r="B165" s="25"/>
      <c r="C165" s="23"/>
      <c r="D165" s="20" t="s">
        <v>4</v>
      </c>
      <c r="E165" s="8">
        <v>0</v>
      </c>
      <c r="F165" s="8">
        <v>0</v>
      </c>
      <c r="G165" s="18">
        <v>0</v>
      </c>
      <c r="H165" s="8">
        <v>0</v>
      </c>
      <c r="I165" s="8">
        <v>0</v>
      </c>
      <c r="J165" s="8">
        <v>0</v>
      </c>
      <c r="K165" s="8">
        <f>E165+F165+G165+H165+I165+J165</f>
        <v>0</v>
      </c>
    </row>
    <row r="166" spans="1:11" ht="24" customHeight="1" x14ac:dyDescent="0.2">
      <c r="A166" s="25"/>
      <c r="B166" s="25"/>
      <c r="C166" s="23"/>
      <c r="D166" s="20" t="s">
        <v>5</v>
      </c>
      <c r="E166" s="8">
        <v>0</v>
      </c>
      <c r="F166" s="8">
        <v>100000</v>
      </c>
      <c r="G166" s="8">
        <v>103300</v>
      </c>
      <c r="H166" s="8">
        <v>106708.9</v>
      </c>
      <c r="I166" s="18">
        <v>110123.58</v>
      </c>
      <c r="J166" s="8">
        <v>113867.79</v>
      </c>
      <c r="K166" s="8">
        <f>E166+F166+G166+H166+I166+J166</f>
        <v>534000.27</v>
      </c>
    </row>
    <row r="167" spans="1:11" ht="24" customHeight="1" x14ac:dyDescent="0.2">
      <c r="A167" s="28"/>
      <c r="B167" s="28"/>
      <c r="C167" s="23"/>
      <c r="D167" s="20" t="s">
        <v>6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f>E167+F167+G167</f>
        <v>0</v>
      </c>
    </row>
    <row r="168" spans="1:11" ht="24" customHeight="1" x14ac:dyDescent="0.2">
      <c r="A168" s="24" t="s">
        <v>114</v>
      </c>
      <c r="B168" s="24" t="s">
        <v>42</v>
      </c>
      <c r="C168" s="23" t="s">
        <v>14</v>
      </c>
      <c r="D168" s="20" t="s">
        <v>2</v>
      </c>
      <c r="E168" s="8">
        <f>E169+E170+E171+E172</f>
        <v>263.74</v>
      </c>
      <c r="F168" s="8">
        <f>F169+F170+F171+F172</f>
        <v>274.29000000000002</v>
      </c>
      <c r="G168" s="8">
        <f t="shared" ref="G168:H168" si="46">G169+G170+G171+G172</f>
        <v>283.33999999999997</v>
      </c>
      <c r="H168" s="8">
        <f t="shared" si="46"/>
        <v>292.69</v>
      </c>
      <c r="I168" s="8">
        <f>I169+I170+I171+I172</f>
        <v>302.06</v>
      </c>
      <c r="J168" s="8">
        <f t="shared" ref="J168" si="47">J169+J170+J171+J172</f>
        <v>312.33</v>
      </c>
      <c r="K168" s="8">
        <f>E168+F168+G168+H168+I168+J168</f>
        <v>1728.4499999999998</v>
      </c>
    </row>
    <row r="169" spans="1:11" ht="24" customHeight="1" x14ac:dyDescent="0.2">
      <c r="A169" s="25"/>
      <c r="B169" s="25"/>
      <c r="C169" s="23"/>
      <c r="D169" s="20" t="s">
        <v>3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f>E169+F169+G169</f>
        <v>0</v>
      </c>
    </row>
    <row r="170" spans="1:11" ht="24" customHeight="1" x14ac:dyDescent="0.2">
      <c r="A170" s="25"/>
      <c r="B170" s="25"/>
      <c r="C170" s="23"/>
      <c r="D170" s="20" t="s">
        <v>4</v>
      </c>
      <c r="E170" s="8">
        <v>0</v>
      </c>
      <c r="F170" s="8">
        <v>0</v>
      </c>
      <c r="G170" s="18">
        <v>0</v>
      </c>
      <c r="H170" s="8">
        <v>0</v>
      </c>
      <c r="I170" s="8">
        <v>0</v>
      </c>
      <c r="J170" s="8">
        <v>0</v>
      </c>
      <c r="K170" s="8">
        <f>E170+F170+G170+H170+I170+J170</f>
        <v>0</v>
      </c>
    </row>
    <row r="171" spans="1:11" ht="24" customHeight="1" x14ac:dyDescent="0.2">
      <c r="A171" s="25"/>
      <c r="B171" s="25"/>
      <c r="C171" s="23"/>
      <c r="D171" s="20" t="s">
        <v>5</v>
      </c>
      <c r="E171" s="8">
        <v>263.74</v>
      </c>
      <c r="F171" s="8">
        <v>274.29000000000002</v>
      </c>
      <c r="G171" s="8">
        <v>283.33999999999997</v>
      </c>
      <c r="H171" s="8">
        <v>292.69</v>
      </c>
      <c r="I171" s="18">
        <v>302.06</v>
      </c>
      <c r="J171" s="8">
        <v>312.33</v>
      </c>
      <c r="K171" s="8">
        <f>E171+F171+G171+H171+I171+J171</f>
        <v>1728.4499999999998</v>
      </c>
    </row>
    <row r="172" spans="1:11" ht="24" customHeight="1" x14ac:dyDescent="0.2">
      <c r="A172" s="28"/>
      <c r="B172" s="28"/>
      <c r="C172" s="23"/>
      <c r="D172" s="20" t="s">
        <v>6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f>E172+F172+G172</f>
        <v>0</v>
      </c>
    </row>
    <row r="173" spans="1:11" ht="24" customHeight="1" x14ac:dyDescent="0.2">
      <c r="A173" s="24" t="s">
        <v>115</v>
      </c>
      <c r="B173" s="24" t="s">
        <v>43</v>
      </c>
      <c r="C173" s="23" t="s">
        <v>14</v>
      </c>
      <c r="D173" s="20" t="s">
        <v>2</v>
      </c>
      <c r="E173" s="8">
        <f>E174+E175+E176+E177</f>
        <v>0</v>
      </c>
      <c r="F173" s="8">
        <f>F174+F175+F176+F177</f>
        <v>381.34</v>
      </c>
      <c r="G173" s="8">
        <f t="shared" ref="G173:H173" si="48">G174+G175+G176+G177</f>
        <v>393.93</v>
      </c>
      <c r="H173" s="8">
        <f t="shared" si="48"/>
        <v>406.93</v>
      </c>
      <c r="I173" s="8">
        <f>I174+I175+I176+I177</f>
        <v>419.95</v>
      </c>
      <c r="J173" s="8">
        <f t="shared" ref="J173" si="49">J174+J175+J176+J177</f>
        <v>434.23</v>
      </c>
      <c r="K173" s="8">
        <f>E173+F173+G173+H173+I173+J173</f>
        <v>2036.38</v>
      </c>
    </row>
    <row r="174" spans="1:11" ht="24" customHeight="1" x14ac:dyDescent="0.2">
      <c r="A174" s="25"/>
      <c r="B174" s="25"/>
      <c r="C174" s="23"/>
      <c r="D174" s="20" t="s">
        <v>3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f>E174+F174+G174</f>
        <v>0</v>
      </c>
    </row>
    <row r="175" spans="1:11" ht="24" customHeight="1" x14ac:dyDescent="0.2">
      <c r="A175" s="25"/>
      <c r="B175" s="25"/>
      <c r="C175" s="23"/>
      <c r="D175" s="20" t="s">
        <v>4</v>
      </c>
      <c r="E175" s="8">
        <v>0</v>
      </c>
      <c r="F175" s="8">
        <v>0</v>
      </c>
      <c r="G175" s="18">
        <v>0</v>
      </c>
      <c r="H175" s="8">
        <v>0</v>
      </c>
      <c r="I175" s="8">
        <v>0</v>
      </c>
      <c r="J175" s="8">
        <v>0</v>
      </c>
      <c r="K175" s="8">
        <f>E175+F175+G175+H175+I175+J175</f>
        <v>0</v>
      </c>
    </row>
    <row r="176" spans="1:11" ht="24" customHeight="1" x14ac:dyDescent="0.2">
      <c r="A176" s="25"/>
      <c r="B176" s="25"/>
      <c r="C176" s="23"/>
      <c r="D176" s="20" t="s">
        <v>5</v>
      </c>
      <c r="E176" s="8">
        <v>0</v>
      </c>
      <c r="F176" s="8">
        <v>381.34</v>
      </c>
      <c r="G176" s="8">
        <v>393.93</v>
      </c>
      <c r="H176" s="8">
        <v>406.93</v>
      </c>
      <c r="I176" s="18">
        <v>419.95</v>
      </c>
      <c r="J176" s="8">
        <v>434.23</v>
      </c>
      <c r="K176" s="8">
        <f>E176+F176+G176+H176+I176+J176</f>
        <v>2036.38</v>
      </c>
    </row>
    <row r="177" spans="1:12" ht="24" customHeight="1" x14ac:dyDescent="0.2">
      <c r="A177" s="28"/>
      <c r="B177" s="28"/>
      <c r="C177" s="23"/>
      <c r="D177" s="20" t="s">
        <v>6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f>E177+F177+G177</f>
        <v>0</v>
      </c>
    </row>
    <row r="178" spans="1:12" ht="24" customHeight="1" x14ac:dyDescent="0.2">
      <c r="A178" s="24" t="s">
        <v>116</v>
      </c>
      <c r="B178" s="24" t="s">
        <v>45</v>
      </c>
      <c r="C178" s="23" t="s">
        <v>14</v>
      </c>
      <c r="D178" s="20" t="s">
        <v>2</v>
      </c>
      <c r="E178" s="8">
        <f>E179+E180+E181+E182</f>
        <v>0</v>
      </c>
      <c r="F178" s="8">
        <f>F179+F180+F181+F182</f>
        <v>7425</v>
      </c>
      <c r="G178" s="8">
        <f t="shared" ref="G178:H178" si="50">G179+G180+G181+G182</f>
        <v>7670.02</v>
      </c>
      <c r="H178" s="8">
        <f t="shared" si="50"/>
        <v>7923.14</v>
      </c>
      <c r="I178" s="8">
        <f>I179+I180+I181+I182</f>
        <v>8176.68</v>
      </c>
      <c r="J178" s="8">
        <f t="shared" ref="J178" si="51">J179+J180+J181+J182</f>
        <v>8454.68</v>
      </c>
      <c r="K178" s="8">
        <f>E178+F178+G178+H178+I178+J178</f>
        <v>39649.520000000004</v>
      </c>
    </row>
    <row r="179" spans="1:12" ht="24" customHeight="1" x14ac:dyDescent="0.2">
      <c r="A179" s="25"/>
      <c r="B179" s="25"/>
      <c r="C179" s="23"/>
      <c r="D179" s="20" t="s">
        <v>3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f>E179+F179+G179</f>
        <v>0</v>
      </c>
    </row>
    <row r="180" spans="1:12" ht="24" customHeight="1" x14ac:dyDescent="0.2">
      <c r="A180" s="25"/>
      <c r="B180" s="25"/>
      <c r="C180" s="23"/>
      <c r="D180" s="20" t="s">
        <v>4</v>
      </c>
      <c r="E180" s="8">
        <v>0</v>
      </c>
      <c r="F180" s="8">
        <v>0</v>
      </c>
      <c r="G180" s="18">
        <v>0</v>
      </c>
      <c r="H180" s="8">
        <v>0</v>
      </c>
      <c r="I180" s="8">
        <v>0</v>
      </c>
      <c r="J180" s="8">
        <v>0</v>
      </c>
      <c r="K180" s="8">
        <f>E180+F180+G180+H180+I180+J180</f>
        <v>0</v>
      </c>
    </row>
    <row r="181" spans="1:12" ht="24" customHeight="1" x14ac:dyDescent="0.2">
      <c r="A181" s="25"/>
      <c r="B181" s="25"/>
      <c r="C181" s="23"/>
      <c r="D181" s="20" t="s">
        <v>5</v>
      </c>
      <c r="E181" s="8">
        <v>0</v>
      </c>
      <c r="F181" s="8">
        <v>7425</v>
      </c>
      <c r="G181" s="21">
        <v>7670.02</v>
      </c>
      <c r="H181" s="21">
        <v>7923.14</v>
      </c>
      <c r="I181" s="18">
        <v>8176.68</v>
      </c>
      <c r="J181" s="8">
        <v>8454.68</v>
      </c>
      <c r="K181" s="8">
        <f>E181+F181+G181+H181+I181+J181</f>
        <v>39649.520000000004</v>
      </c>
    </row>
    <row r="182" spans="1:12" ht="24" customHeight="1" x14ac:dyDescent="0.2">
      <c r="A182" s="28"/>
      <c r="B182" s="28"/>
      <c r="C182" s="23"/>
      <c r="D182" s="20" t="s">
        <v>6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f>E182+F182+G182</f>
        <v>0</v>
      </c>
    </row>
    <row r="183" spans="1:12" ht="24.75" customHeight="1" x14ac:dyDescent="0.2">
      <c r="A183" s="7">
        <v>2</v>
      </c>
      <c r="B183" s="23" t="s">
        <v>48</v>
      </c>
      <c r="C183" s="23"/>
      <c r="D183" s="23"/>
      <c r="E183" s="23"/>
      <c r="F183" s="23"/>
      <c r="G183" s="23"/>
      <c r="H183" s="23"/>
      <c r="I183" s="23"/>
      <c r="J183" s="23"/>
      <c r="K183" s="23"/>
      <c r="L183" s="6"/>
    </row>
    <row r="184" spans="1:12" ht="30.75" customHeight="1" x14ac:dyDescent="0.2">
      <c r="A184" s="24" t="s">
        <v>49</v>
      </c>
      <c r="B184" s="26" t="s">
        <v>156</v>
      </c>
      <c r="C184" s="23" t="s">
        <v>14</v>
      </c>
      <c r="D184" s="20" t="s">
        <v>2</v>
      </c>
      <c r="E184" s="8">
        <f>E185+E186+E187+E188</f>
        <v>244662.82000000004</v>
      </c>
      <c r="F184" s="8">
        <f>SUM(F185:F188)</f>
        <v>399420.31000000006</v>
      </c>
      <c r="G184" s="18">
        <f t="shared" ref="G184:J184" si="52">SUM(G185:G188)</f>
        <v>412601.18</v>
      </c>
      <c r="H184" s="18">
        <f t="shared" si="52"/>
        <v>426217.02999999997</v>
      </c>
      <c r="I184" s="8">
        <f t="shared" si="52"/>
        <v>439855.95999999996</v>
      </c>
      <c r="J184" s="8">
        <f t="shared" si="52"/>
        <v>454811.06999999995</v>
      </c>
      <c r="K184" s="8">
        <f>E184+F184+G184+H184+I184+J184</f>
        <v>2377568.37</v>
      </c>
    </row>
    <row r="185" spans="1:12" ht="41.25" customHeight="1" x14ac:dyDescent="0.2">
      <c r="A185" s="25"/>
      <c r="B185" s="27"/>
      <c r="C185" s="23"/>
      <c r="D185" s="20" t="s">
        <v>3</v>
      </c>
      <c r="E185" s="8">
        <f>E190</f>
        <v>0</v>
      </c>
      <c r="F185" s="8">
        <f>F190+F215</f>
        <v>0</v>
      </c>
      <c r="G185" s="8">
        <f>G190+G215</f>
        <v>0</v>
      </c>
      <c r="H185" s="8">
        <f>H190+H215</f>
        <v>0</v>
      </c>
      <c r="I185" s="8">
        <f>I190+I215</f>
        <v>0</v>
      </c>
      <c r="J185" s="8">
        <f>J190+J215</f>
        <v>0</v>
      </c>
      <c r="K185" s="8">
        <f>E185+F185+G185+H185+I185+J185</f>
        <v>0</v>
      </c>
    </row>
    <row r="186" spans="1:12" ht="34.5" customHeight="1" x14ac:dyDescent="0.2">
      <c r="A186" s="25"/>
      <c r="B186" s="27"/>
      <c r="C186" s="23"/>
      <c r="D186" s="20" t="s">
        <v>4</v>
      </c>
      <c r="E186" s="8">
        <f>E191</f>
        <v>0</v>
      </c>
      <c r="F186" s="8">
        <f t="shared" ref="F186:J186" si="53">F191</f>
        <v>0</v>
      </c>
      <c r="G186" s="8">
        <f t="shared" si="53"/>
        <v>0</v>
      </c>
      <c r="H186" s="8">
        <f t="shared" si="53"/>
        <v>0</v>
      </c>
      <c r="I186" s="8">
        <f t="shared" si="53"/>
        <v>0</v>
      </c>
      <c r="J186" s="8">
        <f t="shared" si="53"/>
        <v>0</v>
      </c>
      <c r="K186" s="8">
        <f>E186+F186+G186+H186+I186+J186</f>
        <v>0</v>
      </c>
    </row>
    <row r="187" spans="1:12" ht="30.75" customHeight="1" x14ac:dyDescent="0.2">
      <c r="A187" s="25"/>
      <c r="B187" s="27"/>
      <c r="C187" s="23"/>
      <c r="D187" s="20" t="s">
        <v>5</v>
      </c>
      <c r="E187" s="8">
        <f>E192+E217+E227+E262+E277</f>
        <v>244662.82000000004</v>
      </c>
      <c r="F187" s="8">
        <f t="shared" ref="F187:J187" si="54">F192+F217+F227+F262+F277</f>
        <v>399420.31000000006</v>
      </c>
      <c r="G187" s="8">
        <f t="shared" si="54"/>
        <v>412601.18</v>
      </c>
      <c r="H187" s="8">
        <f t="shared" si="54"/>
        <v>426217.02999999997</v>
      </c>
      <c r="I187" s="8">
        <f t="shared" si="54"/>
        <v>439855.95999999996</v>
      </c>
      <c r="J187" s="8">
        <f t="shared" si="54"/>
        <v>454811.06999999995</v>
      </c>
      <c r="K187" s="8">
        <f>E187+F187+G187+H187+I187+J187</f>
        <v>2377568.37</v>
      </c>
    </row>
    <row r="188" spans="1:12" ht="31.5" customHeight="1" x14ac:dyDescent="0.2">
      <c r="A188" s="25"/>
      <c r="B188" s="27"/>
      <c r="C188" s="23"/>
      <c r="D188" s="20" t="s">
        <v>6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f t="shared" ref="K188" si="55">E188+F188+G188+H188+I188+J188</f>
        <v>0</v>
      </c>
    </row>
    <row r="189" spans="1:12" ht="29.25" customHeight="1" x14ac:dyDescent="0.2">
      <c r="A189" s="24" t="s">
        <v>50</v>
      </c>
      <c r="B189" s="24" t="s">
        <v>117</v>
      </c>
      <c r="C189" s="23" t="s">
        <v>14</v>
      </c>
      <c r="D189" s="20" t="s">
        <v>2</v>
      </c>
      <c r="E189" s="8">
        <f>E190+E191+E192+E193</f>
        <v>0</v>
      </c>
      <c r="F189" s="8">
        <f t="shared" ref="F189" si="56">F190+F191+F192+F193</f>
        <v>9299.94</v>
      </c>
      <c r="G189" s="8">
        <f>G190+G191+G192+G193</f>
        <v>9606.84</v>
      </c>
      <c r="H189" s="8">
        <f t="shared" ref="H189:J189" si="57">H190+H191+H192+H193</f>
        <v>9923.86</v>
      </c>
      <c r="I189" s="8">
        <f t="shared" si="57"/>
        <v>10241.42</v>
      </c>
      <c r="J189" s="8">
        <f t="shared" si="57"/>
        <v>10589.64</v>
      </c>
      <c r="K189" s="8">
        <f>E189+F189+G189+H189+I189+J189</f>
        <v>49661.7</v>
      </c>
    </row>
    <row r="190" spans="1:12" ht="27.75" customHeight="1" x14ac:dyDescent="0.2">
      <c r="A190" s="25"/>
      <c r="B190" s="25"/>
      <c r="C190" s="23"/>
      <c r="D190" s="20" t="s">
        <v>3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f>E190+F190+G190+H190+I190+J190</f>
        <v>0</v>
      </c>
    </row>
    <row r="191" spans="1:12" ht="27.75" customHeight="1" x14ac:dyDescent="0.2">
      <c r="A191" s="25"/>
      <c r="B191" s="25"/>
      <c r="C191" s="23"/>
      <c r="D191" s="20" t="s">
        <v>4</v>
      </c>
      <c r="E191" s="8">
        <f t="shared" ref="E191:J191" si="58">E216</f>
        <v>0</v>
      </c>
      <c r="F191" s="8">
        <f t="shared" si="58"/>
        <v>0</v>
      </c>
      <c r="G191" s="8">
        <f t="shared" si="58"/>
        <v>0</v>
      </c>
      <c r="H191" s="8">
        <f t="shared" si="58"/>
        <v>0</v>
      </c>
      <c r="I191" s="8">
        <f t="shared" si="58"/>
        <v>0</v>
      </c>
      <c r="J191" s="8">
        <f t="shared" si="58"/>
        <v>0</v>
      </c>
      <c r="K191" s="8">
        <f>E191+F191+G191+H191+I191+J191</f>
        <v>0</v>
      </c>
    </row>
    <row r="192" spans="1:12" ht="30.75" customHeight="1" x14ac:dyDescent="0.2">
      <c r="A192" s="25"/>
      <c r="B192" s="25"/>
      <c r="C192" s="23"/>
      <c r="D192" s="20" t="s">
        <v>5</v>
      </c>
      <c r="E192" s="8">
        <f>E197+E202+E207+E212</f>
        <v>0</v>
      </c>
      <c r="F192" s="8">
        <f t="shared" ref="F192:J192" si="59">F197+F202+F207+F212</f>
        <v>9299.94</v>
      </c>
      <c r="G192" s="8">
        <f t="shared" si="59"/>
        <v>9606.84</v>
      </c>
      <c r="H192" s="8">
        <f t="shared" si="59"/>
        <v>9923.86</v>
      </c>
      <c r="I192" s="8">
        <f t="shared" si="59"/>
        <v>10241.42</v>
      </c>
      <c r="J192" s="8">
        <f t="shared" si="59"/>
        <v>10589.64</v>
      </c>
      <c r="K192" s="8">
        <f>E192+F192+G192+H192+I192+J192</f>
        <v>49661.7</v>
      </c>
    </row>
    <row r="193" spans="1:18" ht="24.75" customHeight="1" x14ac:dyDescent="0.2">
      <c r="A193" s="25"/>
      <c r="B193" s="25"/>
      <c r="C193" s="23"/>
      <c r="D193" s="20" t="s">
        <v>6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f>E193+F193+G193</f>
        <v>0</v>
      </c>
      <c r="P193" s="17"/>
      <c r="Q193" s="16"/>
    </row>
    <row r="194" spans="1:18" ht="24" customHeight="1" x14ac:dyDescent="0.2">
      <c r="A194" s="24" t="s">
        <v>118</v>
      </c>
      <c r="B194" s="24" t="s">
        <v>55</v>
      </c>
      <c r="C194" s="23" t="s">
        <v>14</v>
      </c>
      <c r="D194" s="20" t="s">
        <v>2</v>
      </c>
      <c r="E194" s="8">
        <f>E195+E196+E197</f>
        <v>0</v>
      </c>
      <c r="F194" s="8">
        <f>F195+F196+F197+F198</f>
        <v>400</v>
      </c>
      <c r="G194" s="8">
        <f>G195+G196+G197+G198</f>
        <v>413.2</v>
      </c>
      <c r="H194" s="8">
        <f>H195+H196+H197+H198</f>
        <v>426.84</v>
      </c>
      <c r="I194" s="8">
        <f>I195+I196+I197+I198</f>
        <v>440.49</v>
      </c>
      <c r="J194" s="8">
        <f>J195+J196+J197+J198</f>
        <v>455.47</v>
      </c>
      <c r="K194" s="8">
        <f>E194+F194+G194+H194+I194+J194</f>
        <v>2136</v>
      </c>
      <c r="P194" s="8"/>
      <c r="Q194" s="15"/>
    </row>
    <row r="195" spans="1:18" ht="24" customHeight="1" x14ac:dyDescent="0.2">
      <c r="A195" s="25"/>
      <c r="B195" s="25"/>
      <c r="C195" s="23"/>
      <c r="D195" s="20" t="s">
        <v>3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f>E195+F195+G195</f>
        <v>0</v>
      </c>
      <c r="P195" s="8"/>
      <c r="Q195" s="14"/>
      <c r="R195" s="14"/>
    </row>
    <row r="196" spans="1:18" ht="24" customHeight="1" x14ac:dyDescent="0.2">
      <c r="A196" s="25"/>
      <c r="B196" s="25"/>
      <c r="C196" s="23"/>
      <c r="D196" s="20" t="s">
        <v>4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f>E196+F196+G196+H196+I196+J196</f>
        <v>0</v>
      </c>
      <c r="P196" s="8"/>
      <c r="Q196" s="14"/>
      <c r="R196" s="14"/>
    </row>
    <row r="197" spans="1:18" ht="24" customHeight="1" x14ac:dyDescent="0.2">
      <c r="A197" s="25"/>
      <c r="B197" s="25"/>
      <c r="C197" s="23"/>
      <c r="D197" s="20" t="s">
        <v>5</v>
      </c>
      <c r="E197" s="8">
        <v>0</v>
      </c>
      <c r="F197" s="8">
        <v>400</v>
      </c>
      <c r="G197" s="8">
        <v>413.2</v>
      </c>
      <c r="H197" s="8">
        <v>426.84</v>
      </c>
      <c r="I197" s="8">
        <v>440.49</v>
      </c>
      <c r="J197" s="8">
        <v>455.47</v>
      </c>
      <c r="K197" s="8">
        <f>E197+F197+G197+H197+I197+J197</f>
        <v>2136</v>
      </c>
      <c r="P197" s="8"/>
      <c r="Q197" s="14"/>
      <c r="R197" s="14"/>
    </row>
    <row r="198" spans="1:18" ht="24" customHeight="1" x14ac:dyDescent="0.2">
      <c r="A198" s="28"/>
      <c r="B198" s="28"/>
      <c r="C198" s="23"/>
      <c r="D198" s="20" t="s">
        <v>6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f>E198+F198+G198</f>
        <v>0</v>
      </c>
      <c r="P198" s="8"/>
      <c r="Q198" s="14"/>
      <c r="R198" s="14"/>
    </row>
    <row r="199" spans="1:18" ht="24" customHeight="1" x14ac:dyDescent="0.2">
      <c r="A199" s="24" t="s">
        <v>119</v>
      </c>
      <c r="B199" s="24" t="s">
        <v>63</v>
      </c>
      <c r="C199" s="23" t="s">
        <v>14</v>
      </c>
      <c r="D199" s="20" t="s">
        <v>2</v>
      </c>
      <c r="E199" s="8">
        <f>E200+E201+E202</f>
        <v>0</v>
      </c>
      <c r="F199" s="8">
        <f>F200+F201+F202+F203</f>
        <v>1899.94</v>
      </c>
      <c r="G199" s="8">
        <f>G200+G201+G202+G203</f>
        <v>1962.64</v>
      </c>
      <c r="H199" s="8">
        <f>H200+H201+H202+H203</f>
        <v>2027.4</v>
      </c>
      <c r="I199" s="8">
        <f>I200+I201+I202+I203</f>
        <v>2092.2800000000002</v>
      </c>
      <c r="J199" s="8">
        <f>J200+J201+J202+J203</f>
        <v>2163.42</v>
      </c>
      <c r="K199" s="8">
        <f>E199+F199+G199+H199+I199+J199</f>
        <v>10145.68</v>
      </c>
      <c r="P199" s="8"/>
      <c r="Q199" s="15"/>
    </row>
    <row r="200" spans="1:18" ht="24" customHeight="1" x14ac:dyDescent="0.2">
      <c r="A200" s="25"/>
      <c r="B200" s="25"/>
      <c r="C200" s="23"/>
      <c r="D200" s="20" t="s">
        <v>3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f>E200+F200+G200</f>
        <v>0</v>
      </c>
      <c r="P200" s="8"/>
      <c r="Q200" s="14"/>
      <c r="R200" s="14"/>
    </row>
    <row r="201" spans="1:18" ht="24" customHeight="1" x14ac:dyDescent="0.2">
      <c r="A201" s="25"/>
      <c r="B201" s="25"/>
      <c r="C201" s="23"/>
      <c r="D201" s="20" t="s">
        <v>4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f>E201+F201+G201+H201+I201+J201</f>
        <v>0</v>
      </c>
      <c r="P201" s="8"/>
      <c r="Q201" s="14"/>
      <c r="R201" s="14"/>
    </row>
    <row r="202" spans="1:18" ht="24" customHeight="1" x14ac:dyDescent="0.2">
      <c r="A202" s="25"/>
      <c r="B202" s="25"/>
      <c r="C202" s="23"/>
      <c r="D202" s="20" t="s">
        <v>5</v>
      </c>
      <c r="E202" s="18">
        <v>0</v>
      </c>
      <c r="F202" s="8">
        <v>1899.94</v>
      </c>
      <c r="G202" s="8">
        <v>1962.64</v>
      </c>
      <c r="H202" s="8">
        <v>2027.4</v>
      </c>
      <c r="I202" s="18">
        <v>2092.2800000000002</v>
      </c>
      <c r="J202" s="8">
        <v>2163.42</v>
      </c>
      <c r="K202" s="8">
        <f>E202+F202+G202+H202+I202+J202</f>
        <v>10145.68</v>
      </c>
      <c r="P202" s="8"/>
      <c r="Q202" s="14"/>
      <c r="R202" s="14"/>
    </row>
    <row r="203" spans="1:18" ht="24" customHeight="1" x14ac:dyDescent="0.2">
      <c r="A203" s="28"/>
      <c r="B203" s="28"/>
      <c r="C203" s="23"/>
      <c r="D203" s="20" t="s">
        <v>6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f>E203+F203+G203</f>
        <v>0</v>
      </c>
      <c r="P203" s="8"/>
      <c r="Q203" s="14"/>
      <c r="R203" s="14"/>
    </row>
    <row r="204" spans="1:18" ht="24" customHeight="1" x14ac:dyDescent="0.2">
      <c r="A204" s="24" t="s">
        <v>120</v>
      </c>
      <c r="B204" s="24" t="s">
        <v>61</v>
      </c>
      <c r="C204" s="23" t="s">
        <v>14</v>
      </c>
      <c r="D204" s="20" t="s">
        <v>2</v>
      </c>
      <c r="E204" s="8">
        <f>E205+E206+E207</f>
        <v>0</v>
      </c>
      <c r="F204" s="8">
        <f>F205+F206+F207+F208</f>
        <v>2000</v>
      </c>
      <c r="G204" s="8">
        <f>G205+G206+G207+G208</f>
        <v>2066</v>
      </c>
      <c r="H204" s="8">
        <f>H205+H206+H207+H208</f>
        <v>2134.1799999999998</v>
      </c>
      <c r="I204" s="8">
        <f>I205+I206+I207+I208</f>
        <v>2202.4699999999998</v>
      </c>
      <c r="J204" s="8">
        <f>J205+J206+J207+J208</f>
        <v>2277.36</v>
      </c>
      <c r="K204" s="8">
        <f>E204+F204+G204+H204+I204+J204</f>
        <v>10680.01</v>
      </c>
      <c r="P204" s="8"/>
      <c r="Q204" s="15"/>
    </row>
    <row r="205" spans="1:18" ht="24" customHeight="1" x14ac:dyDescent="0.2">
      <c r="A205" s="25"/>
      <c r="B205" s="25"/>
      <c r="C205" s="23"/>
      <c r="D205" s="20" t="s">
        <v>3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f>E205+F205+G205</f>
        <v>0</v>
      </c>
      <c r="P205" s="8"/>
      <c r="Q205" s="14"/>
      <c r="R205" s="14"/>
    </row>
    <row r="206" spans="1:18" ht="24" customHeight="1" x14ac:dyDescent="0.2">
      <c r="A206" s="25"/>
      <c r="B206" s="25"/>
      <c r="C206" s="23"/>
      <c r="D206" s="20" t="s">
        <v>4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f>E206+F206+G206+H206+I206+J206</f>
        <v>0</v>
      </c>
      <c r="P206" s="8"/>
      <c r="Q206" s="14"/>
      <c r="R206" s="14"/>
    </row>
    <row r="207" spans="1:18" ht="24" customHeight="1" x14ac:dyDescent="0.2">
      <c r="A207" s="25"/>
      <c r="B207" s="25"/>
      <c r="C207" s="23"/>
      <c r="D207" s="20" t="s">
        <v>5</v>
      </c>
      <c r="E207" s="18">
        <v>0</v>
      </c>
      <c r="F207" s="8">
        <v>2000</v>
      </c>
      <c r="G207" s="8">
        <v>2066</v>
      </c>
      <c r="H207" s="8">
        <v>2134.1799999999998</v>
      </c>
      <c r="I207" s="18">
        <v>2202.4699999999998</v>
      </c>
      <c r="J207" s="8">
        <v>2277.36</v>
      </c>
      <c r="K207" s="8">
        <f>E207+F207+G207+H207+I207+J207</f>
        <v>10680.01</v>
      </c>
      <c r="P207" s="8"/>
      <c r="Q207" s="14"/>
      <c r="R207" s="14"/>
    </row>
    <row r="208" spans="1:18" ht="24" customHeight="1" x14ac:dyDescent="0.2">
      <c r="A208" s="28"/>
      <c r="B208" s="28"/>
      <c r="C208" s="23"/>
      <c r="D208" s="20" t="s">
        <v>6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f>E208+F208+G208</f>
        <v>0</v>
      </c>
      <c r="P208" s="8"/>
      <c r="Q208" s="14"/>
      <c r="R208" s="14"/>
    </row>
    <row r="209" spans="1:18" ht="24" customHeight="1" x14ac:dyDescent="0.2">
      <c r="A209" s="24" t="s">
        <v>121</v>
      </c>
      <c r="B209" s="24" t="s">
        <v>65</v>
      </c>
      <c r="C209" s="23" t="s">
        <v>14</v>
      </c>
      <c r="D209" s="20" t="s">
        <v>2</v>
      </c>
      <c r="E209" s="8">
        <f>E210+E211+E212</f>
        <v>0</v>
      </c>
      <c r="F209" s="8">
        <f>F210+F211+F212+F213</f>
        <v>5000</v>
      </c>
      <c r="G209" s="8">
        <f>G210+G211+G212+G213</f>
        <v>5165</v>
      </c>
      <c r="H209" s="8">
        <f>H210+H211+H212+H213</f>
        <v>5335.44</v>
      </c>
      <c r="I209" s="8">
        <f>I210+I211+I212+I213</f>
        <v>5506.18</v>
      </c>
      <c r="J209" s="8">
        <f>J210+J211+J212+J213</f>
        <v>5693.39</v>
      </c>
      <c r="K209" s="8">
        <f>E209+F209+G209+H209+I209+J209</f>
        <v>26700.01</v>
      </c>
      <c r="P209" s="8"/>
      <c r="Q209" s="15"/>
    </row>
    <row r="210" spans="1:18" ht="24" customHeight="1" x14ac:dyDescent="0.2">
      <c r="A210" s="25"/>
      <c r="B210" s="25"/>
      <c r="C210" s="23"/>
      <c r="D210" s="20" t="s">
        <v>3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f>E210+F210+G210</f>
        <v>0</v>
      </c>
      <c r="P210" s="8"/>
      <c r="Q210" s="14"/>
      <c r="R210" s="14"/>
    </row>
    <row r="211" spans="1:18" ht="24" customHeight="1" x14ac:dyDescent="0.2">
      <c r="A211" s="25"/>
      <c r="B211" s="25"/>
      <c r="C211" s="23"/>
      <c r="D211" s="20" t="s">
        <v>4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f>E211+F211+G211+H211+I211+J211</f>
        <v>0</v>
      </c>
      <c r="P211" s="8"/>
      <c r="Q211" s="14"/>
      <c r="R211" s="14"/>
    </row>
    <row r="212" spans="1:18" ht="24" customHeight="1" x14ac:dyDescent="0.2">
      <c r="A212" s="25"/>
      <c r="B212" s="25"/>
      <c r="C212" s="23"/>
      <c r="D212" s="20" t="s">
        <v>5</v>
      </c>
      <c r="E212" s="18">
        <v>0</v>
      </c>
      <c r="F212" s="8">
        <v>5000</v>
      </c>
      <c r="G212" s="8">
        <v>5165</v>
      </c>
      <c r="H212" s="18">
        <v>5335.44</v>
      </c>
      <c r="I212" s="18">
        <v>5506.18</v>
      </c>
      <c r="J212" s="8">
        <v>5693.39</v>
      </c>
      <c r="K212" s="8">
        <f>E212+F212+G212+H212+I212+J212</f>
        <v>26700.01</v>
      </c>
      <c r="P212" s="8"/>
      <c r="Q212" s="14"/>
      <c r="R212" s="14"/>
    </row>
    <row r="213" spans="1:18" ht="24" customHeight="1" x14ac:dyDescent="0.2">
      <c r="A213" s="28"/>
      <c r="B213" s="28"/>
      <c r="C213" s="23"/>
      <c r="D213" s="20" t="s">
        <v>6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f>E213+F213+G213</f>
        <v>0</v>
      </c>
      <c r="P213" s="8"/>
      <c r="Q213" s="14"/>
      <c r="R213" s="14"/>
    </row>
    <row r="214" spans="1:18" ht="24" customHeight="1" x14ac:dyDescent="0.2">
      <c r="A214" s="24" t="s">
        <v>129</v>
      </c>
      <c r="B214" s="24" t="s">
        <v>122</v>
      </c>
      <c r="C214" s="23" t="s">
        <v>14</v>
      </c>
      <c r="D214" s="20" t="s">
        <v>2</v>
      </c>
      <c r="E214" s="8">
        <f>E215+E216+E217</f>
        <v>0</v>
      </c>
      <c r="F214" s="8">
        <f>F215+F216+F217+F218</f>
        <v>1200</v>
      </c>
      <c r="G214" s="8">
        <f>G215+G216+G217+G218</f>
        <v>1239.5999999999999</v>
      </c>
      <c r="H214" s="8">
        <f>H215+H216+H217+H218</f>
        <v>1280.51</v>
      </c>
      <c r="I214" s="8">
        <f>I215+I216+I217+I218</f>
        <v>1321.48</v>
      </c>
      <c r="J214" s="8">
        <f>J215+J216+J217+J218</f>
        <v>1366.41</v>
      </c>
      <c r="K214" s="8">
        <f>E214+F214+G214+H214+I214+J214</f>
        <v>6408</v>
      </c>
      <c r="P214" s="8"/>
      <c r="Q214" s="15"/>
    </row>
    <row r="215" spans="1:18" ht="24" customHeight="1" x14ac:dyDescent="0.2">
      <c r="A215" s="25"/>
      <c r="B215" s="25"/>
      <c r="C215" s="23"/>
      <c r="D215" s="20" t="s">
        <v>3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f>E215+F215+G215</f>
        <v>0</v>
      </c>
      <c r="P215" s="8"/>
      <c r="Q215" s="14"/>
      <c r="R215" s="14"/>
    </row>
    <row r="216" spans="1:18" ht="24" customHeight="1" x14ac:dyDescent="0.2">
      <c r="A216" s="25"/>
      <c r="B216" s="25"/>
      <c r="C216" s="23"/>
      <c r="D216" s="20" t="s">
        <v>4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f>E216+F216+G216+H216+I216+J216</f>
        <v>0</v>
      </c>
      <c r="P216" s="8"/>
      <c r="Q216" s="14"/>
      <c r="R216" s="14"/>
    </row>
    <row r="217" spans="1:18" ht="24" customHeight="1" x14ac:dyDescent="0.2">
      <c r="A217" s="25"/>
      <c r="B217" s="25"/>
      <c r="C217" s="23"/>
      <c r="D217" s="20" t="s">
        <v>5</v>
      </c>
      <c r="E217" s="8">
        <v>0</v>
      </c>
      <c r="F217" s="8">
        <v>1200</v>
      </c>
      <c r="G217" s="8">
        <v>1239.5999999999999</v>
      </c>
      <c r="H217" s="8">
        <v>1280.51</v>
      </c>
      <c r="I217" s="8">
        <v>1321.48</v>
      </c>
      <c r="J217" s="8">
        <v>1366.41</v>
      </c>
      <c r="K217" s="8">
        <f>E217+F217+G217+H217+I217+J217</f>
        <v>6408</v>
      </c>
      <c r="P217" s="8"/>
      <c r="Q217" s="14"/>
      <c r="R217" s="14"/>
    </row>
    <row r="218" spans="1:18" ht="24" customHeight="1" x14ac:dyDescent="0.2">
      <c r="A218" s="28"/>
      <c r="B218" s="28"/>
      <c r="C218" s="23"/>
      <c r="D218" s="20" t="s">
        <v>6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f>E218+F218+G218</f>
        <v>0</v>
      </c>
      <c r="P218" s="8"/>
      <c r="Q218" s="14"/>
      <c r="R218" s="14"/>
    </row>
    <row r="219" spans="1:18" ht="24" customHeight="1" x14ac:dyDescent="0.2">
      <c r="A219" s="24" t="s">
        <v>130</v>
      </c>
      <c r="B219" s="24" t="s">
        <v>53</v>
      </c>
      <c r="C219" s="23" t="s">
        <v>14</v>
      </c>
      <c r="D219" s="22" t="s">
        <v>2</v>
      </c>
      <c r="E219" s="8">
        <f>E220+E221+E222</f>
        <v>0</v>
      </c>
      <c r="F219" s="8">
        <f>F220+F221+F222+F223</f>
        <v>1200</v>
      </c>
      <c r="G219" s="8">
        <f>G220+G221+G222+G223</f>
        <v>1239.5999999999999</v>
      </c>
      <c r="H219" s="8">
        <f>H220+H221+H222+H223</f>
        <v>1280.51</v>
      </c>
      <c r="I219" s="8">
        <f>I220+I221+I222+I223</f>
        <v>1321.48</v>
      </c>
      <c r="J219" s="8">
        <f>J220+J221+J222+J223</f>
        <v>1366.41</v>
      </c>
      <c r="K219" s="8">
        <f>E219+F219+G219+H219+I219+J219</f>
        <v>6408</v>
      </c>
      <c r="P219" s="8"/>
      <c r="Q219" s="15"/>
    </row>
    <row r="220" spans="1:18" ht="24" customHeight="1" x14ac:dyDescent="0.2">
      <c r="A220" s="25"/>
      <c r="B220" s="25"/>
      <c r="C220" s="23"/>
      <c r="D220" s="22" t="s">
        <v>3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f>E220+F220+G220</f>
        <v>0</v>
      </c>
      <c r="P220" s="8"/>
      <c r="Q220" s="14"/>
      <c r="R220" s="14"/>
    </row>
    <row r="221" spans="1:18" ht="24" customHeight="1" x14ac:dyDescent="0.2">
      <c r="A221" s="25"/>
      <c r="B221" s="25"/>
      <c r="C221" s="23"/>
      <c r="D221" s="22" t="s">
        <v>4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f>E221+F221+G221+H221+I221+J221</f>
        <v>0</v>
      </c>
      <c r="P221" s="8"/>
      <c r="Q221" s="14"/>
      <c r="R221" s="14"/>
    </row>
    <row r="222" spans="1:18" ht="24" customHeight="1" x14ac:dyDescent="0.2">
      <c r="A222" s="25"/>
      <c r="B222" s="25"/>
      <c r="C222" s="23"/>
      <c r="D222" s="22" t="s">
        <v>5</v>
      </c>
      <c r="E222" s="8">
        <v>0</v>
      </c>
      <c r="F222" s="8">
        <v>1200</v>
      </c>
      <c r="G222" s="8">
        <v>1239.5999999999999</v>
      </c>
      <c r="H222" s="8">
        <v>1280.51</v>
      </c>
      <c r="I222" s="8">
        <v>1321.48</v>
      </c>
      <c r="J222" s="8">
        <v>1366.41</v>
      </c>
      <c r="K222" s="8">
        <f>E222+F222+G222+H222+I222+J222</f>
        <v>6408</v>
      </c>
      <c r="P222" s="8"/>
      <c r="Q222" s="14"/>
      <c r="R222" s="14"/>
    </row>
    <row r="223" spans="1:18" ht="24" customHeight="1" x14ac:dyDescent="0.2">
      <c r="A223" s="28"/>
      <c r="B223" s="28"/>
      <c r="C223" s="23"/>
      <c r="D223" s="22" t="s">
        <v>6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f>E223+F223+G223</f>
        <v>0</v>
      </c>
      <c r="P223" s="8"/>
      <c r="Q223" s="14"/>
      <c r="R223" s="14"/>
    </row>
    <row r="224" spans="1:18" ht="24" customHeight="1" x14ac:dyDescent="0.2">
      <c r="A224" s="24" t="s">
        <v>131</v>
      </c>
      <c r="B224" s="24" t="s">
        <v>123</v>
      </c>
      <c r="C224" s="23" t="s">
        <v>14</v>
      </c>
      <c r="D224" s="22" t="s">
        <v>2</v>
      </c>
      <c r="E224" s="8">
        <f>E225+E226+E227</f>
        <v>43958.080000000002</v>
      </c>
      <c r="F224" s="8">
        <f>F225+F226+F227+F228</f>
        <v>40150.94</v>
      </c>
      <c r="G224" s="8">
        <f>G225+G226+G227+G228</f>
        <v>41475.919999999998</v>
      </c>
      <c r="H224" s="8">
        <f>H225+H226+H227+H228</f>
        <v>42844.639999999999</v>
      </c>
      <c r="I224" s="8">
        <f>I225+I226+I227+I228</f>
        <v>44215.66</v>
      </c>
      <c r="J224" s="8">
        <f>J225+J226+J227+J228</f>
        <v>45718.990000000005</v>
      </c>
      <c r="K224" s="8">
        <f>E224+F224+G224+H224+I224+J224</f>
        <v>258364.23000000004</v>
      </c>
      <c r="P224" s="8"/>
      <c r="Q224" s="15"/>
    </row>
    <row r="225" spans="1:18" ht="24" customHeight="1" x14ac:dyDescent="0.2">
      <c r="A225" s="25"/>
      <c r="B225" s="25"/>
      <c r="C225" s="23"/>
      <c r="D225" s="22" t="s">
        <v>3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f>E225+F225+G225</f>
        <v>0</v>
      </c>
      <c r="P225" s="8"/>
      <c r="Q225" s="14"/>
      <c r="R225" s="14"/>
    </row>
    <row r="226" spans="1:18" ht="24" customHeight="1" x14ac:dyDescent="0.2">
      <c r="A226" s="25"/>
      <c r="B226" s="25"/>
      <c r="C226" s="23"/>
      <c r="D226" s="22" t="s">
        <v>4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f>E226+F226+G226+H226+I226+J226</f>
        <v>0</v>
      </c>
      <c r="P226" s="8"/>
      <c r="Q226" s="14"/>
      <c r="R226" s="14"/>
    </row>
    <row r="227" spans="1:18" ht="24" customHeight="1" x14ac:dyDescent="0.2">
      <c r="A227" s="25"/>
      <c r="B227" s="25"/>
      <c r="C227" s="23"/>
      <c r="D227" s="22" t="s">
        <v>5</v>
      </c>
      <c r="E227" s="21">
        <f>E232+E237+E242+E247+E252+E257</f>
        <v>43958.080000000002</v>
      </c>
      <c r="F227" s="21">
        <f t="shared" ref="F227:J227" si="60">F232+F237+F242+F247+F252+F257</f>
        <v>40150.94</v>
      </c>
      <c r="G227" s="21">
        <f t="shared" si="60"/>
        <v>41475.919999999998</v>
      </c>
      <c r="H227" s="21">
        <f t="shared" si="60"/>
        <v>42844.639999999999</v>
      </c>
      <c r="I227" s="21">
        <f t="shared" si="60"/>
        <v>44215.66</v>
      </c>
      <c r="J227" s="21">
        <f t="shared" si="60"/>
        <v>45718.990000000005</v>
      </c>
      <c r="K227" s="8">
        <f>E227+F227+G227+H227+I227+J227</f>
        <v>258364.23000000004</v>
      </c>
      <c r="P227" s="8"/>
      <c r="Q227" s="14"/>
      <c r="R227" s="14"/>
    </row>
    <row r="228" spans="1:18" ht="24" customHeight="1" x14ac:dyDescent="0.2">
      <c r="A228" s="28"/>
      <c r="B228" s="28"/>
      <c r="C228" s="23"/>
      <c r="D228" s="22" t="s">
        <v>6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f>E228+F228+G228</f>
        <v>0</v>
      </c>
      <c r="P228" s="8"/>
      <c r="Q228" s="14"/>
      <c r="R228" s="14"/>
    </row>
    <row r="229" spans="1:18" ht="24" customHeight="1" x14ac:dyDescent="0.2">
      <c r="A229" s="24" t="s">
        <v>132</v>
      </c>
      <c r="B229" s="24" t="s">
        <v>57</v>
      </c>
      <c r="C229" s="23" t="s">
        <v>14</v>
      </c>
      <c r="D229" s="22" t="s">
        <v>2</v>
      </c>
      <c r="E229" s="8">
        <f>E230+E231+E232</f>
        <v>10679.25</v>
      </c>
      <c r="F229" s="8">
        <f>F230+F231+F232+F233</f>
        <v>11106.41</v>
      </c>
      <c r="G229" s="8">
        <f>G230+G231+G232+G233</f>
        <v>11472.93</v>
      </c>
      <c r="H229" s="8">
        <f>H230+H231+H232+H233</f>
        <v>11851.53</v>
      </c>
      <c r="I229" s="8">
        <f>I230+I231+I232+I233</f>
        <v>12230.78</v>
      </c>
      <c r="J229" s="8">
        <f>J230+J231+J232+J233</f>
        <v>12646.63</v>
      </c>
      <c r="K229" s="8">
        <f>E229+F229+G229+H229+I229+J229</f>
        <v>69987.53</v>
      </c>
      <c r="P229" s="8"/>
      <c r="Q229" s="15"/>
    </row>
    <row r="230" spans="1:18" ht="24" customHeight="1" x14ac:dyDescent="0.2">
      <c r="A230" s="25"/>
      <c r="B230" s="25"/>
      <c r="C230" s="23"/>
      <c r="D230" s="22" t="s">
        <v>3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f>E230+F230+G230</f>
        <v>0</v>
      </c>
      <c r="P230" s="8"/>
      <c r="Q230" s="14"/>
      <c r="R230" s="14"/>
    </row>
    <row r="231" spans="1:18" ht="24" customHeight="1" x14ac:dyDescent="0.2">
      <c r="A231" s="25"/>
      <c r="B231" s="25"/>
      <c r="C231" s="23"/>
      <c r="D231" s="22" t="s">
        <v>4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f>E231+F231+G231+H231+I231+J231</f>
        <v>0</v>
      </c>
      <c r="P231" s="8"/>
      <c r="Q231" s="14"/>
      <c r="R231" s="14"/>
    </row>
    <row r="232" spans="1:18" ht="24" customHeight="1" x14ac:dyDescent="0.2">
      <c r="A232" s="25"/>
      <c r="B232" s="25"/>
      <c r="C232" s="23"/>
      <c r="D232" s="22" t="s">
        <v>5</v>
      </c>
      <c r="E232" s="21">
        <v>10679.25</v>
      </c>
      <c r="F232" s="8">
        <v>11106.41</v>
      </c>
      <c r="G232" s="8">
        <v>11472.93</v>
      </c>
      <c r="H232" s="8">
        <v>11851.53</v>
      </c>
      <c r="I232" s="8">
        <v>12230.78</v>
      </c>
      <c r="J232" s="8">
        <v>12646.63</v>
      </c>
      <c r="K232" s="8">
        <f>E232+F232+G232+H232+I232+J232</f>
        <v>69987.53</v>
      </c>
      <c r="P232" s="8"/>
      <c r="Q232" s="14"/>
      <c r="R232" s="14"/>
    </row>
    <row r="233" spans="1:18" ht="24" customHeight="1" x14ac:dyDescent="0.2">
      <c r="A233" s="28"/>
      <c r="B233" s="28"/>
      <c r="C233" s="23"/>
      <c r="D233" s="22" t="s">
        <v>6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f>E233+F233+G233</f>
        <v>0</v>
      </c>
      <c r="P233" s="8"/>
      <c r="Q233" s="14"/>
      <c r="R233" s="14"/>
    </row>
    <row r="234" spans="1:18" ht="24" customHeight="1" x14ac:dyDescent="0.2">
      <c r="A234" s="24" t="s">
        <v>133</v>
      </c>
      <c r="B234" s="24" t="s">
        <v>58</v>
      </c>
      <c r="C234" s="23" t="s">
        <v>14</v>
      </c>
      <c r="D234" s="22" t="s">
        <v>2</v>
      </c>
      <c r="E234" s="8">
        <f>E235+E236+E237</f>
        <v>3554.53</v>
      </c>
      <c r="F234" s="8">
        <f>F235+F236+F237+F238</f>
        <v>3696.71</v>
      </c>
      <c r="G234" s="8">
        <f>G235+G236+G237+G238</f>
        <v>3818.7</v>
      </c>
      <c r="H234" s="8">
        <f>H235+H236+H237+H238</f>
        <v>3944.72</v>
      </c>
      <c r="I234" s="8">
        <f>I235+I236+I237+I238</f>
        <v>4070.95</v>
      </c>
      <c r="J234" s="8">
        <f>J235+J236+J237+J238</f>
        <v>4209.3599999999997</v>
      </c>
      <c r="K234" s="8">
        <f>E234+F234+G234+H234+I234+J234</f>
        <v>23294.969999999998</v>
      </c>
      <c r="P234" s="8"/>
      <c r="Q234" s="15"/>
    </row>
    <row r="235" spans="1:18" ht="24" customHeight="1" x14ac:dyDescent="0.2">
      <c r="A235" s="25"/>
      <c r="B235" s="25"/>
      <c r="C235" s="23"/>
      <c r="D235" s="22" t="s">
        <v>3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f>E235+F235+G235</f>
        <v>0</v>
      </c>
      <c r="P235" s="8"/>
      <c r="Q235" s="14"/>
      <c r="R235" s="14"/>
    </row>
    <row r="236" spans="1:18" ht="24" customHeight="1" x14ac:dyDescent="0.2">
      <c r="A236" s="25"/>
      <c r="B236" s="25"/>
      <c r="C236" s="23"/>
      <c r="D236" s="22" t="s">
        <v>4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f>E236+F236+G236+H236+I236+J236</f>
        <v>0</v>
      </c>
      <c r="P236" s="8"/>
      <c r="Q236" s="14"/>
      <c r="R236" s="14"/>
    </row>
    <row r="237" spans="1:18" ht="24" customHeight="1" x14ac:dyDescent="0.2">
      <c r="A237" s="25"/>
      <c r="B237" s="25"/>
      <c r="C237" s="23"/>
      <c r="D237" s="22" t="s">
        <v>5</v>
      </c>
      <c r="E237" s="18">
        <v>3554.53</v>
      </c>
      <c r="F237" s="8">
        <v>3696.71</v>
      </c>
      <c r="G237" s="8">
        <v>3818.7</v>
      </c>
      <c r="H237" s="8">
        <v>3944.72</v>
      </c>
      <c r="I237" s="8">
        <v>4070.95</v>
      </c>
      <c r="J237" s="8">
        <v>4209.3599999999997</v>
      </c>
      <c r="K237" s="8">
        <f>E237+F237+G237+H237+I237+J237</f>
        <v>23294.969999999998</v>
      </c>
      <c r="P237" s="8"/>
      <c r="Q237" s="14"/>
      <c r="R237" s="14"/>
    </row>
    <row r="238" spans="1:18" ht="24" customHeight="1" x14ac:dyDescent="0.2">
      <c r="A238" s="28"/>
      <c r="B238" s="28"/>
      <c r="C238" s="23"/>
      <c r="D238" s="22" t="s">
        <v>6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f>E238+F238+G238</f>
        <v>0</v>
      </c>
      <c r="P238" s="8"/>
      <c r="Q238" s="14"/>
      <c r="R238" s="14"/>
    </row>
    <row r="239" spans="1:18" ht="24" customHeight="1" x14ac:dyDescent="0.2">
      <c r="A239" s="24" t="s">
        <v>134</v>
      </c>
      <c r="B239" s="24" t="s">
        <v>51</v>
      </c>
      <c r="C239" s="23" t="s">
        <v>14</v>
      </c>
      <c r="D239" s="20" t="s">
        <v>2</v>
      </c>
      <c r="E239" s="8">
        <f>E240+E241+E242</f>
        <v>14741.73</v>
      </c>
      <c r="F239" s="8">
        <f>F240+F241+F242+F243</f>
        <v>14114.82</v>
      </c>
      <c r="G239" s="8">
        <f>G240+G241+G242+G243</f>
        <v>14580.61</v>
      </c>
      <c r="H239" s="8">
        <f>H240+H241+H242+H243</f>
        <v>15061.77</v>
      </c>
      <c r="I239" s="8">
        <f>I240+I241+I242+I243</f>
        <v>15543.75</v>
      </c>
      <c r="J239" s="8">
        <f>J240+J241+J242+J243</f>
        <v>16072.23</v>
      </c>
      <c r="K239" s="8">
        <f>E239+F239+G239+H239+I239+J239</f>
        <v>90114.91</v>
      </c>
      <c r="P239" s="8"/>
      <c r="Q239" s="15"/>
    </row>
    <row r="240" spans="1:18" ht="24" customHeight="1" x14ac:dyDescent="0.2">
      <c r="A240" s="25"/>
      <c r="B240" s="25"/>
      <c r="C240" s="23"/>
      <c r="D240" s="20" t="s">
        <v>3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f>E240+F240+G240</f>
        <v>0</v>
      </c>
      <c r="P240" s="8"/>
      <c r="Q240" s="14"/>
      <c r="R240" s="14"/>
    </row>
    <row r="241" spans="1:18" ht="24" customHeight="1" x14ac:dyDescent="0.2">
      <c r="A241" s="25"/>
      <c r="B241" s="25"/>
      <c r="C241" s="23"/>
      <c r="D241" s="20" t="s">
        <v>4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f>E241+F241+G241+H241+I241+J241</f>
        <v>0</v>
      </c>
      <c r="P241" s="8"/>
      <c r="Q241" s="14"/>
      <c r="R241" s="14"/>
    </row>
    <row r="242" spans="1:18" ht="24" customHeight="1" x14ac:dyDescent="0.2">
      <c r="A242" s="25"/>
      <c r="B242" s="25"/>
      <c r="C242" s="23"/>
      <c r="D242" s="20" t="s">
        <v>5</v>
      </c>
      <c r="E242" s="8">
        <v>14741.73</v>
      </c>
      <c r="F242" s="8">
        <v>14114.82</v>
      </c>
      <c r="G242" s="8">
        <v>14580.61</v>
      </c>
      <c r="H242" s="8">
        <v>15061.77</v>
      </c>
      <c r="I242" s="8">
        <v>15543.75</v>
      </c>
      <c r="J242" s="8">
        <v>16072.23</v>
      </c>
      <c r="K242" s="8">
        <f>E242+F242+G242+H242+I242+J242</f>
        <v>90114.91</v>
      </c>
      <c r="P242" s="8"/>
      <c r="Q242" s="14"/>
      <c r="R242" s="14"/>
    </row>
    <row r="243" spans="1:18" ht="24" customHeight="1" x14ac:dyDescent="0.2">
      <c r="A243" s="28"/>
      <c r="B243" s="28"/>
      <c r="C243" s="23"/>
      <c r="D243" s="20" t="s">
        <v>6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f>E243+F243+G243</f>
        <v>0</v>
      </c>
      <c r="P243" s="8"/>
      <c r="Q243" s="14"/>
      <c r="R243" s="14"/>
    </row>
    <row r="244" spans="1:18" ht="24" customHeight="1" x14ac:dyDescent="0.2">
      <c r="A244" s="24" t="s">
        <v>135</v>
      </c>
      <c r="B244" s="24" t="s">
        <v>56</v>
      </c>
      <c r="C244" s="23" t="s">
        <v>14</v>
      </c>
      <c r="D244" s="20" t="s">
        <v>2</v>
      </c>
      <c r="E244" s="8">
        <f>E245+E246+E247</f>
        <v>2043.82</v>
      </c>
      <c r="F244" s="8">
        <f>F245+F246+F247+F248</f>
        <v>2046.17</v>
      </c>
      <c r="G244" s="8">
        <f>G245+G246+G247+G248</f>
        <v>2113.69</v>
      </c>
      <c r="H244" s="8">
        <f>H245+H246+H247+H248</f>
        <v>2183.4499999999998</v>
      </c>
      <c r="I244" s="8">
        <f>I245+I246+I247+I248</f>
        <v>2253.3200000000002</v>
      </c>
      <c r="J244" s="8">
        <f>J245+J246+J247+J248</f>
        <v>2329.9299999999998</v>
      </c>
      <c r="K244" s="8">
        <f>E244+F244+G244+H244+I244+J244</f>
        <v>12970.380000000001</v>
      </c>
      <c r="P244" s="8"/>
      <c r="Q244" s="15"/>
    </row>
    <row r="245" spans="1:18" ht="24" customHeight="1" x14ac:dyDescent="0.2">
      <c r="A245" s="25"/>
      <c r="B245" s="25"/>
      <c r="C245" s="23"/>
      <c r="D245" s="20" t="s">
        <v>3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f>E245+F245+G245</f>
        <v>0</v>
      </c>
      <c r="P245" s="8"/>
      <c r="Q245" s="14"/>
      <c r="R245" s="14"/>
    </row>
    <row r="246" spans="1:18" ht="24" customHeight="1" x14ac:dyDescent="0.2">
      <c r="A246" s="25"/>
      <c r="B246" s="25"/>
      <c r="C246" s="23"/>
      <c r="D246" s="20" t="s">
        <v>4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f>E246+F246+G246+H246+I246+J246</f>
        <v>0</v>
      </c>
      <c r="P246" s="8"/>
      <c r="Q246" s="14"/>
      <c r="R246" s="14"/>
    </row>
    <row r="247" spans="1:18" ht="24" customHeight="1" x14ac:dyDescent="0.2">
      <c r="A247" s="25"/>
      <c r="B247" s="25"/>
      <c r="C247" s="23"/>
      <c r="D247" s="20" t="s">
        <v>5</v>
      </c>
      <c r="E247" s="8">
        <v>2043.82</v>
      </c>
      <c r="F247" s="8">
        <v>2046.17</v>
      </c>
      <c r="G247" s="8">
        <v>2113.69</v>
      </c>
      <c r="H247" s="8">
        <v>2183.4499999999998</v>
      </c>
      <c r="I247" s="8">
        <v>2253.3200000000002</v>
      </c>
      <c r="J247" s="8">
        <v>2329.9299999999998</v>
      </c>
      <c r="K247" s="8">
        <f>E247+F247+G247+H247+I247+J247</f>
        <v>12970.380000000001</v>
      </c>
      <c r="P247" s="8"/>
      <c r="Q247" s="14"/>
      <c r="R247" s="14"/>
    </row>
    <row r="248" spans="1:18" ht="24" customHeight="1" x14ac:dyDescent="0.2">
      <c r="A248" s="28"/>
      <c r="B248" s="28"/>
      <c r="C248" s="23"/>
      <c r="D248" s="20" t="s">
        <v>6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f>E248+F248+G248</f>
        <v>0</v>
      </c>
      <c r="P248" s="8"/>
      <c r="Q248" s="14"/>
      <c r="R248" s="14"/>
    </row>
    <row r="249" spans="1:18" ht="24" customHeight="1" x14ac:dyDescent="0.2">
      <c r="A249" s="24" t="s">
        <v>136</v>
      </c>
      <c r="B249" s="24" t="s">
        <v>66</v>
      </c>
      <c r="C249" s="23" t="s">
        <v>14</v>
      </c>
      <c r="D249" s="20" t="s">
        <v>2</v>
      </c>
      <c r="E249" s="8">
        <f>E250+E251+E252</f>
        <v>7415.74</v>
      </c>
      <c r="F249" s="8">
        <f>F250+F251+F252+F253</f>
        <v>617.98</v>
      </c>
      <c r="G249" s="8">
        <f>G250+G251+G252+G253</f>
        <v>638.37</v>
      </c>
      <c r="H249" s="8">
        <f>H250+H251+H252+H253</f>
        <v>659.44</v>
      </c>
      <c r="I249" s="8">
        <f>I250+I251+I252+I253</f>
        <v>680.54</v>
      </c>
      <c r="J249" s="8">
        <f>J250+J251+J252+J253</f>
        <v>703.68</v>
      </c>
      <c r="K249" s="8">
        <f>E249+F249+G249+H249+I249+J249</f>
        <v>10715.75</v>
      </c>
      <c r="P249" s="8"/>
      <c r="Q249" s="15"/>
    </row>
    <row r="250" spans="1:18" ht="24" customHeight="1" x14ac:dyDescent="0.2">
      <c r="A250" s="25"/>
      <c r="B250" s="25"/>
      <c r="C250" s="23"/>
      <c r="D250" s="20" t="s">
        <v>3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f>E250+F250+G250</f>
        <v>0</v>
      </c>
      <c r="P250" s="8"/>
      <c r="Q250" s="14"/>
      <c r="R250" s="14"/>
    </row>
    <row r="251" spans="1:18" ht="24" customHeight="1" x14ac:dyDescent="0.2">
      <c r="A251" s="25"/>
      <c r="B251" s="25"/>
      <c r="C251" s="23"/>
      <c r="D251" s="20" t="s">
        <v>4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f>E251+F251+G251+H251+I251+J251</f>
        <v>0</v>
      </c>
      <c r="P251" s="8"/>
      <c r="Q251" s="14"/>
      <c r="R251" s="14"/>
    </row>
    <row r="252" spans="1:18" ht="24" customHeight="1" x14ac:dyDescent="0.2">
      <c r="A252" s="25"/>
      <c r="B252" s="25"/>
      <c r="C252" s="23"/>
      <c r="D252" s="20" t="s">
        <v>5</v>
      </c>
      <c r="E252" s="21">
        <v>7415.74</v>
      </c>
      <c r="F252" s="8">
        <v>617.98</v>
      </c>
      <c r="G252" s="8">
        <v>638.37</v>
      </c>
      <c r="H252" s="18">
        <v>659.44</v>
      </c>
      <c r="I252" s="18">
        <v>680.54</v>
      </c>
      <c r="J252" s="8">
        <v>703.68</v>
      </c>
      <c r="K252" s="8">
        <f>E252+F252+G252+H252+I252+J252</f>
        <v>10715.75</v>
      </c>
      <c r="P252" s="8"/>
      <c r="Q252" s="14"/>
      <c r="R252" s="14"/>
    </row>
    <row r="253" spans="1:18" ht="24" customHeight="1" x14ac:dyDescent="0.2">
      <c r="A253" s="28"/>
      <c r="B253" s="28"/>
      <c r="C253" s="23"/>
      <c r="D253" s="20" t="s">
        <v>6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f>E253+F253+G253</f>
        <v>0</v>
      </c>
      <c r="P253" s="8"/>
      <c r="Q253" s="14"/>
      <c r="R253" s="14"/>
    </row>
    <row r="254" spans="1:18" ht="24" customHeight="1" x14ac:dyDescent="0.2">
      <c r="A254" s="24" t="s">
        <v>137</v>
      </c>
      <c r="B254" s="24" t="s">
        <v>59</v>
      </c>
      <c r="C254" s="23" t="s">
        <v>14</v>
      </c>
      <c r="D254" s="20" t="s">
        <v>2</v>
      </c>
      <c r="E254" s="8">
        <f>E255+E256+E257</f>
        <v>5523.01</v>
      </c>
      <c r="F254" s="8">
        <f>F255+F256+F257+F258</f>
        <v>8568.85</v>
      </c>
      <c r="G254" s="8">
        <f>G255+G256+G257+G258</f>
        <v>8851.6200000000008</v>
      </c>
      <c r="H254" s="8">
        <f>H255+H256+H257+H258</f>
        <v>9143.73</v>
      </c>
      <c r="I254" s="8">
        <f>I255+I256+I257+I258</f>
        <v>9436.32</v>
      </c>
      <c r="J254" s="8">
        <f>J255+J256+J257+J258</f>
        <v>9757.16</v>
      </c>
      <c r="K254" s="8">
        <f>E254+F254+G254+H254+I254+J254</f>
        <v>51280.69</v>
      </c>
      <c r="P254" s="8"/>
      <c r="Q254" s="15"/>
    </row>
    <row r="255" spans="1:18" ht="24" customHeight="1" x14ac:dyDescent="0.2">
      <c r="A255" s="25"/>
      <c r="B255" s="25"/>
      <c r="C255" s="23"/>
      <c r="D255" s="20" t="s">
        <v>3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f>E255+F255+G255</f>
        <v>0</v>
      </c>
      <c r="P255" s="8"/>
      <c r="Q255" s="14"/>
      <c r="R255" s="14"/>
    </row>
    <row r="256" spans="1:18" ht="24" customHeight="1" x14ac:dyDescent="0.2">
      <c r="A256" s="25"/>
      <c r="B256" s="25"/>
      <c r="C256" s="23"/>
      <c r="D256" s="20" t="s">
        <v>4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f>E256+F256+G256+H256+I256+J256</f>
        <v>0</v>
      </c>
      <c r="P256" s="8"/>
      <c r="Q256" s="14"/>
      <c r="R256" s="14"/>
    </row>
    <row r="257" spans="1:18" ht="24" customHeight="1" x14ac:dyDescent="0.2">
      <c r="A257" s="25"/>
      <c r="B257" s="25"/>
      <c r="C257" s="23"/>
      <c r="D257" s="20" t="s">
        <v>5</v>
      </c>
      <c r="E257" s="21">
        <v>5523.01</v>
      </c>
      <c r="F257" s="8">
        <v>8568.85</v>
      </c>
      <c r="G257" s="8">
        <v>8851.6200000000008</v>
      </c>
      <c r="H257" s="8">
        <v>9143.73</v>
      </c>
      <c r="I257" s="8">
        <v>9436.32</v>
      </c>
      <c r="J257" s="8">
        <v>9757.16</v>
      </c>
      <c r="K257" s="8">
        <f>E257+F257+G257+H257+I257+J257</f>
        <v>51280.69</v>
      </c>
      <c r="P257" s="8"/>
      <c r="Q257" s="14"/>
      <c r="R257" s="14"/>
    </row>
    <row r="258" spans="1:18" ht="24" customHeight="1" x14ac:dyDescent="0.2">
      <c r="A258" s="28"/>
      <c r="B258" s="28"/>
      <c r="C258" s="23"/>
      <c r="D258" s="20" t="s">
        <v>6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f>E258+F258+G258</f>
        <v>0</v>
      </c>
      <c r="P258" s="8"/>
      <c r="Q258" s="14"/>
      <c r="R258" s="14"/>
    </row>
    <row r="259" spans="1:18" ht="24" customHeight="1" x14ac:dyDescent="0.2">
      <c r="A259" s="24" t="s">
        <v>138</v>
      </c>
      <c r="B259" s="24" t="s">
        <v>127</v>
      </c>
      <c r="C259" s="23" t="s">
        <v>14</v>
      </c>
      <c r="D259" s="20" t="s">
        <v>2</v>
      </c>
      <c r="E259" s="8">
        <f>E260+E261+E262</f>
        <v>197202.52000000002</v>
      </c>
      <c r="F259" s="8">
        <f>F260+F261+F262+F263</f>
        <v>206269.43000000002</v>
      </c>
      <c r="G259" s="8">
        <f>G260+G261+G262+G263</f>
        <v>213076.32</v>
      </c>
      <c r="H259" s="8">
        <f>H260+H261+H262+H263</f>
        <v>220107.84</v>
      </c>
      <c r="I259" s="8">
        <f>I260+I261+I262+I263</f>
        <v>227151.3</v>
      </c>
      <c r="J259" s="8">
        <f>J260+J261+J262+J263</f>
        <v>234874.43</v>
      </c>
      <c r="K259" s="8">
        <f>E259+F259+G259+H259+I259+J259</f>
        <v>1298681.8399999999</v>
      </c>
      <c r="P259" s="8"/>
      <c r="Q259" s="15"/>
    </row>
    <row r="260" spans="1:18" ht="24" customHeight="1" x14ac:dyDescent="0.2">
      <c r="A260" s="25"/>
      <c r="B260" s="25"/>
      <c r="C260" s="23"/>
      <c r="D260" s="20" t="s">
        <v>3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f>E260+F260+G260</f>
        <v>0</v>
      </c>
      <c r="P260" s="8"/>
      <c r="Q260" s="14"/>
      <c r="R260" s="14"/>
    </row>
    <row r="261" spans="1:18" ht="24" customHeight="1" x14ac:dyDescent="0.2">
      <c r="A261" s="25"/>
      <c r="B261" s="25"/>
      <c r="C261" s="23"/>
      <c r="D261" s="20" t="s">
        <v>4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f>E261+F261+G261+H261+I261+J261</f>
        <v>0</v>
      </c>
      <c r="P261" s="8"/>
      <c r="Q261" s="14"/>
      <c r="R261" s="14"/>
    </row>
    <row r="262" spans="1:18" ht="24" customHeight="1" x14ac:dyDescent="0.2">
      <c r="A262" s="25"/>
      <c r="B262" s="25"/>
      <c r="C262" s="23"/>
      <c r="D262" s="20" t="s">
        <v>5</v>
      </c>
      <c r="E262" s="18">
        <f>E267+E272</f>
        <v>197202.52000000002</v>
      </c>
      <c r="F262" s="18">
        <f t="shared" ref="F262:J262" si="61">F267+F272</f>
        <v>206269.43000000002</v>
      </c>
      <c r="G262" s="18">
        <f t="shared" si="61"/>
        <v>213076.32</v>
      </c>
      <c r="H262" s="18">
        <f t="shared" si="61"/>
        <v>220107.84</v>
      </c>
      <c r="I262" s="18">
        <f t="shared" si="61"/>
        <v>227151.3</v>
      </c>
      <c r="J262" s="18">
        <f t="shared" si="61"/>
        <v>234874.43</v>
      </c>
      <c r="K262" s="8">
        <f>E262+F262+G262+H262+I262+J262</f>
        <v>1298681.8399999999</v>
      </c>
      <c r="P262" s="8"/>
      <c r="Q262" s="14"/>
      <c r="R262" s="14"/>
    </row>
    <row r="263" spans="1:18" ht="24" customHeight="1" x14ac:dyDescent="0.2">
      <c r="A263" s="28"/>
      <c r="B263" s="28"/>
      <c r="C263" s="23"/>
      <c r="D263" s="20" t="s">
        <v>6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f>E263+F263+G263</f>
        <v>0</v>
      </c>
      <c r="P263" s="8"/>
      <c r="Q263" s="14"/>
      <c r="R263" s="14"/>
    </row>
    <row r="264" spans="1:18" ht="24" customHeight="1" x14ac:dyDescent="0.2">
      <c r="A264" s="24" t="s">
        <v>139</v>
      </c>
      <c r="B264" s="24" t="s">
        <v>60</v>
      </c>
      <c r="C264" s="23" t="s">
        <v>14</v>
      </c>
      <c r="D264" s="22" t="s">
        <v>2</v>
      </c>
      <c r="E264" s="8">
        <f>E265+E266+E267</f>
        <v>178577.76</v>
      </c>
      <c r="F264" s="8">
        <f>F265+F266+F267+F268</f>
        <v>187644.67</v>
      </c>
      <c r="G264" s="8">
        <f>G265+G266+G267+G268</f>
        <v>193836.94</v>
      </c>
      <c r="H264" s="8">
        <f>H265+H266+H267+H268</f>
        <v>200233.56</v>
      </c>
      <c r="I264" s="8">
        <f>I265+I266+I267+I268</f>
        <v>206641.05</v>
      </c>
      <c r="J264" s="8">
        <f>J265+J266+J267+J268</f>
        <v>213666.83</v>
      </c>
      <c r="K264" s="8">
        <f>E264+F264+G264+H264+I264+J264</f>
        <v>1180600.8100000003</v>
      </c>
      <c r="P264" s="8"/>
      <c r="Q264" s="15"/>
    </row>
    <row r="265" spans="1:18" ht="24" customHeight="1" x14ac:dyDescent="0.2">
      <c r="A265" s="25"/>
      <c r="B265" s="25"/>
      <c r="C265" s="23"/>
      <c r="D265" s="22" t="s">
        <v>3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f>E265+F265+G265</f>
        <v>0</v>
      </c>
      <c r="P265" s="8"/>
      <c r="Q265" s="14"/>
      <c r="R265" s="14"/>
    </row>
    <row r="266" spans="1:18" ht="24" customHeight="1" x14ac:dyDescent="0.2">
      <c r="A266" s="25"/>
      <c r="B266" s="25"/>
      <c r="C266" s="23"/>
      <c r="D266" s="22" t="s">
        <v>4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f>E266+F266+G266+H266+I266+J266</f>
        <v>0</v>
      </c>
      <c r="P266" s="8"/>
      <c r="Q266" s="14"/>
      <c r="R266" s="14"/>
    </row>
    <row r="267" spans="1:18" ht="24" customHeight="1" x14ac:dyDescent="0.2">
      <c r="A267" s="25"/>
      <c r="B267" s="25"/>
      <c r="C267" s="23"/>
      <c r="D267" s="22" t="s">
        <v>5</v>
      </c>
      <c r="E267" s="18">
        <v>178577.76</v>
      </c>
      <c r="F267" s="8">
        <v>187644.67</v>
      </c>
      <c r="G267" s="8">
        <v>193836.94</v>
      </c>
      <c r="H267" s="8">
        <v>200233.56</v>
      </c>
      <c r="I267" s="21">
        <v>206641.05</v>
      </c>
      <c r="J267" s="8">
        <v>213666.83</v>
      </c>
      <c r="K267" s="8">
        <f>E267+F267+G267+H267+I267+J267</f>
        <v>1180600.8100000003</v>
      </c>
      <c r="P267" s="8"/>
      <c r="Q267" s="14"/>
      <c r="R267" s="14"/>
    </row>
    <row r="268" spans="1:18" ht="24" customHeight="1" x14ac:dyDescent="0.2">
      <c r="A268" s="28"/>
      <c r="B268" s="28"/>
      <c r="C268" s="23"/>
      <c r="D268" s="22" t="s">
        <v>6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f>E268+F268+G268</f>
        <v>0</v>
      </c>
      <c r="P268" s="8"/>
      <c r="Q268" s="14"/>
      <c r="R268" s="14"/>
    </row>
    <row r="269" spans="1:18" ht="24" customHeight="1" x14ac:dyDescent="0.2">
      <c r="A269" s="24" t="s">
        <v>140</v>
      </c>
      <c r="B269" s="24" t="s">
        <v>62</v>
      </c>
      <c r="C269" s="23" t="s">
        <v>14</v>
      </c>
      <c r="D269" s="20" t="s">
        <v>2</v>
      </c>
      <c r="E269" s="8">
        <f>E270+E271+E272</f>
        <v>18624.759999999998</v>
      </c>
      <c r="F269" s="8">
        <f>F270+F271+F272+F273</f>
        <v>18624.759999999998</v>
      </c>
      <c r="G269" s="8">
        <f>G270+G271+G272+G273</f>
        <v>19239.38</v>
      </c>
      <c r="H269" s="8">
        <f>H270+H271+H272+H273</f>
        <v>19874.28</v>
      </c>
      <c r="I269" s="8">
        <f>I270+I271+I272+I273</f>
        <v>20510.25</v>
      </c>
      <c r="J269" s="8">
        <f>J270+J271+J272+J273</f>
        <v>21207.599999999999</v>
      </c>
      <c r="K269" s="8">
        <f>E269+F269+G269+H269+I269+J269</f>
        <v>118081.03</v>
      </c>
      <c r="P269" s="8"/>
      <c r="Q269" s="15"/>
    </row>
    <row r="270" spans="1:18" ht="24" customHeight="1" x14ac:dyDescent="0.2">
      <c r="A270" s="25"/>
      <c r="B270" s="25"/>
      <c r="C270" s="23"/>
      <c r="D270" s="20" t="s">
        <v>3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f>E270+F270+G270</f>
        <v>0</v>
      </c>
      <c r="P270" s="8"/>
      <c r="Q270" s="14"/>
      <c r="R270" s="14"/>
    </row>
    <row r="271" spans="1:18" ht="24" customHeight="1" x14ac:dyDescent="0.2">
      <c r="A271" s="25"/>
      <c r="B271" s="25"/>
      <c r="C271" s="23"/>
      <c r="D271" s="20" t="s">
        <v>4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f>E271+F271+G271+H271+I271+J271</f>
        <v>0</v>
      </c>
      <c r="P271" s="8"/>
      <c r="Q271" s="14"/>
      <c r="R271" s="14"/>
    </row>
    <row r="272" spans="1:18" ht="24" customHeight="1" x14ac:dyDescent="0.2">
      <c r="A272" s="25"/>
      <c r="B272" s="25"/>
      <c r="C272" s="23"/>
      <c r="D272" s="20" t="s">
        <v>5</v>
      </c>
      <c r="E272" s="18">
        <v>18624.759999999998</v>
      </c>
      <c r="F272" s="8">
        <v>18624.759999999998</v>
      </c>
      <c r="G272" s="8">
        <v>19239.38</v>
      </c>
      <c r="H272" s="8">
        <v>19874.28</v>
      </c>
      <c r="I272" s="18">
        <v>20510.25</v>
      </c>
      <c r="J272" s="8">
        <v>21207.599999999999</v>
      </c>
      <c r="K272" s="8">
        <f>E272+F272+G272+H272+I272+J272</f>
        <v>118081.03</v>
      </c>
      <c r="P272" s="8"/>
      <c r="Q272" s="14"/>
      <c r="R272" s="14"/>
    </row>
    <row r="273" spans="1:18" ht="24" customHeight="1" x14ac:dyDescent="0.2">
      <c r="A273" s="28"/>
      <c r="B273" s="28"/>
      <c r="C273" s="23"/>
      <c r="D273" s="20" t="s">
        <v>6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f>E273+F273+G273</f>
        <v>0</v>
      </c>
      <c r="P273" s="8"/>
      <c r="Q273" s="14"/>
      <c r="R273" s="14"/>
    </row>
    <row r="274" spans="1:18" ht="24" customHeight="1" x14ac:dyDescent="0.2">
      <c r="A274" s="24" t="s">
        <v>141</v>
      </c>
      <c r="B274" s="24" t="s">
        <v>128</v>
      </c>
      <c r="C274" s="23" t="s">
        <v>14</v>
      </c>
      <c r="D274" s="22" t="s">
        <v>2</v>
      </c>
      <c r="E274" s="8">
        <f>E275+E276+E277</f>
        <v>3502.22</v>
      </c>
      <c r="F274" s="8">
        <f>F275+F276+F277+F278</f>
        <v>142500</v>
      </c>
      <c r="G274" s="8">
        <f>G275+G276+G277+G278</f>
        <v>147202.5</v>
      </c>
      <c r="H274" s="8">
        <f>H275+H276+H277+H278</f>
        <v>152060.18</v>
      </c>
      <c r="I274" s="8">
        <f>I275+I276+I277+I278</f>
        <v>156926.1</v>
      </c>
      <c r="J274" s="8">
        <f>J275+J276+J277+J278</f>
        <v>162261.59999999998</v>
      </c>
      <c r="K274" s="8">
        <f>E274+F274+G274+H274+I274+J274</f>
        <v>764452.6</v>
      </c>
      <c r="P274" s="8"/>
      <c r="Q274" s="15"/>
    </row>
    <row r="275" spans="1:18" ht="24" customHeight="1" x14ac:dyDescent="0.2">
      <c r="A275" s="25"/>
      <c r="B275" s="25"/>
      <c r="C275" s="23"/>
      <c r="D275" s="22" t="s">
        <v>3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f>E275+F275+G275</f>
        <v>0</v>
      </c>
      <c r="P275" s="8"/>
      <c r="Q275" s="14"/>
      <c r="R275" s="14"/>
    </row>
    <row r="276" spans="1:18" ht="24" customHeight="1" x14ac:dyDescent="0.2">
      <c r="A276" s="25"/>
      <c r="B276" s="25"/>
      <c r="C276" s="23"/>
      <c r="D276" s="22" t="s">
        <v>4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f>E276+F276+G276+H276+I276+J276</f>
        <v>0</v>
      </c>
      <c r="P276" s="8"/>
      <c r="Q276" s="14"/>
      <c r="R276" s="14"/>
    </row>
    <row r="277" spans="1:18" ht="24" customHeight="1" x14ac:dyDescent="0.2">
      <c r="A277" s="25"/>
      <c r="B277" s="25"/>
      <c r="C277" s="23"/>
      <c r="D277" s="22" t="s">
        <v>5</v>
      </c>
      <c r="E277" s="8">
        <f>E282+E287+E292</f>
        <v>3502.22</v>
      </c>
      <c r="F277" s="8">
        <f t="shared" ref="F277:J277" si="62">F282+F287+F292</f>
        <v>142500</v>
      </c>
      <c r="G277" s="8">
        <f t="shared" si="62"/>
        <v>147202.5</v>
      </c>
      <c r="H277" s="8">
        <f t="shared" si="62"/>
        <v>152060.18</v>
      </c>
      <c r="I277" s="8">
        <f t="shared" si="62"/>
        <v>156926.1</v>
      </c>
      <c r="J277" s="8">
        <f t="shared" si="62"/>
        <v>162261.59999999998</v>
      </c>
      <c r="K277" s="8">
        <f>E277+F277+G277+H277+I277+J277</f>
        <v>764452.6</v>
      </c>
      <c r="P277" s="8"/>
      <c r="Q277" s="14"/>
      <c r="R277" s="14"/>
    </row>
    <row r="278" spans="1:18" ht="24" customHeight="1" x14ac:dyDescent="0.2">
      <c r="A278" s="28"/>
      <c r="B278" s="28"/>
      <c r="C278" s="23"/>
      <c r="D278" s="22" t="s">
        <v>6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f>E278+F278+G278</f>
        <v>0</v>
      </c>
      <c r="P278" s="8"/>
      <c r="Q278" s="14"/>
      <c r="R278" s="14"/>
    </row>
    <row r="279" spans="1:18" ht="24" customHeight="1" x14ac:dyDescent="0.2">
      <c r="A279" s="24" t="s">
        <v>142</v>
      </c>
      <c r="B279" s="24" t="s">
        <v>52</v>
      </c>
      <c r="C279" s="23" t="s">
        <v>14</v>
      </c>
      <c r="D279" s="20" t="s">
        <v>2</v>
      </c>
      <c r="E279" s="8">
        <f>E280+E281+E282</f>
        <v>0</v>
      </c>
      <c r="F279" s="8">
        <f>F280+F281+F282+F283</f>
        <v>100000</v>
      </c>
      <c r="G279" s="8">
        <f>G280+G281+G282+G283</f>
        <v>103300</v>
      </c>
      <c r="H279" s="8">
        <f>H280+H281+H282+H283</f>
        <v>106708.9</v>
      </c>
      <c r="I279" s="8">
        <f>I280+I281+I282+I283</f>
        <v>110123.58</v>
      </c>
      <c r="J279" s="8">
        <f>J280+J281+J282+J283</f>
        <v>113867.79</v>
      </c>
      <c r="K279" s="8">
        <f>E279+F279+G279+H279+I279+J279</f>
        <v>534000.27</v>
      </c>
      <c r="P279" s="8"/>
      <c r="Q279" s="15"/>
    </row>
    <row r="280" spans="1:18" ht="24" customHeight="1" x14ac:dyDescent="0.2">
      <c r="A280" s="25"/>
      <c r="B280" s="25"/>
      <c r="C280" s="23"/>
      <c r="D280" s="20" t="s">
        <v>3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f>E280+F280+G280</f>
        <v>0</v>
      </c>
      <c r="P280" s="8"/>
      <c r="Q280" s="14"/>
      <c r="R280" s="14"/>
    </row>
    <row r="281" spans="1:18" ht="24" customHeight="1" x14ac:dyDescent="0.2">
      <c r="A281" s="25"/>
      <c r="B281" s="25"/>
      <c r="C281" s="23"/>
      <c r="D281" s="20" t="s">
        <v>4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f>E281+F281+G281+H281+I281+J281</f>
        <v>0</v>
      </c>
      <c r="P281" s="8"/>
      <c r="Q281" s="14"/>
      <c r="R281" s="14"/>
    </row>
    <row r="282" spans="1:18" ht="24" customHeight="1" x14ac:dyDescent="0.2">
      <c r="A282" s="25"/>
      <c r="B282" s="25"/>
      <c r="C282" s="23"/>
      <c r="D282" s="20" t="s">
        <v>5</v>
      </c>
      <c r="E282" s="8">
        <v>0</v>
      </c>
      <c r="F282" s="8">
        <v>100000</v>
      </c>
      <c r="G282" s="8">
        <v>103300</v>
      </c>
      <c r="H282" s="8">
        <v>106708.9</v>
      </c>
      <c r="I282" s="8">
        <v>110123.58</v>
      </c>
      <c r="J282" s="8">
        <v>113867.79</v>
      </c>
      <c r="K282" s="8">
        <f>E282+F282+G282+H282+I282+J282</f>
        <v>534000.27</v>
      </c>
      <c r="P282" s="8"/>
      <c r="Q282" s="14"/>
      <c r="R282" s="14"/>
    </row>
    <row r="283" spans="1:18" ht="24" customHeight="1" x14ac:dyDescent="0.2">
      <c r="A283" s="28"/>
      <c r="B283" s="28"/>
      <c r="C283" s="23"/>
      <c r="D283" s="20" t="s">
        <v>6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f>E283+F283+G283</f>
        <v>0</v>
      </c>
      <c r="P283" s="8"/>
      <c r="Q283" s="14"/>
      <c r="R283" s="14"/>
    </row>
    <row r="284" spans="1:18" ht="24" customHeight="1" x14ac:dyDescent="0.2">
      <c r="A284" s="24" t="s">
        <v>143</v>
      </c>
      <c r="B284" s="24" t="s">
        <v>54</v>
      </c>
      <c r="C284" s="23" t="s">
        <v>14</v>
      </c>
      <c r="D284" s="20" t="s">
        <v>2</v>
      </c>
      <c r="E284" s="8">
        <f>E285+E286+E287</f>
        <v>3502.22</v>
      </c>
      <c r="F284" s="8">
        <f>F285+F286+F287+F288</f>
        <v>0</v>
      </c>
      <c r="G284" s="8">
        <f>G285+G286+G287+G288</f>
        <v>0</v>
      </c>
      <c r="H284" s="8">
        <f>H285+H286+H287+H288</f>
        <v>0</v>
      </c>
      <c r="I284" s="8">
        <f>I285+I286+I287+I288</f>
        <v>0</v>
      </c>
      <c r="J284" s="8">
        <f>J285+J286+J287+J288</f>
        <v>0</v>
      </c>
      <c r="K284" s="8">
        <f>E284+F284+G284+H284+I284+J284</f>
        <v>3502.22</v>
      </c>
      <c r="P284" s="8"/>
      <c r="Q284" s="15"/>
    </row>
    <row r="285" spans="1:18" ht="24" customHeight="1" x14ac:dyDescent="0.2">
      <c r="A285" s="25"/>
      <c r="B285" s="25"/>
      <c r="C285" s="23"/>
      <c r="D285" s="20" t="s">
        <v>3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f>E285+F285+G285</f>
        <v>0</v>
      </c>
      <c r="P285" s="8"/>
      <c r="Q285" s="14"/>
      <c r="R285" s="14"/>
    </row>
    <row r="286" spans="1:18" ht="24" customHeight="1" x14ac:dyDescent="0.2">
      <c r="A286" s="25"/>
      <c r="B286" s="25"/>
      <c r="C286" s="23"/>
      <c r="D286" s="20" t="s">
        <v>4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f>E286+F286+G286+H286+I286+J286</f>
        <v>0</v>
      </c>
      <c r="P286" s="8"/>
      <c r="Q286" s="14"/>
      <c r="R286" s="14"/>
    </row>
    <row r="287" spans="1:18" ht="24" customHeight="1" x14ac:dyDescent="0.2">
      <c r="A287" s="25"/>
      <c r="B287" s="25"/>
      <c r="C287" s="23"/>
      <c r="D287" s="20" t="s">
        <v>5</v>
      </c>
      <c r="E287" s="8">
        <v>3502.22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f>E287+F287+G287+H287+I287+J287</f>
        <v>3502.22</v>
      </c>
      <c r="P287" s="8"/>
      <c r="Q287" s="14"/>
      <c r="R287" s="14"/>
    </row>
    <row r="288" spans="1:18" ht="24" customHeight="1" x14ac:dyDescent="0.2">
      <c r="A288" s="28"/>
      <c r="B288" s="28"/>
      <c r="C288" s="23"/>
      <c r="D288" s="20" t="s">
        <v>6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f>E288+F288+G288</f>
        <v>0</v>
      </c>
      <c r="P288" s="8"/>
      <c r="Q288" s="14"/>
      <c r="R288" s="14"/>
    </row>
    <row r="289" spans="1:18" ht="24" customHeight="1" x14ac:dyDescent="0.2">
      <c r="A289" s="24" t="s">
        <v>144</v>
      </c>
      <c r="B289" s="24" t="s">
        <v>64</v>
      </c>
      <c r="C289" s="23" t="s">
        <v>14</v>
      </c>
      <c r="D289" s="20" t="s">
        <v>2</v>
      </c>
      <c r="E289" s="8">
        <f>E290+E291+E292</f>
        <v>0</v>
      </c>
      <c r="F289" s="8">
        <f>F290+F291+F292+F293</f>
        <v>42500</v>
      </c>
      <c r="G289" s="8">
        <f>G290+G291+G292+G293</f>
        <v>43902.5</v>
      </c>
      <c r="H289" s="8">
        <f>H290+H291+H292+H293</f>
        <v>45351.28</v>
      </c>
      <c r="I289" s="8">
        <f>I290+I291+I292+I293</f>
        <v>46802.52</v>
      </c>
      <c r="J289" s="8">
        <f>J290+J291+J292+J293</f>
        <v>48393.81</v>
      </c>
      <c r="K289" s="8">
        <f>E289+F289+G289+H289+I289+J289</f>
        <v>226950.11</v>
      </c>
      <c r="P289" s="8"/>
      <c r="Q289" s="15"/>
    </row>
    <row r="290" spans="1:18" ht="24" customHeight="1" x14ac:dyDescent="0.2">
      <c r="A290" s="25"/>
      <c r="B290" s="25"/>
      <c r="C290" s="23"/>
      <c r="D290" s="20" t="s">
        <v>3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f>E290+F290+G290</f>
        <v>0</v>
      </c>
      <c r="P290" s="8"/>
      <c r="Q290" s="14"/>
      <c r="R290" s="14"/>
    </row>
    <row r="291" spans="1:18" ht="24" customHeight="1" x14ac:dyDescent="0.2">
      <c r="A291" s="25"/>
      <c r="B291" s="25"/>
      <c r="C291" s="23"/>
      <c r="D291" s="20" t="s">
        <v>4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f>E291+F291+G291+H291+I291+J291</f>
        <v>0</v>
      </c>
      <c r="P291" s="8"/>
      <c r="Q291" s="14"/>
      <c r="R291" s="14"/>
    </row>
    <row r="292" spans="1:18" ht="24" customHeight="1" x14ac:dyDescent="0.2">
      <c r="A292" s="25"/>
      <c r="B292" s="25"/>
      <c r="C292" s="23"/>
      <c r="D292" s="20" t="s">
        <v>5</v>
      </c>
      <c r="E292" s="18">
        <v>0</v>
      </c>
      <c r="F292" s="8">
        <v>42500</v>
      </c>
      <c r="G292" s="8">
        <v>43902.5</v>
      </c>
      <c r="H292" s="8">
        <v>45351.28</v>
      </c>
      <c r="I292" s="18">
        <v>46802.52</v>
      </c>
      <c r="J292" s="8">
        <v>48393.81</v>
      </c>
      <c r="K292" s="8">
        <f>E292+F292+G292+H292+I292+J292</f>
        <v>226950.11</v>
      </c>
      <c r="P292" s="8"/>
      <c r="Q292" s="14"/>
      <c r="R292" s="14"/>
    </row>
    <row r="293" spans="1:18" ht="24" customHeight="1" x14ac:dyDescent="0.2">
      <c r="A293" s="28"/>
      <c r="B293" s="28"/>
      <c r="C293" s="23"/>
      <c r="D293" s="20" t="s">
        <v>6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f>E293+F293+G293</f>
        <v>0</v>
      </c>
      <c r="P293" s="8"/>
      <c r="Q293" s="14"/>
      <c r="R293" s="14"/>
    </row>
    <row r="294" spans="1:18" ht="42.75" customHeight="1" x14ac:dyDescent="0.2">
      <c r="A294" s="24" t="s">
        <v>67</v>
      </c>
      <c r="B294" s="26" t="s">
        <v>157</v>
      </c>
      <c r="C294" s="23" t="s">
        <v>14</v>
      </c>
      <c r="D294" s="20" t="s">
        <v>2</v>
      </c>
      <c r="E294" s="8">
        <f>E295+E296+E297+E298</f>
        <v>102814.01</v>
      </c>
      <c r="F294" s="8">
        <f>SUM(F295:F298)</f>
        <v>104658.52</v>
      </c>
      <c r="G294" s="18">
        <f t="shared" ref="G294:J294" si="63">SUM(G295:G298)</f>
        <v>108112.25</v>
      </c>
      <c r="H294" s="18">
        <f t="shared" si="63"/>
        <v>111679.95</v>
      </c>
      <c r="I294" s="8">
        <f t="shared" si="63"/>
        <v>115253.71</v>
      </c>
      <c r="J294" s="8">
        <f t="shared" si="63"/>
        <v>119172.34</v>
      </c>
      <c r="K294" s="8">
        <f>E294+F294+G294+H294+I294+J294</f>
        <v>661690.78</v>
      </c>
    </row>
    <row r="295" spans="1:18" ht="48.75" customHeight="1" x14ac:dyDescent="0.2">
      <c r="A295" s="25"/>
      <c r="B295" s="27"/>
      <c r="C295" s="23"/>
      <c r="D295" s="20" t="s">
        <v>3</v>
      </c>
      <c r="E295" s="8">
        <f>E300</f>
        <v>0</v>
      </c>
      <c r="F295" s="8">
        <f>F300+F375</f>
        <v>0</v>
      </c>
      <c r="G295" s="8">
        <f>G300+G375</f>
        <v>0</v>
      </c>
      <c r="H295" s="8">
        <f>H300+H375</f>
        <v>0</v>
      </c>
      <c r="I295" s="8">
        <f>I300+I375</f>
        <v>0</v>
      </c>
      <c r="J295" s="8">
        <f>J300+J375</f>
        <v>0</v>
      </c>
      <c r="K295" s="8">
        <f>E295+F295+G295+H295+I295+J295</f>
        <v>0</v>
      </c>
    </row>
    <row r="296" spans="1:18" ht="55.5" customHeight="1" x14ac:dyDescent="0.2">
      <c r="A296" s="25"/>
      <c r="B296" s="27"/>
      <c r="C296" s="23"/>
      <c r="D296" s="20" t="s">
        <v>4</v>
      </c>
      <c r="E296" s="8">
        <f>E301</f>
        <v>0</v>
      </c>
      <c r="F296" s="8">
        <f t="shared" ref="F296:J296" si="64">F301</f>
        <v>0</v>
      </c>
      <c r="G296" s="8">
        <f t="shared" si="64"/>
        <v>0</v>
      </c>
      <c r="H296" s="8">
        <f t="shared" si="64"/>
        <v>0</v>
      </c>
      <c r="I296" s="8">
        <f t="shared" si="64"/>
        <v>0</v>
      </c>
      <c r="J296" s="8">
        <f t="shared" si="64"/>
        <v>0</v>
      </c>
      <c r="K296" s="8">
        <f>E296+F296+G296+H296+I296+J296</f>
        <v>0</v>
      </c>
    </row>
    <row r="297" spans="1:18" ht="48" customHeight="1" x14ac:dyDescent="0.2">
      <c r="A297" s="25"/>
      <c r="B297" s="27"/>
      <c r="C297" s="23"/>
      <c r="D297" s="20" t="s">
        <v>5</v>
      </c>
      <c r="E297" s="8">
        <f>E302</f>
        <v>102814.01</v>
      </c>
      <c r="F297" s="8">
        <f t="shared" ref="F297:J297" si="65">F302</f>
        <v>104658.52</v>
      </c>
      <c r="G297" s="8">
        <f t="shared" si="65"/>
        <v>108112.25</v>
      </c>
      <c r="H297" s="8">
        <f t="shared" si="65"/>
        <v>111679.95</v>
      </c>
      <c r="I297" s="8">
        <f t="shared" si="65"/>
        <v>115253.71</v>
      </c>
      <c r="J297" s="8">
        <f t="shared" si="65"/>
        <v>119172.34</v>
      </c>
      <c r="K297" s="8">
        <f>E297+F297+G297+H297+I297+J297</f>
        <v>661690.78</v>
      </c>
    </row>
    <row r="298" spans="1:18" ht="49.5" customHeight="1" x14ac:dyDescent="0.2">
      <c r="A298" s="25"/>
      <c r="B298" s="27"/>
      <c r="C298" s="23"/>
      <c r="D298" s="20" t="s">
        <v>6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f t="shared" ref="K298" si="66">E298+F298+G298+H298+I298+J298</f>
        <v>0</v>
      </c>
    </row>
    <row r="299" spans="1:18" ht="29.25" customHeight="1" x14ac:dyDescent="0.2">
      <c r="A299" s="24" t="s">
        <v>68</v>
      </c>
      <c r="B299" s="24" t="s">
        <v>145</v>
      </c>
      <c r="C299" s="23" t="s">
        <v>14</v>
      </c>
      <c r="D299" s="20" t="s">
        <v>2</v>
      </c>
      <c r="E299" s="8">
        <f>E300+E301+E302+E303</f>
        <v>102814.01</v>
      </c>
      <c r="F299" s="8">
        <f t="shared" ref="F299" si="67">F300+F301+F302+F303</f>
        <v>104658.52</v>
      </c>
      <c r="G299" s="8">
        <f>G300+G301+G302+G303</f>
        <v>108112.25</v>
      </c>
      <c r="H299" s="8">
        <f t="shared" ref="H299:J299" si="68">H300+H301+H302+H303</f>
        <v>111679.95</v>
      </c>
      <c r="I299" s="8">
        <f t="shared" si="68"/>
        <v>115253.71</v>
      </c>
      <c r="J299" s="8">
        <f t="shared" si="68"/>
        <v>119172.34</v>
      </c>
      <c r="K299" s="8">
        <f>E299+F299+G299+H299+I299+J299</f>
        <v>661690.78</v>
      </c>
    </row>
    <row r="300" spans="1:18" ht="27.75" customHeight="1" x14ac:dyDescent="0.2">
      <c r="A300" s="25"/>
      <c r="B300" s="25"/>
      <c r="C300" s="23"/>
      <c r="D300" s="20" t="s">
        <v>3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f>E300+F300+G300+H300+I300+J300</f>
        <v>0</v>
      </c>
    </row>
    <row r="301" spans="1:18" ht="27.75" customHeight="1" x14ac:dyDescent="0.2">
      <c r="A301" s="25"/>
      <c r="B301" s="25"/>
      <c r="C301" s="23"/>
      <c r="D301" s="20" t="s">
        <v>4</v>
      </c>
      <c r="E301" s="8">
        <f>E376</f>
        <v>0</v>
      </c>
      <c r="F301" s="8">
        <f t="shared" ref="F301:J301" si="69">F376</f>
        <v>0</v>
      </c>
      <c r="G301" s="8">
        <f t="shared" si="69"/>
        <v>0</v>
      </c>
      <c r="H301" s="8">
        <f t="shared" si="69"/>
        <v>0</v>
      </c>
      <c r="I301" s="8">
        <f t="shared" si="69"/>
        <v>0</v>
      </c>
      <c r="J301" s="8">
        <f t="shared" si="69"/>
        <v>0</v>
      </c>
      <c r="K301" s="8">
        <f>E301+F301+G301+H301+I301+J301</f>
        <v>0</v>
      </c>
    </row>
    <row r="302" spans="1:18" ht="30.75" customHeight="1" x14ac:dyDescent="0.2">
      <c r="A302" s="25"/>
      <c r="B302" s="25"/>
      <c r="C302" s="23"/>
      <c r="D302" s="20" t="s">
        <v>5</v>
      </c>
      <c r="E302" s="8">
        <f t="shared" ref="E302:J302" si="70">E307+E377+E382+E387+E392+E397+E402+E407+E412+E417+E422+E427+E432+E437+E442+E447</f>
        <v>102814.01</v>
      </c>
      <c r="F302" s="8">
        <f t="shared" si="70"/>
        <v>104658.52</v>
      </c>
      <c r="G302" s="8">
        <f t="shared" si="70"/>
        <v>108112.25</v>
      </c>
      <c r="H302" s="8">
        <f t="shared" si="70"/>
        <v>111679.95</v>
      </c>
      <c r="I302" s="8">
        <f t="shared" si="70"/>
        <v>115253.71</v>
      </c>
      <c r="J302" s="8">
        <f t="shared" si="70"/>
        <v>119172.34</v>
      </c>
      <c r="K302" s="8">
        <f>E302+F302+G302+H302+I302+J302</f>
        <v>661690.78</v>
      </c>
    </row>
    <row r="303" spans="1:18" ht="24.75" customHeight="1" x14ac:dyDescent="0.2">
      <c r="A303" s="25"/>
      <c r="B303" s="25"/>
      <c r="C303" s="23"/>
      <c r="D303" s="20" t="s">
        <v>6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f>E303+F303+G303</f>
        <v>0</v>
      </c>
      <c r="P303" s="17"/>
      <c r="Q303" s="16"/>
    </row>
    <row r="304" spans="1:18" ht="38.25" customHeight="1" x14ac:dyDescent="0.2">
      <c r="A304" s="24" t="s">
        <v>69</v>
      </c>
      <c r="B304" s="24" t="s">
        <v>146</v>
      </c>
      <c r="C304" s="23" t="s">
        <v>14</v>
      </c>
      <c r="D304" s="20" t="s">
        <v>2</v>
      </c>
      <c r="E304" s="8">
        <f>E305+E306+E307</f>
        <v>102814.01</v>
      </c>
      <c r="F304" s="8">
        <f>F305+F306+F307+F308</f>
        <v>104658.52</v>
      </c>
      <c r="G304" s="8">
        <f>G305+G306+G307+G308</f>
        <v>108112.25</v>
      </c>
      <c r="H304" s="8">
        <f>H305+H306+H307+H308</f>
        <v>111679.95</v>
      </c>
      <c r="I304" s="8">
        <f>I305+I306+I307+I308</f>
        <v>115253.71</v>
      </c>
      <c r="J304" s="8">
        <f>J305+J306+J307+J308</f>
        <v>119172.34</v>
      </c>
      <c r="K304" s="8">
        <f>E304+F304+G304+H304+I304+J304</f>
        <v>661690.78</v>
      </c>
      <c r="P304" s="8"/>
      <c r="Q304" s="15"/>
    </row>
    <row r="305" spans="1:18" ht="41.25" customHeight="1" x14ac:dyDescent="0.2">
      <c r="A305" s="25"/>
      <c r="B305" s="25"/>
      <c r="C305" s="23"/>
      <c r="D305" s="20" t="s">
        <v>3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f>E305+F305+G305</f>
        <v>0</v>
      </c>
      <c r="P305" s="8"/>
      <c r="Q305" s="14"/>
      <c r="R305" s="14"/>
    </row>
    <row r="306" spans="1:18" ht="28.5" customHeight="1" x14ac:dyDescent="0.2">
      <c r="A306" s="25"/>
      <c r="B306" s="25"/>
      <c r="C306" s="23"/>
      <c r="D306" s="20" t="s">
        <v>4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f>E306+F306+G306+H306+I306+J306</f>
        <v>0</v>
      </c>
      <c r="P306" s="8"/>
      <c r="Q306" s="14"/>
      <c r="R306" s="14"/>
    </row>
    <row r="307" spans="1:18" ht="40.5" customHeight="1" x14ac:dyDescent="0.2">
      <c r="A307" s="25"/>
      <c r="B307" s="25"/>
      <c r="C307" s="23"/>
      <c r="D307" s="20" t="s">
        <v>5</v>
      </c>
      <c r="E307" s="8">
        <v>102814.01</v>
      </c>
      <c r="F307" s="8">
        <v>104658.52</v>
      </c>
      <c r="G307" s="8">
        <v>108112.25</v>
      </c>
      <c r="H307" s="8">
        <v>111679.95</v>
      </c>
      <c r="I307" s="8">
        <v>115253.71</v>
      </c>
      <c r="J307" s="8">
        <v>119172.34</v>
      </c>
      <c r="K307" s="8">
        <f>E307+F307+G307+H307+I307+J307</f>
        <v>661690.78</v>
      </c>
      <c r="P307" s="8"/>
      <c r="Q307" s="14"/>
      <c r="R307" s="14"/>
    </row>
    <row r="308" spans="1:18" ht="34.5" customHeight="1" x14ac:dyDescent="0.2">
      <c r="A308" s="28"/>
      <c r="B308" s="28"/>
      <c r="C308" s="23"/>
      <c r="D308" s="20" t="s">
        <v>6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f>E308+F308+G308</f>
        <v>0</v>
      </c>
      <c r="P308" s="8"/>
      <c r="Q308" s="14"/>
      <c r="R308" s="14"/>
    </row>
    <row r="309" spans="1:18" ht="17.25" customHeight="1" x14ac:dyDescent="0.2">
      <c r="A309" s="24" t="s">
        <v>70</v>
      </c>
      <c r="B309" s="26" t="s">
        <v>148</v>
      </c>
      <c r="C309" s="23" t="s">
        <v>14</v>
      </c>
      <c r="D309" s="20" t="s">
        <v>2</v>
      </c>
      <c r="E309" s="8">
        <f>E310+E311+E312+E313</f>
        <v>43697.32</v>
      </c>
      <c r="F309" s="8">
        <f>SUM(F310:F313)</f>
        <v>41973.8</v>
      </c>
      <c r="G309" s="18">
        <f t="shared" ref="G309:J309" si="71">SUM(G310:G313)</f>
        <v>43358.94</v>
      </c>
      <c r="H309" s="18">
        <f t="shared" si="71"/>
        <v>44789.770000000004</v>
      </c>
      <c r="I309" s="8">
        <f t="shared" si="71"/>
        <v>46223.05</v>
      </c>
      <c r="J309" s="8">
        <f t="shared" si="71"/>
        <v>47794.62</v>
      </c>
      <c r="K309" s="8">
        <f>E309+F309+G309+H309+I309+J309</f>
        <v>267837.5</v>
      </c>
    </row>
    <row r="310" spans="1:18" ht="26.25" customHeight="1" x14ac:dyDescent="0.2">
      <c r="A310" s="25"/>
      <c r="B310" s="27"/>
      <c r="C310" s="23"/>
      <c r="D310" s="20" t="s">
        <v>3</v>
      </c>
      <c r="E310" s="8">
        <f>E315</f>
        <v>0</v>
      </c>
      <c r="F310" s="8">
        <f>F315+F390</f>
        <v>0</v>
      </c>
      <c r="G310" s="8">
        <f>G315+G390</f>
        <v>0</v>
      </c>
      <c r="H310" s="8">
        <f>H315+H390</f>
        <v>0</v>
      </c>
      <c r="I310" s="8">
        <f>I315+I390</f>
        <v>0</v>
      </c>
      <c r="J310" s="8">
        <f>J315+J390</f>
        <v>0</v>
      </c>
      <c r="K310" s="8">
        <f>E310+F310+G310+H310+I310+J310</f>
        <v>0</v>
      </c>
    </row>
    <row r="311" spans="1:18" ht="30" customHeight="1" x14ac:dyDescent="0.2">
      <c r="A311" s="25"/>
      <c r="B311" s="27"/>
      <c r="C311" s="23"/>
      <c r="D311" s="20" t="s">
        <v>4</v>
      </c>
      <c r="E311" s="8">
        <f>E316</f>
        <v>0</v>
      </c>
      <c r="F311" s="8">
        <f t="shared" ref="F311:J311" si="72">F316</f>
        <v>0</v>
      </c>
      <c r="G311" s="8">
        <f t="shared" si="72"/>
        <v>0</v>
      </c>
      <c r="H311" s="8">
        <f t="shared" si="72"/>
        <v>0</v>
      </c>
      <c r="I311" s="8">
        <f t="shared" si="72"/>
        <v>0</v>
      </c>
      <c r="J311" s="8">
        <f t="shared" si="72"/>
        <v>0</v>
      </c>
      <c r="K311" s="8">
        <f>E311+F311+G311+H311+I311+J311</f>
        <v>0</v>
      </c>
    </row>
    <row r="312" spans="1:18" ht="32.25" customHeight="1" x14ac:dyDescent="0.2">
      <c r="A312" s="25"/>
      <c r="B312" s="27"/>
      <c r="C312" s="23"/>
      <c r="D312" s="20" t="s">
        <v>5</v>
      </c>
      <c r="E312" s="8">
        <f>E317+E337+E347</f>
        <v>43697.32</v>
      </c>
      <c r="F312" s="8">
        <f t="shared" ref="F312:J312" si="73">F317+F337+F347</f>
        <v>41973.8</v>
      </c>
      <c r="G312" s="8">
        <f t="shared" si="73"/>
        <v>43358.94</v>
      </c>
      <c r="H312" s="8">
        <f t="shared" si="73"/>
        <v>44789.770000000004</v>
      </c>
      <c r="I312" s="8">
        <f t="shared" si="73"/>
        <v>46223.05</v>
      </c>
      <c r="J312" s="8">
        <f t="shared" si="73"/>
        <v>47794.62</v>
      </c>
      <c r="K312" s="8">
        <f>E312+F312+G312+H312+I312+J312</f>
        <v>267837.5</v>
      </c>
    </row>
    <row r="313" spans="1:18" ht="30.75" customHeight="1" x14ac:dyDescent="0.2">
      <c r="A313" s="25"/>
      <c r="B313" s="27"/>
      <c r="C313" s="23"/>
      <c r="D313" s="20" t="s">
        <v>6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f t="shared" ref="K313" si="74">E313+F313+G313+H313+I313+J313</f>
        <v>0</v>
      </c>
    </row>
    <row r="314" spans="1:18" ht="29.25" customHeight="1" x14ac:dyDescent="0.2">
      <c r="A314" s="24" t="s">
        <v>71</v>
      </c>
      <c r="B314" s="24" t="s">
        <v>147</v>
      </c>
      <c r="C314" s="23" t="s">
        <v>14</v>
      </c>
      <c r="D314" s="20" t="s">
        <v>2</v>
      </c>
      <c r="E314" s="8">
        <f>E315+E316+E317+E318</f>
        <v>18263.099999999999</v>
      </c>
      <c r="F314" s="8">
        <f>F315+F316+F317+F318</f>
        <v>16516.73</v>
      </c>
      <c r="G314" s="8">
        <f>G315+G316+G317+G318</f>
        <v>17061.79</v>
      </c>
      <c r="H314" s="8">
        <f t="shared" ref="H314:J314" si="75">H315+H316+H317+H318</f>
        <v>17624.82</v>
      </c>
      <c r="I314" s="8">
        <f t="shared" si="75"/>
        <v>18188.82</v>
      </c>
      <c r="J314" s="8">
        <f t="shared" si="75"/>
        <v>18807.23</v>
      </c>
      <c r="K314" s="8">
        <f>E314+F314+G314+H314+I314+J314</f>
        <v>106462.49</v>
      </c>
    </row>
    <row r="315" spans="1:18" ht="27.75" customHeight="1" x14ac:dyDescent="0.2">
      <c r="A315" s="25"/>
      <c r="B315" s="25"/>
      <c r="C315" s="23"/>
      <c r="D315" s="20" t="s">
        <v>3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f>E315+F315+G315+H315+I315+J315</f>
        <v>0</v>
      </c>
    </row>
    <row r="316" spans="1:18" ht="27.75" customHeight="1" x14ac:dyDescent="0.2">
      <c r="A316" s="25"/>
      <c r="B316" s="25"/>
      <c r="C316" s="23"/>
      <c r="D316" s="20" t="s">
        <v>4</v>
      </c>
      <c r="E316" s="8">
        <f>E391</f>
        <v>0</v>
      </c>
      <c r="F316" s="8">
        <f t="shared" ref="F316:J316" si="76">F391</f>
        <v>0</v>
      </c>
      <c r="G316" s="8">
        <f t="shared" si="76"/>
        <v>0</v>
      </c>
      <c r="H316" s="8">
        <f t="shared" si="76"/>
        <v>0</v>
      </c>
      <c r="I316" s="8">
        <f t="shared" si="76"/>
        <v>0</v>
      </c>
      <c r="J316" s="8">
        <f t="shared" si="76"/>
        <v>0</v>
      </c>
      <c r="K316" s="8">
        <f>E316+F316+G316+H316+I316+J316</f>
        <v>0</v>
      </c>
    </row>
    <row r="317" spans="1:18" ht="30.75" customHeight="1" x14ac:dyDescent="0.2">
      <c r="A317" s="25"/>
      <c r="B317" s="25"/>
      <c r="C317" s="23"/>
      <c r="D317" s="20" t="s">
        <v>5</v>
      </c>
      <c r="E317" s="8">
        <f>E322+E327+E332</f>
        <v>18263.099999999999</v>
      </c>
      <c r="F317" s="8">
        <f t="shared" ref="F317:J317" si="77">F322+F327+F332</f>
        <v>16516.73</v>
      </c>
      <c r="G317" s="8">
        <f t="shared" si="77"/>
        <v>17061.79</v>
      </c>
      <c r="H317" s="8">
        <f t="shared" si="77"/>
        <v>17624.82</v>
      </c>
      <c r="I317" s="8">
        <f t="shared" si="77"/>
        <v>18188.82</v>
      </c>
      <c r="J317" s="8">
        <f t="shared" si="77"/>
        <v>18807.23</v>
      </c>
      <c r="K317" s="8">
        <f>E317+F317+G317+H317+I317+J317</f>
        <v>106462.49</v>
      </c>
    </row>
    <row r="318" spans="1:18" ht="24.75" customHeight="1" x14ac:dyDescent="0.2">
      <c r="A318" s="25"/>
      <c r="B318" s="25"/>
      <c r="C318" s="23"/>
      <c r="D318" s="20" t="s">
        <v>6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f>E318+F318+G318</f>
        <v>0</v>
      </c>
      <c r="P318" s="17"/>
      <c r="Q318" s="16"/>
    </row>
    <row r="319" spans="1:18" ht="21" customHeight="1" x14ac:dyDescent="0.2">
      <c r="A319" s="24" t="s">
        <v>124</v>
      </c>
      <c r="B319" s="39" t="s">
        <v>75</v>
      </c>
      <c r="C319" s="23" t="s">
        <v>14</v>
      </c>
      <c r="D319" s="20" t="s">
        <v>2</v>
      </c>
      <c r="E319" s="8">
        <f>E320+E321+E322</f>
        <v>1752.92</v>
      </c>
      <c r="F319" s="8">
        <f>F320+F321+F322+F323</f>
        <v>0</v>
      </c>
      <c r="G319" s="8">
        <f>G320+G321+G322+G323</f>
        <v>0</v>
      </c>
      <c r="H319" s="8">
        <f>H320+H321+H322+H323</f>
        <v>0</v>
      </c>
      <c r="I319" s="8">
        <f>I320+I321+I322+I323</f>
        <v>0</v>
      </c>
      <c r="J319" s="8">
        <f>J320+J321+J322+J323</f>
        <v>0</v>
      </c>
      <c r="K319" s="8">
        <f>E319+F319+G319+H319+I319+J319</f>
        <v>1752.92</v>
      </c>
      <c r="P319" s="8"/>
      <c r="Q319" s="15"/>
    </row>
    <row r="320" spans="1:18" ht="24" customHeight="1" x14ac:dyDescent="0.2">
      <c r="A320" s="25"/>
      <c r="B320" s="40"/>
      <c r="C320" s="23"/>
      <c r="D320" s="20" t="s">
        <v>3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f>E320+F320+G320</f>
        <v>0</v>
      </c>
      <c r="P320" s="8"/>
      <c r="Q320" s="14"/>
      <c r="R320" s="14"/>
    </row>
    <row r="321" spans="1:18" ht="24" customHeight="1" x14ac:dyDescent="0.2">
      <c r="A321" s="25"/>
      <c r="B321" s="40"/>
      <c r="C321" s="23"/>
      <c r="D321" s="20" t="s">
        <v>4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f>E321+F321+G321+H321+I321+J321</f>
        <v>0</v>
      </c>
      <c r="P321" s="8"/>
      <c r="Q321" s="14"/>
      <c r="R321" s="14"/>
    </row>
    <row r="322" spans="1:18" ht="24.75" customHeight="1" x14ac:dyDescent="0.2">
      <c r="A322" s="25"/>
      <c r="B322" s="40"/>
      <c r="C322" s="23"/>
      <c r="D322" s="20" t="s">
        <v>5</v>
      </c>
      <c r="E322" s="8">
        <v>1752.92</v>
      </c>
      <c r="F322" s="8">
        <v>0</v>
      </c>
      <c r="G322" s="8">
        <v>0</v>
      </c>
      <c r="H322" s="18">
        <v>0</v>
      </c>
      <c r="I322" s="18">
        <v>0</v>
      </c>
      <c r="J322" s="8">
        <v>0</v>
      </c>
      <c r="K322" s="18">
        <f>E322+F322+G322+H322+I322+J322</f>
        <v>1752.92</v>
      </c>
      <c r="P322" s="8"/>
      <c r="Q322" s="14"/>
      <c r="R322" s="14"/>
    </row>
    <row r="323" spans="1:18" ht="28.5" customHeight="1" x14ac:dyDescent="0.2">
      <c r="A323" s="28"/>
      <c r="B323" s="41"/>
      <c r="C323" s="23"/>
      <c r="D323" s="20" t="s">
        <v>6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f>E323+F323+G323</f>
        <v>0</v>
      </c>
      <c r="P323" s="8"/>
      <c r="Q323" s="14"/>
      <c r="R323" s="14"/>
    </row>
    <row r="324" spans="1:18" ht="21" customHeight="1" x14ac:dyDescent="0.2">
      <c r="A324" s="24" t="s">
        <v>125</v>
      </c>
      <c r="B324" s="39" t="s">
        <v>76</v>
      </c>
      <c r="C324" s="23" t="s">
        <v>14</v>
      </c>
      <c r="D324" s="20" t="s">
        <v>2</v>
      </c>
      <c r="E324" s="8">
        <f>E325+E326+E327</f>
        <v>2155.11</v>
      </c>
      <c r="F324" s="8">
        <f>F325+F326+F327+F328</f>
        <v>2155.1</v>
      </c>
      <c r="G324" s="8">
        <f>G325+G326+G327+G328</f>
        <v>2226.2199999999998</v>
      </c>
      <c r="H324" s="8">
        <f>H325+H326+H327+H328</f>
        <v>2299.6799999999998</v>
      </c>
      <c r="I324" s="8">
        <f>I325+I326+I327+I328</f>
        <v>2373.27</v>
      </c>
      <c r="J324" s="8">
        <f>J325+J326+J327+J328</f>
        <v>2453.96</v>
      </c>
      <c r="K324" s="8">
        <f>E324+F324+G324+H324+I324+J324</f>
        <v>13663.34</v>
      </c>
      <c r="P324" s="8"/>
      <c r="Q324" s="15"/>
    </row>
    <row r="325" spans="1:18" ht="24" customHeight="1" x14ac:dyDescent="0.2">
      <c r="A325" s="25"/>
      <c r="B325" s="40"/>
      <c r="C325" s="23"/>
      <c r="D325" s="20" t="s">
        <v>3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f>E325+F325+G325</f>
        <v>0</v>
      </c>
      <c r="P325" s="8"/>
      <c r="Q325" s="14"/>
      <c r="R325" s="14"/>
    </row>
    <row r="326" spans="1:18" ht="24" customHeight="1" x14ac:dyDescent="0.2">
      <c r="A326" s="25"/>
      <c r="B326" s="40"/>
      <c r="C326" s="23"/>
      <c r="D326" s="20" t="s">
        <v>4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f>E326+F326+G326+H326+I326+J326</f>
        <v>0</v>
      </c>
      <c r="P326" s="8"/>
      <c r="Q326" s="14"/>
      <c r="R326" s="14"/>
    </row>
    <row r="327" spans="1:18" ht="24.75" customHeight="1" x14ac:dyDescent="0.2">
      <c r="A327" s="25"/>
      <c r="B327" s="40"/>
      <c r="C327" s="23"/>
      <c r="D327" s="20" t="s">
        <v>5</v>
      </c>
      <c r="E327" s="8">
        <v>2155.11</v>
      </c>
      <c r="F327" s="8">
        <v>2155.1</v>
      </c>
      <c r="G327" s="8">
        <v>2226.2199999999998</v>
      </c>
      <c r="H327" s="18">
        <v>2299.6799999999998</v>
      </c>
      <c r="I327" s="18">
        <v>2373.27</v>
      </c>
      <c r="J327" s="8">
        <v>2453.96</v>
      </c>
      <c r="K327" s="18">
        <f>E327+F327+G327+H327+I327+J327</f>
        <v>13663.34</v>
      </c>
      <c r="P327" s="8"/>
      <c r="Q327" s="14"/>
      <c r="R327" s="14"/>
    </row>
    <row r="328" spans="1:18" ht="28.5" customHeight="1" x14ac:dyDescent="0.2">
      <c r="A328" s="28"/>
      <c r="B328" s="41"/>
      <c r="C328" s="23"/>
      <c r="D328" s="20" t="s">
        <v>6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f>E328+F328+G328</f>
        <v>0</v>
      </c>
      <c r="P328" s="8"/>
      <c r="Q328" s="14"/>
      <c r="R328" s="14"/>
    </row>
    <row r="329" spans="1:18" ht="21" customHeight="1" x14ac:dyDescent="0.2">
      <c r="A329" s="24" t="s">
        <v>126</v>
      </c>
      <c r="B329" s="39" t="s">
        <v>73</v>
      </c>
      <c r="C329" s="23" t="s">
        <v>14</v>
      </c>
      <c r="D329" s="20" t="s">
        <v>2</v>
      </c>
      <c r="E329" s="8">
        <f>E330+E331+E332</f>
        <v>14355.07</v>
      </c>
      <c r="F329" s="8">
        <f>F330+F331+F332+F333</f>
        <v>14361.63</v>
      </c>
      <c r="G329" s="8">
        <f>G330+G331+G332+G333</f>
        <v>14835.57</v>
      </c>
      <c r="H329" s="8">
        <f>H330+H331+H332+H333</f>
        <v>15325.14</v>
      </c>
      <c r="I329" s="8">
        <f>I330+I331+I332+I333</f>
        <v>15815.55</v>
      </c>
      <c r="J329" s="8">
        <f>J330+J331+J332+J333</f>
        <v>16353.27</v>
      </c>
      <c r="K329" s="8">
        <f>E329+F329+G329+H329+I329+J329</f>
        <v>91046.23</v>
      </c>
      <c r="P329" s="8"/>
      <c r="Q329" s="15"/>
    </row>
    <row r="330" spans="1:18" ht="24" customHeight="1" x14ac:dyDescent="0.2">
      <c r="A330" s="25"/>
      <c r="B330" s="40"/>
      <c r="C330" s="23"/>
      <c r="D330" s="20" t="s">
        <v>3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f>E330+F330+G330</f>
        <v>0</v>
      </c>
      <c r="P330" s="8"/>
      <c r="Q330" s="14"/>
      <c r="R330" s="14"/>
    </row>
    <row r="331" spans="1:18" ht="24" customHeight="1" x14ac:dyDescent="0.2">
      <c r="A331" s="25"/>
      <c r="B331" s="40"/>
      <c r="C331" s="23"/>
      <c r="D331" s="20" t="s">
        <v>4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f>E331+F331+G331+H331+I331+J331</f>
        <v>0</v>
      </c>
      <c r="P331" s="8"/>
      <c r="Q331" s="14"/>
      <c r="R331" s="14"/>
    </row>
    <row r="332" spans="1:18" ht="24.75" customHeight="1" x14ac:dyDescent="0.2">
      <c r="A332" s="25"/>
      <c r="B332" s="40"/>
      <c r="C332" s="23"/>
      <c r="D332" s="20" t="s">
        <v>5</v>
      </c>
      <c r="E332" s="8">
        <v>14355.07</v>
      </c>
      <c r="F332" s="8">
        <v>14361.63</v>
      </c>
      <c r="G332" s="8">
        <v>14835.57</v>
      </c>
      <c r="H332" s="18">
        <v>15325.14</v>
      </c>
      <c r="I332" s="18">
        <v>15815.55</v>
      </c>
      <c r="J332" s="8">
        <v>16353.27</v>
      </c>
      <c r="K332" s="18">
        <f>E332+F332+G332+H332+I332+J332</f>
        <v>91046.23</v>
      </c>
      <c r="P332" s="8"/>
      <c r="Q332" s="14"/>
      <c r="R332" s="14"/>
    </row>
    <row r="333" spans="1:18" ht="27.75" customHeight="1" x14ac:dyDescent="0.2">
      <c r="A333" s="28"/>
      <c r="B333" s="41"/>
      <c r="C333" s="23"/>
      <c r="D333" s="20" t="s">
        <v>6</v>
      </c>
      <c r="E333" s="8">
        <v>0</v>
      </c>
      <c r="F333" s="8">
        <v>0</v>
      </c>
      <c r="G333" s="8">
        <v>0</v>
      </c>
      <c r="H333" s="18">
        <v>0</v>
      </c>
      <c r="I333" s="18">
        <v>0</v>
      </c>
      <c r="J333" s="8">
        <v>0</v>
      </c>
      <c r="K333" s="8">
        <f>E333+F333+G333</f>
        <v>0</v>
      </c>
      <c r="P333" s="8"/>
      <c r="Q333" s="14"/>
      <c r="R333" s="14"/>
    </row>
    <row r="334" spans="1:18" ht="27" customHeight="1" x14ac:dyDescent="0.2">
      <c r="A334" s="24" t="s">
        <v>150</v>
      </c>
      <c r="B334" s="39" t="s">
        <v>149</v>
      </c>
      <c r="C334" s="23" t="s">
        <v>14</v>
      </c>
      <c r="D334" s="22" t="s">
        <v>2</v>
      </c>
      <c r="E334" s="8">
        <f>E335+E336+E337</f>
        <v>887.29</v>
      </c>
      <c r="F334" s="8">
        <f>F335+F336+F337+F338</f>
        <v>887.29</v>
      </c>
      <c r="G334" s="8">
        <f>G335+G336+G337+G338</f>
        <v>916.57</v>
      </c>
      <c r="H334" s="18">
        <f>H335+H336+H337+H338</f>
        <v>946.81</v>
      </c>
      <c r="I334" s="18">
        <f>I335+I336+I337+I338</f>
        <v>977.11</v>
      </c>
      <c r="J334" s="8">
        <f>J335+J336+J337+J338</f>
        <v>1010.33</v>
      </c>
      <c r="K334" s="8">
        <f>E334+F334+G334+H334+I334+J334</f>
        <v>5625.4</v>
      </c>
      <c r="P334" s="8"/>
      <c r="Q334" s="15"/>
    </row>
    <row r="335" spans="1:18" ht="24" customHeight="1" x14ac:dyDescent="0.2">
      <c r="A335" s="25"/>
      <c r="B335" s="40"/>
      <c r="C335" s="23"/>
      <c r="D335" s="22" t="s">
        <v>3</v>
      </c>
      <c r="E335" s="8">
        <v>0</v>
      </c>
      <c r="F335" s="8">
        <v>0</v>
      </c>
      <c r="G335" s="8">
        <v>0</v>
      </c>
      <c r="H335" s="18">
        <v>0</v>
      </c>
      <c r="I335" s="18">
        <v>0</v>
      </c>
      <c r="J335" s="8">
        <v>0</v>
      </c>
      <c r="K335" s="8">
        <f>E335+F335+G335</f>
        <v>0</v>
      </c>
      <c r="P335" s="8"/>
      <c r="Q335" s="14"/>
      <c r="R335" s="14"/>
    </row>
    <row r="336" spans="1:18" ht="24" customHeight="1" x14ac:dyDescent="0.2">
      <c r="A336" s="25"/>
      <c r="B336" s="40"/>
      <c r="C336" s="23"/>
      <c r="D336" s="22" t="s">
        <v>4</v>
      </c>
      <c r="E336" s="8">
        <v>0</v>
      </c>
      <c r="F336" s="8">
        <v>0</v>
      </c>
      <c r="G336" s="8">
        <v>0</v>
      </c>
      <c r="H336" s="18">
        <v>0</v>
      </c>
      <c r="I336" s="18">
        <v>0</v>
      </c>
      <c r="J336" s="8">
        <v>0</v>
      </c>
      <c r="K336" s="8">
        <f>E336+F336+G336+H336+I336+J336</f>
        <v>0</v>
      </c>
      <c r="P336" s="8"/>
      <c r="Q336" s="14"/>
      <c r="R336" s="14"/>
    </row>
    <row r="337" spans="1:18" ht="24.75" customHeight="1" x14ac:dyDescent="0.2">
      <c r="A337" s="25"/>
      <c r="B337" s="40"/>
      <c r="C337" s="23"/>
      <c r="D337" s="22" t="s">
        <v>5</v>
      </c>
      <c r="E337" s="8">
        <v>887.29</v>
      </c>
      <c r="F337" s="8">
        <v>887.29</v>
      </c>
      <c r="G337" s="8">
        <v>916.57</v>
      </c>
      <c r="H337" s="18">
        <v>946.81</v>
      </c>
      <c r="I337" s="18">
        <v>977.11</v>
      </c>
      <c r="J337" s="8">
        <v>1010.33</v>
      </c>
      <c r="K337" s="18">
        <f>E337+F337+G337+H337+I337+J337</f>
        <v>5625.4</v>
      </c>
      <c r="P337" s="8"/>
      <c r="Q337" s="14"/>
      <c r="R337" s="14"/>
    </row>
    <row r="338" spans="1:18" ht="27" customHeight="1" x14ac:dyDescent="0.2">
      <c r="A338" s="28"/>
      <c r="B338" s="41"/>
      <c r="C338" s="23"/>
      <c r="D338" s="22" t="s">
        <v>6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f>E338+F338+G338</f>
        <v>0</v>
      </c>
      <c r="P338" s="8"/>
      <c r="Q338" s="14"/>
      <c r="R338" s="14"/>
    </row>
    <row r="339" spans="1:18" ht="21" customHeight="1" x14ac:dyDescent="0.2">
      <c r="A339" s="24" t="s">
        <v>151</v>
      </c>
      <c r="B339" s="39" t="s">
        <v>74</v>
      </c>
      <c r="C339" s="23" t="s">
        <v>14</v>
      </c>
      <c r="D339" s="20" t="s">
        <v>2</v>
      </c>
      <c r="E339" s="8">
        <f>E340+E341+E342</f>
        <v>887.29</v>
      </c>
      <c r="F339" s="8">
        <f>F340+F341+F342+F343</f>
        <v>887.29</v>
      </c>
      <c r="G339" s="8">
        <f>G340+G341+G342+G343</f>
        <v>916.57</v>
      </c>
      <c r="H339" s="18">
        <f>H340+H341+H342+H343</f>
        <v>946.81</v>
      </c>
      <c r="I339" s="18">
        <f>I340+I341+I342+I343</f>
        <v>977.11</v>
      </c>
      <c r="J339" s="8">
        <f>J340+J341+J342+J343</f>
        <v>1010.33</v>
      </c>
      <c r="K339" s="8">
        <f>E339+F339+G339+H339+I339+J339</f>
        <v>5625.4</v>
      </c>
      <c r="P339" s="8"/>
      <c r="Q339" s="15"/>
    </row>
    <row r="340" spans="1:18" ht="24" customHeight="1" x14ac:dyDescent="0.2">
      <c r="A340" s="25"/>
      <c r="B340" s="40"/>
      <c r="C340" s="23"/>
      <c r="D340" s="20" t="s">
        <v>3</v>
      </c>
      <c r="E340" s="8">
        <v>0</v>
      </c>
      <c r="F340" s="8">
        <v>0</v>
      </c>
      <c r="G340" s="8">
        <v>0</v>
      </c>
      <c r="H340" s="18">
        <v>0</v>
      </c>
      <c r="I340" s="18">
        <v>0</v>
      </c>
      <c r="J340" s="8">
        <v>0</v>
      </c>
      <c r="K340" s="8">
        <f>E340+F340+G340</f>
        <v>0</v>
      </c>
      <c r="P340" s="8"/>
      <c r="Q340" s="14"/>
      <c r="R340" s="14"/>
    </row>
    <row r="341" spans="1:18" ht="24" customHeight="1" x14ac:dyDescent="0.2">
      <c r="A341" s="25"/>
      <c r="B341" s="40"/>
      <c r="C341" s="23"/>
      <c r="D341" s="20" t="s">
        <v>4</v>
      </c>
      <c r="E341" s="8">
        <v>0</v>
      </c>
      <c r="F341" s="8">
        <v>0</v>
      </c>
      <c r="G341" s="8">
        <v>0</v>
      </c>
      <c r="H341" s="18">
        <v>0</v>
      </c>
      <c r="I341" s="18">
        <v>0</v>
      </c>
      <c r="J341" s="8">
        <v>0</v>
      </c>
      <c r="K341" s="8">
        <f>E341+F341+G341+H341+I341+J341</f>
        <v>0</v>
      </c>
      <c r="P341" s="8"/>
      <c r="Q341" s="14"/>
      <c r="R341" s="14"/>
    </row>
    <row r="342" spans="1:18" ht="24.75" customHeight="1" x14ac:dyDescent="0.2">
      <c r="A342" s="25"/>
      <c r="B342" s="40"/>
      <c r="C342" s="23"/>
      <c r="D342" s="20" t="s">
        <v>5</v>
      </c>
      <c r="E342" s="8">
        <v>887.29</v>
      </c>
      <c r="F342" s="8">
        <v>887.29</v>
      </c>
      <c r="G342" s="8">
        <v>916.57</v>
      </c>
      <c r="H342" s="18">
        <v>946.81</v>
      </c>
      <c r="I342" s="18">
        <v>977.11</v>
      </c>
      <c r="J342" s="8">
        <v>1010.33</v>
      </c>
      <c r="K342" s="18">
        <f>E342+F342+G342+H342+I342+J342</f>
        <v>5625.4</v>
      </c>
      <c r="P342" s="8"/>
      <c r="Q342" s="14"/>
      <c r="R342" s="14"/>
    </row>
    <row r="343" spans="1:18" ht="27" customHeight="1" x14ac:dyDescent="0.2">
      <c r="A343" s="28"/>
      <c r="B343" s="41"/>
      <c r="C343" s="23"/>
      <c r="D343" s="20" t="s">
        <v>6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f>E343+F343+G343</f>
        <v>0</v>
      </c>
      <c r="P343" s="8"/>
      <c r="Q343" s="14"/>
      <c r="R343" s="14"/>
    </row>
    <row r="344" spans="1:18" ht="33" customHeight="1" x14ac:dyDescent="0.2">
      <c r="A344" s="24" t="s">
        <v>152</v>
      </c>
      <c r="B344" s="29" t="s">
        <v>158</v>
      </c>
      <c r="C344" s="23" t="s">
        <v>14</v>
      </c>
      <c r="D344" s="22" t="s">
        <v>2</v>
      </c>
      <c r="E344" s="8">
        <f>E345+E346+E347</f>
        <v>24546.93</v>
      </c>
      <c r="F344" s="8">
        <f>F345+F346+F347+F348</f>
        <v>24569.78</v>
      </c>
      <c r="G344" s="8">
        <f>G345+G346+G347+G348</f>
        <v>25380.58</v>
      </c>
      <c r="H344" s="18">
        <f>H345+H346+H347+H348</f>
        <v>26218.14</v>
      </c>
      <c r="I344" s="18">
        <f>I345+I346+I347+I348</f>
        <v>27057.119999999999</v>
      </c>
      <c r="J344" s="8">
        <f>J345+J346+J347+J348</f>
        <v>27977.06</v>
      </c>
      <c r="K344" s="8">
        <f>E344+F344+G344+H344+I344+J344</f>
        <v>155749.61000000002</v>
      </c>
      <c r="P344" s="8"/>
      <c r="Q344" s="15"/>
    </row>
    <row r="345" spans="1:18" ht="33" customHeight="1" x14ac:dyDescent="0.2">
      <c r="A345" s="25"/>
      <c r="B345" s="30"/>
      <c r="C345" s="23"/>
      <c r="D345" s="22" t="s">
        <v>3</v>
      </c>
      <c r="E345" s="8">
        <v>0</v>
      </c>
      <c r="F345" s="8">
        <v>0</v>
      </c>
      <c r="G345" s="8">
        <v>0</v>
      </c>
      <c r="H345" s="18">
        <v>0</v>
      </c>
      <c r="I345" s="18">
        <v>0</v>
      </c>
      <c r="J345" s="8">
        <v>0</v>
      </c>
      <c r="K345" s="8">
        <f>E345+F345+G345</f>
        <v>0</v>
      </c>
      <c r="P345" s="8"/>
      <c r="Q345" s="14"/>
      <c r="R345" s="14"/>
    </row>
    <row r="346" spans="1:18" ht="34.5" customHeight="1" x14ac:dyDescent="0.2">
      <c r="A346" s="25"/>
      <c r="B346" s="30"/>
      <c r="C346" s="23"/>
      <c r="D346" s="22" t="s">
        <v>4</v>
      </c>
      <c r="E346" s="8">
        <v>0</v>
      </c>
      <c r="F346" s="8">
        <v>0</v>
      </c>
      <c r="G346" s="8">
        <v>0</v>
      </c>
      <c r="H346" s="18">
        <v>0</v>
      </c>
      <c r="I346" s="18">
        <v>0</v>
      </c>
      <c r="J346" s="8">
        <v>0</v>
      </c>
      <c r="K346" s="8">
        <f>E346+F346+G346+H346+I346+J346</f>
        <v>0</v>
      </c>
      <c r="P346" s="8"/>
      <c r="Q346" s="14"/>
      <c r="R346" s="14"/>
    </row>
    <row r="347" spans="1:18" ht="38.25" customHeight="1" x14ac:dyDescent="0.2">
      <c r="A347" s="25"/>
      <c r="B347" s="30"/>
      <c r="C347" s="23"/>
      <c r="D347" s="22" t="s">
        <v>5</v>
      </c>
      <c r="E347" s="8">
        <f>E352</f>
        <v>24546.93</v>
      </c>
      <c r="F347" s="8">
        <f t="shared" ref="F347:J347" si="78">F352</f>
        <v>24569.78</v>
      </c>
      <c r="G347" s="8">
        <f t="shared" si="78"/>
        <v>25380.58</v>
      </c>
      <c r="H347" s="8">
        <f t="shared" si="78"/>
        <v>26218.14</v>
      </c>
      <c r="I347" s="8">
        <f t="shared" si="78"/>
        <v>27057.119999999999</v>
      </c>
      <c r="J347" s="8">
        <f t="shared" si="78"/>
        <v>27977.06</v>
      </c>
      <c r="K347" s="18">
        <f>E347+F347+G347+H347+I347+J347</f>
        <v>155749.61000000002</v>
      </c>
      <c r="P347" s="8"/>
      <c r="Q347" s="14"/>
      <c r="R347" s="14"/>
    </row>
    <row r="348" spans="1:18" ht="46.5" customHeight="1" x14ac:dyDescent="0.2">
      <c r="A348" s="28"/>
      <c r="B348" s="42"/>
      <c r="C348" s="23"/>
      <c r="D348" s="22" t="s">
        <v>6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f>E348+F348+G348</f>
        <v>0</v>
      </c>
      <c r="P348" s="8"/>
      <c r="Q348" s="14"/>
      <c r="R348" s="14"/>
    </row>
    <row r="349" spans="1:18" ht="40.5" customHeight="1" x14ac:dyDescent="0.2">
      <c r="A349" s="24" t="s">
        <v>153</v>
      </c>
      <c r="B349" s="39" t="s">
        <v>72</v>
      </c>
      <c r="C349" s="23" t="s">
        <v>14</v>
      </c>
      <c r="D349" s="20" t="s">
        <v>2</v>
      </c>
      <c r="E349" s="8">
        <f>E350+E351+E352</f>
        <v>24546.93</v>
      </c>
      <c r="F349" s="8">
        <f>F350+F351+F352+F353</f>
        <v>24569.78</v>
      </c>
      <c r="G349" s="8">
        <f>G350+G351+G352+G353</f>
        <v>25380.58</v>
      </c>
      <c r="H349" s="8">
        <f>H350+H351+H352+H353</f>
        <v>26218.14</v>
      </c>
      <c r="I349" s="8">
        <f>I350+I351+I352+I353</f>
        <v>27057.119999999999</v>
      </c>
      <c r="J349" s="8">
        <f>J350+J351+J352+J353</f>
        <v>27977.06</v>
      </c>
      <c r="K349" s="8">
        <f>E349+F349+G349+H349+I349+J349</f>
        <v>155749.61000000002</v>
      </c>
      <c r="P349" s="8"/>
      <c r="Q349" s="15"/>
    </row>
    <row r="350" spans="1:18" ht="59.25" customHeight="1" x14ac:dyDescent="0.2">
      <c r="A350" s="25"/>
      <c r="B350" s="40"/>
      <c r="C350" s="23"/>
      <c r="D350" s="20" t="s">
        <v>3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f>E350+F350+G350</f>
        <v>0</v>
      </c>
      <c r="P350" s="8"/>
      <c r="Q350" s="14"/>
      <c r="R350" s="14"/>
    </row>
    <row r="351" spans="1:18" ht="38.25" customHeight="1" x14ac:dyDescent="0.2">
      <c r="A351" s="25"/>
      <c r="B351" s="40"/>
      <c r="C351" s="23"/>
      <c r="D351" s="20" t="s">
        <v>4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f>E351+F351+G351+H351+I351+J351</f>
        <v>0</v>
      </c>
      <c r="P351" s="8"/>
      <c r="Q351" s="14"/>
      <c r="R351" s="14"/>
    </row>
    <row r="352" spans="1:18" ht="42.75" customHeight="1" x14ac:dyDescent="0.2">
      <c r="A352" s="25"/>
      <c r="B352" s="40"/>
      <c r="C352" s="23"/>
      <c r="D352" s="20" t="s">
        <v>5</v>
      </c>
      <c r="E352" s="8">
        <v>24546.93</v>
      </c>
      <c r="F352" s="8">
        <v>24569.78</v>
      </c>
      <c r="G352" s="8">
        <v>25380.58</v>
      </c>
      <c r="H352" s="8">
        <v>26218.14</v>
      </c>
      <c r="I352" s="8">
        <v>27057.119999999999</v>
      </c>
      <c r="J352" s="8">
        <v>27977.06</v>
      </c>
      <c r="K352" s="18">
        <f>E352+F352+G352+H352+I352+J352</f>
        <v>155749.61000000002</v>
      </c>
      <c r="P352" s="8"/>
      <c r="Q352" s="14"/>
      <c r="R352" s="14"/>
    </row>
    <row r="353" spans="1:18" ht="31.5" customHeight="1" x14ac:dyDescent="0.2">
      <c r="A353" s="28"/>
      <c r="B353" s="41"/>
      <c r="C353" s="23"/>
      <c r="D353" s="20" t="s">
        <v>6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f>E353+F353+G353</f>
        <v>0</v>
      </c>
      <c r="P353" s="8"/>
      <c r="Q353" s="14"/>
      <c r="R353" s="14"/>
    </row>
    <row r="354" spans="1:18" ht="17.25" customHeight="1" x14ac:dyDescent="0.2">
      <c r="A354" s="24" t="s">
        <v>77</v>
      </c>
      <c r="B354" s="26" t="s">
        <v>154</v>
      </c>
      <c r="C354" s="23" t="s">
        <v>14</v>
      </c>
      <c r="D354" s="20" t="s">
        <v>2</v>
      </c>
      <c r="E354" s="8">
        <f>E355+E356+E357+E358</f>
        <v>62400</v>
      </c>
      <c r="F354" s="8">
        <f>SUM(F355:F358)</f>
        <v>217543</v>
      </c>
      <c r="G354" s="18">
        <f t="shared" ref="G354:J354" si="79">SUM(G355:G358)</f>
        <v>224721.92000000001</v>
      </c>
      <c r="H354" s="18">
        <f t="shared" si="79"/>
        <v>232137.74</v>
      </c>
      <c r="I354" s="8">
        <f t="shared" si="79"/>
        <v>239566.15000000002</v>
      </c>
      <c r="J354" s="8">
        <f t="shared" si="79"/>
        <v>247711.40000000002</v>
      </c>
      <c r="K354" s="8">
        <f>E354+F354+G354+H354+I354+J354</f>
        <v>1224080.21</v>
      </c>
    </row>
    <row r="355" spans="1:18" ht="26.25" customHeight="1" x14ac:dyDescent="0.2">
      <c r="A355" s="25"/>
      <c r="B355" s="27"/>
      <c r="C355" s="23"/>
      <c r="D355" s="20" t="s">
        <v>3</v>
      </c>
      <c r="E355" s="8">
        <f>E360</f>
        <v>0</v>
      </c>
      <c r="F355" s="8">
        <f t="shared" ref="F355:H355" si="80">F360+F425</f>
        <v>0</v>
      </c>
      <c r="G355" s="8">
        <f t="shared" si="80"/>
        <v>0</v>
      </c>
      <c r="H355" s="8">
        <f t="shared" si="80"/>
        <v>0</v>
      </c>
      <c r="I355" s="8">
        <f>I360+I425</f>
        <v>0</v>
      </c>
      <c r="J355" s="8">
        <f t="shared" ref="J355" si="81">J360+J425</f>
        <v>0</v>
      </c>
      <c r="K355" s="8">
        <f>E355+F355+G355+H355+I355+J355</f>
        <v>0</v>
      </c>
    </row>
    <row r="356" spans="1:18" ht="30" customHeight="1" x14ac:dyDescent="0.2">
      <c r="A356" s="25"/>
      <c r="B356" s="27"/>
      <c r="C356" s="23"/>
      <c r="D356" s="20" t="s">
        <v>4</v>
      </c>
      <c r="E356" s="8">
        <f>E361</f>
        <v>0</v>
      </c>
      <c r="F356" s="8">
        <f t="shared" ref="F356:J356" si="82">F361</f>
        <v>0</v>
      </c>
      <c r="G356" s="8">
        <f t="shared" si="82"/>
        <v>0</v>
      </c>
      <c r="H356" s="8">
        <f t="shared" si="82"/>
        <v>0</v>
      </c>
      <c r="I356" s="8">
        <f t="shared" si="82"/>
        <v>0</v>
      </c>
      <c r="J356" s="8">
        <f t="shared" si="82"/>
        <v>0</v>
      </c>
      <c r="K356" s="8">
        <f>E356+F356+G356+H356+I356+J356</f>
        <v>0</v>
      </c>
    </row>
    <row r="357" spans="1:18" ht="32.25" customHeight="1" x14ac:dyDescent="0.2">
      <c r="A357" s="25"/>
      <c r="B357" s="27"/>
      <c r="C357" s="23"/>
      <c r="D357" s="20" t="s">
        <v>5</v>
      </c>
      <c r="E357" s="8">
        <f>E362</f>
        <v>62400</v>
      </c>
      <c r="F357" s="8">
        <f t="shared" ref="F357:J357" si="83">F362</f>
        <v>217543</v>
      </c>
      <c r="G357" s="8">
        <f t="shared" si="83"/>
        <v>224721.92000000001</v>
      </c>
      <c r="H357" s="8">
        <f t="shared" si="83"/>
        <v>232137.74</v>
      </c>
      <c r="I357" s="8">
        <f t="shared" si="83"/>
        <v>239566.15000000002</v>
      </c>
      <c r="J357" s="8">
        <f t="shared" si="83"/>
        <v>247711.40000000002</v>
      </c>
      <c r="K357" s="8">
        <f>E357+F357+G357+H357+I357+J357</f>
        <v>1224080.21</v>
      </c>
    </row>
    <row r="358" spans="1:18" ht="30.75" customHeight="1" x14ac:dyDescent="0.2">
      <c r="A358" s="25"/>
      <c r="B358" s="27"/>
      <c r="C358" s="23"/>
      <c r="D358" s="20" t="s">
        <v>6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f t="shared" ref="K358" si="84">E358+F358+G358+H358+I358+J358</f>
        <v>0</v>
      </c>
    </row>
    <row r="359" spans="1:18" ht="41.25" customHeight="1" x14ac:dyDescent="0.2">
      <c r="A359" s="24" t="s">
        <v>78</v>
      </c>
      <c r="B359" s="31" t="s">
        <v>159</v>
      </c>
      <c r="C359" s="23" t="s">
        <v>14</v>
      </c>
      <c r="D359" s="20" t="s">
        <v>2</v>
      </c>
      <c r="E359" s="8">
        <f>E360+E361+E362+E363</f>
        <v>62400</v>
      </c>
      <c r="F359" s="8">
        <f t="shared" ref="F359" si="85">F360+F361+F362+F363</f>
        <v>217543</v>
      </c>
      <c r="G359" s="8">
        <f>G360+G361+G362+G363</f>
        <v>224721.92000000001</v>
      </c>
      <c r="H359" s="8">
        <f t="shared" ref="H359:J359" si="86">H360+H361+H362+H363</f>
        <v>232137.74</v>
      </c>
      <c r="I359" s="8">
        <f t="shared" si="86"/>
        <v>239566.15000000002</v>
      </c>
      <c r="J359" s="8">
        <f t="shared" si="86"/>
        <v>247711.40000000002</v>
      </c>
      <c r="K359" s="8">
        <f>E359+F359+G359+H359+I359+J359</f>
        <v>1224080.21</v>
      </c>
    </row>
    <row r="360" spans="1:18" ht="36" customHeight="1" x14ac:dyDescent="0.2">
      <c r="A360" s="25"/>
      <c r="B360" s="32"/>
      <c r="C360" s="23"/>
      <c r="D360" s="20" t="s">
        <v>3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f>E360+F360+G360+H360+I360+J360</f>
        <v>0</v>
      </c>
    </row>
    <row r="361" spans="1:18" ht="27.75" customHeight="1" x14ac:dyDescent="0.2">
      <c r="A361" s="25"/>
      <c r="B361" s="32"/>
      <c r="C361" s="23"/>
      <c r="D361" s="20" t="s">
        <v>4</v>
      </c>
      <c r="E361" s="8">
        <f>E426</f>
        <v>0</v>
      </c>
      <c r="F361" s="8">
        <f t="shared" ref="F361:J361" si="87">F426</f>
        <v>0</v>
      </c>
      <c r="G361" s="8">
        <f t="shared" si="87"/>
        <v>0</v>
      </c>
      <c r="H361" s="8">
        <f t="shared" si="87"/>
        <v>0</v>
      </c>
      <c r="I361" s="8">
        <f t="shared" si="87"/>
        <v>0</v>
      </c>
      <c r="J361" s="8">
        <f t="shared" si="87"/>
        <v>0</v>
      </c>
      <c r="K361" s="8">
        <f>E361+F361+G361+H361+I361+J361</f>
        <v>0</v>
      </c>
    </row>
    <row r="362" spans="1:18" ht="30.75" customHeight="1" x14ac:dyDescent="0.2">
      <c r="A362" s="25"/>
      <c r="B362" s="32"/>
      <c r="C362" s="23"/>
      <c r="D362" s="20" t="s">
        <v>5</v>
      </c>
      <c r="E362" s="8">
        <f>E367+E372</f>
        <v>62400</v>
      </c>
      <c r="F362" s="8">
        <f t="shared" ref="F362:J362" si="88">F367+F372</f>
        <v>217543</v>
      </c>
      <c r="G362" s="8">
        <f t="shared" si="88"/>
        <v>224721.92000000001</v>
      </c>
      <c r="H362" s="8">
        <f t="shared" si="88"/>
        <v>232137.74</v>
      </c>
      <c r="I362" s="8">
        <f t="shared" si="88"/>
        <v>239566.15000000002</v>
      </c>
      <c r="J362" s="8">
        <f t="shared" si="88"/>
        <v>247711.40000000002</v>
      </c>
      <c r="K362" s="8">
        <f>E362+F362+G362+H362+I362+J362</f>
        <v>1224080.21</v>
      </c>
    </row>
    <row r="363" spans="1:18" ht="42" customHeight="1" x14ac:dyDescent="0.2">
      <c r="A363" s="25"/>
      <c r="B363" s="32"/>
      <c r="C363" s="23"/>
      <c r="D363" s="20" t="s">
        <v>6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f>E363+F363+G363</f>
        <v>0</v>
      </c>
      <c r="P363" s="17"/>
      <c r="Q363" s="16"/>
    </row>
    <row r="364" spans="1:18" ht="26.25" customHeight="1" x14ac:dyDescent="0.2">
      <c r="A364" s="24" t="s">
        <v>79</v>
      </c>
      <c r="B364" s="39" t="s">
        <v>80</v>
      </c>
      <c r="C364" s="23" t="s">
        <v>14</v>
      </c>
      <c r="D364" s="20" t="s">
        <v>2</v>
      </c>
      <c r="E364" s="8">
        <f>E365+E366+E367</f>
        <v>62400</v>
      </c>
      <c r="F364" s="8">
        <f>F365+F366+F367+F368</f>
        <v>64896</v>
      </c>
      <c r="G364" s="8">
        <f>G365+G366+G367+G368</f>
        <v>67037.570000000007</v>
      </c>
      <c r="H364" s="8">
        <f>H365+H366+H367+H368</f>
        <v>69249.81</v>
      </c>
      <c r="I364" s="8">
        <f>I365+I366+I367+I368</f>
        <v>71465.8</v>
      </c>
      <c r="J364" s="8">
        <f>J365+J366+J367+J368</f>
        <v>73895.64</v>
      </c>
      <c r="K364" s="8">
        <f>E364+F364+G364+H364+I364+J364</f>
        <v>408944.82</v>
      </c>
      <c r="P364" s="8"/>
      <c r="Q364" s="15"/>
    </row>
    <row r="365" spans="1:18" ht="32.25" customHeight="1" x14ac:dyDescent="0.2">
      <c r="A365" s="25"/>
      <c r="B365" s="40"/>
      <c r="C365" s="23"/>
      <c r="D365" s="20" t="s">
        <v>3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f>E365+F365+G365</f>
        <v>0</v>
      </c>
      <c r="P365" s="8"/>
      <c r="Q365" s="14"/>
      <c r="R365" s="14"/>
    </row>
    <row r="366" spans="1:18" ht="29.25" customHeight="1" x14ac:dyDescent="0.2">
      <c r="A366" s="25"/>
      <c r="B366" s="40"/>
      <c r="C366" s="23"/>
      <c r="D366" s="20" t="s">
        <v>4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f>E366+F366+G366+H366+I366+J366</f>
        <v>0</v>
      </c>
      <c r="P366" s="8"/>
      <c r="Q366" s="14"/>
      <c r="R366" s="14"/>
    </row>
    <row r="367" spans="1:18" ht="29.25" customHeight="1" x14ac:dyDescent="0.2">
      <c r="A367" s="25"/>
      <c r="B367" s="40"/>
      <c r="C367" s="23"/>
      <c r="D367" s="20" t="s">
        <v>5</v>
      </c>
      <c r="E367" s="8">
        <v>62400</v>
      </c>
      <c r="F367" s="8">
        <v>64896</v>
      </c>
      <c r="G367" s="8">
        <v>67037.570000000007</v>
      </c>
      <c r="H367" s="8">
        <v>69249.81</v>
      </c>
      <c r="I367" s="8">
        <v>71465.8</v>
      </c>
      <c r="J367" s="8">
        <v>73895.64</v>
      </c>
      <c r="K367" s="18">
        <f>E367+F367+G367+H367+I367+J367</f>
        <v>408944.82</v>
      </c>
      <c r="P367" s="8"/>
      <c r="Q367" s="14"/>
      <c r="R367" s="14"/>
    </row>
    <row r="368" spans="1:18" ht="31.5" customHeight="1" x14ac:dyDescent="0.2">
      <c r="A368" s="28"/>
      <c r="B368" s="41"/>
      <c r="C368" s="23"/>
      <c r="D368" s="20" t="s">
        <v>6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f>E368+F368+G368</f>
        <v>0</v>
      </c>
      <c r="P368" s="8"/>
      <c r="Q368" s="14"/>
      <c r="R368" s="14"/>
    </row>
    <row r="369" spans="1:18" ht="26.25" customHeight="1" x14ac:dyDescent="0.2">
      <c r="A369" s="24" t="s">
        <v>82</v>
      </c>
      <c r="B369" s="39" t="s">
        <v>81</v>
      </c>
      <c r="C369" s="23" t="s">
        <v>14</v>
      </c>
      <c r="D369" s="20" t="s">
        <v>2</v>
      </c>
      <c r="E369" s="8">
        <f>E370+E371+E372</f>
        <v>0</v>
      </c>
      <c r="F369" s="8">
        <f>F370+F371+F372+F373</f>
        <v>152647</v>
      </c>
      <c r="G369" s="8">
        <f>G370+G371+G372+G373</f>
        <v>157684.35</v>
      </c>
      <c r="H369" s="8">
        <f>H370+H371+H372+H373</f>
        <v>162887.93</v>
      </c>
      <c r="I369" s="8">
        <f>I370+I371+I372+I373</f>
        <v>168100.35</v>
      </c>
      <c r="J369" s="8">
        <f>J370+J371+J372+J373</f>
        <v>173815.76</v>
      </c>
      <c r="K369" s="8">
        <f>E369+F369+G369+H369+I369+J369</f>
        <v>815135.39</v>
      </c>
      <c r="P369" s="8"/>
      <c r="Q369" s="15"/>
    </row>
    <row r="370" spans="1:18" ht="32.25" customHeight="1" x14ac:dyDescent="0.2">
      <c r="A370" s="25"/>
      <c r="B370" s="40"/>
      <c r="C370" s="23"/>
      <c r="D370" s="20" t="s">
        <v>3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f>E370+F370+G370</f>
        <v>0</v>
      </c>
      <c r="P370" s="8"/>
      <c r="Q370" s="14"/>
      <c r="R370" s="14"/>
    </row>
    <row r="371" spans="1:18" ht="29.25" customHeight="1" x14ac:dyDescent="0.2">
      <c r="A371" s="25"/>
      <c r="B371" s="40"/>
      <c r="C371" s="23"/>
      <c r="D371" s="20" t="s">
        <v>4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f>E371+F371+G371+H371+I371+J371</f>
        <v>0</v>
      </c>
      <c r="P371" s="8"/>
      <c r="Q371" s="14"/>
      <c r="R371" s="14"/>
    </row>
    <row r="372" spans="1:18" ht="29.25" customHeight="1" x14ac:dyDescent="0.2">
      <c r="A372" s="25"/>
      <c r="B372" s="40"/>
      <c r="C372" s="23"/>
      <c r="D372" s="20" t="s">
        <v>5</v>
      </c>
      <c r="E372" s="8">
        <v>0</v>
      </c>
      <c r="F372" s="8">
        <v>152647</v>
      </c>
      <c r="G372" s="8">
        <v>157684.35</v>
      </c>
      <c r="H372" s="8">
        <v>162887.93</v>
      </c>
      <c r="I372" s="8">
        <v>168100.35</v>
      </c>
      <c r="J372" s="8">
        <v>173815.76</v>
      </c>
      <c r="K372" s="18">
        <f>E372+F372+G372+H372+I372+J372</f>
        <v>815135.39</v>
      </c>
      <c r="P372" s="8"/>
      <c r="Q372" s="14"/>
      <c r="R372" s="14"/>
    </row>
    <row r="373" spans="1:18" ht="31.5" customHeight="1" x14ac:dyDescent="0.2">
      <c r="A373" s="28"/>
      <c r="B373" s="41"/>
      <c r="C373" s="23"/>
      <c r="D373" s="20" t="s">
        <v>6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f>E373+F373+G373</f>
        <v>0</v>
      </c>
      <c r="P373" s="8"/>
      <c r="Q373" s="14"/>
      <c r="R373" s="14"/>
    </row>
  </sheetData>
  <mergeCells count="228">
    <mergeCell ref="A369:A373"/>
    <mergeCell ref="B369:B373"/>
    <mergeCell ref="C369:C373"/>
    <mergeCell ref="A354:A358"/>
    <mergeCell ref="B354:B358"/>
    <mergeCell ref="C354:C358"/>
    <mergeCell ref="A359:A363"/>
    <mergeCell ref="B359:B363"/>
    <mergeCell ref="C359:C363"/>
    <mergeCell ref="A364:A368"/>
    <mergeCell ref="B364:B368"/>
    <mergeCell ref="C364:C368"/>
    <mergeCell ref="A314:A318"/>
    <mergeCell ref="B314:B318"/>
    <mergeCell ref="C314:C318"/>
    <mergeCell ref="A349:A353"/>
    <mergeCell ref="B349:B353"/>
    <mergeCell ref="C349:C353"/>
    <mergeCell ref="A329:A333"/>
    <mergeCell ref="B329:B333"/>
    <mergeCell ref="C329:C333"/>
    <mergeCell ref="A334:A338"/>
    <mergeCell ref="B334:B338"/>
    <mergeCell ref="C334:C338"/>
    <mergeCell ref="A344:A348"/>
    <mergeCell ref="B344:B348"/>
    <mergeCell ref="C344:C348"/>
    <mergeCell ref="A339:A343"/>
    <mergeCell ref="B339:B343"/>
    <mergeCell ref="C339:C343"/>
    <mergeCell ref="A319:A323"/>
    <mergeCell ref="B319:B323"/>
    <mergeCell ref="C319:C323"/>
    <mergeCell ref="A324:A328"/>
    <mergeCell ref="B324:B328"/>
    <mergeCell ref="C324:C328"/>
    <mergeCell ref="A299:A303"/>
    <mergeCell ref="B299:B303"/>
    <mergeCell ref="C299:C303"/>
    <mergeCell ref="A304:A308"/>
    <mergeCell ref="B304:B308"/>
    <mergeCell ref="C304:C308"/>
    <mergeCell ref="A309:A313"/>
    <mergeCell ref="B309:B313"/>
    <mergeCell ref="C309:C313"/>
    <mergeCell ref="A289:A293"/>
    <mergeCell ref="B289:B293"/>
    <mergeCell ref="C289:C293"/>
    <mergeCell ref="A209:A213"/>
    <mergeCell ref="B209:B213"/>
    <mergeCell ref="C209:C213"/>
    <mergeCell ref="A274:A278"/>
    <mergeCell ref="B274:B278"/>
    <mergeCell ref="C274:C278"/>
    <mergeCell ref="A279:A283"/>
    <mergeCell ref="B279:B283"/>
    <mergeCell ref="C279:C283"/>
    <mergeCell ref="A264:A268"/>
    <mergeCell ref="B264:B268"/>
    <mergeCell ref="C264:C268"/>
    <mergeCell ref="A259:A263"/>
    <mergeCell ref="B259:B263"/>
    <mergeCell ref="C259:C263"/>
    <mergeCell ref="A244:A248"/>
    <mergeCell ref="B244:B248"/>
    <mergeCell ref="C244:C248"/>
    <mergeCell ref="A239:A243"/>
    <mergeCell ref="B239:B243"/>
    <mergeCell ref="C239:C243"/>
    <mergeCell ref="A204:A208"/>
    <mergeCell ref="B204:B208"/>
    <mergeCell ref="C204:C208"/>
    <mergeCell ref="A269:A273"/>
    <mergeCell ref="B269:B273"/>
    <mergeCell ref="C269:C273"/>
    <mergeCell ref="A199:A203"/>
    <mergeCell ref="B199:B203"/>
    <mergeCell ref="C199:C203"/>
    <mergeCell ref="A214:A218"/>
    <mergeCell ref="B214:B218"/>
    <mergeCell ref="C214:C218"/>
    <mergeCell ref="A219:A223"/>
    <mergeCell ref="B219:B223"/>
    <mergeCell ref="C219:C223"/>
    <mergeCell ref="A229:A233"/>
    <mergeCell ref="B229:B233"/>
    <mergeCell ref="C229:C233"/>
    <mergeCell ref="A234:A238"/>
    <mergeCell ref="B234:B238"/>
    <mergeCell ref="C234:C238"/>
    <mergeCell ref="A224:A228"/>
    <mergeCell ref="B224:B228"/>
    <mergeCell ref="C224:C228"/>
    <mergeCell ref="A178:A182"/>
    <mergeCell ref="B178:B182"/>
    <mergeCell ref="C178:C182"/>
    <mergeCell ref="A184:A188"/>
    <mergeCell ref="B184:B188"/>
    <mergeCell ref="C184:C188"/>
    <mergeCell ref="B183:K183"/>
    <mergeCell ref="A189:A193"/>
    <mergeCell ref="B189:B193"/>
    <mergeCell ref="C189:C193"/>
    <mergeCell ref="A163:A167"/>
    <mergeCell ref="B163:B167"/>
    <mergeCell ref="C163:C167"/>
    <mergeCell ref="A168:A172"/>
    <mergeCell ref="B168:B172"/>
    <mergeCell ref="C168:C172"/>
    <mergeCell ref="A173:A177"/>
    <mergeCell ref="B173:B177"/>
    <mergeCell ref="C173:C177"/>
    <mergeCell ref="A158:A162"/>
    <mergeCell ref="B158:B162"/>
    <mergeCell ref="C158:C162"/>
    <mergeCell ref="A148:A152"/>
    <mergeCell ref="B148:B152"/>
    <mergeCell ref="C148:C152"/>
    <mergeCell ref="A73:A77"/>
    <mergeCell ref="B73:B77"/>
    <mergeCell ref="C73:C77"/>
    <mergeCell ref="A78:A82"/>
    <mergeCell ref="B78:B82"/>
    <mergeCell ref="C78:C82"/>
    <mergeCell ref="A138:A142"/>
    <mergeCell ref="B138:B142"/>
    <mergeCell ref="C138:C142"/>
    <mergeCell ref="A143:A147"/>
    <mergeCell ref="B143:B147"/>
    <mergeCell ref="C143:C147"/>
    <mergeCell ref="A118:A122"/>
    <mergeCell ref="B118:B122"/>
    <mergeCell ref="C118:C122"/>
    <mergeCell ref="A123:A127"/>
    <mergeCell ref="B123:B127"/>
    <mergeCell ref="C123:C127"/>
    <mergeCell ref="A153:A157"/>
    <mergeCell ref="B153:B157"/>
    <mergeCell ref="C153:C157"/>
    <mergeCell ref="A98:A102"/>
    <mergeCell ref="B98:B102"/>
    <mergeCell ref="C98:C102"/>
    <mergeCell ref="A68:A72"/>
    <mergeCell ref="B68:B72"/>
    <mergeCell ref="C68:C72"/>
    <mergeCell ref="A133:A137"/>
    <mergeCell ref="B133:B137"/>
    <mergeCell ref="C133:C137"/>
    <mergeCell ref="A93:A97"/>
    <mergeCell ref="B93:B97"/>
    <mergeCell ref="C93:C97"/>
    <mergeCell ref="A108:A112"/>
    <mergeCell ref="B108:B112"/>
    <mergeCell ref="C108:C112"/>
    <mergeCell ref="A128:A132"/>
    <mergeCell ref="B128:B132"/>
    <mergeCell ref="C128:C132"/>
    <mergeCell ref="A103:A107"/>
    <mergeCell ref="B103:B107"/>
    <mergeCell ref="C103:C107"/>
    <mergeCell ref="A88:A92"/>
    <mergeCell ref="B88:B92"/>
    <mergeCell ref="I1:K1"/>
    <mergeCell ref="A2:K2"/>
    <mergeCell ref="A3:A4"/>
    <mergeCell ref="A6:A10"/>
    <mergeCell ref="E3:K3"/>
    <mergeCell ref="D3:D4"/>
    <mergeCell ref="C6:C10"/>
    <mergeCell ref="B6:B10"/>
    <mergeCell ref="B3:B4"/>
    <mergeCell ref="C3:C4"/>
    <mergeCell ref="C88:C92"/>
    <mergeCell ref="B11:K11"/>
    <mergeCell ref="A28:A32"/>
    <mergeCell ref="B28:B32"/>
    <mergeCell ref="C28:C32"/>
    <mergeCell ref="A38:A42"/>
    <mergeCell ref="B38:B42"/>
    <mergeCell ref="C38:C42"/>
    <mergeCell ref="A33:A37"/>
    <mergeCell ref="B33:B37"/>
    <mergeCell ref="A254:A258"/>
    <mergeCell ref="B254:B258"/>
    <mergeCell ref="A249:A253"/>
    <mergeCell ref="B249:B253"/>
    <mergeCell ref="C249:C253"/>
    <mergeCell ref="A294:A298"/>
    <mergeCell ref="B294:B298"/>
    <mergeCell ref="C294:C298"/>
    <mergeCell ref="C83:C87"/>
    <mergeCell ref="A284:A288"/>
    <mergeCell ref="B284:B288"/>
    <mergeCell ref="C284:C288"/>
    <mergeCell ref="A194:A198"/>
    <mergeCell ref="B194:B198"/>
    <mergeCell ref="C194:C198"/>
    <mergeCell ref="A58:A62"/>
    <mergeCell ref="B58:B62"/>
    <mergeCell ref="C58:C62"/>
    <mergeCell ref="A113:A117"/>
    <mergeCell ref="B113:B117"/>
    <mergeCell ref="C113:C117"/>
    <mergeCell ref="C33:C37"/>
    <mergeCell ref="C12:C16"/>
    <mergeCell ref="C22:C26"/>
    <mergeCell ref="C17:C21"/>
    <mergeCell ref="C254:C258"/>
    <mergeCell ref="A12:A16"/>
    <mergeCell ref="B12:B16"/>
    <mergeCell ref="B17:B21"/>
    <mergeCell ref="A17:A21"/>
    <mergeCell ref="A63:A67"/>
    <mergeCell ref="B63:B67"/>
    <mergeCell ref="C63:C67"/>
    <mergeCell ref="B22:B26"/>
    <mergeCell ref="A22:A26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83:A87"/>
    <mergeCell ref="B83:B87"/>
  </mergeCells>
  <pageMargins left="0.78740157480314965" right="0.51181102362204722" top="0.78740157480314965" bottom="0.78740157480314965" header="0.31496062992125984" footer="0.31496062992125984"/>
  <pageSetup paperSize="9"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2024</vt:lpstr>
      <vt:lpstr>'июль 2024'!Заголовки_для_печати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2024-09-30T06:52:18Z</dcterms:modified>
</cp:coreProperties>
</file>