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-26" sheetId="2" r:id="rId1"/>
  </sheets>
  <definedNames>
    <definedName name="_xlnm.Print_Area" localSheetId="0">'2024-26'!$A$1:$L$96</definedName>
  </definedNames>
  <calcPr calcId="162913"/>
</workbook>
</file>

<file path=xl/calcChain.xml><?xml version="1.0" encoding="utf-8"?>
<calcChain xmlns="http://schemas.openxmlformats.org/spreadsheetml/2006/main">
  <c r="L18" i="2" l="1"/>
  <c r="F24" i="2" l="1"/>
  <c r="L24" i="2"/>
  <c r="F55" i="2"/>
  <c r="J30" i="2" l="1"/>
  <c r="H42" i="2"/>
  <c r="I42" i="2"/>
  <c r="J42" i="2"/>
  <c r="K42" i="2"/>
  <c r="G42" i="2"/>
  <c r="F42" i="2"/>
  <c r="F29" i="2"/>
  <c r="L93" i="2"/>
  <c r="L94" i="2"/>
  <c r="L95" i="2"/>
  <c r="L96" i="2"/>
  <c r="F88" i="2"/>
  <c r="F89" i="2"/>
  <c r="F90" i="2"/>
  <c r="F91" i="2"/>
  <c r="L91" i="2" s="1"/>
  <c r="H88" i="2"/>
  <c r="I88" i="2"/>
  <c r="J88" i="2"/>
  <c r="J87" i="2" s="1"/>
  <c r="K88" i="2"/>
  <c r="H91" i="2"/>
  <c r="I91" i="2"/>
  <c r="J91" i="2"/>
  <c r="K91" i="2"/>
  <c r="G91" i="2"/>
  <c r="G88" i="2"/>
  <c r="H89" i="2"/>
  <c r="I89" i="2"/>
  <c r="J89" i="2"/>
  <c r="K89" i="2"/>
  <c r="G89" i="2"/>
  <c r="H90" i="2"/>
  <c r="I90" i="2"/>
  <c r="J90" i="2"/>
  <c r="K90" i="2"/>
  <c r="G90" i="2"/>
  <c r="K92" i="2"/>
  <c r="J92" i="2"/>
  <c r="I92" i="2"/>
  <c r="G92" i="2"/>
  <c r="F92" i="2"/>
  <c r="L88" i="2" l="1"/>
  <c r="L89" i="2"/>
  <c r="H87" i="2"/>
  <c r="I87" i="2"/>
  <c r="G87" i="2"/>
  <c r="L90" i="2"/>
  <c r="F87" i="2"/>
  <c r="K87" i="2"/>
  <c r="H92" i="2"/>
  <c r="L92" i="2" s="1"/>
  <c r="L87" i="2" l="1"/>
  <c r="L85" i="2"/>
  <c r="I54" i="2" l="1"/>
  <c r="J54" i="2"/>
  <c r="K54" i="2"/>
  <c r="H55" i="2"/>
  <c r="H54" i="2"/>
  <c r="L70" i="2"/>
  <c r="L69" i="2"/>
  <c r="L68" i="2"/>
  <c r="K67" i="2"/>
  <c r="J67" i="2"/>
  <c r="I67" i="2"/>
  <c r="H67" i="2"/>
  <c r="G67" i="2"/>
  <c r="F67" i="2"/>
  <c r="L67" i="2" l="1"/>
  <c r="L84" i="2"/>
  <c r="L83" i="2" l="1"/>
  <c r="K82" i="2"/>
  <c r="J82" i="2"/>
  <c r="I82" i="2"/>
  <c r="H82" i="2"/>
  <c r="G82" i="2"/>
  <c r="F82" i="2"/>
  <c r="L80" i="2"/>
  <c r="L75" i="2" s="1"/>
  <c r="L79" i="2"/>
  <c r="L78" i="2"/>
  <c r="K77" i="2"/>
  <c r="J77" i="2"/>
  <c r="I77" i="2"/>
  <c r="H77" i="2"/>
  <c r="F77" i="2"/>
  <c r="L76" i="2"/>
  <c r="K76" i="2"/>
  <c r="K25" i="2" s="1"/>
  <c r="J76" i="2"/>
  <c r="I76" i="2"/>
  <c r="H76" i="2"/>
  <c r="H25" i="2" s="1"/>
  <c r="H20" i="2" s="1"/>
  <c r="G76" i="2"/>
  <c r="G25" i="2" s="1"/>
  <c r="F76" i="2"/>
  <c r="K75" i="2"/>
  <c r="J75" i="2"/>
  <c r="I75" i="2"/>
  <c r="H75" i="2"/>
  <c r="G75" i="2"/>
  <c r="F75" i="2"/>
  <c r="K74" i="2"/>
  <c r="J74" i="2"/>
  <c r="I74" i="2"/>
  <c r="H74" i="2"/>
  <c r="G74" i="2"/>
  <c r="F74" i="2"/>
  <c r="K73" i="2"/>
  <c r="J73" i="2"/>
  <c r="I73" i="2"/>
  <c r="H73" i="2"/>
  <c r="G73" i="2"/>
  <c r="F73" i="2"/>
  <c r="L65" i="2"/>
  <c r="L64" i="2"/>
  <c r="L63" i="2"/>
  <c r="K62" i="2"/>
  <c r="J62" i="2"/>
  <c r="I62" i="2"/>
  <c r="H62" i="2"/>
  <c r="G62" i="2"/>
  <c r="F62" i="2"/>
  <c r="L60" i="2"/>
  <c r="L59" i="2"/>
  <c r="L58" i="2"/>
  <c r="L53" i="2" s="1"/>
  <c r="K57" i="2"/>
  <c r="J57" i="2"/>
  <c r="I57" i="2"/>
  <c r="H57" i="2"/>
  <c r="G57" i="2"/>
  <c r="F56" i="2"/>
  <c r="F25" i="2" s="1"/>
  <c r="K55" i="2"/>
  <c r="J55" i="2"/>
  <c r="I55" i="2"/>
  <c r="G55" i="2"/>
  <c r="G54" i="2"/>
  <c r="F54" i="2"/>
  <c r="F23" i="2" s="1"/>
  <c r="K53" i="2"/>
  <c r="J53" i="2"/>
  <c r="I53" i="2"/>
  <c r="H53" i="2"/>
  <c r="G53" i="2"/>
  <c r="F53" i="2"/>
  <c r="L50" i="2"/>
  <c r="L49" i="2"/>
  <c r="L48" i="2"/>
  <c r="K47" i="2"/>
  <c r="J47" i="2"/>
  <c r="I47" i="2"/>
  <c r="H47" i="2"/>
  <c r="G47" i="2"/>
  <c r="F47" i="2"/>
  <c r="L46" i="2"/>
  <c r="L45" i="2"/>
  <c r="L44" i="2"/>
  <c r="L43" i="2"/>
  <c r="L40" i="2"/>
  <c r="L39" i="2"/>
  <c r="K37" i="2"/>
  <c r="J37" i="2"/>
  <c r="I37" i="2"/>
  <c r="H37" i="2"/>
  <c r="G37" i="2"/>
  <c r="F37" i="2"/>
  <c r="L36" i="2"/>
  <c r="L35" i="2"/>
  <c r="L34" i="2"/>
  <c r="L33" i="2"/>
  <c r="K32" i="2"/>
  <c r="J32" i="2"/>
  <c r="I32" i="2"/>
  <c r="H32" i="2"/>
  <c r="G32" i="2"/>
  <c r="F32" i="2"/>
  <c r="K30" i="2"/>
  <c r="J24" i="2"/>
  <c r="I30" i="2"/>
  <c r="I24" i="2" s="1"/>
  <c r="H30" i="2"/>
  <c r="G30" i="2"/>
  <c r="F30" i="2"/>
  <c r="K29" i="2"/>
  <c r="K23" i="2" s="1"/>
  <c r="J29" i="2"/>
  <c r="J23" i="2" s="1"/>
  <c r="I29" i="2"/>
  <c r="I23" i="2" s="1"/>
  <c r="H29" i="2"/>
  <c r="H23" i="2" s="1"/>
  <c r="G29" i="2"/>
  <c r="K28" i="2"/>
  <c r="K22" i="2" s="1"/>
  <c r="J28" i="2"/>
  <c r="I28" i="2"/>
  <c r="I22" i="2" s="1"/>
  <c r="H28" i="2"/>
  <c r="H22" i="2" s="1"/>
  <c r="G28" i="2"/>
  <c r="G22" i="2" s="1"/>
  <c r="F28" i="2"/>
  <c r="K20" i="2"/>
  <c r="G20" i="2"/>
  <c r="F22" i="2" l="1"/>
  <c r="J22" i="2"/>
  <c r="L54" i="2"/>
  <c r="I20" i="2"/>
  <c r="I25" i="2"/>
  <c r="J25" i="2"/>
  <c r="L25" i="2" s="1"/>
  <c r="G23" i="2"/>
  <c r="L73" i="2"/>
  <c r="K24" i="2"/>
  <c r="K19" i="2" s="1"/>
  <c r="H24" i="2"/>
  <c r="H19" i="2" s="1"/>
  <c r="G24" i="2"/>
  <c r="G19" i="2" s="1"/>
  <c r="F19" i="2"/>
  <c r="L23" i="2"/>
  <c r="L55" i="2"/>
  <c r="L52" i="2" s="1"/>
  <c r="I19" i="2"/>
  <c r="L77" i="2"/>
  <c r="L32" i="2"/>
  <c r="F18" i="2"/>
  <c r="J18" i="2"/>
  <c r="J52" i="2"/>
  <c r="I52" i="2"/>
  <c r="G18" i="2"/>
  <c r="K18" i="2"/>
  <c r="G52" i="2"/>
  <c r="K52" i="2"/>
  <c r="J19" i="2"/>
  <c r="F52" i="2"/>
  <c r="H17" i="2"/>
  <c r="L62" i="2"/>
  <c r="I72" i="2"/>
  <c r="L28" i="2"/>
  <c r="L47" i="2"/>
  <c r="F72" i="2"/>
  <c r="J72" i="2"/>
  <c r="H72" i="2"/>
  <c r="F27" i="2"/>
  <c r="G27" i="2"/>
  <c r="L57" i="2"/>
  <c r="G72" i="2"/>
  <c r="K72" i="2"/>
  <c r="L74" i="2"/>
  <c r="L72" i="2" s="1"/>
  <c r="L82" i="2"/>
  <c r="I27" i="2"/>
  <c r="L37" i="2"/>
  <c r="L30" i="2"/>
  <c r="H27" i="2"/>
  <c r="J27" i="2"/>
  <c r="K27" i="2"/>
  <c r="L29" i="2"/>
  <c r="L42" i="2"/>
  <c r="F20" i="2"/>
  <c r="I17" i="2"/>
  <c r="H18" i="2"/>
  <c r="H52" i="2"/>
  <c r="I18" i="2"/>
  <c r="J20" i="2" l="1"/>
  <c r="L20" i="2"/>
  <c r="L22" i="2"/>
  <c r="L19" i="2"/>
  <c r="L27" i="2"/>
  <c r="H21" i="2"/>
  <c r="H16" i="2" s="1"/>
  <c r="F21" i="2"/>
  <c r="F17" i="2"/>
  <c r="I21" i="2"/>
  <c r="I16" i="2" s="1"/>
  <c r="J21" i="2"/>
  <c r="J16" i="2" s="1"/>
  <c r="J17" i="2"/>
  <c r="K21" i="2"/>
  <c r="K17" i="2"/>
  <c r="G21" i="2"/>
  <c r="G16" i="2" s="1"/>
  <c r="G17" i="2"/>
  <c r="K16" i="2" l="1"/>
  <c r="L21" i="2"/>
  <c r="L17" i="2"/>
  <c r="F16" i="2"/>
  <c r="L16" i="2" l="1"/>
</calcChain>
</file>

<file path=xl/sharedStrings.xml><?xml version="1.0" encoding="utf-8"?>
<sst xmlns="http://schemas.openxmlformats.org/spreadsheetml/2006/main" count="136" uniqueCount="45">
  <si>
    <t>№</t>
  </si>
  <si>
    <t>Наименование программы, направления, структурного элемента, мероприятия</t>
  </si>
  <si>
    <t>Ответственный исполнитель, исполнители</t>
  </si>
  <si>
    <t>Источники финансирования</t>
  </si>
  <si>
    <t>Расходы (тыс. руб.), годы</t>
  </si>
  <si>
    <t>всего</t>
  </si>
  <si>
    <t>Муниципальная программа «Развитие городского пассажирского транспорта в городе Магнитогорске»</t>
  </si>
  <si>
    <t>всего, в том числе:</t>
  </si>
  <si>
    <t>федеральный бюджет</t>
  </si>
  <si>
    <t>областной бюджет</t>
  </si>
  <si>
    <t>бюджет города</t>
  </si>
  <si>
    <t>иные источники</t>
  </si>
  <si>
    <t>Управление транспорта и коммунального хозяйства администрации города Магнитогорска</t>
  </si>
  <si>
    <t>Направление 1 «Комплексное развитие городского пассажирского транспорта в городе Магнитогорске»</t>
  </si>
  <si>
    <t>Мероприятие «Выполнение научно-исследовательской работы по теме "Разработка программы стратегического развития общественного транспорта города Магнитогорска в соответствии со Стратегией социально-экономического развития и Генеральным планом города Магнитогорска»</t>
  </si>
  <si>
    <t>1.2.2.</t>
  </si>
  <si>
    <t>Мероприятие «Приобретение информационных табло»</t>
  </si>
  <si>
    <t>1.1.</t>
  </si>
  <si>
    <t>1.1.1.</t>
  </si>
  <si>
    <t>1.1.2.</t>
  </si>
  <si>
    <t>1.1.3.</t>
  </si>
  <si>
    <t>1.1.4.</t>
  </si>
  <si>
    <t>1.2.</t>
  </si>
  <si>
    <t>1.2.1.</t>
  </si>
  <si>
    <t>1.3.</t>
  </si>
  <si>
    <t>1.3.1.</t>
  </si>
  <si>
    <t>1.3.2.</t>
  </si>
  <si>
    <t>Приложение № 4
к постановлению администрации
города Магнитогорска
от _______________ № __________</t>
  </si>
  <si>
    <t>Структурный элемент 1.1. «Комплексное развитие городского пассажирского транспорта в городе Магнитогорске»</t>
  </si>
  <si>
    <t>Мероприятие 1.1.1.«Перевозка пассажиров по муниципальным маршрутам регулярных перевозок по регулируемым тарифам электрическим транспортом общего пользования»</t>
  </si>
  <si>
    <t>Мероприятие1.1.2. «Перевозка пассажиров по муниципальным маршрутам регулярных перевозок по регулируемым тарифам автомобильным транспортом общего пользования»</t>
  </si>
  <si>
    <t>Мероприятие 1.1.4. «Организация осуществления льготного проезда студентов и учащихся, обучающихся по очной форме обучения в государственных образовательных учреждениях среднего профессионального и высшего профессионального образования, в образовательных учрежденияхх, расположенных в городе Магнитогорске, автомобильным транспортом по нерегулируемым тарифам»</t>
  </si>
  <si>
    <t>Мероприятие 1.1.3. «Организация осуществления льготного проезда граждан, которым установлена (назначена) пенсия или достигшим возраста 55 и 60 лет (соответственно женщины и мужчины) по сезонным (садовым) автобусным маршрутам»</t>
  </si>
  <si>
    <t>Структурный элемент 1.2. «Комплексное развитие транспортной инфраструктуры города Магнитогорска»</t>
  </si>
  <si>
    <t>Мероприятия 1.2.1. «Создание, модернизация (реконструкция) объектов транспортной инфраструктуры в соответствии с нормативными требованиями в рамках повышения доступности и качества услуг пассажирского транспорта для всех категорий граждан»</t>
  </si>
  <si>
    <r>
      <t>Структурный элемент 1.3. «</t>
    </r>
    <r>
      <rPr>
        <sz val="9"/>
        <color rgb="FF000000"/>
        <rFont val="Times New Roman"/>
        <family val="1"/>
        <charset val="204"/>
      </rPr>
      <t>Модернизация транспортной системы города Магнитогорска»</t>
    </r>
  </si>
  <si>
    <t>Структурный элемент 1.4. «Обеспечение деятельности Управления транспорта и коммунального хозяйства администрации города Магнитогорска</t>
  </si>
  <si>
    <t>1.4.</t>
  </si>
  <si>
    <t>1.4.1.</t>
  </si>
  <si>
    <t>Мероприятие 1.4.1. «Расходы на обеспечение функций органов местного самоуправления»</t>
  </si>
  <si>
    <t>Мероприятие 1.3.1. «Приобретение в муниципальную собственность трамвайных вагонов»</t>
  </si>
  <si>
    <t>Мероприятие 1.3.2.«Приобретение в муниципальную собственность автобусов»</t>
  </si>
  <si>
    <t>Финансовое обеспечение реализации муниципальной программы за счет всех источников финансирования</t>
  </si>
  <si>
    <t>Муниципальной программы «Развитие городского пассажирского транспорта в городе Магнитогорске» на 2025-2030 гг.</t>
  </si>
  <si>
    <t>Приложение № 4
к муниципальной программе
«Развитие городского пассажирского
транспорта в городе 
Магнитогорске» на 2025-2030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</si>
</sst>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..\pechkaryova_ai\AppData\Local\Temp\20.04.2023%2017-09-34\&#1055;&#1088;&#1080;&#1083;&#1086;&#1078;&#1077;&#1085;&#1080;&#1077;%206%20&#1080;&#1079;&#1084;.%20&#1087;&#1088;&#1080;&#1083;7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6"/>
  <sheetViews>
    <sheetView tabSelected="1" topLeftCell="A73" zoomScale="110" zoomScaleNormal="110" zoomScaleSheetLayoutView="120" workbookViewId="0">
      <selection activeCell="M45" sqref="M45"/>
    </sheetView>
  </sheetViews>
  <sheetFormatPr defaultColWidth="8.85546875" defaultRowHeight="15" x14ac:dyDescent="0.25"/>
  <cols>
    <col min="1" max="1" width="2.7109375" style="4" customWidth="1"/>
    <col min="2" max="2" width="8.85546875" style="3"/>
    <col min="3" max="3" width="27.28515625" style="4" customWidth="1"/>
    <col min="4" max="4" width="14.85546875" style="4" customWidth="1"/>
    <col min="5" max="5" width="14.42578125" style="4" customWidth="1"/>
    <col min="6" max="6" width="12.7109375" style="4" customWidth="1"/>
    <col min="7" max="7" width="11.7109375" style="4" customWidth="1"/>
    <col min="8" max="8" width="12" style="4" customWidth="1"/>
    <col min="9" max="9" width="10.85546875" style="4" customWidth="1"/>
    <col min="10" max="10" width="10.42578125" style="4" customWidth="1"/>
    <col min="11" max="11" width="10.28515625" style="4" customWidth="1"/>
    <col min="12" max="12" width="12.85546875" style="4" customWidth="1"/>
    <col min="13" max="13" width="13.28515625" style="4" customWidth="1"/>
    <col min="14" max="16384" width="8.85546875" style="4"/>
  </cols>
  <sheetData>
    <row r="1" spans="2:12" s="2" customFormat="1" hidden="1" x14ac:dyDescent="0.25">
      <c r="B1" s="1"/>
      <c r="H1" s="12"/>
      <c r="J1" s="29" t="s">
        <v>27</v>
      </c>
      <c r="K1" s="30"/>
      <c r="L1" s="30"/>
    </row>
    <row r="2" spans="2:12" s="2" customFormat="1" ht="45.75" hidden="1" customHeight="1" x14ac:dyDescent="0.25">
      <c r="B2" s="1"/>
      <c r="H2" s="12"/>
      <c r="J2" s="30"/>
      <c r="K2" s="30"/>
      <c r="L2" s="30"/>
    </row>
    <row r="3" spans="2:12" s="2" customFormat="1" x14ac:dyDescent="0.25">
      <c r="B3" s="1"/>
      <c r="H3" s="12"/>
    </row>
    <row r="4" spans="2:12" s="2" customFormat="1" x14ac:dyDescent="0.25">
      <c r="B4" s="1"/>
      <c r="H4" s="12"/>
      <c r="J4" s="31" t="s">
        <v>44</v>
      </c>
      <c r="K4" s="32"/>
      <c r="L4" s="32"/>
    </row>
    <row r="5" spans="2:12" s="2" customFormat="1" x14ac:dyDescent="0.25">
      <c r="B5" s="1"/>
      <c r="H5" s="12"/>
      <c r="J5" s="32"/>
      <c r="K5" s="32"/>
      <c r="L5" s="32"/>
    </row>
    <row r="6" spans="2:12" s="2" customFormat="1" ht="63" customHeight="1" x14ac:dyDescent="0.25">
      <c r="B6" s="1"/>
      <c r="H6" s="12"/>
      <c r="J6" s="32"/>
      <c r="K6" s="32"/>
      <c r="L6" s="32"/>
    </row>
    <row r="7" spans="2:12" s="2" customFormat="1" x14ac:dyDescent="0.25">
      <c r="B7" s="1"/>
      <c r="H7" s="12"/>
    </row>
    <row r="8" spans="2:12" s="2" customFormat="1" x14ac:dyDescent="0.25">
      <c r="B8" s="1"/>
      <c r="H8" s="12"/>
    </row>
    <row r="9" spans="2:12" s="2" customFormat="1" ht="15.75" x14ac:dyDescent="0.25">
      <c r="B9" s="33" t="s">
        <v>42</v>
      </c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2:12" s="2" customFormat="1" ht="15.75" x14ac:dyDescent="0.25">
      <c r="B10" s="33" t="s">
        <v>43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2" spans="2:12" ht="24.6" customHeight="1" x14ac:dyDescent="0.25">
      <c r="B12" s="18" t="s">
        <v>0</v>
      </c>
      <c r="C12" s="24" t="s">
        <v>1</v>
      </c>
      <c r="D12" s="24" t="s">
        <v>2</v>
      </c>
      <c r="E12" s="24" t="s">
        <v>3</v>
      </c>
      <c r="F12" s="24" t="s">
        <v>4</v>
      </c>
      <c r="G12" s="24"/>
      <c r="H12" s="24"/>
      <c r="I12" s="24"/>
      <c r="J12" s="24"/>
      <c r="K12" s="24"/>
      <c r="L12" s="24"/>
    </row>
    <row r="13" spans="2:12" x14ac:dyDescent="0.25">
      <c r="B13" s="19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0"/>
      <c r="C14" s="24"/>
      <c r="D14" s="24"/>
      <c r="E14" s="24"/>
      <c r="F14" s="5">
        <v>2025</v>
      </c>
      <c r="G14" s="5">
        <v>2026</v>
      </c>
      <c r="H14" s="13">
        <v>2027</v>
      </c>
      <c r="I14" s="5">
        <v>2028</v>
      </c>
      <c r="J14" s="5">
        <v>2029</v>
      </c>
      <c r="K14" s="5">
        <v>2030</v>
      </c>
      <c r="L14" s="5" t="s">
        <v>5</v>
      </c>
    </row>
    <row r="15" spans="2:12" x14ac:dyDescent="0.25">
      <c r="B15" s="5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13">
        <v>6</v>
      </c>
      <c r="I15" s="5">
        <v>7</v>
      </c>
      <c r="J15" s="5">
        <v>8</v>
      </c>
      <c r="K15" s="5">
        <v>9</v>
      </c>
      <c r="L15" s="5">
        <v>10</v>
      </c>
    </row>
    <row r="16" spans="2:12" ht="18" customHeight="1" x14ac:dyDescent="0.25">
      <c r="B16" s="18"/>
      <c r="C16" s="21" t="s">
        <v>6</v>
      </c>
      <c r="D16" s="17" t="s">
        <v>7</v>
      </c>
      <c r="E16" s="6" t="s">
        <v>5</v>
      </c>
      <c r="F16" s="7">
        <f>F21</f>
        <v>804850.05</v>
      </c>
      <c r="G16" s="7">
        <f t="shared" ref="G16:K20" si="0">G21</f>
        <v>852061.16999999993</v>
      </c>
      <c r="H16" s="7">
        <f t="shared" si="0"/>
        <v>750946.65</v>
      </c>
      <c r="I16" s="7">
        <f t="shared" si="0"/>
        <v>775727.88000000012</v>
      </c>
      <c r="J16" s="7">
        <f t="shared" si="0"/>
        <v>800551.17999999993</v>
      </c>
      <c r="K16" s="7">
        <f t="shared" si="0"/>
        <v>827769.91999999993</v>
      </c>
      <c r="L16" s="7">
        <f t="shared" ref="L16:L20" si="1">F16+G16+H16+I16+J16+K16</f>
        <v>4811906.8499999996</v>
      </c>
    </row>
    <row r="17" spans="2:12" ht="24" x14ac:dyDescent="0.25">
      <c r="B17" s="19"/>
      <c r="C17" s="22"/>
      <c r="D17" s="17"/>
      <c r="E17" s="6" t="s">
        <v>8</v>
      </c>
      <c r="F17" s="8">
        <f>F22</f>
        <v>0</v>
      </c>
      <c r="G17" s="8">
        <f t="shared" si="0"/>
        <v>0</v>
      </c>
      <c r="H17" s="8">
        <f t="shared" si="0"/>
        <v>0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1"/>
        <v>0</v>
      </c>
    </row>
    <row r="18" spans="2:12" ht="15.6" customHeight="1" x14ac:dyDescent="0.25">
      <c r="B18" s="19"/>
      <c r="C18" s="22"/>
      <c r="D18" s="17"/>
      <c r="E18" s="6" t="s">
        <v>9</v>
      </c>
      <c r="F18" s="7">
        <f>F23</f>
        <v>125422.1</v>
      </c>
      <c r="G18" s="7">
        <f t="shared" si="0"/>
        <v>125422.1</v>
      </c>
      <c r="H18" s="7">
        <f t="shared" si="0"/>
        <v>328.49</v>
      </c>
      <c r="I18" s="7">
        <f t="shared" si="0"/>
        <v>339.33</v>
      </c>
      <c r="J18" s="7">
        <f t="shared" si="0"/>
        <v>350.19</v>
      </c>
      <c r="K18" s="9">
        <f t="shared" si="0"/>
        <v>362.1</v>
      </c>
      <c r="L18" s="10">
        <f>F18+G18+H18+I18+J18+K18</f>
        <v>252224.31</v>
      </c>
    </row>
    <row r="19" spans="2:12" x14ac:dyDescent="0.25">
      <c r="B19" s="19"/>
      <c r="C19" s="22"/>
      <c r="D19" s="17"/>
      <c r="E19" s="6" t="s">
        <v>10</v>
      </c>
      <c r="F19" s="7">
        <f>F24</f>
        <v>679427.95000000007</v>
      </c>
      <c r="G19" s="7">
        <f t="shared" si="0"/>
        <v>726639.07</v>
      </c>
      <c r="H19" s="7">
        <f t="shared" si="0"/>
        <v>750618.16</v>
      </c>
      <c r="I19" s="7">
        <f t="shared" si="0"/>
        <v>775388.55000000016</v>
      </c>
      <c r="J19" s="7">
        <f t="shared" si="0"/>
        <v>800200.99</v>
      </c>
      <c r="K19" s="7">
        <f t="shared" si="0"/>
        <v>827407.82</v>
      </c>
      <c r="L19" s="10">
        <f t="shared" si="1"/>
        <v>4559682.540000001</v>
      </c>
    </row>
    <row r="20" spans="2:12" x14ac:dyDescent="0.25">
      <c r="B20" s="19"/>
      <c r="C20" s="22"/>
      <c r="D20" s="17"/>
      <c r="E20" s="6" t="s">
        <v>11</v>
      </c>
      <c r="F20" s="8">
        <f>F25</f>
        <v>0</v>
      </c>
      <c r="G20" s="8">
        <f t="shared" si="0"/>
        <v>0</v>
      </c>
      <c r="H20" s="8">
        <f t="shared" si="0"/>
        <v>0</v>
      </c>
      <c r="I20" s="8">
        <f t="shared" si="0"/>
        <v>0</v>
      </c>
      <c r="J20" s="8">
        <f t="shared" si="0"/>
        <v>0</v>
      </c>
      <c r="K20" s="8">
        <f t="shared" si="0"/>
        <v>0</v>
      </c>
      <c r="L20" s="8">
        <f t="shared" si="1"/>
        <v>0</v>
      </c>
    </row>
    <row r="21" spans="2:12" x14ac:dyDescent="0.25">
      <c r="B21" s="19"/>
      <c r="C21" s="22"/>
      <c r="D21" s="17" t="s">
        <v>12</v>
      </c>
      <c r="E21" s="6" t="s">
        <v>5</v>
      </c>
      <c r="F21" s="7">
        <f>F22+F23+F24+F25</f>
        <v>804850.05</v>
      </c>
      <c r="G21" s="7">
        <f t="shared" ref="G21:K21" si="2">G22+G23+G24+G25</f>
        <v>852061.16999999993</v>
      </c>
      <c r="H21" s="7">
        <f t="shared" si="2"/>
        <v>750946.65</v>
      </c>
      <c r="I21" s="7">
        <f t="shared" si="2"/>
        <v>775727.88000000012</v>
      </c>
      <c r="J21" s="7">
        <f t="shared" si="2"/>
        <v>800551.17999999993</v>
      </c>
      <c r="K21" s="7">
        <f t="shared" si="2"/>
        <v>827769.91999999993</v>
      </c>
      <c r="L21" s="7">
        <f>F21+G21+H21+I21+J21+K21</f>
        <v>4811906.8499999996</v>
      </c>
    </row>
    <row r="22" spans="2:12" ht="24" x14ac:dyDescent="0.25">
      <c r="B22" s="19"/>
      <c r="C22" s="22"/>
      <c r="D22" s="17"/>
      <c r="E22" s="6" t="s">
        <v>8</v>
      </c>
      <c r="F22" s="8">
        <f>F28+F53+F73+F88</f>
        <v>0</v>
      </c>
      <c r="G22" s="8">
        <f t="shared" ref="G22:K22" si="3">G28+G53+G73+G88</f>
        <v>0</v>
      </c>
      <c r="H22" s="8">
        <f t="shared" si="3"/>
        <v>0</v>
      </c>
      <c r="I22" s="8">
        <f t="shared" si="3"/>
        <v>0</v>
      </c>
      <c r="J22" s="8">
        <f t="shared" si="3"/>
        <v>0</v>
      </c>
      <c r="K22" s="8">
        <f t="shared" si="3"/>
        <v>0</v>
      </c>
      <c r="L22" s="8">
        <f>F22+G22+H22+I22+J22+K22</f>
        <v>0</v>
      </c>
    </row>
    <row r="23" spans="2:12" ht="18" customHeight="1" x14ac:dyDescent="0.25">
      <c r="B23" s="19"/>
      <c r="C23" s="22"/>
      <c r="D23" s="17"/>
      <c r="E23" s="6" t="s">
        <v>9</v>
      </c>
      <c r="F23" s="10">
        <f>F29+F54+F74+F89</f>
        <v>125422.1</v>
      </c>
      <c r="G23" s="10">
        <f t="shared" ref="G23:K23" si="4">G29+G54+G74+G89</f>
        <v>125422.1</v>
      </c>
      <c r="H23" s="10">
        <f t="shared" si="4"/>
        <v>328.49</v>
      </c>
      <c r="I23" s="10">
        <f t="shared" si="4"/>
        <v>339.33</v>
      </c>
      <c r="J23" s="10">
        <f t="shared" si="4"/>
        <v>350.19</v>
      </c>
      <c r="K23" s="10">
        <f t="shared" si="4"/>
        <v>362.1</v>
      </c>
      <c r="L23" s="10">
        <f>F23+G23+H23+I23+J23+K23</f>
        <v>252224.31</v>
      </c>
    </row>
    <row r="24" spans="2:12" x14ac:dyDescent="0.25">
      <c r="B24" s="19"/>
      <c r="C24" s="22"/>
      <c r="D24" s="17"/>
      <c r="E24" s="6" t="s">
        <v>10</v>
      </c>
      <c r="F24" s="10">
        <f>F30+F55+F75+F90</f>
        <v>679427.95000000007</v>
      </c>
      <c r="G24" s="10">
        <f t="shared" ref="G24:K24" si="5">G30+G55+G75+G90</f>
        <v>726639.07</v>
      </c>
      <c r="H24" s="10">
        <f t="shared" si="5"/>
        <v>750618.16</v>
      </c>
      <c r="I24" s="10">
        <f t="shared" si="5"/>
        <v>775388.55000000016</v>
      </c>
      <c r="J24" s="10">
        <f t="shared" si="5"/>
        <v>800200.99</v>
      </c>
      <c r="K24" s="10">
        <f t="shared" si="5"/>
        <v>827407.82</v>
      </c>
      <c r="L24" s="10">
        <f>F24+G24+H24+I24+J24+K24</f>
        <v>4559682.540000001</v>
      </c>
    </row>
    <row r="25" spans="2:12" ht="20.45" customHeight="1" x14ac:dyDescent="0.25">
      <c r="B25" s="20"/>
      <c r="C25" s="23"/>
      <c r="D25" s="17"/>
      <c r="E25" s="6" t="s">
        <v>11</v>
      </c>
      <c r="F25" s="8">
        <f>F31+F56+F76+F91</f>
        <v>0</v>
      </c>
      <c r="G25" s="8">
        <f t="shared" ref="G25:K25" si="6">G31+G56+G76+G91</f>
        <v>0</v>
      </c>
      <c r="H25" s="8">
        <f t="shared" si="6"/>
        <v>0</v>
      </c>
      <c r="I25" s="8">
        <f t="shared" si="6"/>
        <v>0</v>
      </c>
      <c r="J25" s="8">
        <f t="shared" si="6"/>
        <v>0</v>
      </c>
      <c r="K25" s="8">
        <f t="shared" si="6"/>
        <v>0</v>
      </c>
      <c r="L25" s="8">
        <f>F25+G25+H25+I25+J25+K25</f>
        <v>0</v>
      </c>
    </row>
    <row r="26" spans="2:12" x14ac:dyDescent="0.25">
      <c r="B26" s="5"/>
      <c r="C26" s="24" t="s">
        <v>13</v>
      </c>
      <c r="D26" s="24"/>
      <c r="E26" s="24"/>
      <c r="F26" s="24"/>
      <c r="G26" s="24"/>
      <c r="H26" s="24"/>
      <c r="I26" s="24"/>
      <c r="J26" s="24"/>
      <c r="K26" s="24"/>
      <c r="L26" s="24"/>
    </row>
    <row r="27" spans="2:12" ht="20.45" customHeight="1" x14ac:dyDescent="0.25">
      <c r="B27" s="25" t="s">
        <v>17</v>
      </c>
      <c r="C27" s="17" t="s">
        <v>28</v>
      </c>
      <c r="D27" s="17" t="s">
        <v>12</v>
      </c>
      <c r="E27" s="6" t="s">
        <v>5</v>
      </c>
      <c r="F27" s="10">
        <f>F28+F29+F30+F31</f>
        <v>765340.38</v>
      </c>
      <c r="G27" s="10">
        <f t="shared" ref="G27:K27" si="7">G28+G29+G30+G31</f>
        <v>821515.27999999991</v>
      </c>
      <c r="H27" s="10">
        <f t="shared" si="7"/>
        <v>719392.75</v>
      </c>
      <c r="I27" s="10">
        <f t="shared" si="7"/>
        <v>743132.7100000002</v>
      </c>
      <c r="J27" s="10">
        <f t="shared" si="7"/>
        <v>766912.96</v>
      </c>
      <c r="K27" s="10">
        <f t="shared" si="7"/>
        <v>792988</v>
      </c>
      <c r="L27" s="10">
        <f>L28+L29+L30+L31</f>
        <v>4609282.08</v>
      </c>
    </row>
    <row r="28" spans="2:12" ht="24" x14ac:dyDescent="0.25">
      <c r="B28" s="25"/>
      <c r="C28" s="17"/>
      <c r="D28" s="17"/>
      <c r="E28" s="6" t="s">
        <v>8</v>
      </c>
      <c r="F28" s="8">
        <f>F33+F38+F43+F48</f>
        <v>0</v>
      </c>
      <c r="G28" s="8">
        <f t="shared" ref="G28:L30" si="8">G33+G38+G43+G48</f>
        <v>0</v>
      </c>
      <c r="H28" s="8">
        <f t="shared" si="8"/>
        <v>0</v>
      </c>
      <c r="I28" s="8">
        <f t="shared" si="8"/>
        <v>0</v>
      </c>
      <c r="J28" s="8">
        <f t="shared" si="8"/>
        <v>0</v>
      </c>
      <c r="K28" s="8">
        <f t="shared" si="8"/>
        <v>0</v>
      </c>
      <c r="L28" s="8">
        <f t="shared" si="8"/>
        <v>0</v>
      </c>
    </row>
    <row r="29" spans="2:12" ht="19.899999999999999" customHeight="1" x14ac:dyDescent="0.25">
      <c r="B29" s="25"/>
      <c r="C29" s="17"/>
      <c r="D29" s="17"/>
      <c r="E29" s="6" t="s">
        <v>9</v>
      </c>
      <c r="F29" s="10">
        <f>F34+F39+F44+F49</f>
        <v>125104.1</v>
      </c>
      <c r="G29" s="10">
        <f t="shared" si="8"/>
        <v>125104.1</v>
      </c>
      <c r="H29" s="8">
        <f t="shared" si="8"/>
        <v>0</v>
      </c>
      <c r="I29" s="8">
        <f t="shared" si="8"/>
        <v>0</v>
      </c>
      <c r="J29" s="8">
        <f t="shared" si="8"/>
        <v>0</v>
      </c>
      <c r="K29" s="8">
        <f t="shared" si="8"/>
        <v>0</v>
      </c>
      <c r="L29" s="10">
        <f t="shared" si="8"/>
        <v>250208.2</v>
      </c>
    </row>
    <row r="30" spans="2:12" x14ac:dyDescent="0.25">
      <c r="B30" s="25"/>
      <c r="C30" s="17"/>
      <c r="D30" s="17"/>
      <c r="E30" s="6" t="s">
        <v>10</v>
      </c>
      <c r="F30" s="10">
        <f>F35+F40+F45+F50</f>
        <v>640236.28</v>
      </c>
      <c r="G30" s="10">
        <f t="shared" si="8"/>
        <v>696411.17999999993</v>
      </c>
      <c r="H30" s="10">
        <f t="shared" si="8"/>
        <v>719392.75</v>
      </c>
      <c r="I30" s="10">
        <f t="shared" si="8"/>
        <v>743132.7100000002</v>
      </c>
      <c r="J30" s="10">
        <f>J35+J40+J45+J50</f>
        <v>766912.96</v>
      </c>
      <c r="K30" s="10">
        <f t="shared" si="8"/>
        <v>792988</v>
      </c>
      <c r="L30" s="10">
        <f t="shared" si="8"/>
        <v>4359073.88</v>
      </c>
    </row>
    <row r="31" spans="2:12" x14ac:dyDescent="0.25">
      <c r="B31" s="25"/>
      <c r="C31" s="17"/>
      <c r="D31" s="17"/>
      <c r="E31" s="6" t="s">
        <v>11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</row>
    <row r="32" spans="2:12" ht="19.149999999999999" customHeight="1" x14ac:dyDescent="0.25">
      <c r="B32" s="16" t="s">
        <v>18</v>
      </c>
      <c r="C32" s="17" t="s">
        <v>29</v>
      </c>
      <c r="D32" s="17" t="s">
        <v>12</v>
      </c>
      <c r="E32" s="6" t="s">
        <v>5</v>
      </c>
      <c r="F32" s="10">
        <f>F33+F34+F35+F36</f>
        <v>610171.5</v>
      </c>
      <c r="G32" s="10">
        <f t="shared" ref="G32:K32" si="9">G33+G34+G35+G36</f>
        <v>661216.63</v>
      </c>
      <c r="H32" s="10">
        <f t="shared" si="9"/>
        <v>559076.78</v>
      </c>
      <c r="I32" s="10">
        <f t="shared" si="9"/>
        <v>577526.31000000006</v>
      </c>
      <c r="J32" s="10">
        <f t="shared" si="9"/>
        <v>596007.15</v>
      </c>
      <c r="K32" s="10">
        <f t="shared" si="9"/>
        <v>616271.39</v>
      </c>
      <c r="L32" s="10">
        <f>F32+G32+H32+I32+J32+K32</f>
        <v>3620269.76</v>
      </c>
    </row>
    <row r="33" spans="2:12" ht="24" x14ac:dyDescent="0.25">
      <c r="B33" s="16"/>
      <c r="C33" s="17"/>
      <c r="D33" s="17"/>
      <c r="E33" s="6" t="s">
        <v>8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f>F33+G33+H33+I33+J33+K33</f>
        <v>0</v>
      </c>
    </row>
    <row r="34" spans="2:12" ht="19.149999999999999" customHeight="1" x14ac:dyDescent="0.25">
      <c r="B34" s="16"/>
      <c r="C34" s="17"/>
      <c r="D34" s="17"/>
      <c r="E34" s="6" t="s">
        <v>9</v>
      </c>
      <c r="F34" s="10">
        <v>120000</v>
      </c>
      <c r="G34" s="10">
        <v>120000</v>
      </c>
      <c r="H34" s="9">
        <v>0</v>
      </c>
      <c r="I34" s="9">
        <v>0</v>
      </c>
      <c r="J34" s="9">
        <v>0</v>
      </c>
      <c r="K34" s="8">
        <v>0</v>
      </c>
      <c r="L34" s="10">
        <f>F34+G34+H34+I34+J34+K34</f>
        <v>240000</v>
      </c>
    </row>
    <row r="35" spans="2:12" ht="18" customHeight="1" x14ac:dyDescent="0.25">
      <c r="B35" s="16"/>
      <c r="C35" s="17"/>
      <c r="D35" s="17"/>
      <c r="E35" s="6" t="s">
        <v>10</v>
      </c>
      <c r="F35" s="10">
        <v>490171.5</v>
      </c>
      <c r="G35" s="10">
        <v>541216.63</v>
      </c>
      <c r="H35" s="10">
        <v>559076.78</v>
      </c>
      <c r="I35" s="10">
        <v>577526.31000000006</v>
      </c>
      <c r="J35" s="10">
        <v>596007.15</v>
      </c>
      <c r="K35" s="10">
        <v>616271.39</v>
      </c>
      <c r="L35" s="10">
        <f>F35+G35+H35+I35+J35+K35</f>
        <v>3380269.7600000002</v>
      </c>
    </row>
    <row r="36" spans="2:12" ht="19.899999999999999" customHeight="1" x14ac:dyDescent="0.25">
      <c r="B36" s="16"/>
      <c r="C36" s="17"/>
      <c r="D36" s="17"/>
      <c r="E36" s="6" t="s">
        <v>11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f>F36+G36+H36+I36+J36+K36</f>
        <v>0</v>
      </c>
    </row>
    <row r="37" spans="2:12" ht="18.600000000000001" customHeight="1" x14ac:dyDescent="0.25">
      <c r="B37" s="16" t="s">
        <v>19</v>
      </c>
      <c r="C37" s="17" t="s">
        <v>30</v>
      </c>
      <c r="D37" s="17" t="s">
        <v>12</v>
      </c>
      <c r="E37" s="6" t="s">
        <v>5</v>
      </c>
      <c r="F37" s="11">
        <f>F38+F39+F40+F41</f>
        <v>132713.88</v>
      </c>
      <c r="G37" s="11">
        <f t="shared" ref="G37:L37" si="10">G38+G39+G40+G41</f>
        <v>137843.65</v>
      </c>
      <c r="H37" s="11">
        <f t="shared" si="10"/>
        <v>137119.95000000001</v>
      </c>
      <c r="I37" s="11">
        <f t="shared" si="10"/>
        <v>141644.91</v>
      </c>
      <c r="J37" s="11">
        <f t="shared" si="10"/>
        <v>146177.54999999999</v>
      </c>
      <c r="K37" s="11">
        <f t="shared" si="10"/>
        <v>151147.59</v>
      </c>
      <c r="L37" s="11">
        <f t="shared" si="10"/>
        <v>846647.52999999991</v>
      </c>
    </row>
    <row r="38" spans="2:12" ht="24" x14ac:dyDescent="0.25">
      <c r="B38" s="16"/>
      <c r="C38" s="17"/>
      <c r="D38" s="17"/>
      <c r="E38" s="6" t="s">
        <v>8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2:12" ht="18" customHeight="1" x14ac:dyDescent="0.25">
      <c r="B39" s="16"/>
      <c r="C39" s="17"/>
      <c r="D39" s="17"/>
      <c r="E39" s="6" t="s">
        <v>9</v>
      </c>
      <c r="F39" s="10">
        <v>5104.1000000000004</v>
      </c>
      <c r="G39" s="10">
        <v>5104.1000000000004</v>
      </c>
      <c r="H39" s="9">
        <v>0</v>
      </c>
      <c r="I39" s="8">
        <v>0</v>
      </c>
      <c r="J39" s="8">
        <v>0</v>
      </c>
      <c r="K39" s="8">
        <v>0</v>
      </c>
      <c r="L39" s="10">
        <f>F39+G39+H39+I39+J39+K39</f>
        <v>10208.200000000001</v>
      </c>
    </row>
    <row r="40" spans="2:12" ht="19.149999999999999" customHeight="1" x14ac:dyDescent="0.25">
      <c r="B40" s="16"/>
      <c r="C40" s="17"/>
      <c r="D40" s="17"/>
      <c r="E40" s="6" t="s">
        <v>10</v>
      </c>
      <c r="F40" s="10">
        <v>127609.78</v>
      </c>
      <c r="G40" s="10">
        <v>132739.54999999999</v>
      </c>
      <c r="H40" s="10">
        <v>137119.95000000001</v>
      </c>
      <c r="I40" s="10">
        <v>141644.91</v>
      </c>
      <c r="J40" s="10">
        <v>146177.54999999999</v>
      </c>
      <c r="K40" s="10">
        <v>151147.59</v>
      </c>
      <c r="L40" s="10">
        <f>F40+G40+H40+I40+J40+K40</f>
        <v>836439.33</v>
      </c>
    </row>
    <row r="41" spans="2:12" x14ac:dyDescent="0.25">
      <c r="B41" s="16"/>
      <c r="C41" s="17"/>
      <c r="D41" s="17"/>
      <c r="E41" s="6" t="s">
        <v>11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</row>
    <row r="42" spans="2:12" ht="20.45" customHeight="1" x14ac:dyDescent="0.25">
      <c r="B42" s="16" t="s">
        <v>20</v>
      </c>
      <c r="C42" s="17" t="s">
        <v>32</v>
      </c>
      <c r="D42" s="17" t="s">
        <v>12</v>
      </c>
      <c r="E42" s="6" t="s">
        <v>5</v>
      </c>
      <c r="F42" s="10">
        <f>F43+F44+F45+F46</f>
        <v>22050</v>
      </c>
      <c r="G42" s="10">
        <f>G43+G44+G45+G46</f>
        <v>22050</v>
      </c>
      <c r="H42" s="10">
        <f t="shared" ref="H42:K42" si="11">H43+H44+H45+H46</f>
        <v>22777.65</v>
      </c>
      <c r="I42" s="10">
        <f t="shared" si="11"/>
        <v>23529.31</v>
      </c>
      <c r="J42" s="10">
        <f t="shared" si="11"/>
        <v>24282.25</v>
      </c>
      <c r="K42" s="10">
        <f t="shared" si="11"/>
        <v>25107.85</v>
      </c>
      <c r="L42" s="10">
        <f>L45</f>
        <v>139797.06</v>
      </c>
    </row>
    <row r="43" spans="2:12" ht="24" x14ac:dyDescent="0.25">
      <c r="B43" s="16"/>
      <c r="C43" s="17"/>
      <c r="D43" s="17"/>
      <c r="E43" s="6" t="s">
        <v>8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f>F43+G43+H43+I43+J43+K43</f>
        <v>0</v>
      </c>
    </row>
    <row r="44" spans="2:12" ht="19.899999999999999" customHeight="1" x14ac:dyDescent="0.25">
      <c r="B44" s="16"/>
      <c r="C44" s="17"/>
      <c r="D44" s="17"/>
      <c r="E44" s="6" t="s">
        <v>9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f>F44+G44+H44+I44+J44+K44</f>
        <v>0</v>
      </c>
    </row>
    <row r="45" spans="2:12" ht="22.15" customHeight="1" x14ac:dyDescent="0.25">
      <c r="B45" s="16"/>
      <c r="C45" s="17"/>
      <c r="D45" s="17"/>
      <c r="E45" s="6" t="s">
        <v>10</v>
      </c>
      <c r="F45" s="10">
        <v>22050</v>
      </c>
      <c r="G45" s="10">
        <v>22050</v>
      </c>
      <c r="H45" s="10">
        <v>22777.65</v>
      </c>
      <c r="I45" s="10">
        <v>23529.31</v>
      </c>
      <c r="J45" s="10">
        <v>24282.25</v>
      </c>
      <c r="K45" s="10">
        <v>25107.85</v>
      </c>
      <c r="L45" s="10">
        <f>F45+G45+H45+I45+J45+K45</f>
        <v>139797.06</v>
      </c>
    </row>
    <row r="46" spans="2:12" ht="19.899999999999999" customHeight="1" x14ac:dyDescent="0.25">
      <c r="B46" s="16"/>
      <c r="C46" s="17"/>
      <c r="D46" s="17"/>
      <c r="E46" s="6" t="s">
        <v>11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8">
        <f>F46+G46+H46+I46+J46+K46</f>
        <v>0</v>
      </c>
    </row>
    <row r="47" spans="2:12" ht="19.149999999999999" customHeight="1" x14ac:dyDescent="0.25">
      <c r="B47" s="16" t="s">
        <v>21</v>
      </c>
      <c r="C47" s="17" t="s">
        <v>31</v>
      </c>
      <c r="D47" s="17" t="s">
        <v>12</v>
      </c>
      <c r="E47" s="6" t="s">
        <v>5</v>
      </c>
      <c r="F47" s="10">
        <f>F48+F49+F50+F51</f>
        <v>405</v>
      </c>
      <c r="G47" s="10">
        <f t="shared" ref="G47:K47" si="12">G48+G49+G50+G51</f>
        <v>405</v>
      </c>
      <c r="H47" s="10">
        <f t="shared" si="12"/>
        <v>418.37</v>
      </c>
      <c r="I47" s="10">
        <f t="shared" si="12"/>
        <v>432.18</v>
      </c>
      <c r="J47" s="10">
        <f t="shared" si="12"/>
        <v>446.01</v>
      </c>
      <c r="K47" s="10">
        <f t="shared" si="12"/>
        <v>461.17</v>
      </c>
      <c r="L47" s="10">
        <f>F47+G47+H47+I47+J47+K47</f>
        <v>2567.73</v>
      </c>
    </row>
    <row r="48" spans="2:12" ht="24" x14ac:dyDescent="0.25">
      <c r="B48" s="16"/>
      <c r="C48" s="17"/>
      <c r="D48" s="17"/>
      <c r="E48" s="6" t="s">
        <v>8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f t="shared" ref="L48:L50" si="13">F48+G48+H48+I48+J48+K48</f>
        <v>0</v>
      </c>
    </row>
    <row r="49" spans="2:12" x14ac:dyDescent="0.25">
      <c r="B49" s="16"/>
      <c r="C49" s="17"/>
      <c r="D49" s="17"/>
      <c r="E49" s="6" t="s">
        <v>9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f t="shared" si="13"/>
        <v>0</v>
      </c>
    </row>
    <row r="50" spans="2:12" ht="18.600000000000001" customHeight="1" x14ac:dyDescent="0.25">
      <c r="B50" s="16"/>
      <c r="C50" s="17"/>
      <c r="D50" s="17"/>
      <c r="E50" s="6" t="s">
        <v>10</v>
      </c>
      <c r="F50" s="10">
        <v>405</v>
      </c>
      <c r="G50" s="10">
        <v>405</v>
      </c>
      <c r="H50" s="10">
        <v>418.37</v>
      </c>
      <c r="I50" s="10">
        <v>432.18</v>
      </c>
      <c r="J50" s="10">
        <v>446.01</v>
      </c>
      <c r="K50" s="10">
        <v>461.17</v>
      </c>
      <c r="L50" s="10">
        <f t="shared" si="13"/>
        <v>2567.73</v>
      </c>
    </row>
    <row r="51" spans="2:12" ht="84.6" customHeight="1" x14ac:dyDescent="0.25">
      <c r="B51" s="16"/>
      <c r="C51" s="17"/>
      <c r="D51" s="17"/>
      <c r="E51" s="6" t="s">
        <v>11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</row>
    <row r="52" spans="2:12" ht="17.25" customHeight="1" x14ac:dyDescent="0.25">
      <c r="B52" s="25" t="s">
        <v>22</v>
      </c>
      <c r="C52" s="17" t="s">
        <v>33</v>
      </c>
      <c r="D52" s="17" t="s">
        <v>12</v>
      </c>
      <c r="E52" s="6" t="s">
        <v>5</v>
      </c>
      <c r="F52" s="8">
        <f>F53+F54+F55+F56</f>
        <v>9000</v>
      </c>
      <c r="G52" s="8">
        <f t="shared" ref="G52:L52" si="14">G53+G54+G55+G56</f>
        <v>0</v>
      </c>
      <c r="H52" s="8">
        <f t="shared" si="14"/>
        <v>0</v>
      </c>
      <c r="I52" s="8">
        <f t="shared" si="14"/>
        <v>0</v>
      </c>
      <c r="J52" s="8">
        <f t="shared" si="14"/>
        <v>0</v>
      </c>
      <c r="K52" s="8">
        <f t="shared" si="14"/>
        <v>0</v>
      </c>
      <c r="L52" s="8">
        <f t="shared" si="14"/>
        <v>9000</v>
      </c>
    </row>
    <row r="53" spans="2:12" ht="24" x14ac:dyDescent="0.25">
      <c r="B53" s="25"/>
      <c r="C53" s="17"/>
      <c r="D53" s="17"/>
      <c r="E53" s="6" t="s">
        <v>8</v>
      </c>
      <c r="F53" s="8">
        <f>F58+F63</f>
        <v>0</v>
      </c>
      <c r="G53" s="8">
        <f t="shared" ref="G53:K53" si="15">G58+G63</f>
        <v>0</v>
      </c>
      <c r="H53" s="8">
        <f t="shared" si="15"/>
        <v>0</v>
      </c>
      <c r="I53" s="8">
        <f t="shared" si="15"/>
        <v>0</v>
      </c>
      <c r="J53" s="8">
        <f t="shared" si="15"/>
        <v>0</v>
      </c>
      <c r="K53" s="8">
        <f t="shared" si="15"/>
        <v>0</v>
      </c>
      <c r="L53" s="8">
        <f>L58+L63+L68</f>
        <v>0</v>
      </c>
    </row>
    <row r="54" spans="2:12" ht="19.899999999999999" customHeight="1" x14ac:dyDescent="0.25">
      <c r="B54" s="25"/>
      <c r="C54" s="17"/>
      <c r="D54" s="17"/>
      <c r="E54" s="6" t="s">
        <v>9</v>
      </c>
      <c r="F54" s="8">
        <f t="shared" ref="F54:K56" si="16">F59+F64</f>
        <v>0</v>
      </c>
      <c r="G54" s="8">
        <f t="shared" si="16"/>
        <v>0</v>
      </c>
      <c r="H54" s="8">
        <f>H59+H64+H69</f>
        <v>0</v>
      </c>
      <c r="I54" s="8">
        <f t="shared" ref="I54:K54" si="17">I59+I64+I69</f>
        <v>0</v>
      </c>
      <c r="J54" s="8">
        <f t="shared" si="17"/>
        <v>0</v>
      </c>
      <c r="K54" s="8">
        <f t="shared" si="17"/>
        <v>0</v>
      </c>
      <c r="L54" s="8">
        <f>L59+L64+L69</f>
        <v>0</v>
      </c>
    </row>
    <row r="55" spans="2:12" ht="18.600000000000001" customHeight="1" x14ac:dyDescent="0.25">
      <c r="B55" s="25"/>
      <c r="C55" s="17"/>
      <c r="D55" s="17"/>
      <c r="E55" s="6" t="s">
        <v>10</v>
      </c>
      <c r="F55" s="8">
        <f>F60+F65+F70</f>
        <v>9000</v>
      </c>
      <c r="G55" s="8">
        <f t="shared" si="16"/>
        <v>0</v>
      </c>
      <c r="H55" s="8">
        <f>H60+H65+H70</f>
        <v>0</v>
      </c>
      <c r="I55" s="8">
        <f t="shared" si="16"/>
        <v>0</v>
      </c>
      <c r="J55" s="8">
        <f t="shared" si="16"/>
        <v>0</v>
      </c>
      <c r="K55" s="8">
        <f t="shared" si="16"/>
        <v>0</v>
      </c>
      <c r="L55" s="8">
        <f>L60+L65+L70</f>
        <v>9000</v>
      </c>
    </row>
    <row r="56" spans="2:12" x14ac:dyDescent="0.25">
      <c r="B56" s="25"/>
      <c r="C56" s="17"/>
      <c r="D56" s="17"/>
      <c r="E56" s="6" t="s">
        <v>11</v>
      </c>
      <c r="F56" s="8">
        <f t="shared" si="16"/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</row>
    <row r="57" spans="2:12" ht="27.6" hidden="1" customHeight="1" x14ac:dyDescent="0.25">
      <c r="B57" s="16" t="s">
        <v>23</v>
      </c>
      <c r="C57" s="17" t="s">
        <v>14</v>
      </c>
      <c r="D57" s="17" t="s">
        <v>12</v>
      </c>
      <c r="E57" s="6" t="s">
        <v>5</v>
      </c>
      <c r="F57" s="10">
        <v>0</v>
      </c>
      <c r="G57" s="9">
        <f t="shared" ref="G57:K57" si="18">G58+G59+G60+G61</f>
        <v>0</v>
      </c>
      <c r="H57" s="9">
        <f t="shared" si="18"/>
        <v>0</v>
      </c>
      <c r="I57" s="9">
        <f t="shared" si="18"/>
        <v>0</v>
      </c>
      <c r="J57" s="9">
        <f t="shared" si="18"/>
        <v>0</v>
      </c>
      <c r="K57" s="9">
        <f t="shared" si="18"/>
        <v>0</v>
      </c>
      <c r="L57" s="10">
        <f>F57+G57+H57+I57+J57+K57</f>
        <v>0</v>
      </c>
    </row>
    <row r="58" spans="2:12" ht="24" hidden="1" x14ac:dyDescent="0.25">
      <c r="B58" s="16"/>
      <c r="C58" s="17"/>
      <c r="D58" s="17"/>
      <c r="E58" s="6" t="s">
        <v>8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9">
        <f t="shared" ref="L58:L60" si="19">F58+G58+H58+I58+J58+K58</f>
        <v>0</v>
      </c>
    </row>
    <row r="59" spans="2:12" ht="19.899999999999999" hidden="1" customHeight="1" x14ac:dyDescent="0.25">
      <c r="B59" s="16"/>
      <c r="C59" s="17"/>
      <c r="D59" s="17"/>
      <c r="E59" s="6" t="s">
        <v>9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9">
        <f t="shared" si="19"/>
        <v>0</v>
      </c>
    </row>
    <row r="60" spans="2:12" ht="16.899999999999999" hidden="1" customHeight="1" x14ac:dyDescent="0.25">
      <c r="B60" s="16"/>
      <c r="C60" s="17"/>
      <c r="D60" s="17"/>
      <c r="E60" s="6" t="s">
        <v>10</v>
      </c>
      <c r="F60" s="10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10">
        <f t="shared" si="19"/>
        <v>0</v>
      </c>
    </row>
    <row r="61" spans="2:12" ht="31.9" hidden="1" customHeight="1" x14ac:dyDescent="0.25">
      <c r="B61" s="16"/>
      <c r="C61" s="17"/>
      <c r="D61" s="17"/>
      <c r="E61" s="6" t="s">
        <v>11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</row>
    <row r="62" spans="2:12" ht="21.6" hidden="1" customHeight="1" x14ac:dyDescent="0.25">
      <c r="B62" s="24" t="s">
        <v>15</v>
      </c>
      <c r="C62" s="17" t="s">
        <v>16</v>
      </c>
      <c r="D62" s="17" t="s">
        <v>12</v>
      </c>
      <c r="E62" s="6" t="s">
        <v>5</v>
      </c>
      <c r="F62" s="9">
        <f>F63+F64+F65+F66</f>
        <v>0</v>
      </c>
      <c r="G62" s="10">
        <f t="shared" ref="G62:K62" si="20">G63+G64+G65+G66</f>
        <v>0</v>
      </c>
      <c r="H62" s="10">
        <f t="shared" si="20"/>
        <v>0</v>
      </c>
      <c r="I62" s="9">
        <f t="shared" si="20"/>
        <v>0</v>
      </c>
      <c r="J62" s="9">
        <f t="shared" si="20"/>
        <v>0</v>
      </c>
      <c r="K62" s="9">
        <f t="shared" si="20"/>
        <v>0</v>
      </c>
      <c r="L62" s="14">
        <f>F62+G62+H62+I62+J62+K62</f>
        <v>0</v>
      </c>
    </row>
    <row r="63" spans="2:12" ht="24" hidden="1" x14ac:dyDescent="0.25">
      <c r="B63" s="24"/>
      <c r="C63" s="17"/>
      <c r="D63" s="17"/>
      <c r="E63" s="6" t="s">
        <v>8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9">
        <f t="shared" ref="L63:L65" si="21">F63+G63+H63+I63+J63+K63</f>
        <v>0</v>
      </c>
    </row>
    <row r="64" spans="2:12" hidden="1" x14ac:dyDescent="0.25">
      <c r="B64" s="24"/>
      <c r="C64" s="17"/>
      <c r="D64" s="17"/>
      <c r="E64" s="6" t="s">
        <v>9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9">
        <f t="shared" si="21"/>
        <v>0</v>
      </c>
    </row>
    <row r="65" spans="2:12" ht="19.149999999999999" hidden="1" customHeight="1" x14ac:dyDescent="0.25">
      <c r="B65" s="24"/>
      <c r="C65" s="17"/>
      <c r="D65" s="17"/>
      <c r="E65" s="6" t="s">
        <v>10</v>
      </c>
      <c r="F65" s="8">
        <v>0</v>
      </c>
      <c r="G65" s="10">
        <v>0</v>
      </c>
      <c r="H65" s="10">
        <v>0</v>
      </c>
      <c r="I65" s="8">
        <v>0</v>
      </c>
      <c r="J65" s="8">
        <v>0</v>
      </c>
      <c r="K65" s="8">
        <v>0</v>
      </c>
      <c r="L65" s="14">
        <f t="shared" si="21"/>
        <v>0</v>
      </c>
    </row>
    <row r="66" spans="2:12" ht="15.75" hidden="1" customHeight="1" x14ac:dyDescent="0.25">
      <c r="B66" s="24"/>
      <c r="C66" s="17"/>
      <c r="D66" s="17"/>
      <c r="E66" s="6" t="s">
        <v>11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</row>
    <row r="67" spans="2:12" ht="19.899999999999999" customHeight="1" x14ac:dyDescent="0.25">
      <c r="B67" s="18" t="s">
        <v>23</v>
      </c>
      <c r="C67" s="26" t="s">
        <v>34</v>
      </c>
      <c r="D67" s="17" t="s">
        <v>12</v>
      </c>
      <c r="E67" s="6" t="s">
        <v>5</v>
      </c>
      <c r="F67" s="9">
        <f>F68+F69+F70+F71</f>
        <v>9000</v>
      </c>
      <c r="G67" s="8">
        <f t="shared" ref="G67:K67" si="22">G68+G69+G70+G71</f>
        <v>0</v>
      </c>
      <c r="H67" s="8">
        <f t="shared" si="22"/>
        <v>0</v>
      </c>
      <c r="I67" s="9">
        <f t="shared" si="22"/>
        <v>0</v>
      </c>
      <c r="J67" s="9">
        <f t="shared" si="22"/>
        <v>0</v>
      </c>
      <c r="K67" s="9">
        <f t="shared" si="22"/>
        <v>0</v>
      </c>
      <c r="L67" s="9">
        <f>F67+G67+H67+I67+J67+K67</f>
        <v>9000</v>
      </c>
    </row>
    <row r="68" spans="2:12" ht="25.5" customHeight="1" x14ac:dyDescent="0.25">
      <c r="B68" s="19"/>
      <c r="C68" s="27"/>
      <c r="D68" s="17"/>
      <c r="E68" s="6" t="s">
        <v>8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9">
        <f t="shared" ref="L68:L70" si="23">F68+G68+H68+I68+J68+K68</f>
        <v>0</v>
      </c>
    </row>
    <row r="69" spans="2:12" ht="19.899999999999999" customHeight="1" x14ac:dyDescent="0.25">
      <c r="B69" s="19"/>
      <c r="C69" s="27"/>
      <c r="D69" s="17"/>
      <c r="E69" s="6" t="s">
        <v>9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9">
        <f t="shared" si="23"/>
        <v>0</v>
      </c>
    </row>
    <row r="70" spans="2:12" ht="19.899999999999999" customHeight="1" x14ac:dyDescent="0.25">
      <c r="B70" s="19"/>
      <c r="C70" s="27"/>
      <c r="D70" s="17"/>
      <c r="E70" s="6" t="s">
        <v>10</v>
      </c>
      <c r="F70" s="8">
        <v>9000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9">
        <f t="shared" si="23"/>
        <v>9000</v>
      </c>
    </row>
    <row r="71" spans="2:12" ht="25.5" customHeight="1" x14ac:dyDescent="0.25">
      <c r="B71" s="20"/>
      <c r="C71" s="28"/>
      <c r="D71" s="17"/>
      <c r="E71" s="6" t="s">
        <v>11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</row>
    <row r="72" spans="2:12" ht="18.75" customHeight="1" x14ac:dyDescent="0.25">
      <c r="B72" s="25" t="s">
        <v>24</v>
      </c>
      <c r="C72" s="17" t="s">
        <v>35</v>
      </c>
      <c r="D72" s="17" t="s">
        <v>12</v>
      </c>
      <c r="E72" s="6" t="s">
        <v>5</v>
      </c>
      <c r="F72" s="8">
        <f>F73+F74+F75+F76</f>
        <v>0</v>
      </c>
      <c r="G72" s="8">
        <f t="shared" ref="G72:L72" si="24">G73+G74+G75+G76</f>
        <v>0</v>
      </c>
      <c r="H72" s="8">
        <f t="shared" si="24"/>
        <v>0</v>
      </c>
      <c r="I72" s="8">
        <f t="shared" si="24"/>
        <v>0</v>
      </c>
      <c r="J72" s="8">
        <f t="shared" si="24"/>
        <v>0</v>
      </c>
      <c r="K72" s="8">
        <f t="shared" si="24"/>
        <v>0</v>
      </c>
      <c r="L72" s="8">
        <f t="shared" si="24"/>
        <v>0</v>
      </c>
    </row>
    <row r="73" spans="2:12" ht="24" x14ac:dyDescent="0.25">
      <c r="B73" s="25"/>
      <c r="C73" s="17"/>
      <c r="D73" s="17"/>
      <c r="E73" s="6" t="s">
        <v>8</v>
      </c>
      <c r="F73" s="8">
        <f>F78+F83</f>
        <v>0</v>
      </c>
      <c r="G73" s="8">
        <f t="shared" ref="G73:L73" si="25">G78+G83</f>
        <v>0</v>
      </c>
      <c r="H73" s="8">
        <f t="shared" si="25"/>
        <v>0</v>
      </c>
      <c r="I73" s="8">
        <f t="shared" si="25"/>
        <v>0</v>
      </c>
      <c r="J73" s="8">
        <f t="shared" si="25"/>
        <v>0</v>
      </c>
      <c r="K73" s="8">
        <f t="shared" si="25"/>
        <v>0</v>
      </c>
      <c r="L73" s="8">
        <f t="shared" si="25"/>
        <v>0</v>
      </c>
    </row>
    <row r="74" spans="2:12" ht="18" customHeight="1" x14ac:dyDescent="0.25">
      <c r="B74" s="25"/>
      <c r="C74" s="17"/>
      <c r="D74" s="17"/>
      <c r="E74" s="6" t="s">
        <v>9</v>
      </c>
      <c r="F74" s="8">
        <f t="shared" ref="F74:L76" si="26">F79+F84</f>
        <v>0</v>
      </c>
      <c r="G74" s="8">
        <f t="shared" si="26"/>
        <v>0</v>
      </c>
      <c r="H74" s="8">
        <f t="shared" si="26"/>
        <v>0</v>
      </c>
      <c r="I74" s="8">
        <f t="shared" si="26"/>
        <v>0</v>
      </c>
      <c r="J74" s="8">
        <f t="shared" si="26"/>
        <v>0</v>
      </c>
      <c r="K74" s="8">
        <f t="shared" si="26"/>
        <v>0</v>
      </c>
      <c r="L74" s="8">
        <f t="shared" si="26"/>
        <v>0</v>
      </c>
    </row>
    <row r="75" spans="2:12" x14ac:dyDescent="0.25">
      <c r="B75" s="25"/>
      <c r="C75" s="17"/>
      <c r="D75" s="17"/>
      <c r="E75" s="6" t="s">
        <v>10</v>
      </c>
      <c r="F75" s="8">
        <f t="shared" si="26"/>
        <v>0</v>
      </c>
      <c r="G75" s="8">
        <f t="shared" si="26"/>
        <v>0</v>
      </c>
      <c r="H75" s="8">
        <f t="shared" si="26"/>
        <v>0</v>
      </c>
      <c r="I75" s="8">
        <f t="shared" si="26"/>
        <v>0</v>
      </c>
      <c r="J75" s="8">
        <f t="shared" si="26"/>
        <v>0</v>
      </c>
      <c r="K75" s="8">
        <f t="shared" si="26"/>
        <v>0</v>
      </c>
      <c r="L75" s="8">
        <f t="shared" si="26"/>
        <v>0</v>
      </c>
    </row>
    <row r="76" spans="2:12" x14ac:dyDescent="0.25">
      <c r="B76" s="25"/>
      <c r="C76" s="17"/>
      <c r="D76" s="17"/>
      <c r="E76" s="6" t="s">
        <v>11</v>
      </c>
      <c r="F76" s="8">
        <f t="shared" si="26"/>
        <v>0</v>
      </c>
      <c r="G76" s="8">
        <f t="shared" si="26"/>
        <v>0</v>
      </c>
      <c r="H76" s="8">
        <f t="shared" si="26"/>
        <v>0</v>
      </c>
      <c r="I76" s="8">
        <f t="shared" si="26"/>
        <v>0</v>
      </c>
      <c r="J76" s="8">
        <f t="shared" si="26"/>
        <v>0</v>
      </c>
      <c r="K76" s="8">
        <f t="shared" si="26"/>
        <v>0</v>
      </c>
      <c r="L76" s="8">
        <f t="shared" si="26"/>
        <v>0</v>
      </c>
    </row>
    <row r="77" spans="2:12" ht="18.600000000000001" customHeight="1" x14ac:dyDescent="0.25">
      <c r="B77" s="16" t="s">
        <v>25</v>
      </c>
      <c r="C77" s="17" t="s">
        <v>40</v>
      </c>
      <c r="D77" s="17" t="s">
        <v>12</v>
      </c>
      <c r="E77" s="6" t="s">
        <v>5</v>
      </c>
      <c r="F77" s="8">
        <f>F78+F79+F80+F81</f>
        <v>0</v>
      </c>
      <c r="G77" s="8">
        <v>0</v>
      </c>
      <c r="H77" s="8">
        <f t="shared" ref="H77:K77" si="27">H78+H79+H80+H81</f>
        <v>0</v>
      </c>
      <c r="I77" s="9">
        <f t="shared" si="27"/>
        <v>0</v>
      </c>
      <c r="J77" s="9">
        <f t="shared" si="27"/>
        <v>0</v>
      </c>
      <c r="K77" s="9">
        <f t="shared" si="27"/>
        <v>0</v>
      </c>
      <c r="L77" s="10">
        <f>F77+G77+H77+I77+J77+K77</f>
        <v>0</v>
      </c>
    </row>
    <row r="78" spans="2:12" ht="24" x14ac:dyDescent="0.25">
      <c r="B78" s="16"/>
      <c r="C78" s="17"/>
      <c r="D78" s="17"/>
      <c r="E78" s="6" t="s">
        <v>8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f>F78+G78+H78+I78+J78+K78</f>
        <v>0</v>
      </c>
    </row>
    <row r="79" spans="2:12" ht="19.899999999999999" customHeight="1" x14ac:dyDescent="0.25">
      <c r="B79" s="16"/>
      <c r="C79" s="17"/>
      <c r="D79" s="17"/>
      <c r="E79" s="6" t="s">
        <v>9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f t="shared" ref="L79:L80" si="28">F79+G79+H79+I79+J79+K79</f>
        <v>0</v>
      </c>
    </row>
    <row r="80" spans="2:12" x14ac:dyDescent="0.25">
      <c r="B80" s="16"/>
      <c r="C80" s="17"/>
      <c r="D80" s="17"/>
      <c r="E80" s="6" t="s">
        <v>10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10">
        <f t="shared" si="28"/>
        <v>0</v>
      </c>
    </row>
    <row r="81" spans="2:12" ht="19.149999999999999" customHeight="1" x14ac:dyDescent="0.25">
      <c r="B81" s="16"/>
      <c r="C81" s="17"/>
      <c r="D81" s="17"/>
      <c r="E81" s="6" t="s">
        <v>11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</row>
    <row r="82" spans="2:12" ht="15.75" customHeight="1" x14ac:dyDescent="0.25">
      <c r="B82" s="16" t="s">
        <v>26</v>
      </c>
      <c r="C82" s="17" t="s">
        <v>41</v>
      </c>
      <c r="D82" s="17" t="s">
        <v>12</v>
      </c>
      <c r="E82" s="6" t="s">
        <v>5</v>
      </c>
      <c r="F82" s="8">
        <f>F83+F84+F85+F86</f>
        <v>0</v>
      </c>
      <c r="G82" s="8">
        <f t="shared" ref="G82:K82" si="29">G83+G84+G85+G86</f>
        <v>0</v>
      </c>
      <c r="H82" s="8">
        <f t="shared" si="29"/>
        <v>0</v>
      </c>
      <c r="I82" s="8">
        <f t="shared" si="29"/>
        <v>0</v>
      </c>
      <c r="J82" s="8">
        <f t="shared" si="29"/>
        <v>0</v>
      </c>
      <c r="K82" s="8">
        <f t="shared" si="29"/>
        <v>0</v>
      </c>
      <c r="L82" s="8">
        <f>F82+G82+H82+I82+J82+K82</f>
        <v>0</v>
      </c>
    </row>
    <row r="83" spans="2:12" ht="24" x14ac:dyDescent="0.25">
      <c r="B83" s="16"/>
      <c r="C83" s="17"/>
      <c r="D83" s="17"/>
      <c r="E83" s="6" t="s">
        <v>8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9">
        <f t="shared" ref="L83" si="30">F83+G83+H83+I83+J83+K83</f>
        <v>0</v>
      </c>
    </row>
    <row r="84" spans="2:12" ht="18" customHeight="1" x14ac:dyDescent="0.25">
      <c r="B84" s="16"/>
      <c r="C84" s="17"/>
      <c r="D84" s="17"/>
      <c r="E84" s="6" t="s">
        <v>9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f>F84+G84+H84+I84+J84+K84</f>
        <v>0</v>
      </c>
    </row>
    <row r="85" spans="2:12" ht="17.45" customHeight="1" x14ac:dyDescent="0.25">
      <c r="B85" s="16"/>
      <c r="C85" s="17"/>
      <c r="D85" s="17"/>
      <c r="E85" s="6" t="s">
        <v>10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f>F85+G85+H85+I85+J85+K85</f>
        <v>0</v>
      </c>
    </row>
    <row r="86" spans="2:12" ht="18" customHeight="1" x14ac:dyDescent="0.25">
      <c r="B86" s="16"/>
      <c r="C86" s="17"/>
      <c r="D86" s="17"/>
      <c r="E86" s="6" t="s">
        <v>11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</row>
    <row r="87" spans="2:12" x14ac:dyDescent="0.25">
      <c r="B87" s="16" t="s">
        <v>37</v>
      </c>
      <c r="C87" s="17" t="s">
        <v>36</v>
      </c>
      <c r="D87" s="17" t="s">
        <v>12</v>
      </c>
      <c r="E87" s="15" t="s">
        <v>5</v>
      </c>
      <c r="F87" s="8">
        <f>F91+F90+F89+F88</f>
        <v>30509.67</v>
      </c>
      <c r="G87" s="10">
        <f>G88+G89+G90+G91</f>
        <v>30545.89</v>
      </c>
      <c r="H87" s="10">
        <f t="shared" ref="H87:K87" si="31">H88+H89+H90+H91</f>
        <v>31553.9</v>
      </c>
      <c r="I87" s="10">
        <f t="shared" si="31"/>
        <v>32595.170000000002</v>
      </c>
      <c r="J87" s="10">
        <f t="shared" si="31"/>
        <v>33638.22</v>
      </c>
      <c r="K87" s="10">
        <f t="shared" si="31"/>
        <v>34781.919999999998</v>
      </c>
      <c r="L87" s="10">
        <f>F87+G87+H87+I87+J87+K87</f>
        <v>193624.76999999996</v>
      </c>
    </row>
    <row r="88" spans="2:12" ht="24" x14ac:dyDescent="0.25">
      <c r="B88" s="16"/>
      <c r="C88" s="17"/>
      <c r="D88" s="17"/>
      <c r="E88" s="15" t="s">
        <v>8</v>
      </c>
      <c r="F88" s="8">
        <f t="shared" ref="F88:G91" si="32">F93</f>
        <v>0</v>
      </c>
      <c r="G88" s="8">
        <f t="shared" si="32"/>
        <v>0</v>
      </c>
      <c r="H88" s="8">
        <f t="shared" ref="H88:K88" si="33">H93</f>
        <v>0</v>
      </c>
      <c r="I88" s="8">
        <f t="shared" si="33"/>
        <v>0</v>
      </c>
      <c r="J88" s="8">
        <f t="shared" si="33"/>
        <v>0</v>
      </c>
      <c r="K88" s="8">
        <f t="shared" si="33"/>
        <v>0</v>
      </c>
      <c r="L88" s="8">
        <f t="shared" ref="L88:L91" si="34">F88+G88+H88+I88+J88+K88</f>
        <v>0</v>
      </c>
    </row>
    <row r="89" spans="2:12" x14ac:dyDescent="0.25">
      <c r="B89" s="16"/>
      <c r="C89" s="17"/>
      <c r="D89" s="17"/>
      <c r="E89" s="15" t="s">
        <v>9</v>
      </c>
      <c r="F89" s="8">
        <f t="shared" si="32"/>
        <v>318</v>
      </c>
      <c r="G89" s="10">
        <f t="shared" si="32"/>
        <v>318</v>
      </c>
      <c r="H89" s="10">
        <f t="shared" ref="H89:K89" si="35">H94</f>
        <v>328.49</v>
      </c>
      <c r="I89" s="10">
        <f t="shared" si="35"/>
        <v>339.33</v>
      </c>
      <c r="J89" s="10">
        <f t="shared" si="35"/>
        <v>350.19</v>
      </c>
      <c r="K89" s="10">
        <f t="shared" si="35"/>
        <v>362.1</v>
      </c>
      <c r="L89" s="10">
        <f t="shared" si="34"/>
        <v>2016.1100000000001</v>
      </c>
    </row>
    <row r="90" spans="2:12" x14ac:dyDescent="0.25">
      <c r="B90" s="16"/>
      <c r="C90" s="17"/>
      <c r="D90" s="17"/>
      <c r="E90" s="15" t="s">
        <v>10</v>
      </c>
      <c r="F90" s="8">
        <f t="shared" si="32"/>
        <v>30191.67</v>
      </c>
      <c r="G90" s="10">
        <f t="shared" si="32"/>
        <v>30227.89</v>
      </c>
      <c r="H90" s="10">
        <f t="shared" ref="H90:K90" si="36">H95</f>
        <v>31225.41</v>
      </c>
      <c r="I90" s="10">
        <f t="shared" si="36"/>
        <v>32255.84</v>
      </c>
      <c r="J90" s="10">
        <f t="shared" si="36"/>
        <v>33288.03</v>
      </c>
      <c r="K90" s="10">
        <f t="shared" si="36"/>
        <v>34419.82</v>
      </c>
      <c r="L90" s="10">
        <f t="shared" si="34"/>
        <v>191608.66</v>
      </c>
    </row>
    <row r="91" spans="2:12" x14ac:dyDescent="0.25">
      <c r="B91" s="16"/>
      <c r="C91" s="17"/>
      <c r="D91" s="17"/>
      <c r="E91" s="15" t="s">
        <v>11</v>
      </c>
      <c r="F91" s="8">
        <f t="shared" si="32"/>
        <v>0</v>
      </c>
      <c r="G91" s="8">
        <f t="shared" si="32"/>
        <v>0</v>
      </c>
      <c r="H91" s="8">
        <f t="shared" ref="H91:K91" si="37">H96</f>
        <v>0</v>
      </c>
      <c r="I91" s="8">
        <f t="shared" si="37"/>
        <v>0</v>
      </c>
      <c r="J91" s="8">
        <f t="shared" si="37"/>
        <v>0</v>
      </c>
      <c r="K91" s="8">
        <f t="shared" si="37"/>
        <v>0</v>
      </c>
      <c r="L91" s="8">
        <f t="shared" si="34"/>
        <v>0</v>
      </c>
    </row>
    <row r="92" spans="2:12" x14ac:dyDescent="0.25">
      <c r="B92" s="16" t="s">
        <v>38</v>
      </c>
      <c r="C92" s="17" t="s">
        <v>39</v>
      </c>
      <c r="D92" s="17" t="s">
        <v>12</v>
      </c>
      <c r="E92" s="15" t="s">
        <v>5</v>
      </c>
      <c r="F92" s="8">
        <f>F93+F94+F95+F96</f>
        <v>30509.67</v>
      </c>
      <c r="G92" s="10">
        <f t="shared" ref="G92:K92" si="38">G93+G94+G95+G96</f>
        <v>30545.89</v>
      </c>
      <c r="H92" s="10">
        <f t="shared" si="38"/>
        <v>31553.9</v>
      </c>
      <c r="I92" s="10">
        <f t="shared" si="38"/>
        <v>32595.170000000002</v>
      </c>
      <c r="J92" s="10">
        <f t="shared" si="38"/>
        <v>33638.22</v>
      </c>
      <c r="K92" s="10">
        <f t="shared" si="38"/>
        <v>34781.919999999998</v>
      </c>
      <c r="L92" s="10">
        <f>F92+G92+H92+I92+J92+K92</f>
        <v>193624.76999999996</v>
      </c>
    </row>
    <row r="93" spans="2:12" ht="24" x14ac:dyDescent="0.25">
      <c r="B93" s="16"/>
      <c r="C93" s="17"/>
      <c r="D93" s="17"/>
      <c r="E93" s="15" t="s">
        <v>8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f t="shared" ref="L93:L96" si="39">F93+G93+H93+I93+J93+K93</f>
        <v>0</v>
      </c>
    </row>
    <row r="94" spans="2:12" x14ac:dyDescent="0.25">
      <c r="B94" s="16"/>
      <c r="C94" s="17"/>
      <c r="D94" s="17"/>
      <c r="E94" s="15" t="s">
        <v>9</v>
      </c>
      <c r="F94" s="8">
        <v>318</v>
      </c>
      <c r="G94" s="10">
        <v>318</v>
      </c>
      <c r="H94" s="10">
        <v>328.49</v>
      </c>
      <c r="I94" s="10">
        <v>339.33</v>
      </c>
      <c r="J94" s="10">
        <v>350.19</v>
      </c>
      <c r="K94" s="10">
        <v>362.1</v>
      </c>
      <c r="L94" s="10">
        <f t="shared" si="39"/>
        <v>2016.1100000000001</v>
      </c>
    </row>
    <row r="95" spans="2:12" x14ac:dyDescent="0.25">
      <c r="B95" s="16"/>
      <c r="C95" s="17"/>
      <c r="D95" s="17"/>
      <c r="E95" s="15" t="s">
        <v>10</v>
      </c>
      <c r="F95" s="8">
        <v>30191.67</v>
      </c>
      <c r="G95" s="10">
        <v>30227.89</v>
      </c>
      <c r="H95" s="10">
        <v>31225.41</v>
      </c>
      <c r="I95" s="10">
        <v>32255.84</v>
      </c>
      <c r="J95" s="10">
        <v>33288.03</v>
      </c>
      <c r="K95" s="10">
        <v>34419.82</v>
      </c>
      <c r="L95" s="10">
        <f t="shared" si="39"/>
        <v>191608.66</v>
      </c>
    </row>
    <row r="96" spans="2:12" x14ac:dyDescent="0.25">
      <c r="B96" s="16"/>
      <c r="C96" s="17"/>
      <c r="D96" s="17"/>
      <c r="E96" s="15" t="s">
        <v>11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f t="shared" si="39"/>
        <v>0</v>
      </c>
    </row>
  </sheetData>
  <mergeCells count="56">
    <mergeCell ref="J1:L2"/>
    <mergeCell ref="J4:L6"/>
    <mergeCell ref="B9:L9"/>
    <mergeCell ref="B10:L10"/>
    <mergeCell ref="B77:B81"/>
    <mergeCell ref="C77:C81"/>
    <mergeCell ref="D77:D81"/>
    <mergeCell ref="B52:B56"/>
    <mergeCell ref="C52:C56"/>
    <mergeCell ref="D52:D56"/>
    <mergeCell ref="B57:B61"/>
    <mergeCell ref="C57:C61"/>
    <mergeCell ref="D57:D61"/>
    <mergeCell ref="B42:B46"/>
    <mergeCell ref="C42:C46"/>
    <mergeCell ref="D42:D46"/>
    <mergeCell ref="B82:B86"/>
    <mergeCell ref="C82:C86"/>
    <mergeCell ref="D82:D86"/>
    <mergeCell ref="B62:B66"/>
    <mergeCell ref="C62:C66"/>
    <mergeCell ref="D62:D66"/>
    <mergeCell ref="B72:B76"/>
    <mergeCell ref="C72:C76"/>
    <mergeCell ref="D72:D76"/>
    <mergeCell ref="B67:B71"/>
    <mergeCell ref="C67:C71"/>
    <mergeCell ref="D67:D71"/>
    <mergeCell ref="B27:B31"/>
    <mergeCell ref="C27:C31"/>
    <mergeCell ref="D27:D31"/>
    <mergeCell ref="B47:B51"/>
    <mergeCell ref="C47:C51"/>
    <mergeCell ref="D47:D51"/>
    <mergeCell ref="B32:B36"/>
    <mergeCell ref="C32:C36"/>
    <mergeCell ref="D32:D36"/>
    <mergeCell ref="B37:B41"/>
    <mergeCell ref="C37:C41"/>
    <mergeCell ref="D37:D41"/>
    <mergeCell ref="B12:B14"/>
    <mergeCell ref="C16:C25"/>
    <mergeCell ref="B16:B25"/>
    <mergeCell ref="D21:D25"/>
    <mergeCell ref="C26:L26"/>
    <mergeCell ref="C12:C14"/>
    <mergeCell ref="D12:D14"/>
    <mergeCell ref="E12:E14"/>
    <mergeCell ref="F12:L13"/>
    <mergeCell ref="D16:D20"/>
    <mergeCell ref="B87:B91"/>
    <mergeCell ref="C87:C91"/>
    <mergeCell ref="D87:D91"/>
    <mergeCell ref="B92:B96"/>
    <mergeCell ref="C92:C96"/>
    <mergeCell ref="D92:D96"/>
  </mergeCells>
  <hyperlinks>
    <hyperlink ref="C27" r:id="rId1" location="sub_1045" display="..\..\..\pechkaryova_ai\AppData\Local\Temp\20.04.2023 17-09-34\Приложение 6 изм. прил7.doc - sub_1045"/>
  </hyperlinks>
  <pageMargins left="0.39370078740157483" right="0.27559055118110237" top="0.43307086614173229" bottom="0.38" header="0.31496062992125984" footer="0.31496062992125984"/>
  <pageSetup paperSize="9" scale="90" orientation="landscape" horizontalDpi="4294967295" verticalDpi="4294967295" r:id="rId2"/>
  <rowBreaks count="2" manualBreakCount="2">
    <brk id="31" max="11" man="1"/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2024-26</vt:lpstr>
      <vt:lpstr>'2024-26'!Область_печати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2024-10-01T11:29:00Z</dcterms:modified>
</cp:coreProperties>
</file>