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SheetTabs="0" xWindow="0" yWindow="0" windowWidth="28800" windowHeight="11535"/>
  </bookViews>
  <sheets>
    <sheet name="2022" sheetId="5" r:id="rId1"/>
  </sheets>
  <definedNames>
    <definedName name="_xlnm.Print_Titles" localSheetId="0">'2022'!$6:$8</definedName>
    <definedName name="_xlnm.Print_Area" localSheetId="0">'2022'!$A$1:$K$234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9" i="5" l="1"/>
  <c r="K13" i="5"/>
  <c r="K12" i="5"/>
  <c r="K11" i="5"/>
  <c r="K10" i="5"/>
  <c r="E12" i="5"/>
  <c r="F10" i="5"/>
  <c r="F11" i="5"/>
  <c r="F12" i="5"/>
  <c r="F13" i="5"/>
  <c r="E11" i="5"/>
  <c r="E10" i="5"/>
  <c r="E13" i="5"/>
  <c r="E230" i="5"/>
  <c r="K234" i="5"/>
  <c r="K233" i="5"/>
  <c r="K232" i="5"/>
  <c r="K231" i="5"/>
  <c r="J230" i="5"/>
  <c r="I230" i="5"/>
  <c r="H230" i="5"/>
  <c r="G230" i="5"/>
  <c r="F230" i="5"/>
  <c r="K229" i="5"/>
  <c r="J229" i="5"/>
  <c r="I229" i="5"/>
  <c r="H229" i="5"/>
  <c r="G229" i="5"/>
  <c r="F229" i="5"/>
  <c r="E229" i="5"/>
  <c r="J228" i="5"/>
  <c r="I228" i="5"/>
  <c r="H228" i="5"/>
  <c r="G228" i="5"/>
  <c r="F228" i="5"/>
  <c r="E228" i="5"/>
  <c r="J227" i="5"/>
  <c r="I227" i="5"/>
  <c r="H227" i="5"/>
  <c r="G227" i="5"/>
  <c r="F227" i="5"/>
  <c r="E227" i="5"/>
  <c r="J226" i="5"/>
  <c r="J225" i="5" s="1"/>
  <c r="I226" i="5"/>
  <c r="I225" i="5" s="1"/>
  <c r="H226" i="5"/>
  <c r="H225" i="5" s="1"/>
  <c r="G226" i="5"/>
  <c r="F226" i="5"/>
  <c r="E226" i="5"/>
  <c r="K226" i="5" s="1"/>
  <c r="G225" i="5"/>
  <c r="E9" i="5" l="1"/>
  <c r="F225" i="5"/>
  <c r="K227" i="5"/>
  <c r="K230" i="5"/>
  <c r="K228" i="5"/>
  <c r="E225" i="5"/>
  <c r="K225" i="5" s="1"/>
  <c r="F216" i="5"/>
  <c r="F211" i="5" s="1"/>
  <c r="G216" i="5"/>
  <c r="G211" i="5" s="1"/>
  <c r="H216" i="5"/>
  <c r="H215" i="5" s="1"/>
  <c r="I216" i="5"/>
  <c r="J216" i="5"/>
  <c r="J215" i="5" s="1"/>
  <c r="F217" i="5"/>
  <c r="G217" i="5"/>
  <c r="H217" i="5"/>
  <c r="H212" i="5" s="1"/>
  <c r="I217" i="5"/>
  <c r="I215" i="5" s="1"/>
  <c r="J217" i="5"/>
  <c r="J212" i="5" s="1"/>
  <c r="F218" i="5"/>
  <c r="K218" i="5" s="1"/>
  <c r="G218" i="5"/>
  <c r="H218" i="5"/>
  <c r="I218" i="5"/>
  <c r="J218" i="5"/>
  <c r="F219" i="5"/>
  <c r="F214" i="5" s="1"/>
  <c r="G219" i="5"/>
  <c r="G214" i="5" s="1"/>
  <c r="H219" i="5"/>
  <c r="H214" i="5" s="1"/>
  <c r="I219" i="5"/>
  <c r="I214" i="5" s="1"/>
  <c r="J219" i="5"/>
  <c r="E219" i="5"/>
  <c r="E218" i="5"/>
  <c r="E217" i="5"/>
  <c r="E216" i="5"/>
  <c r="G215" i="5"/>
  <c r="I211" i="5"/>
  <c r="J211" i="5"/>
  <c r="F212" i="5"/>
  <c r="G212" i="5"/>
  <c r="G213" i="5"/>
  <c r="H213" i="5"/>
  <c r="I213" i="5"/>
  <c r="J213" i="5"/>
  <c r="J214" i="5"/>
  <c r="E213" i="5"/>
  <c r="E212" i="5"/>
  <c r="F201" i="5"/>
  <c r="F196" i="5" s="1"/>
  <c r="G201" i="5"/>
  <c r="H201" i="5"/>
  <c r="I201" i="5"/>
  <c r="J201" i="5"/>
  <c r="J196" i="5" s="1"/>
  <c r="F202" i="5"/>
  <c r="G202" i="5"/>
  <c r="G200" i="5" s="1"/>
  <c r="H202" i="5"/>
  <c r="I202" i="5"/>
  <c r="J202" i="5"/>
  <c r="F203" i="5"/>
  <c r="G203" i="5"/>
  <c r="G198" i="5" s="1"/>
  <c r="H203" i="5"/>
  <c r="H198" i="5" s="1"/>
  <c r="I203" i="5"/>
  <c r="I198" i="5" s="1"/>
  <c r="J203" i="5"/>
  <c r="J198" i="5" s="1"/>
  <c r="F204" i="5"/>
  <c r="G204" i="5"/>
  <c r="G199" i="5" s="1"/>
  <c r="H204" i="5"/>
  <c r="I204" i="5"/>
  <c r="J204" i="5"/>
  <c r="E204" i="5"/>
  <c r="E199" i="5" s="1"/>
  <c r="E203" i="5"/>
  <c r="E202" i="5"/>
  <c r="E197" i="5" s="1"/>
  <c r="E201" i="5"/>
  <c r="I200" i="5"/>
  <c r="G196" i="5"/>
  <c r="H196" i="5"/>
  <c r="I196" i="5"/>
  <c r="I197" i="5"/>
  <c r="J197" i="5"/>
  <c r="F198" i="5"/>
  <c r="H199" i="5"/>
  <c r="I199" i="5"/>
  <c r="J199" i="5"/>
  <c r="F181" i="5"/>
  <c r="G181" i="5"/>
  <c r="H181" i="5"/>
  <c r="I181" i="5"/>
  <c r="J181" i="5"/>
  <c r="F182" i="5"/>
  <c r="F180" i="5" s="1"/>
  <c r="G182" i="5"/>
  <c r="H182" i="5"/>
  <c r="I182" i="5"/>
  <c r="J182" i="5"/>
  <c r="F183" i="5"/>
  <c r="G183" i="5"/>
  <c r="H183" i="5"/>
  <c r="I183" i="5"/>
  <c r="J183" i="5"/>
  <c r="F184" i="5"/>
  <c r="G184" i="5"/>
  <c r="H184" i="5"/>
  <c r="I184" i="5"/>
  <c r="J184" i="5"/>
  <c r="E184" i="5"/>
  <c r="E183" i="5"/>
  <c r="E182" i="5"/>
  <c r="E181" i="5"/>
  <c r="F166" i="5"/>
  <c r="F161" i="5" s="1"/>
  <c r="G166" i="5"/>
  <c r="H166" i="5"/>
  <c r="I166" i="5"/>
  <c r="I161" i="5" s="1"/>
  <c r="J166" i="5"/>
  <c r="J161" i="5" s="1"/>
  <c r="F167" i="5"/>
  <c r="G167" i="5"/>
  <c r="H167" i="5"/>
  <c r="H162" i="5" s="1"/>
  <c r="I167" i="5"/>
  <c r="I162" i="5" s="1"/>
  <c r="J167" i="5"/>
  <c r="F168" i="5"/>
  <c r="G168" i="5"/>
  <c r="G163" i="5" s="1"/>
  <c r="H168" i="5"/>
  <c r="H163" i="5" s="1"/>
  <c r="I168" i="5"/>
  <c r="J168" i="5"/>
  <c r="F169" i="5"/>
  <c r="F164" i="5" s="1"/>
  <c r="G169" i="5"/>
  <c r="G164" i="5" s="1"/>
  <c r="H169" i="5"/>
  <c r="I169" i="5"/>
  <c r="J169" i="5"/>
  <c r="J164" i="5" s="1"/>
  <c r="E169" i="5"/>
  <c r="E164" i="5" s="1"/>
  <c r="E168" i="5"/>
  <c r="E167" i="5"/>
  <c r="E166" i="5"/>
  <c r="E161" i="5" s="1"/>
  <c r="K194" i="5"/>
  <c r="K193" i="5"/>
  <c r="K192" i="5"/>
  <c r="K191" i="5"/>
  <c r="J190" i="5"/>
  <c r="I190" i="5"/>
  <c r="H190" i="5"/>
  <c r="G190" i="5"/>
  <c r="F190" i="5"/>
  <c r="E190" i="5"/>
  <c r="K189" i="5"/>
  <c r="K188" i="5"/>
  <c r="K187" i="5"/>
  <c r="K186" i="5"/>
  <c r="J185" i="5"/>
  <c r="I185" i="5"/>
  <c r="H185" i="5"/>
  <c r="G185" i="5"/>
  <c r="F185" i="5"/>
  <c r="E185" i="5"/>
  <c r="F151" i="5"/>
  <c r="G151" i="5"/>
  <c r="H151" i="5"/>
  <c r="I151" i="5"/>
  <c r="J151" i="5"/>
  <c r="F152" i="5"/>
  <c r="G152" i="5"/>
  <c r="H152" i="5"/>
  <c r="I152" i="5"/>
  <c r="J152" i="5"/>
  <c r="F153" i="5"/>
  <c r="G153" i="5"/>
  <c r="H153" i="5"/>
  <c r="I153" i="5"/>
  <c r="J153" i="5"/>
  <c r="F154" i="5"/>
  <c r="G154" i="5"/>
  <c r="H154" i="5"/>
  <c r="I154" i="5"/>
  <c r="J154" i="5"/>
  <c r="E154" i="5"/>
  <c r="E153" i="5"/>
  <c r="E152" i="5"/>
  <c r="E151" i="5"/>
  <c r="K156" i="5"/>
  <c r="K157" i="5"/>
  <c r="K158" i="5"/>
  <c r="K159" i="5"/>
  <c r="F155" i="5"/>
  <c r="G155" i="5"/>
  <c r="H155" i="5"/>
  <c r="I155" i="5"/>
  <c r="J155" i="5"/>
  <c r="E155" i="5"/>
  <c r="F141" i="5"/>
  <c r="G141" i="5"/>
  <c r="G136" i="5" s="1"/>
  <c r="H141" i="5"/>
  <c r="I141" i="5"/>
  <c r="J141" i="5"/>
  <c r="F142" i="5"/>
  <c r="G142" i="5"/>
  <c r="G137" i="5" s="1"/>
  <c r="H142" i="5"/>
  <c r="I142" i="5"/>
  <c r="J142" i="5"/>
  <c r="F143" i="5"/>
  <c r="G143" i="5"/>
  <c r="H143" i="5"/>
  <c r="I143" i="5"/>
  <c r="J143" i="5"/>
  <c r="J138" i="5" s="1"/>
  <c r="F144" i="5"/>
  <c r="F139" i="5" s="1"/>
  <c r="G144" i="5"/>
  <c r="H144" i="5"/>
  <c r="H139" i="5" s="1"/>
  <c r="I144" i="5"/>
  <c r="J144" i="5"/>
  <c r="E144" i="5"/>
  <c r="E143" i="5"/>
  <c r="E142" i="5"/>
  <c r="E141" i="5"/>
  <c r="F81" i="5"/>
  <c r="G81" i="5"/>
  <c r="H81" i="5"/>
  <c r="I81" i="5"/>
  <c r="J81" i="5"/>
  <c r="F82" i="5"/>
  <c r="G82" i="5"/>
  <c r="H82" i="5"/>
  <c r="I82" i="5"/>
  <c r="J82" i="5"/>
  <c r="F83" i="5"/>
  <c r="G83" i="5"/>
  <c r="H83" i="5"/>
  <c r="I83" i="5"/>
  <c r="J83" i="5"/>
  <c r="F84" i="5"/>
  <c r="G84" i="5"/>
  <c r="H84" i="5"/>
  <c r="I84" i="5"/>
  <c r="J84" i="5"/>
  <c r="E84" i="5"/>
  <c r="E83" i="5"/>
  <c r="E82" i="5"/>
  <c r="E81" i="5"/>
  <c r="F66" i="5"/>
  <c r="F61" i="5" s="1"/>
  <c r="G66" i="5"/>
  <c r="G61" i="5" s="1"/>
  <c r="H66" i="5"/>
  <c r="H61" i="5" s="1"/>
  <c r="I66" i="5"/>
  <c r="I61" i="5" s="1"/>
  <c r="J66" i="5"/>
  <c r="F67" i="5"/>
  <c r="F62" i="5" s="1"/>
  <c r="G67" i="5"/>
  <c r="G62" i="5" s="1"/>
  <c r="H67" i="5"/>
  <c r="H62" i="5" s="1"/>
  <c r="I67" i="5"/>
  <c r="I62" i="5" s="1"/>
  <c r="J67" i="5"/>
  <c r="J62" i="5" s="1"/>
  <c r="F68" i="5"/>
  <c r="G68" i="5"/>
  <c r="H68" i="5"/>
  <c r="I68" i="5"/>
  <c r="I63" i="5" s="1"/>
  <c r="J68" i="5"/>
  <c r="F69" i="5"/>
  <c r="F64" i="5" s="1"/>
  <c r="G69" i="5"/>
  <c r="G64" i="5" s="1"/>
  <c r="H69" i="5"/>
  <c r="I69" i="5"/>
  <c r="I64" i="5" s="1"/>
  <c r="J69" i="5"/>
  <c r="J64" i="5" s="1"/>
  <c r="E69" i="5"/>
  <c r="E68" i="5"/>
  <c r="E67" i="5"/>
  <c r="E66" i="5"/>
  <c r="F75" i="5"/>
  <c r="G75" i="5"/>
  <c r="H75" i="5"/>
  <c r="I75" i="5"/>
  <c r="J75" i="5"/>
  <c r="E75" i="5"/>
  <c r="K71" i="5"/>
  <c r="K72" i="5"/>
  <c r="K73" i="5"/>
  <c r="K74" i="5"/>
  <c r="K76" i="5"/>
  <c r="K77" i="5"/>
  <c r="K78" i="5"/>
  <c r="K79" i="5"/>
  <c r="F70" i="5"/>
  <c r="G70" i="5"/>
  <c r="H70" i="5"/>
  <c r="I70" i="5"/>
  <c r="J70" i="5"/>
  <c r="E70" i="5"/>
  <c r="H211" i="5" l="1"/>
  <c r="I212" i="5"/>
  <c r="K217" i="5"/>
  <c r="F215" i="5"/>
  <c r="F213" i="5"/>
  <c r="K216" i="5"/>
  <c r="K219" i="5"/>
  <c r="E214" i="5"/>
  <c r="E211" i="5"/>
  <c r="E215" i="5"/>
  <c r="G139" i="5"/>
  <c r="F136" i="5"/>
  <c r="F135" i="5" s="1"/>
  <c r="E162" i="5"/>
  <c r="J163" i="5"/>
  <c r="G162" i="5"/>
  <c r="K201" i="5"/>
  <c r="K204" i="5"/>
  <c r="H200" i="5"/>
  <c r="E163" i="5"/>
  <c r="I163" i="5"/>
  <c r="K185" i="5"/>
  <c r="G197" i="5"/>
  <c r="F200" i="5"/>
  <c r="F150" i="5"/>
  <c r="I164" i="5"/>
  <c r="F163" i="5"/>
  <c r="H161" i="5"/>
  <c r="J63" i="5"/>
  <c r="I139" i="5"/>
  <c r="F138" i="5"/>
  <c r="H136" i="5"/>
  <c r="H164" i="5"/>
  <c r="J162" i="5"/>
  <c r="K144" i="5"/>
  <c r="K202" i="5"/>
  <c r="F199" i="5"/>
  <c r="H197" i="5"/>
  <c r="J200" i="5"/>
  <c r="K203" i="5"/>
  <c r="F197" i="5"/>
  <c r="E198" i="5"/>
  <c r="E196" i="5"/>
  <c r="E200" i="5"/>
  <c r="G140" i="5"/>
  <c r="I138" i="5"/>
  <c r="I180" i="5"/>
  <c r="G180" i="5"/>
  <c r="J139" i="5"/>
  <c r="G138" i="5"/>
  <c r="I136" i="5"/>
  <c r="I165" i="5"/>
  <c r="F165" i="5"/>
  <c r="F162" i="5"/>
  <c r="F140" i="5"/>
  <c r="H180" i="5"/>
  <c r="J180" i="5"/>
  <c r="K141" i="5"/>
  <c r="H140" i="5"/>
  <c r="I80" i="5"/>
  <c r="K142" i="5"/>
  <c r="E138" i="5"/>
  <c r="F137" i="5"/>
  <c r="H165" i="5"/>
  <c r="G161" i="5"/>
  <c r="E139" i="5"/>
  <c r="H138" i="5"/>
  <c r="J136" i="5"/>
  <c r="E137" i="5"/>
  <c r="J165" i="5"/>
  <c r="G165" i="5"/>
  <c r="K182" i="5"/>
  <c r="K181" i="5"/>
  <c r="K183" i="5"/>
  <c r="K184" i="5"/>
  <c r="E180" i="5"/>
  <c r="K167" i="5"/>
  <c r="K168" i="5"/>
  <c r="K169" i="5"/>
  <c r="E165" i="5"/>
  <c r="K166" i="5"/>
  <c r="K190" i="5"/>
  <c r="H63" i="5"/>
  <c r="J61" i="5"/>
  <c r="G150" i="5"/>
  <c r="E136" i="5"/>
  <c r="H137" i="5"/>
  <c r="G135" i="5"/>
  <c r="K143" i="5"/>
  <c r="H64" i="5"/>
  <c r="J80" i="5"/>
  <c r="K66" i="5"/>
  <c r="J140" i="5"/>
  <c r="J137" i="5"/>
  <c r="K68" i="5"/>
  <c r="I140" i="5"/>
  <c r="I137" i="5"/>
  <c r="K154" i="5"/>
  <c r="J150" i="5"/>
  <c r="I150" i="5"/>
  <c r="K151" i="5"/>
  <c r="H150" i="5"/>
  <c r="K153" i="5"/>
  <c r="K155" i="5"/>
  <c r="K152" i="5"/>
  <c r="E150" i="5"/>
  <c r="E140" i="5"/>
  <c r="K67" i="5"/>
  <c r="H80" i="5"/>
  <c r="E61" i="5"/>
  <c r="K69" i="5"/>
  <c r="E62" i="5"/>
  <c r="K70" i="5"/>
  <c r="E63" i="5"/>
  <c r="K84" i="5"/>
  <c r="E64" i="5"/>
  <c r="G80" i="5"/>
  <c r="F80" i="5"/>
  <c r="G63" i="5"/>
  <c r="F63" i="5"/>
  <c r="K82" i="5"/>
  <c r="K83" i="5"/>
  <c r="E80" i="5"/>
  <c r="K81" i="5"/>
  <c r="H65" i="5"/>
  <c r="J65" i="5"/>
  <c r="G65" i="5"/>
  <c r="I65" i="5"/>
  <c r="F65" i="5"/>
  <c r="E65" i="5"/>
  <c r="K75" i="5"/>
  <c r="K215" i="5" l="1"/>
  <c r="I135" i="5"/>
  <c r="H135" i="5"/>
  <c r="K180" i="5"/>
  <c r="J135" i="5"/>
  <c r="K200" i="5"/>
  <c r="K165" i="5"/>
  <c r="E135" i="5"/>
  <c r="K80" i="5"/>
  <c r="K140" i="5"/>
  <c r="K150" i="5"/>
  <c r="K65" i="5"/>
  <c r="F46" i="5" l="1"/>
  <c r="F41" i="5" s="1"/>
  <c r="G46" i="5"/>
  <c r="G41" i="5" s="1"/>
  <c r="H46" i="5"/>
  <c r="H41" i="5" s="1"/>
  <c r="I46" i="5"/>
  <c r="I41" i="5" s="1"/>
  <c r="J46" i="5"/>
  <c r="J41" i="5" s="1"/>
  <c r="F47" i="5"/>
  <c r="F42" i="5" s="1"/>
  <c r="G47" i="5"/>
  <c r="G42" i="5" s="1"/>
  <c r="H47" i="5"/>
  <c r="H42" i="5" s="1"/>
  <c r="I47" i="5"/>
  <c r="I42" i="5" s="1"/>
  <c r="J47" i="5"/>
  <c r="J42" i="5" s="1"/>
  <c r="F48" i="5"/>
  <c r="F43" i="5" s="1"/>
  <c r="G48" i="5"/>
  <c r="G43" i="5" s="1"/>
  <c r="H48" i="5"/>
  <c r="H43" i="5" s="1"/>
  <c r="I48" i="5"/>
  <c r="I43" i="5" s="1"/>
  <c r="J48" i="5"/>
  <c r="J43" i="5" s="1"/>
  <c r="F49" i="5"/>
  <c r="F44" i="5" s="1"/>
  <c r="G49" i="5"/>
  <c r="G44" i="5" s="1"/>
  <c r="H49" i="5"/>
  <c r="H44" i="5" s="1"/>
  <c r="I49" i="5"/>
  <c r="I44" i="5" s="1"/>
  <c r="J49" i="5"/>
  <c r="J44" i="5" s="1"/>
  <c r="E49" i="5"/>
  <c r="E44" i="5" s="1"/>
  <c r="E48" i="5"/>
  <c r="E43" i="5" s="1"/>
  <c r="E47" i="5"/>
  <c r="E42" i="5" s="1"/>
  <c r="E46" i="5"/>
  <c r="E41" i="5" s="1"/>
  <c r="F21" i="5"/>
  <c r="F16" i="5" s="1"/>
  <c r="G21" i="5"/>
  <c r="G16" i="5" s="1"/>
  <c r="G10" i="5" s="1"/>
  <c r="H21" i="5"/>
  <c r="H16" i="5" s="1"/>
  <c r="H10" i="5" s="1"/>
  <c r="I21" i="5"/>
  <c r="I16" i="5" s="1"/>
  <c r="I10" i="5" s="1"/>
  <c r="J21" i="5"/>
  <c r="J16" i="5" s="1"/>
  <c r="J10" i="5" s="1"/>
  <c r="F22" i="5"/>
  <c r="F17" i="5" s="1"/>
  <c r="G22" i="5"/>
  <c r="G17" i="5" s="1"/>
  <c r="G11" i="5" s="1"/>
  <c r="H22" i="5"/>
  <c r="H17" i="5" s="1"/>
  <c r="H11" i="5" s="1"/>
  <c r="I22" i="5"/>
  <c r="I17" i="5" s="1"/>
  <c r="I11" i="5" s="1"/>
  <c r="J22" i="5"/>
  <c r="J17" i="5" s="1"/>
  <c r="J11" i="5" s="1"/>
  <c r="F23" i="5"/>
  <c r="F18" i="5" s="1"/>
  <c r="G23" i="5"/>
  <c r="G18" i="5" s="1"/>
  <c r="G12" i="5" s="1"/>
  <c r="H23" i="5"/>
  <c r="H18" i="5" s="1"/>
  <c r="H12" i="5" s="1"/>
  <c r="I23" i="5"/>
  <c r="I18" i="5" s="1"/>
  <c r="I12" i="5" s="1"/>
  <c r="J23" i="5"/>
  <c r="J18" i="5" s="1"/>
  <c r="J12" i="5" s="1"/>
  <c r="F24" i="5"/>
  <c r="F19" i="5" s="1"/>
  <c r="G24" i="5"/>
  <c r="G19" i="5" s="1"/>
  <c r="G13" i="5" s="1"/>
  <c r="H24" i="5"/>
  <c r="H19" i="5" s="1"/>
  <c r="H13" i="5" s="1"/>
  <c r="I24" i="5"/>
  <c r="I19" i="5" s="1"/>
  <c r="I13" i="5" s="1"/>
  <c r="J24" i="5"/>
  <c r="J19" i="5" s="1"/>
  <c r="J13" i="5" s="1"/>
  <c r="E24" i="5"/>
  <c r="E19" i="5" s="1"/>
  <c r="E23" i="5"/>
  <c r="E18" i="5" s="1"/>
  <c r="E22" i="5"/>
  <c r="E17" i="5" s="1"/>
  <c r="E21" i="5"/>
  <c r="E16" i="5" s="1"/>
  <c r="E145" i="5" l="1"/>
  <c r="F145" i="5"/>
  <c r="G145" i="5"/>
  <c r="H145" i="5"/>
  <c r="I145" i="5"/>
  <c r="J145" i="5"/>
  <c r="K145" i="5" l="1"/>
  <c r="K224" i="5" l="1"/>
  <c r="K223" i="5"/>
  <c r="K222" i="5"/>
  <c r="K221" i="5"/>
  <c r="J220" i="5"/>
  <c r="I220" i="5"/>
  <c r="H220" i="5"/>
  <c r="G220" i="5"/>
  <c r="F220" i="5"/>
  <c r="E220" i="5"/>
  <c r="G210" i="5" l="1"/>
  <c r="F210" i="5"/>
  <c r="H210" i="5"/>
  <c r="J210" i="5"/>
  <c r="K214" i="5"/>
  <c r="K212" i="5"/>
  <c r="K211" i="5"/>
  <c r="K213" i="5"/>
  <c r="K220" i="5"/>
  <c r="E210" i="5"/>
  <c r="I210" i="5"/>
  <c r="H20" i="5" l="1"/>
  <c r="F20" i="5"/>
  <c r="G20" i="5"/>
  <c r="I20" i="5"/>
  <c r="J20" i="5"/>
  <c r="K210" i="5"/>
  <c r="K209" i="5"/>
  <c r="K208" i="5"/>
  <c r="K207" i="5"/>
  <c r="K206" i="5"/>
  <c r="J205" i="5"/>
  <c r="I205" i="5"/>
  <c r="H205" i="5"/>
  <c r="G205" i="5"/>
  <c r="F205" i="5"/>
  <c r="E205" i="5"/>
  <c r="K205" i="5" l="1"/>
  <c r="K59" i="5" l="1"/>
  <c r="K58" i="5"/>
  <c r="K57" i="5"/>
  <c r="K56" i="5"/>
  <c r="J55" i="5"/>
  <c r="I55" i="5"/>
  <c r="H55" i="5"/>
  <c r="G55" i="5"/>
  <c r="F55" i="5"/>
  <c r="E55" i="5"/>
  <c r="K54" i="5"/>
  <c r="K53" i="5"/>
  <c r="K52" i="5"/>
  <c r="K51" i="5"/>
  <c r="J50" i="5"/>
  <c r="I50" i="5"/>
  <c r="H50" i="5"/>
  <c r="G50" i="5"/>
  <c r="F50" i="5"/>
  <c r="E50" i="5"/>
  <c r="K23" i="5" l="1"/>
  <c r="K24" i="5"/>
  <c r="K22" i="5"/>
  <c r="I40" i="5"/>
  <c r="F40" i="5"/>
  <c r="H40" i="5"/>
  <c r="J40" i="5"/>
  <c r="G40" i="5"/>
  <c r="K43" i="5"/>
  <c r="K44" i="5"/>
  <c r="E40" i="5"/>
  <c r="K41" i="5"/>
  <c r="K55" i="5"/>
  <c r="K50" i="5"/>
  <c r="K42" i="5"/>
  <c r="K21" i="5" l="1"/>
  <c r="E20" i="5"/>
  <c r="K20" i="5" s="1"/>
  <c r="K40" i="5"/>
  <c r="K39" i="5"/>
  <c r="K38" i="5"/>
  <c r="K37" i="5"/>
  <c r="K36" i="5"/>
  <c r="J35" i="5"/>
  <c r="I35" i="5"/>
  <c r="H35" i="5"/>
  <c r="G35" i="5"/>
  <c r="F35" i="5"/>
  <c r="E35" i="5"/>
  <c r="K35" i="5" l="1"/>
  <c r="K179" i="5" l="1"/>
  <c r="K178" i="5"/>
  <c r="K177" i="5"/>
  <c r="K176" i="5"/>
  <c r="J175" i="5"/>
  <c r="I175" i="5"/>
  <c r="H175" i="5"/>
  <c r="G175" i="5"/>
  <c r="F175" i="5"/>
  <c r="E175" i="5"/>
  <c r="K175" i="5" l="1"/>
  <c r="K174" i="5" l="1"/>
  <c r="K173" i="5"/>
  <c r="K172" i="5"/>
  <c r="K171" i="5"/>
  <c r="J170" i="5"/>
  <c r="I170" i="5"/>
  <c r="H170" i="5"/>
  <c r="G170" i="5"/>
  <c r="F170" i="5"/>
  <c r="E170" i="5"/>
  <c r="K149" i="5"/>
  <c r="K148" i="5"/>
  <c r="K147" i="5"/>
  <c r="K146" i="5"/>
  <c r="K134" i="5"/>
  <c r="K133" i="5"/>
  <c r="K132" i="5"/>
  <c r="K131" i="5"/>
  <c r="J130" i="5"/>
  <c r="I130" i="5"/>
  <c r="H130" i="5"/>
  <c r="G130" i="5"/>
  <c r="F130" i="5"/>
  <c r="E130" i="5"/>
  <c r="K129" i="5"/>
  <c r="K128" i="5"/>
  <c r="K127" i="5"/>
  <c r="K126" i="5"/>
  <c r="J125" i="5"/>
  <c r="I125" i="5"/>
  <c r="H125" i="5"/>
  <c r="G125" i="5"/>
  <c r="F125" i="5"/>
  <c r="E125" i="5"/>
  <c r="K124" i="5"/>
  <c r="K123" i="5"/>
  <c r="K122" i="5"/>
  <c r="K121" i="5"/>
  <c r="J120" i="5"/>
  <c r="I120" i="5"/>
  <c r="H120" i="5"/>
  <c r="G120" i="5"/>
  <c r="F120" i="5"/>
  <c r="E120" i="5"/>
  <c r="K119" i="5"/>
  <c r="K118" i="5"/>
  <c r="K117" i="5"/>
  <c r="K116" i="5"/>
  <c r="J115" i="5"/>
  <c r="I115" i="5"/>
  <c r="H115" i="5"/>
  <c r="G115" i="5"/>
  <c r="F115" i="5"/>
  <c r="E115" i="5"/>
  <c r="K114" i="5"/>
  <c r="K113" i="5"/>
  <c r="K112" i="5"/>
  <c r="K111" i="5"/>
  <c r="J110" i="5"/>
  <c r="I110" i="5"/>
  <c r="H110" i="5"/>
  <c r="G110" i="5"/>
  <c r="F110" i="5"/>
  <c r="E110" i="5"/>
  <c r="K109" i="5"/>
  <c r="K107" i="5"/>
  <c r="K106" i="5"/>
  <c r="J105" i="5"/>
  <c r="I105" i="5"/>
  <c r="H105" i="5"/>
  <c r="G105" i="5"/>
  <c r="E105" i="5"/>
  <c r="K104" i="5"/>
  <c r="K103" i="5"/>
  <c r="K102" i="5"/>
  <c r="K101" i="5"/>
  <c r="J100" i="5"/>
  <c r="I100" i="5"/>
  <c r="H100" i="5"/>
  <c r="G100" i="5"/>
  <c r="F100" i="5"/>
  <c r="E100" i="5"/>
  <c r="K99" i="5"/>
  <c r="K98" i="5"/>
  <c r="K97" i="5"/>
  <c r="K96" i="5"/>
  <c r="J95" i="5"/>
  <c r="I95" i="5"/>
  <c r="H95" i="5"/>
  <c r="G95" i="5"/>
  <c r="F95" i="5"/>
  <c r="E95" i="5"/>
  <c r="K94" i="5"/>
  <c r="K93" i="5"/>
  <c r="K92" i="5"/>
  <c r="K91" i="5"/>
  <c r="J90" i="5"/>
  <c r="I90" i="5"/>
  <c r="H90" i="5"/>
  <c r="G90" i="5"/>
  <c r="F90" i="5"/>
  <c r="E90" i="5"/>
  <c r="K89" i="5"/>
  <c r="K88" i="5"/>
  <c r="K87" i="5"/>
  <c r="K86" i="5"/>
  <c r="J85" i="5"/>
  <c r="I85" i="5"/>
  <c r="H85" i="5"/>
  <c r="G85" i="5"/>
  <c r="F85" i="5"/>
  <c r="E85" i="5"/>
  <c r="K34" i="5"/>
  <c r="K33" i="5"/>
  <c r="K32" i="5"/>
  <c r="K31" i="5"/>
  <c r="J30" i="5"/>
  <c r="I30" i="5"/>
  <c r="H30" i="5"/>
  <c r="G30" i="5"/>
  <c r="F30" i="5"/>
  <c r="E30" i="5"/>
  <c r="K29" i="5"/>
  <c r="K28" i="5"/>
  <c r="K27" i="5"/>
  <c r="K26" i="5"/>
  <c r="J25" i="5"/>
  <c r="I25" i="5"/>
  <c r="H25" i="5"/>
  <c r="G25" i="5"/>
  <c r="F25" i="5"/>
  <c r="E25" i="5"/>
  <c r="K108" i="5" l="1"/>
  <c r="G15" i="5"/>
  <c r="J15" i="5"/>
  <c r="K196" i="5"/>
  <c r="K30" i="5"/>
  <c r="H15" i="5"/>
  <c r="K110" i="5"/>
  <c r="F105" i="5"/>
  <c r="K105" i="5" s="1"/>
  <c r="K170" i="5"/>
  <c r="K85" i="5"/>
  <c r="K115" i="5"/>
  <c r="K100" i="5"/>
  <c r="K161" i="5"/>
  <c r="K120" i="5"/>
  <c r="K25" i="5"/>
  <c r="K18" i="5"/>
  <c r="K95" i="5"/>
  <c r="K90" i="5"/>
  <c r="F195" i="5"/>
  <c r="H195" i="5"/>
  <c r="G195" i="5"/>
  <c r="K198" i="5"/>
  <c r="F160" i="5"/>
  <c r="K197" i="5"/>
  <c r="K199" i="5"/>
  <c r="I195" i="5"/>
  <c r="J195" i="5"/>
  <c r="I160" i="5"/>
  <c r="J160" i="5"/>
  <c r="G160" i="5"/>
  <c r="H160" i="5"/>
  <c r="E195" i="5"/>
  <c r="K163" i="5"/>
  <c r="K162" i="5"/>
  <c r="E160" i="5"/>
  <c r="K164" i="5"/>
  <c r="K139" i="5"/>
  <c r="K137" i="5"/>
  <c r="K138" i="5"/>
  <c r="K136" i="5"/>
  <c r="H60" i="5"/>
  <c r="K125" i="5"/>
  <c r="K61" i="5"/>
  <c r="K130" i="5"/>
  <c r="G60" i="5"/>
  <c r="K62" i="5"/>
  <c r="K64" i="5"/>
  <c r="I60" i="5"/>
  <c r="J60" i="5"/>
  <c r="E60" i="5"/>
  <c r="K16" i="5"/>
  <c r="E15" i="5"/>
  <c r="F15" i="5"/>
  <c r="K17" i="5"/>
  <c r="K19" i="5"/>
  <c r="I15" i="5"/>
  <c r="K63" i="5" l="1"/>
  <c r="F60" i="5"/>
  <c r="K60" i="5" s="1"/>
  <c r="K195" i="5"/>
  <c r="K160" i="5"/>
  <c r="K135" i="5"/>
  <c r="K15" i="5"/>
  <c r="I9" i="5" l="1"/>
  <c r="H9" i="5"/>
  <c r="J9" i="5"/>
  <c r="G9" i="5"/>
  <c r="F9" i="5" l="1"/>
</calcChain>
</file>

<file path=xl/sharedStrings.xml><?xml version="1.0" encoding="utf-8"?>
<sst xmlns="http://schemas.openxmlformats.org/spreadsheetml/2006/main" count="549" uniqueCount="96">
  <si>
    <t/>
  </si>
  <si>
    <t>Источники финансирования</t>
  </si>
  <si>
    <t>Расходы (тыс. руб.), годы</t>
  </si>
  <si>
    <t>Описание</t>
  </si>
  <si>
    <t>ГРБС_Описание</t>
  </si>
  <si>
    <t>Всего</t>
  </si>
  <si>
    <t>всего</t>
  </si>
  <si>
    <t>федеральный бюджет</t>
  </si>
  <si>
    <t>областной бюджет</t>
  </si>
  <si>
    <t>бюджет города</t>
  </si>
  <si>
    <t>иные источники</t>
  </si>
  <si>
    <t>РЕСУРСНОЕ ОБЕСПЕЧЕНИЕ РЕАЛИЗАЦИИ МУНИЦИПАЛЬНОЙ ПРОГРАММЫ ЗА СЧЕТ ВСЕХ ИСТОЧНИКОВ ФИНАНСИРОВАНИЯ</t>
  </si>
  <si>
    <t>Направление 1 «Капитальное строительство, реконструкция и капитальный ремонт объектов муниципальной собственности города Магнитогорска»</t>
  </si>
  <si>
    <t>Наименование программы, направления, структурного элемента, мероприятия</t>
  </si>
  <si>
    <t>Ответственный исполнитель, исполнители</t>
  </si>
  <si>
    <t>№
 п/п</t>
  </si>
  <si>
    <t>1.1</t>
  </si>
  <si>
    <t>1.1.1</t>
  </si>
  <si>
    <t>1.2</t>
  </si>
  <si>
    <t>1.2.1</t>
  </si>
  <si>
    <t>1.3</t>
  </si>
  <si>
    <t>Комплекс процессных мероприятий «Капитальное строительство, реконструкция и капитальный ремонт объектов  образования города Магнитогорска»</t>
  </si>
  <si>
    <t>1.3.1</t>
  </si>
  <si>
    <t>1.3.2</t>
  </si>
  <si>
    <t>1.4.1</t>
  </si>
  <si>
    <t>Комплекс процессных мероприятий «Капитальное строительство, реконструкция и капитальный ремонт объектов  физкультуры и спорта города Магнитогорска»</t>
  </si>
  <si>
    <t>1.5</t>
  </si>
  <si>
    <t>1.5.1</t>
  </si>
  <si>
    <t>1.5.2</t>
  </si>
  <si>
    <t>Комплекс процессных мероприятий  «Капитальное строительство, реконструкция и капитальный ремонт объектов  культуры  города Магнитогорска»</t>
  </si>
  <si>
    <t>1.6</t>
  </si>
  <si>
    <t>1.6.1</t>
  </si>
  <si>
    <t>1.4.2</t>
  </si>
  <si>
    <t>Управление транспорта и коммунального хозяйства администрации города Магнитогорска</t>
  </si>
  <si>
    <t>1.4</t>
  </si>
  <si>
    <t>Комплекс процессных мероприятий «Капитальное строительство, реконструкция и капитальный ремонт объектов жилищно-коммунального хозяйства города Магнитогорска»</t>
  </si>
  <si>
    <t>Детский сад в 144 микрорайоне г. Магнитогорска Челябинской области на 230 мест</t>
  </si>
  <si>
    <t>Детский сад в 143 микрорайоне г. Магнитогорска на 230 мест</t>
  </si>
  <si>
    <t>Физкультурно-оздоровительный комплекс в 147 микрорайоне г. Магнитогорска Челябинской области</t>
  </si>
  <si>
    <t>Школа в микрорайоне «Магнитный» г. Магнитогорска Челябинской области на 500 учащихся</t>
  </si>
  <si>
    <t>Детский сад в 150 микрорайоне г. Магнитогорска Челябинской области на 230 мест</t>
  </si>
  <si>
    <t>Школа-детский сад в поселке "Западный-1" г. Магнитогорска Челябинской области на 550 учащихся и 80 воспитанников</t>
  </si>
  <si>
    <t>Детский сад в поселке "Звездный" г.Магнитогорска Челябинской области на 230 мест</t>
  </si>
  <si>
    <t>Детский сад в поселке Хуторки-2 г.Магнитогорска Челябинской области на 230 мест</t>
  </si>
  <si>
    <t>Муниципальная программа «Капитальное строительство, реконструкция и капитальный ремонт объектов муниципальной собственности города Магнитогорска»</t>
  </si>
  <si>
    <t>Школа в пос. Димитрова г. Магнитогорска Челябинской области на 500 учащихся</t>
  </si>
  <si>
    <t>Строительство физкультурно-оздоровительного комплекса с бассейном в 149 микрорайоне г. Магнитогорска Челябинской области</t>
  </si>
  <si>
    <t>Школа в 148 микрорайоне г. Магнитогорска на 1224 места</t>
  </si>
  <si>
    <t>Реконструкция хлорного объекта Мало-Кизильского водозабора насосной станции 10а</t>
  </si>
  <si>
    <t>Строительство музыкального театра в г. Магнитогорске Челябинской области</t>
  </si>
  <si>
    <t>Школа на 825 мест посёлок "Западный-1" г. Магнитогорска Челябинской области</t>
  </si>
  <si>
    <t>Региональный проект "Содействие занятости"</t>
  </si>
  <si>
    <t>Региональный проект "Современная школа"</t>
  </si>
  <si>
    <t>1.7</t>
  </si>
  <si>
    <t>Комплекс процессных мероприятий  «Капитальное строительство, реконструкция и капитальный ремонт прочих нежилых объектов города Магнитогорска, находящихся в муниципальной собственности»</t>
  </si>
  <si>
    <t>Капитальный ремонт нежилых помещений в г. Магнитогорске</t>
  </si>
  <si>
    <t>1.1.1.1</t>
  </si>
  <si>
    <t>1.1.1.2</t>
  </si>
  <si>
    <t>1.1.1.3</t>
  </si>
  <si>
    <t>1.2.1.1</t>
  </si>
  <si>
    <t>1.2.1.2</t>
  </si>
  <si>
    <t>Строительство объектов образования</t>
  </si>
  <si>
    <t>1.3.2.1</t>
  </si>
  <si>
    <t>1.3.2.2</t>
  </si>
  <si>
    <t>Обеспечение процессов капитального строительства, реконструкции и капитального ремонта объектов образования необходимой документацией, в том числе выполнение проектно-сметной документации (далее ПСД), технических планов, проведение экспертиз</t>
  </si>
  <si>
    <t>1.4.1.1</t>
  </si>
  <si>
    <t>Реконструкция объектов жилищно-коммунального хозяйства</t>
  </si>
  <si>
    <t>Обеспечение процессов капитального строительства, реконструкции и капитального ремонта объектов жилищно-коммунального хозяйства необходимой документацией, в том числе выполнение проектно-сметной документации (далее ПСД), технических планов, проведение экспертиз</t>
  </si>
  <si>
    <t>Строительство сетей водоснабжения и водоотведения в жилом районе Западный-1 г.Магнитогорска". II этап</t>
  </si>
  <si>
    <t>Строительство объектов физкультуры и спорта</t>
  </si>
  <si>
    <t>1.5.1.1</t>
  </si>
  <si>
    <t>1.5.1.2</t>
  </si>
  <si>
    <t>Обеспечение процессов капитального строительства, реконструкции и капитального ремонта объектов физкультуры и спорта необходимой документацией, в том числе выполнение проектно-сметной документации (далее ПСД), технических планов, проведение экспертиз</t>
  </si>
  <si>
    <t>Обеспечение процессов капитального строительства, реконструкции и капитального ремонта объектов культуры необходимой документацией, в том числе выполнение проектно-сметной документации (далее ПСД), технических планов, проведение экспертиз</t>
  </si>
  <si>
    <t>1.7.1</t>
  </si>
  <si>
    <t>Ввод объекта</t>
  </si>
  <si>
    <t>1.3.1.1</t>
  </si>
  <si>
    <t>1.3.1.2</t>
  </si>
  <si>
    <t>1.3.2.3</t>
  </si>
  <si>
    <t>1.3.2.4</t>
  </si>
  <si>
    <t>1.3.2.5</t>
  </si>
  <si>
    <t>1.3.2.6</t>
  </si>
  <si>
    <t>1.3.2.7</t>
  </si>
  <si>
    <t>1.3.2.8</t>
  </si>
  <si>
    <t>1.3.2.9</t>
  </si>
  <si>
    <t>1.3.2.10</t>
  </si>
  <si>
    <t>1.4.2.1</t>
  </si>
  <si>
    <t>1.5.2.1</t>
  </si>
  <si>
    <t>1.6.1.1</t>
  </si>
  <si>
    <t>1.7.1.1</t>
  </si>
  <si>
    <t xml:space="preserve"> муниципальной программы «Капитальное строительство, реконструкция и капитальный ремонт объектов муниципальной собственности города Магнитогорска» на 2025 - 2030 гг.</t>
  </si>
  <si>
    <t xml:space="preserve">Приложение № 4 
к муниципальной программе
«Капитальное строительство, реконструкция и капитальный ремонт объектов 
муниципальной собственности города Магнитогорска» на 2025-2030 годы
</t>
  </si>
  <si>
    <t>1.8.1</t>
  </si>
  <si>
    <t>1.8</t>
  </si>
  <si>
    <t>Комплекс процессных мероприятий «Модернизация объектов коммунальной инфраструктуры города Магнитогорска»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</si>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</sst>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0_ ;\-#,##0.00\ "/>
    <numFmt numFmtId="166" formatCode="#,##0_ ;\-#,##0\ "/>
  </numFmts>
  <fonts count="5" x14ac:knownFonts="1">
    <font>
      <sz val="10"/>
      <color rgb="FF000000"/>
      <name val="Times New Roman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164" fontId="4" fillId="0" borderId="0">
      <alignment vertical="top" wrapText="1"/>
    </xf>
    <xf numFmtId="164" fontId="4" fillId="0" borderId="0">
      <alignment vertical="top" wrapText="1"/>
    </xf>
  </cellStyleXfs>
  <cellXfs count="70">
    <xf numFmtId="164" fontId="0" fillId="0" borderId="0" xfId="0" applyNumberFormat="1" applyFont="1" applyFill="1" applyAlignment="1">
      <alignment vertical="top" wrapText="1"/>
    </xf>
    <xf numFmtId="165" fontId="0" fillId="0" borderId="0" xfId="0" applyNumberFormat="1" applyFont="1" applyFill="1" applyAlignment="1">
      <alignment horizontal="center" vertical="top" wrapText="1"/>
    </xf>
    <xf numFmtId="164" fontId="1" fillId="0" borderId="0" xfId="0" applyNumberFormat="1" applyFont="1" applyFill="1" applyAlignment="1">
      <alignment vertical="top" wrapText="1"/>
    </xf>
    <xf numFmtId="164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vertical="center" wrapText="1"/>
    </xf>
    <xf numFmtId="166" fontId="0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1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vertical="top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horizontal="left" vertical="top" wrapText="1"/>
    </xf>
    <xf numFmtId="0" fontId="1" fillId="3" borderId="3" xfId="0" applyNumberFormat="1" applyFont="1" applyFill="1" applyBorder="1" applyAlignment="1">
      <alignment horizontal="left" vertical="top" wrapText="1"/>
    </xf>
    <xf numFmtId="0" fontId="1" fillId="3" borderId="4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left" vertical="top" wrapText="1"/>
    </xf>
    <xf numFmtId="4" fontId="1" fillId="3" borderId="3" xfId="0" applyNumberFormat="1" applyFont="1" applyFill="1" applyBorder="1" applyAlignment="1">
      <alignment horizontal="left" vertical="top" wrapText="1"/>
    </xf>
    <xf numFmtId="4" fontId="1" fillId="3" borderId="4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Fill="1" applyAlignment="1">
      <alignment horizontal="left" vertical="top" wrapText="1"/>
    </xf>
    <xf numFmtId="164" fontId="2" fillId="0" borderId="0" xfId="0" applyNumberFormat="1" applyFont="1" applyFill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top" wrapText="1"/>
    </xf>
    <xf numFmtId="165" fontId="0" fillId="0" borderId="4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left" vertical="top" wrapText="1"/>
    </xf>
    <xf numFmtId="0" fontId="3" fillId="4" borderId="3" xfId="0" applyNumberFormat="1" applyFont="1" applyFill="1" applyBorder="1" applyAlignment="1">
      <alignment horizontal="left" vertical="top" wrapText="1"/>
    </xf>
    <xf numFmtId="0" fontId="3" fillId="4" borderId="4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vertical="top" wrapText="1"/>
    </xf>
    <xf numFmtId="166" fontId="0" fillId="0" borderId="3" xfId="0" applyNumberFormat="1" applyFont="1" applyFill="1" applyBorder="1" applyAlignment="1">
      <alignment horizontal="center" vertical="top" wrapText="1"/>
    </xf>
    <xf numFmtId="166" fontId="0" fillId="0" borderId="4" xfId="0" applyNumberFormat="1" applyFont="1" applyFill="1" applyBorder="1" applyAlignment="1">
      <alignment horizontal="center" vertical="top" wrapText="1"/>
    </xf>
    <xf numFmtId="0" fontId="1" fillId="4" borderId="2" xfId="0" applyNumberFormat="1" applyFont="1" applyFill="1" applyBorder="1" applyAlignment="1">
      <alignment horizontal="left" vertical="top" wrapText="1"/>
    </xf>
    <xf numFmtId="0" fontId="1" fillId="4" borderId="3" xfId="0" applyNumberFormat="1" applyFont="1" applyFill="1" applyBorder="1" applyAlignment="1">
      <alignment horizontal="left" vertical="top" wrapText="1"/>
    </xf>
    <xf numFmtId="0" fontId="1" fillId="4" borderId="4" xfId="0" applyNumberFormat="1" applyFont="1" applyFill="1" applyBorder="1" applyAlignment="1">
      <alignment horizontal="left" vertical="top" wrapText="1"/>
    </xf>
    <xf numFmtId="0" fontId="1" fillId="4" borderId="1" xfId="0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4"/>
  <sheetViews>
    <sheetView tabSelected="1" view="pageBreakPreview" zoomScaleNormal="100" zoomScaleSheetLayoutView="100" workbookViewId="0">
      <selection activeCell="I29" sqref="I29"/>
    </sheetView>
  </sheetViews>
  <sheetFormatPr defaultRowHeight="12.75" x14ac:dyDescent="0.2"/>
  <cols>
    <col min="1" max="1" width="9.33203125" style="1"/>
    <col min="2" max="2" width="54" style="2" customWidth="1"/>
    <col min="3" max="3" width="30.6640625" style="2" customWidth="1"/>
    <col min="4" max="4" width="23.83203125" style="2" customWidth="1"/>
    <col min="5" max="10" width="16.33203125" style="3" customWidth="1"/>
    <col min="11" max="11" width="17.1640625" style="3" customWidth="1"/>
    <col min="13" max="13" width="10.83203125" bestFit="1" customWidth="1"/>
  </cols>
  <sheetData>
    <row r="1" spans="1:11" ht="77.25" customHeight="1" x14ac:dyDescent="0.2">
      <c r="I1" s="48" t="s">
        <v>91</v>
      </c>
      <c r="J1" s="48"/>
      <c r="K1" s="48"/>
    </row>
    <row r="2" spans="1:11" ht="15" customHeight="1" x14ac:dyDescent="0.2"/>
    <row r="3" spans="1:11" ht="19.5" customHeight="1" x14ac:dyDescent="0.2">
      <c r="A3" s="49" t="s">
        <v>11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5" customHeight="1" x14ac:dyDescent="0.2">
      <c r="A4" s="49" t="s">
        <v>90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7.5" customHeight="1" x14ac:dyDescent="0.2">
      <c r="B5" s="2" t="s">
        <v>0</v>
      </c>
    </row>
    <row r="6" spans="1:11" ht="21.75" customHeight="1" x14ac:dyDescent="0.2">
      <c r="A6" s="50" t="s">
        <v>15</v>
      </c>
      <c r="B6" s="52" t="s">
        <v>13</v>
      </c>
      <c r="C6" s="52" t="s">
        <v>14</v>
      </c>
      <c r="D6" s="52" t="s">
        <v>1</v>
      </c>
      <c r="E6" s="56" t="s">
        <v>2</v>
      </c>
      <c r="F6" s="56"/>
      <c r="G6" s="56"/>
      <c r="H6" s="56"/>
      <c r="I6" s="56"/>
      <c r="J6" s="56"/>
      <c r="K6" s="56"/>
    </row>
    <row r="7" spans="1:11" ht="22.5" customHeight="1" x14ac:dyDescent="0.2">
      <c r="A7" s="51"/>
      <c r="B7" s="52" t="s">
        <v>3</v>
      </c>
      <c r="C7" s="52" t="s">
        <v>4</v>
      </c>
      <c r="D7" s="52" t="s">
        <v>0</v>
      </c>
      <c r="E7" s="4">
        <v>2025</v>
      </c>
      <c r="F7" s="4">
        <v>2026</v>
      </c>
      <c r="G7" s="4">
        <v>2027</v>
      </c>
      <c r="H7" s="4">
        <v>2028</v>
      </c>
      <c r="I7" s="4">
        <v>2029</v>
      </c>
      <c r="J7" s="4">
        <v>2030</v>
      </c>
      <c r="K7" s="11" t="s">
        <v>5</v>
      </c>
    </row>
    <row r="8" spans="1:11" x14ac:dyDescent="0.2">
      <c r="A8" s="5">
        <v>1</v>
      </c>
      <c r="B8" s="12">
        <v>2</v>
      </c>
      <c r="C8" s="10">
        <v>3</v>
      </c>
      <c r="D8" s="10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</row>
    <row r="9" spans="1:11" ht="12" customHeight="1" x14ac:dyDescent="0.2">
      <c r="A9" s="64"/>
      <c r="B9" s="42" t="s">
        <v>44</v>
      </c>
      <c r="C9" s="22" t="s">
        <v>33</v>
      </c>
      <c r="D9" s="8" t="s">
        <v>6</v>
      </c>
      <c r="E9" s="7">
        <f>E10+E11+E12+E13</f>
        <v>2677234.2699999996</v>
      </c>
      <c r="F9" s="7">
        <f t="shared" ref="F9:J9" si="0">F10+F11+F12+F13</f>
        <v>1608772.95</v>
      </c>
      <c r="G9" s="7">
        <f t="shared" si="0"/>
        <v>1641078.47</v>
      </c>
      <c r="H9" s="7">
        <f t="shared" si="0"/>
        <v>1695234.0699999998</v>
      </c>
      <c r="I9" s="7">
        <f t="shared" si="0"/>
        <v>1749481.5499999998</v>
      </c>
      <c r="J9" s="7">
        <f t="shared" si="0"/>
        <v>1808963.93</v>
      </c>
      <c r="K9" s="7">
        <f>E9+F9+G9+H9+I9+J9</f>
        <v>11180765.239999998</v>
      </c>
    </row>
    <row r="10" spans="1:11" ht="12" customHeight="1" x14ac:dyDescent="0.2">
      <c r="A10" s="64"/>
      <c r="B10" s="43"/>
      <c r="C10" s="23"/>
      <c r="D10" s="8" t="s">
        <v>7</v>
      </c>
      <c r="E10" s="7">
        <f t="shared" ref="E10:F12" si="1">E16+E41+E61+E136+E161+E196+E211+E226</f>
        <v>0</v>
      </c>
      <c r="F10" s="7">
        <f t="shared" si="1"/>
        <v>0</v>
      </c>
      <c r="G10" s="7">
        <f t="shared" ref="G10:J10" si="2">G16+G41+G61+G136+G161+G196+G211</f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>K16+K41+K61+K136+K161+K196+K211+K226</f>
        <v>0</v>
      </c>
    </row>
    <row r="11" spans="1:11" ht="12" customHeight="1" x14ac:dyDescent="0.2">
      <c r="A11" s="64"/>
      <c r="B11" s="43"/>
      <c r="C11" s="23"/>
      <c r="D11" s="8" t="s">
        <v>8</v>
      </c>
      <c r="E11" s="7">
        <f t="shared" si="1"/>
        <v>2516411.9899999998</v>
      </c>
      <c r="F11" s="7">
        <f t="shared" si="1"/>
        <v>1527732.3499999999</v>
      </c>
      <c r="G11" s="7">
        <f t="shared" ref="G11:J11" si="3">G17+G42+G62+G137+G162+G197+G212</f>
        <v>1557384.31</v>
      </c>
      <c r="H11" s="7">
        <f t="shared" si="3"/>
        <v>1608778.0099999998</v>
      </c>
      <c r="I11" s="7">
        <f t="shared" si="3"/>
        <v>1660258.9</v>
      </c>
      <c r="J11" s="7">
        <f t="shared" si="3"/>
        <v>1716707.71</v>
      </c>
      <c r="K11" s="7">
        <f>K17+K42+K62+K137+K162+K197+K212+K227</f>
        <v>10587273.27</v>
      </c>
    </row>
    <row r="12" spans="1:11" ht="12" customHeight="1" x14ac:dyDescent="0.2">
      <c r="A12" s="64"/>
      <c r="B12" s="43"/>
      <c r="C12" s="23"/>
      <c r="D12" s="8" t="s">
        <v>9</v>
      </c>
      <c r="E12" s="7">
        <f t="shared" si="1"/>
        <v>160822.28</v>
      </c>
      <c r="F12" s="7">
        <f t="shared" si="1"/>
        <v>81040.599999999991</v>
      </c>
      <c r="G12" s="7">
        <f t="shared" ref="G12:J12" si="4">G18+G43+G63+G138+G163+G198+G213</f>
        <v>83694.16</v>
      </c>
      <c r="H12" s="7">
        <f t="shared" si="4"/>
        <v>86456.06</v>
      </c>
      <c r="I12" s="7">
        <f t="shared" si="4"/>
        <v>89222.65</v>
      </c>
      <c r="J12" s="7">
        <f t="shared" si="4"/>
        <v>92256.219999999987</v>
      </c>
      <c r="K12" s="7">
        <f>K18+K43+K63+K138+K163+K198+K213+K228</f>
        <v>593491.97000000009</v>
      </c>
    </row>
    <row r="13" spans="1:11" ht="12" customHeight="1" x14ac:dyDescent="0.2">
      <c r="A13" s="65"/>
      <c r="B13" s="44"/>
      <c r="C13" s="24"/>
      <c r="D13" s="8" t="s">
        <v>10</v>
      </c>
      <c r="E13" s="7">
        <f>E19+E44+E64+E139+E164+E199+E214</f>
        <v>0</v>
      </c>
      <c r="F13" s="7">
        <f>F19+F44+F64+F139+F164+F199+F214</f>
        <v>0</v>
      </c>
      <c r="G13" s="7">
        <f t="shared" ref="G13:J13" si="5">G19+G44+G64+G139+G164+G199+G214</f>
        <v>0</v>
      </c>
      <c r="H13" s="7">
        <f t="shared" si="5"/>
        <v>0</v>
      </c>
      <c r="I13" s="7">
        <f t="shared" si="5"/>
        <v>0</v>
      </c>
      <c r="J13" s="7">
        <f t="shared" si="5"/>
        <v>0</v>
      </c>
      <c r="K13" s="7">
        <f>K19+K44+K64+K139+K164+K199+K214</f>
        <v>0</v>
      </c>
    </row>
    <row r="14" spans="1:11" x14ac:dyDescent="0.2">
      <c r="A14" s="9">
        <v>1</v>
      </c>
      <c r="B14" s="53" t="s">
        <v>12</v>
      </c>
      <c r="C14" s="54"/>
      <c r="D14" s="54"/>
      <c r="E14" s="54"/>
      <c r="F14" s="54"/>
      <c r="G14" s="54"/>
      <c r="H14" s="54"/>
      <c r="I14" s="54"/>
      <c r="J14" s="54"/>
      <c r="K14" s="55"/>
    </row>
    <row r="15" spans="1:11" ht="12" customHeight="1" x14ac:dyDescent="0.2">
      <c r="A15" s="27" t="s">
        <v>16</v>
      </c>
      <c r="B15" s="30" t="s">
        <v>51</v>
      </c>
      <c r="C15" s="26" t="s">
        <v>33</v>
      </c>
      <c r="D15" s="14" t="s">
        <v>6</v>
      </c>
      <c r="E15" s="15">
        <f t="shared" ref="E15:J15" si="6">E16+E17+E18+E19</f>
        <v>564632.92999999993</v>
      </c>
      <c r="F15" s="15">
        <f t="shared" si="6"/>
        <v>252320</v>
      </c>
      <c r="G15" s="15">
        <f t="shared" si="6"/>
        <v>260646.56</v>
      </c>
      <c r="H15" s="15">
        <f t="shared" si="6"/>
        <v>269247.89999999997</v>
      </c>
      <c r="I15" s="15">
        <f t="shared" si="6"/>
        <v>277863.83</v>
      </c>
      <c r="J15" s="15">
        <f t="shared" si="6"/>
        <v>287311.2</v>
      </c>
      <c r="K15" s="15">
        <f t="shared" ref="K15:K19" si="7">E15+F15+G15+H15+I15+J15</f>
        <v>1912022.42</v>
      </c>
    </row>
    <row r="16" spans="1:11" ht="12" customHeight="1" x14ac:dyDescent="0.2">
      <c r="A16" s="28"/>
      <c r="B16" s="31"/>
      <c r="C16" s="26" t="s">
        <v>0</v>
      </c>
      <c r="D16" s="14" t="s">
        <v>7</v>
      </c>
      <c r="E16" s="15">
        <f>E21</f>
        <v>0</v>
      </c>
      <c r="F16" s="15">
        <f t="shared" ref="F16:J16" si="8">F21</f>
        <v>0</v>
      </c>
      <c r="G16" s="15">
        <f t="shared" si="8"/>
        <v>0</v>
      </c>
      <c r="H16" s="15">
        <f t="shared" si="8"/>
        <v>0</v>
      </c>
      <c r="I16" s="15">
        <f t="shared" si="8"/>
        <v>0</v>
      </c>
      <c r="J16" s="15">
        <f t="shared" si="8"/>
        <v>0</v>
      </c>
      <c r="K16" s="15">
        <f t="shared" si="7"/>
        <v>0</v>
      </c>
    </row>
    <row r="17" spans="1:11" ht="12" customHeight="1" x14ac:dyDescent="0.2">
      <c r="A17" s="28"/>
      <c r="B17" s="31"/>
      <c r="C17" s="26" t="s">
        <v>0</v>
      </c>
      <c r="D17" s="14" t="s">
        <v>8</v>
      </c>
      <c r="E17" s="15">
        <f>E22</f>
        <v>558986.6</v>
      </c>
      <c r="F17" s="15">
        <f t="shared" ref="F17:J17" si="9">F22</f>
        <v>249796.8</v>
      </c>
      <c r="G17" s="15">
        <f t="shared" si="9"/>
        <v>258040.09</v>
      </c>
      <c r="H17" s="15">
        <f t="shared" si="9"/>
        <v>266555.42</v>
      </c>
      <c r="I17" s="15">
        <f t="shared" si="9"/>
        <v>275085.19</v>
      </c>
      <c r="J17" s="15">
        <f t="shared" si="9"/>
        <v>284438.09000000003</v>
      </c>
      <c r="K17" s="15">
        <f t="shared" si="7"/>
        <v>1892902.19</v>
      </c>
    </row>
    <row r="18" spans="1:11" ht="12" customHeight="1" x14ac:dyDescent="0.2">
      <c r="A18" s="28"/>
      <c r="B18" s="31"/>
      <c r="C18" s="26" t="s">
        <v>0</v>
      </c>
      <c r="D18" s="14" t="s">
        <v>9</v>
      </c>
      <c r="E18" s="15">
        <f>E23</f>
        <v>5646.33</v>
      </c>
      <c r="F18" s="15">
        <f t="shared" ref="F18:J18" si="10">F23</f>
        <v>2523.1999999999998</v>
      </c>
      <c r="G18" s="15">
        <f t="shared" si="10"/>
        <v>2606.4699999999998</v>
      </c>
      <c r="H18" s="15">
        <f t="shared" si="10"/>
        <v>2692.48</v>
      </c>
      <c r="I18" s="15">
        <f t="shared" si="10"/>
        <v>2778.64</v>
      </c>
      <c r="J18" s="15">
        <f t="shared" si="10"/>
        <v>2873.11</v>
      </c>
      <c r="K18" s="15">
        <f t="shared" si="7"/>
        <v>19120.23</v>
      </c>
    </row>
    <row r="19" spans="1:11" ht="12" customHeight="1" x14ac:dyDescent="0.2">
      <c r="A19" s="29"/>
      <c r="B19" s="32"/>
      <c r="C19" s="26" t="s">
        <v>0</v>
      </c>
      <c r="D19" s="14" t="s">
        <v>10</v>
      </c>
      <c r="E19" s="15">
        <f>E24</f>
        <v>0</v>
      </c>
      <c r="F19" s="15">
        <f t="shared" ref="F19:J19" si="11">F24</f>
        <v>0</v>
      </c>
      <c r="G19" s="15">
        <f t="shared" si="11"/>
        <v>0</v>
      </c>
      <c r="H19" s="15">
        <f t="shared" si="11"/>
        <v>0</v>
      </c>
      <c r="I19" s="15">
        <f t="shared" si="11"/>
        <v>0</v>
      </c>
      <c r="J19" s="15">
        <f t="shared" si="11"/>
        <v>0</v>
      </c>
      <c r="K19" s="15">
        <f t="shared" si="7"/>
        <v>0</v>
      </c>
    </row>
    <row r="20" spans="1:11" ht="12" customHeight="1" x14ac:dyDescent="0.2">
      <c r="A20" s="39" t="s">
        <v>17</v>
      </c>
      <c r="B20" s="66" t="s">
        <v>75</v>
      </c>
      <c r="C20" s="69" t="s">
        <v>33</v>
      </c>
      <c r="D20" s="16" t="s">
        <v>6</v>
      </c>
      <c r="E20" s="17">
        <f t="shared" ref="E20:J20" si="12">E21+E22+E23+E24</f>
        <v>564632.92999999993</v>
      </c>
      <c r="F20" s="17">
        <f t="shared" si="12"/>
        <v>252320</v>
      </c>
      <c r="G20" s="17">
        <f t="shared" si="12"/>
        <v>260646.56</v>
      </c>
      <c r="H20" s="17">
        <f t="shared" si="12"/>
        <v>269247.89999999997</v>
      </c>
      <c r="I20" s="17">
        <f t="shared" si="12"/>
        <v>277863.83</v>
      </c>
      <c r="J20" s="17">
        <f t="shared" si="12"/>
        <v>287311.2</v>
      </c>
      <c r="K20" s="17">
        <f t="shared" ref="K20:K24" si="13">E20+F20+G20+H20+I20+J20</f>
        <v>1912022.42</v>
      </c>
    </row>
    <row r="21" spans="1:11" ht="12" customHeight="1" x14ac:dyDescent="0.2">
      <c r="A21" s="40"/>
      <c r="B21" s="67"/>
      <c r="C21" s="69" t="s">
        <v>0</v>
      </c>
      <c r="D21" s="16" t="s">
        <v>7</v>
      </c>
      <c r="E21" s="17">
        <f>E26+E31+E36</f>
        <v>0</v>
      </c>
      <c r="F21" s="17">
        <f t="shared" ref="F21:J21" si="14">F26+F31+F36</f>
        <v>0</v>
      </c>
      <c r="G21" s="17">
        <f t="shared" si="14"/>
        <v>0</v>
      </c>
      <c r="H21" s="17">
        <f t="shared" si="14"/>
        <v>0</v>
      </c>
      <c r="I21" s="17">
        <f t="shared" si="14"/>
        <v>0</v>
      </c>
      <c r="J21" s="17">
        <f t="shared" si="14"/>
        <v>0</v>
      </c>
      <c r="K21" s="17">
        <f t="shared" si="13"/>
        <v>0</v>
      </c>
    </row>
    <row r="22" spans="1:11" ht="12" customHeight="1" x14ac:dyDescent="0.2">
      <c r="A22" s="40"/>
      <c r="B22" s="67"/>
      <c r="C22" s="69" t="s">
        <v>0</v>
      </c>
      <c r="D22" s="16" t="s">
        <v>8</v>
      </c>
      <c r="E22" s="17">
        <f>E27+E32+E37</f>
        <v>558986.6</v>
      </c>
      <c r="F22" s="17">
        <f t="shared" ref="F22:J22" si="15">F27+F32+F37</f>
        <v>249796.8</v>
      </c>
      <c r="G22" s="17">
        <f t="shared" si="15"/>
        <v>258040.09</v>
      </c>
      <c r="H22" s="17">
        <f t="shared" si="15"/>
        <v>266555.42</v>
      </c>
      <c r="I22" s="17">
        <f t="shared" si="15"/>
        <v>275085.19</v>
      </c>
      <c r="J22" s="17">
        <f t="shared" si="15"/>
        <v>284438.09000000003</v>
      </c>
      <c r="K22" s="17">
        <f t="shared" si="13"/>
        <v>1892902.19</v>
      </c>
    </row>
    <row r="23" spans="1:11" ht="12" customHeight="1" x14ac:dyDescent="0.2">
      <c r="A23" s="40"/>
      <c r="B23" s="67"/>
      <c r="C23" s="69" t="s">
        <v>0</v>
      </c>
      <c r="D23" s="16" t="s">
        <v>9</v>
      </c>
      <c r="E23" s="17">
        <f>E28+E33+E38</f>
        <v>5646.33</v>
      </c>
      <c r="F23" s="17">
        <f t="shared" ref="F23:J23" si="16">F28+F33+F38</f>
        <v>2523.1999999999998</v>
      </c>
      <c r="G23" s="17">
        <f t="shared" si="16"/>
        <v>2606.4699999999998</v>
      </c>
      <c r="H23" s="17">
        <f t="shared" si="16"/>
        <v>2692.48</v>
      </c>
      <c r="I23" s="17">
        <f t="shared" si="16"/>
        <v>2778.64</v>
      </c>
      <c r="J23" s="17">
        <f t="shared" si="16"/>
        <v>2873.11</v>
      </c>
      <c r="K23" s="17">
        <f t="shared" si="13"/>
        <v>19120.23</v>
      </c>
    </row>
    <row r="24" spans="1:11" ht="12" customHeight="1" x14ac:dyDescent="0.2">
      <c r="A24" s="41"/>
      <c r="B24" s="68"/>
      <c r="C24" s="69" t="s">
        <v>0</v>
      </c>
      <c r="D24" s="16" t="s">
        <v>10</v>
      </c>
      <c r="E24" s="17">
        <f>E29+E34+E39</f>
        <v>0</v>
      </c>
      <c r="F24" s="17">
        <f t="shared" ref="F24:J24" si="17">F29+F34+F39</f>
        <v>0</v>
      </c>
      <c r="G24" s="17">
        <f t="shared" si="17"/>
        <v>0</v>
      </c>
      <c r="H24" s="17">
        <f t="shared" si="17"/>
        <v>0</v>
      </c>
      <c r="I24" s="17">
        <f t="shared" si="17"/>
        <v>0</v>
      </c>
      <c r="J24" s="17">
        <f t="shared" si="17"/>
        <v>0</v>
      </c>
      <c r="K24" s="17">
        <f t="shared" si="13"/>
        <v>0</v>
      </c>
    </row>
    <row r="25" spans="1:11" ht="12" customHeight="1" x14ac:dyDescent="0.2">
      <c r="A25" s="19" t="s">
        <v>56</v>
      </c>
      <c r="B25" s="36" t="s">
        <v>37</v>
      </c>
      <c r="C25" s="25" t="s">
        <v>33</v>
      </c>
      <c r="D25" s="6" t="s">
        <v>6</v>
      </c>
      <c r="E25" s="7">
        <f t="shared" ref="E25:J25" si="18">E27+E28+E26+E29</f>
        <v>80808.08</v>
      </c>
      <c r="F25" s="7">
        <f t="shared" si="18"/>
        <v>252320</v>
      </c>
      <c r="G25" s="7">
        <f t="shared" si="18"/>
        <v>260646.56</v>
      </c>
      <c r="H25" s="7">
        <f t="shared" si="18"/>
        <v>269247.89999999997</v>
      </c>
      <c r="I25" s="7">
        <f t="shared" si="18"/>
        <v>277863.83</v>
      </c>
      <c r="J25" s="7">
        <f t="shared" si="18"/>
        <v>287311.2</v>
      </c>
      <c r="K25" s="7">
        <f t="shared" ref="K25:K29" si="19">E25+F25+G25+H25+I25+J25</f>
        <v>1428197.57</v>
      </c>
    </row>
    <row r="26" spans="1:11" ht="12" customHeight="1" x14ac:dyDescent="0.2">
      <c r="A26" s="20"/>
      <c r="B26" s="37"/>
      <c r="C26" s="25" t="s">
        <v>0</v>
      </c>
      <c r="D26" s="6" t="s">
        <v>7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f t="shared" si="19"/>
        <v>0</v>
      </c>
    </row>
    <row r="27" spans="1:11" ht="12" customHeight="1" x14ac:dyDescent="0.2">
      <c r="A27" s="20"/>
      <c r="B27" s="37"/>
      <c r="C27" s="25" t="s">
        <v>0</v>
      </c>
      <c r="D27" s="6" t="s">
        <v>8</v>
      </c>
      <c r="E27" s="7">
        <v>80000</v>
      </c>
      <c r="F27" s="7">
        <v>249796.8</v>
      </c>
      <c r="G27" s="7">
        <v>258040.09</v>
      </c>
      <c r="H27" s="7">
        <v>266555.42</v>
      </c>
      <c r="I27" s="7">
        <v>275085.19</v>
      </c>
      <c r="J27" s="7">
        <v>284438.09000000003</v>
      </c>
      <c r="K27" s="7">
        <f t="shared" si="19"/>
        <v>1413915.59</v>
      </c>
    </row>
    <row r="28" spans="1:11" ht="12" customHeight="1" x14ac:dyDescent="0.2">
      <c r="A28" s="20"/>
      <c r="B28" s="37"/>
      <c r="C28" s="25" t="s">
        <v>0</v>
      </c>
      <c r="D28" s="6" t="s">
        <v>9</v>
      </c>
      <c r="E28" s="7">
        <v>808.08</v>
      </c>
      <c r="F28" s="7">
        <v>2523.1999999999998</v>
      </c>
      <c r="G28" s="7">
        <v>2606.4699999999998</v>
      </c>
      <c r="H28" s="7">
        <v>2692.48</v>
      </c>
      <c r="I28" s="7">
        <v>2778.64</v>
      </c>
      <c r="J28" s="7">
        <v>2873.11</v>
      </c>
      <c r="K28" s="7">
        <f t="shared" si="19"/>
        <v>14281.98</v>
      </c>
    </row>
    <row r="29" spans="1:11" ht="12" customHeight="1" x14ac:dyDescent="0.2">
      <c r="A29" s="21"/>
      <c r="B29" s="38"/>
      <c r="C29" s="25" t="s">
        <v>0</v>
      </c>
      <c r="D29" s="6" t="s">
        <v>10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f t="shared" si="19"/>
        <v>0</v>
      </c>
    </row>
    <row r="30" spans="1:11" ht="12" customHeight="1" x14ac:dyDescent="0.2">
      <c r="A30" s="19" t="s">
        <v>57</v>
      </c>
      <c r="B30" s="36" t="s">
        <v>36</v>
      </c>
      <c r="C30" s="25" t="s">
        <v>33</v>
      </c>
      <c r="D30" s="6" t="s">
        <v>6</v>
      </c>
      <c r="E30" s="7">
        <f t="shared" ref="E30:J30" si="20">E32+E33+E31+E34</f>
        <v>198500.81</v>
      </c>
      <c r="F30" s="7">
        <f t="shared" si="20"/>
        <v>0</v>
      </c>
      <c r="G30" s="7">
        <f t="shared" si="20"/>
        <v>0</v>
      </c>
      <c r="H30" s="7">
        <f t="shared" si="20"/>
        <v>0</v>
      </c>
      <c r="I30" s="7">
        <f t="shared" si="20"/>
        <v>0</v>
      </c>
      <c r="J30" s="7">
        <f t="shared" si="20"/>
        <v>0</v>
      </c>
      <c r="K30" s="7">
        <f t="shared" ref="K30:K34" si="21">E30+F30+G30+H30+I30+J30</f>
        <v>198500.81</v>
      </c>
    </row>
    <row r="31" spans="1:11" ht="12" customHeight="1" x14ac:dyDescent="0.2">
      <c r="A31" s="20"/>
      <c r="B31" s="37"/>
      <c r="C31" s="25" t="s">
        <v>0</v>
      </c>
      <c r="D31" s="6" t="s">
        <v>7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f t="shared" si="21"/>
        <v>0</v>
      </c>
    </row>
    <row r="32" spans="1:11" ht="12" customHeight="1" x14ac:dyDescent="0.2">
      <c r="A32" s="20"/>
      <c r="B32" s="37"/>
      <c r="C32" s="25" t="s">
        <v>0</v>
      </c>
      <c r="D32" s="6" t="s">
        <v>8</v>
      </c>
      <c r="E32" s="7">
        <v>196515.8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f t="shared" si="21"/>
        <v>196515.8</v>
      </c>
    </row>
    <row r="33" spans="1:11" ht="12" customHeight="1" x14ac:dyDescent="0.2">
      <c r="A33" s="20"/>
      <c r="B33" s="37"/>
      <c r="C33" s="25" t="s">
        <v>0</v>
      </c>
      <c r="D33" s="6" t="s">
        <v>9</v>
      </c>
      <c r="E33" s="7">
        <v>1985.01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f t="shared" si="21"/>
        <v>1985.01</v>
      </c>
    </row>
    <row r="34" spans="1:11" ht="12" customHeight="1" x14ac:dyDescent="0.2">
      <c r="A34" s="21"/>
      <c r="B34" s="38"/>
      <c r="C34" s="25" t="s">
        <v>0</v>
      </c>
      <c r="D34" s="6" t="s">
        <v>10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f t="shared" si="21"/>
        <v>0</v>
      </c>
    </row>
    <row r="35" spans="1:11" ht="12" customHeight="1" x14ac:dyDescent="0.2">
      <c r="A35" s="19" t="s">
        <v>58</v>
      </c>
      <c r="B35" s="36" t="s">
        <v>40</v>
      </c>
      <c r="C35" s="25" t="s">
        <v>33</v>
      </c>
      <c r="D35" s="6" t="s">
        <v>6</v>
      </c>
      <c r="E35" s="7">
        <f t="shared" ref="E35:J35" si="22">E37+E38+E36+E39</f>
        <v>285324.03999999998</v>
      </c>
      <c r="F35" s="7">
        <f t="shared" si="22"/>
        <v>0</v>
      </c>
      <c r="G35" s="7">
        <f t="shared" si="22"/>
        <v>0</v>
      </c>
      <c r="H35" s="7">
        <f t="shared" si="22"/>
        <v>0</v>
      </c>
      <c r="I35" s="7">
        <f t="shared" si="22"/>
        <v>0</v>
      </c>
      <c r="J35" s="7">
        <f t="shared" si="22"/>
        <v>0</v>
      </c>
      <c r="K35" s="7">
        <f t="shared" ref="K35:K39" si="23">E35+F35+G35+H35+I35+J35</f>
        <v>285324.03999999998</v>
      </c>
    </row>
    <row r="36" spans="1:11" ht="12" customHeight="1" x14ac:dyDescent="0.2">
      <c r="A36" s="20"/>
      <c r="B36" s="37"/>
      <c r="C36" s="25" t="s">
        <v>0</v>
      </c>
      <c r="D36" s="6" t="s">
        <v>7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f t="shared" si="23"/>
        <v>0</v>
      </c>
    </row>
    <row r="37" spans="1:11" ht="12" customHeight="1" x14ac:dyDescent="0.2">
      <c r="A37" s="20"/>
      <c r="B37" s="37"/>
      <c r="C37" s="25" t="s">
        <v>0</v>
      </c>
      <c r="D37" s="6" t="s">
        <v>8</v>
      </c>
      <c r="E37" s="7">
        <v>282470.8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f t="shared" si="23"/>
        <v>282470.8</v>
      </c>
    </row>
    <row r="38" spans="1:11" ht="12" customHeight="1" x14ac:dyDescent="0.2">
      <c r="A38" s="20"/>
      <c r="B38" s="37"/>
      <c r="C38" s="25" t="s">
        <v>0</v>
      </c>
      <c r="D38" s="6" t="s">
        <v>9</v>
      </c>
      <c r="E38" s="7">
        <v>2853.24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f t="shared" si="23"/>
        <v>2853.24</v>
      </c>
    </row>
    <row r="39" spans="1:11" ht="12" customHeight="1" x14ac:dyDescent="0.2">
      <c r="A39" s="21"/>
      <c r="B39" s="38"/>
      <c r="C39" s="25" t="s">
        <v>0</v>
      </c>
      <c r="D39" s="6" t="s">
        <v>10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f t="shared" si="23"/>
        <v>0</v>
      </c>
    </row>
    <row r="40" spans="1:11" ht="12" customHeight="1" x14ac:dyDescent="0.2">
      <c r="A40" s="27" t="s">
        <v>18</v>
      </c>
      <c r="B40" s="45" t="s">
        <v>52</v>
      </c>
      <c r="C40" s="26" t="s">
        <v>33</v>
      </c>
      <c r="D40" s="14" t="s">
        <v>6</v>
      </c>
      <c r="E40" s="15">
        <f>E41+E42+E43+E44</f>
        <v>971415.86</v>
      </c>
      <c r="F40" s="15">
        <f t="shared" ref="F40:J40" si="24">F41+F42+F43+F44</f>
        <v>569687.06999999995</v>
      </c>
      <c r="G40" s="15">
        <f t="shared" si="24"/>
        <v>588486.74</v>
      </c>
      <c r="H40" s="15">
        <f t="shared" si="24"/>
        <v>607906.80999999994</v>
      </c>
      <c r="I40" s="15">
        <f t="shared" si="24"/>
        <v>627359.81999999995</v>
      </c>
      <c r="J40" s="15">
        <f t="shared" si="24"/>
        <v>648690.06000000006</v>
      </c>
      <c r="K40" s="15">
        <f t="shared" ref="K40:K44" si="25">E40+F40+G40+H40+I40+J40</f>
        <v>4013546.36</v>
      </c>
    </row>
    <row r="41" spans="1:11" ht="12" customHeight="1" x14ac:dyDescent="0.2">
      <c r="A41" s="28"/>
      <c r="B41" s="46"/>
      <c r="C41" s="26" t="s">
        <v>0</v>
      </c>
      <c r="D41" s="14" t="s">
        <v>7</v>
      </c>
      <c r="E41" s="15">
        <f>E46</f>
        <v>0</v>
      </c>
      <c r="F41" s="15">
        <f t="shared" ref="F41:J41" si="26">F46</f>
        <v>0</v>
      </c>
      <c r="G41" s="15">
        <f t="shared" si="26"/>
        <v>0</v>
      </c>
      <c r="H41" s="15">
        <f t="shared" si="26"/>
        <v>0</v>
      </c>
      <c r="I41" s="15">
        <f t="shared" si="26"/>
        <v>0</v>
      </c>
      <c r="J41" s="15">
        <f t="shared" si="26"/>
        <v>0</v>
      </c>
      <c r="K41" s="15">
        <f t="shared" si="25"/>
        <v>0</v>
      </c>
    </row>
    <row r="42" spans="1:11" ht="12" customHeight="1" x14ac:dyDescent="0.2">
      <c r="A42" s="28"/>
      <c r="B42" s="46"/>
      <c r="C42" s="26" t="s">
        <v>0</v>
      </c>
      <c r="D42" s="14" t="s">
        <v>8</v>
      </c>
      <c r="E42" s="15">
        <f>E47</f>
        <v>961701.7</v>
      </c>
      <c r="F42" s="15">
        <f t="shared" ref="F42:J42" si="27">F47</f>
        <v>563990.19999999995</v>
      </c>
      <c r="G42" s="15">
        <f t="shared" si="27"/>
        <v>582601.87</v>
      </c>
      <c r="H42" s="15">
        <f t="shared" si="27"/>
        <v>601827.74</v>
      </c>
      <c r="I42" s="15">
        <f t="shared" si="27"/>
        <v>621086.23</v>
      </c>
      <c r="J42" s="15">
        <f t="shared" si="27"/>
        <v>642203.16</v>
      </c>
      <c r="K42" s="15">
        <f t="shared" si="25"/>
        <v>3973410.9</v>
      </c>
    </row>
    <row r="43" spans="1:11" ht="12" customHeight="1" x14ac:dyDescent="0.2">
      <c r="A43" s="28"/>
      <c r="B43" s="46"/>
      <c r="C43" s="26" t="s">
        <v>0</v>
      </c>
      <c r="D43" s="14" t="s">
        <v>9</v>
      </c>
      <c r="E43" s="15">
        <f>E48</f>
        <v>9714.16</v>
      </c>
      <c r="F43" s="15">
        <f t="shared" ref="F43:J43" si="28">F48</f>
        <v>5696.87</v>
      </c>
      <c r="G43" s="15">
        <f t="shared" si="28"/>
        <v>5884.87</v>
      </c>
      <c r="H43" s="15">
        <f t="shared" si="28"/>
        <v>6079.07</v>
      </c>
      <c r="I43" s="15">
        <f t="shared" si="28"/>
        <v>6273.59</v>
      </c>
      <c r="J43" s="15">
        <f t="shared" si="28"/>
        <v>6486.9</v>
      </c>
      <c r="K43" s="15">
        <f t="shared" si="25"/>
        <v>40135.46</v>
      </c>
    </row>
    <row r="44" spans="1:11" ht="12" customHeight="1" x14ac:dyDescent="0.2">
      <c r="A44" s="29"/>
      <c r="B44" s="47"/>
      <c r="C44" s="26" t="s">
        <v>0</v>
      </c>
      <c r="D44" s="14" t="s">
        <v>10</v>
      </c>
      <c r="E44" s="15">
        <f>E49</f>
        <v>0</v>
      </c>
      <c r="F44" s="15">
        <f t="shared" ref="F44:J44" si="29">F49</f>
        <v>0</v>
      </c>
      <c r="G44" s="15">
        <f t="shared" si="29"/>
        <v>0</v>
      </c>
      <c r="H44" s="15">
        <f t="shared" si="29"/>
        <v>0</v>
      </c>
      <c r="I44" s="15">
        <f t="shared" si="29"/>
        <v>0</v>
      </c>
      <c r="J44" s="15">
        <f t="shared" si="29"/>
        <v>0</v>
      </c>
      <c r="K44" s="15">
        <f t="shared" si="25"/>
        <v>0</v>
      </c>
    </row>
    <row r="45" spans="1:11" ht="12" customHeight="1" x14ac:dyDescent="0.2">
      <c r="A45" s="57" t="s">
        <v>19</v>
      </c>
      <c r="B45" s="60" t="s">
        <v>75</v>
      </c>
      <c r="C45" s="63" t="s">
        <v>33</v>
      </c>
      <c r="D45" s="18" t="s">
        <v>6</v>
      </c>
      <c r="E45" s="17">
        <v>971415.86</v>
      </c>
      <c r="F45" s="17">
        <v>569687.06999999995</v>
      </c>
      <c r="G45" s="17">
        <v>588486.74</v>
      </c>
      <c r="H45" s="17">
        <v>607906.80999999994</v>
      </c>
      <c r="I45" s="17">
        <v>627359.81999999995</v>
      </c>
      <c r="J45" s="17">
        <v>648690.06000000006</v>
      </c>
      <c r="K45" s="17">
        <v>4013546.36</v>
      </c>
    </row>
    <row r="46" spans="1:11" ht="12" customHeight="1" x14ac:dyDescent="0.2">
      <c r="A46" s="58"/>
      <c r="B46" s="61"/>
      <c r="C46" s="63" t="s">
        <v>0</v>
      </c>
      <c r="D46" s="18" t="s">
        <v>7</v>
      </c>
      <c r="E46" s="17">
        <f>E51+E56</f>
        <v>0</v>
      </c>
      <c r="F46" s="17">
        <f t="shared" ref="F46:J46" si="30">F51+F56</f>
        <v>0</v>
      </c>
      <c r="G46" s="17">
        <f t="shared" si="30"/>
        <v>0</v>
      </c>
      <c r="H46" s="17">
        <f t="shared" si="30"/>
        <v>0</v>
      </c>
      <c r="I46" s="17">
        <f t="shared" si="30"/>
        <v>0</v>
      </c>
      <c r="J46" s="17">
        <f t="shared" si="30"/>
        <v>0</v>
      </c>
      <c r="K46" s="17">
        <v>0</v>
      </c>
    </row>
    <row r="47" spans="1:11" ht="12" customHeight="1" x14ac:dyDescent="0.2">
      <c r="A47" s="58"/>
      <c r="B47" s="61"/>
      <c r="C47" s="63" t="s">
        <v>0</v>
      </c>
      <c r="D47" s="18" t="s">
        <v>8</v>
      </c>
      <c r="E47" s="17">
        <f>E52+E57</f>
        <v>961701.7</v>
      </c>
      <c r="F47" s="17">
        <f t="shared" ref="F47:J47" si="31">F52+F57</f>
        <v>563990.19999999995</v>
      </c>
      <c r="G47" s="17">
        <f t="shared" si="31"/>
        <v>582601.87</v>
      </c>
      <c r="H47" s="17">
        <f t="shared" si="31"/>
        <v>601827.74</v>
      </c>
      <c r="I47" s="17">
        <f t="shared" si="31"/>
        <v>621086.23</v>
      </c>
      <c r="J47" s="17">
        <f t="shared" si="31"/>
        <v>642203.16</v>
      </c>
      <c r="K47" s="17">
        <v>3973410.9</v>
      </c>
    </row>
    <row r="48" spans="1:11" ht="12" customHeight="1" x14ac:dyDescent="0.2">
      <c r="A48" s="58"/>
      <c r="B48" s="61"/>
      <c r="C48" s="63" t="s">
        <v>0</v>
      </c>
      <c r="D48" s="18" t="s">
        <v>9</v>
      </c>
      <c r="E48" s="17">
        <f>E53+E58</f>
        <v>9714.16</v>
      </c>
      <c r="F48" s="17">
        <f t="shared" ref="F48:J48" si="32">F53+F58</f>
        <v>5696.87</v>
      </c>
      <c r="G48" s="17">
        <f t="shared" si="32"/>
        <v>5884.87</v>
      </c>
      <c r="H48" s="17">
        <f t="shared" si="32"/>
        <v>6079.07</v>
      </c>
      <c r="I48" s="17">
        <f t="shared" si="32"/>
        <v>6273.59</v>
      </c>
      <c r="J48" s="17">
        <f t="shared" si="32"/>
        <v>6486.9</v>
      </c>
      <c r="K48" s="17">
        <v>40135.46</v>
      </c>
    </row>
    <row r="49" spans="1:11" ht="12" customHeight="1" x14ac:dyDescent="0.2">
      <c r="A49" s="59"/>
      <c r="B49" s="62"/>
      <c r="C49" s="63" t="s">
        <v>0</v>
      </c>
      <c r="D49" s="18" t="s">
        <v>10</v>
      </c>
      <c r="E49" s="17">
        <f>E54+E59</f>
        <v>0</v>
      </c>
      <c r="F49" s="17">
        <f t="shared" ref="F49:J49" si="33">F54+F59</f>
        <v>0</v>
      </c>
      <c r="G49" s="17">
        <f t="shared" si="33"/>
        <v>0</v>
      </c>
      <c r="H49" s="17">
        <f t="shared" si="33"/>
        <v>0</v>
      </c>
      <c r="I49" s="17">
        <f t="shared" si="33"/>
        <v>0</v>
      </c>
      <c r="J49" s="17">
        <f t="shared" si="33"/>
        <v>0</v>
      </c>
      <c r="K49" s="17">
        <v>0</v>
      </c>
    </row>
    <row r="50" spans="1:11" ht="12" customHeight="1" x14ac:dyDescent="0.2">
      <c r="A50" s="19" t="s">
        <v>59</v>
      </c>
      <c r="B50" s="36" t="s">
        <v>45</v>
      </c>
      <c r="C50" s="25" t="s">
        <v>33</v>
      </c>
      <c r="D50" s="6" t="s">
        <v>6</v>
      </c>
      <c r="E50" s="7">
        <f t="shared" ref="E50:J50" si="34">E52+E53+E51+E54</f>
        <v>696520.61</v>
      </c>
      <c r="F50" s="7">
        <f t="shared" si="34"/>
        <v>0</v>
      </c>
      <c r="G50" s="7">
        <f t="shared" si="34"/>
        <v>0</v>
      </c>
      <c r="H50" s="7">
        <f t="shared" si="34"/>
        <v>0</v>
      </c>
      <c r="I50" s="7">
        <f t="shared" si="34"/>
        <v>0</v>
      </c>
      <c r="J50" s="7">
        <f t="shared" si="34"/>
        <v>0</v>
      </c>
      <c r="K50" s="7">
        <f t="shared" ref="K50:K54" si="35">E50+F50+G50+H50+I50+J50</f>
        <v>696520.61</v>
      </c>
    </row>
    <row r="51" spans="1:11" ht="12" customHeight="1" x14ac:dyDescent="0.2">
      <c r="A51" s="20"/>
      <c r="B51" s="37"/>
      <c r="C51" s="25" t="s">
        <v>0</v>
      </c>
      <c r="D51" s="6" t="s">
        <v>7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f t="shared" si="35"/>
        <v>0</v>
      </c>
    </row>
    <row r="52" spans="1:11" ht="12" customHeight="1" x14ac:dyDescent="0.2">
      <c r="A52" s="20"/>
      <c r="B52" s="37"/>
      <c r="C52" s="25" t="s">
        <v>0</v>
      </c>
      <c r="D52" s="6" t="s">
        <v>8</v>
      </c>
      <c r="E52" s="7">
        <v>689555.4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f t="shared" si="35"/>
        <v>689555.4</v>
      </c>
    </row>
    <row r="53" spans="1:11" ht="12" customHeight="1" x14ac:dyDescent="0.2">
      <c r="A53" s="20"/>
      <c r="B53" s="37"/>
      <c r="C53" s="25" t="s">
        <v>0</v>
      </c>
      <c r="D53" s="6" t="s">
        <v>9</v>
      </c>
      <c r="E53" s="7">
        <v>6965.21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f t="shared" si="35"/>
        <v>6965.21</v>
      </c>
    </row>
    <row r="54" spans="1:11" ht="12" customHeight="1" x14ac:dyDescent="0.2">
      <c r="A54" s="21"/>
      <c r="B54" s="38"/>
      <c r="C54" s="25" t="s">
        <v>0</v>
      </c>
      <c r="D54" s="6" t="s">
        <v>10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f t="shared" si="35"/>
        <v>0</v>
      </c>
    </row>
    <row r="55" spans="1:11" ht="12" customHeight="1" x14ac:dyDescent="0.2">
      <c r="A55" s="19" t="s">
        <v>60</v>
      </c>
      <c r="B55" s="36" t="s">
        <v>39</v>
      </c>
      <c r="C55" s="25" t="s">
        <v>33</v>
      </c>
      <c r="D55" s="6" t="s">
        <v>6</v>
      </c>
      <c r="E55" s="7">
        <f t="shared" ref="E55:J55" si="36">E57+E58+E56+E59</f>
        <v>274895.25</v>
      </c>
      <c r="F55" s="7">
        <f t="shared" si="36"/>
        <v>569687.06999999995</v>
      </c>
      <c r="G55" s="7">
        <f t="shared" si="36"/>
        <v>588486.74</v>
      </c>
      <c r="H55" s="7">
        <f t="shared" si="36"/>
        <v>607906.80999999994</v>
      </c>
      <c r="I55" s="7">
        <f t="shared" si="36"/>
        <v>627359.81999999995</v>
      </c>
      <c r="J55" s="7">
        <f t="shared" si="36"/>
        <v>648690.06000000006</v>
      </c>
      <c r="K55" s="7">
        <f t="shared" ref="K55:K59" si="37">E55+F55+G55+H55+I55+J55</f>
        <v>3317025.75</v>
      </c>
    </row>
    <row r="56" spans="1:11" ht="12" customHeight="1" x14ac:dyDescent="0.2">
      <c r="A56" s="20"/>
      <c r="B56" s="37"/>
      <c r="C56" s="25" t="s">
        <v>0</v>
      </c>
      <c r="D56" s="6" t="s">
        <v>7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f t="shared" si="37"/>
        <v>0</v>
      </c>
    </row>
    <row r="57" spans="1:11" ht="12" customHeight="1" x14ac:dyDescent="0.2">
      <c r="A57" s="20"/>
      <c r="B57" s="37"/>
      <c r="C57" s="25" t="s">
        <v>0</v>
      </c>
      <c r="D57" s="6" t="s">
        <v>8</v>
      </c>
      <c r="E57" s="7">
        <v>272146.3</v>
      </c>
      <c r="F57" s="7">
        <v>563990.19999999995</v>
      </c>
      <c r="G57" s="7">
        <v>582601.87</v>
      </c>
      <c r="H57" s="7">
        <v>601827.74</v>
      </c>
      <c r="I57" s="7">
        <v>621086.23</v>
      </c>
      <c r="J57" s="7">
        <v>642203.16</v>
      </c>
      <c r="K57" s="7">
        <f t="shared" si="37"/>
        <v>3283855.5</v>
      </c>
    </row>
    <row r="58" spans="1:11" ht="12" customHeight="1" x14ac:dyDescent="0.2">
      <c r="A58" s="20"/>
      <c r="B58" s="37"/>
      <c r="C58" s="25" t="s">
        <v>0</v>
      </c>
      <c r="D58" s="6" t="s">
        <v>9</v>
      </c>
      <c r="E58" s="7">
        <v>2748.95</v>
      </c>
      <c r="F58" s="7">
        <v>5696.87</v>
      </c>
      <c r="G58" s="7">
        <v>5884.87</v>
      </c>
      <c r="H58" s="7">
        <v>6079.07</v>
      </c>
      <c r="I58" s="7">
        <v>6273.59</v>
      </c>
      <c r="J58" s="7">
        <v>6486.9</v>
      </c>
      <c r="K58" s="7">
        <f t="shared" si="37"/>
        <v>33170.25</v>
      </c>
    </row>
    <row r="59" spans="1:11" ht="12" customHeight="1" x14ac:dyDescent="0.2">
      <c r="A59" s="21"/>
      <c r="B59" s="38"/>
      <c r="C59" s="25" t="s">
        <v>0</v>
      </c>
      <c r="D59" s="6" t="s">
        <v>10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f t="shared" si="37"/>
        <v>0</v>
      </c>
    </row>
    <row r="60" spans="1:11" ht="12" customHeight="1" x14ac:dyDescent="0.2">
      <c r="A60" s="27" t="s">
        <v>20</v>
      </c>
      <c r="B60" s="30" t="s">
        <v>21</v>
      </c>
      <c r="C60" s="26" t="s">
        <v>33</v>
      </c>
      <c r="D60" s="14" t="s">
        <v>6</v>
      </c>
      <c r="E60" s="15">
        <f>E61+E62+E63+E64</f>
        <v>41699.440000000002</v>
      </c>
      <c r="F60" s="15">
        <f>F63+F62+F61+F64</f>
        <v>64576.659999999996</v>
      </c>
      <c r="G60" s="15">
        <f>G63+G62+G61+G64</f>
        <v>66707.69</v>
      </c>
      <c r="H60" s="15">
        <f>H63+H62+H61+H64</f>
        <v>68909.039999999994</v>
      </c>
      <c r="I60" s="15">
        <f>I63+I62+I61+I64</f>
        <v>71114.12999999999</v>
      </c>
      <c r="J60" s="15">
        <f>J63+J62+J61+J64</f>
        <v>73532.009999999995</v>
      </c>
      <c r="K60" s="15">
        <f t="shared" ref="K60:K64" si="38">E60+F60+G60+H60+I60+J60</f>
        <v>386538.97000000003</v>
      </c>
    </row>
    <row r="61" spans="1:11" ht="12" customHeight="1" x14ac:dyDescent="0.2">
      <c r="A61" s="28"/>
      <c r="B61" s="31"/>
      <c r="C61" s="26" t="s">
        <v>0</v>
      </c>
      <c r="D61" s="14" t="s">
        <v>7</v>
      </c>
      <c r="E61" s="15">
        <f>E66+E81</f>
        <v>0</v>
      </c>
      <c r="F61" s="15">
        <f t="shared" ref="F61:J61" si="39">F66+F81</f>
        <v>0</v>
      </c>
      <c r="G61" s="15">
        <f t="shared" si="39"/>
        <v>0</v>
      </c>
      <c r="H61" s="15">
        <f t="shared" si="39"/>
        <v>0</v>
      </c>
      <c r="I61" s="15">
        <f t="shared" si="39"/>
        <v>0</v>
      </c>
      <c r="J61" s="15">
        <f t="shared" si="39"/>
        <v>0</v>
      </c>
      <c r="K61" s="15">
        <f t="shared" si="38"/>
        <v>0</v>
      </c>
    </row>
    <row r="62" spans="1:11" ht="12" customHeight="1" x14ac:dyDescent="0.2">
      <c r="A62" s="28"/>
      <c r="B62" s="31"/>
      <c r="C62" s="26" t="s">
        <v>0</v>
      </c>
      <c r="D62" s="14" t="s">
        <v>8</v>
      </c>
      <c r="E62" s="15">
        <f>E67+E82</f>
        <v>0</v>
      </c>
      <c r="F62" s="15">
        <f t="shared" ref="F62:J62" si="40">F67+F82</f>
        <v>0</v>
      </c>
      <c r="G62" s="15">
        <f t="shared" si="40"/>
        <v>0</v>
      </c>
      <c r="H62" s="15">
        <f t="shared" si="40"/>
        <v>0</v>
      </c>
      <c r="I62" s="15">
        <f t="shared" si="40"/>
        <v>0</v>
      </c>
      <c r="J62" s="15">
        <f t="shared" si="40"/>
        <v>0</v>
      </c>
      <c r="K62" s="15">
        <f t="shared" si="38"/>
        <v>0</v>
      </c>
    </row>
    <row r="63" spans="1:11" ht="12" customHeight="1" x14ac:dyDescent="0.2">
      <c r="A63" s="28"/>
      <c r="B63" s="31"/>
      <c r="C63" s="26" t="s">
        <v>0</v>
      </c>
      <c r="D63" s="14" t="s">
        <v>9</v>
      </c>
      <c r="E63" s="15">
        <f>E68+E83</f>
        <v>41699.440000000002</v>
      </c>
      <c r="F63" s="15">
        <f t="shared" ref="F63:J63" si="41">F68+F83</f>
        <v>64576.659999999996</v>
      </c>
      <c r="G63" s="15">
        <f t="shared" si="41"/>
        <v>66707.69</v>
      </c>
      <c r="H63" s="15">
        <f t="shared" si="41"/>
        <v>68909.039999999994</v>
      </c>
      <c r="I63" s="15">
        <f t="shared" si="41"/>
        <v>71114.12999999999</v>
      </c>
      <c r="J63" s="15">
        <f t="shared" si="41"/>
        <v>73532.009999999995</v>
      </c>
      <c r="K63" s="15">
        <f t="shared" si="38"/>
        <v>386538.97000000003</v>
      </c>
    </row>
    <row r="64" spans="1:11" ht="12" customHeight="1" x14ac:dyDescent="0.2">
      <c r="A64" s="29"/>
      <c r="B64" s="32"/>
      <c r="C64" s="26" t="s">
        <v>0</v>
      </c>
      <c r="D64" s="14" t="s">
        <v>10</v>
      </c>
      <c r="E64" s="15">
        <f>E69+E84</f>
        <v>0</v>
      </c>
      <c r="F64" s="15">
        <f t="shared" ref="F64:J64" si="42">F69+F84</f>
        <v>0</v>
      </c>
      <c r="G64" s="15">
        <f t="shared" si="42"/>
        <v>0</v>
      </c>
      <c r="H64" s="15">
        <f t="shared" si="42"/>
        <v>0</v>
      </c>
      <c r="I64" s="15">
        <f t="shared" si="42"/>
        <v>0</v>
      </c>
      <c r="J64" s="15">
        <f t="shared" si="42"/>
        <v>0</v>
      </c>
      <c r="K64" s="15">
        <f t="shared" si="38"/>
        <v>0</v>
      </c>
    </row>
    <row r="65" spans="1:11" ht="12" customHeight="1" x14ac:dyDescent="0.2">
      <c r="A65" s="39" t="s">
        <v>22</v>
      </c>
      <c r="B65" s="66" t="s">
        <v>61</v>
      </c>
      <c r="C65" s="69" t="s">
        <v>33</v>
      </c>
      <c r="D65" s="16" t="s">
        <v>6</v>
      </c>
      <c r="E65" s="17">
        <f>E66+E67+E68+E69</f>
        <v>0</v>
      </c>
      <c r="F65" s="17">
        <f t="shared" ref="F65:J65" si="43">F66+F67+F68+F69</f>
        <v>3802.8599999999997</v>
      </c>
      <c r="G65" s="17">
        <f t="shared" si="43"/>
        <v>3928.36</v>
      </c>
      <c r="H65" s="17">
        <f t="shared" si="43"/>
        <v>4057.99</v>
      </c>
      <c r="I65" s="17">
        <f t="shared" si="43"/>
        <v>4187.8500000000004</v>
      </c>
      <c r="J65" s="17">
        <f t="shared" si="43"/>
        <v>4330.2299999999996</v>
      </c>
      <c r="K65" s="17">
        <f>E65+F65+G65+H65+I65+J65</f>
        <v>20307.29</v>
      </c>
    </row>
    <row r="66" spans="1:11" ht="12" customHeight="1" x14ac:dyDescent="0.2">
      <c r="A66" s="40"/>
      <c r="B66" s="67"/>
      <c r="C66" s="69" t="s">
        <v>0</v>
      </c>
      <c r="D66" s="16" t="s">
        <v>7</v>
      </c>
      <c r="E66" s="17">
        <f>E71+E76</f>
        <v>0</v>
      </c>
      <c r="F66" s="17">
        <f t="shared" ref="F66:J66" si="44">F71+F76</f>
        <v>0</v>
      </c>
      <c r="G66" s="17">
        <f t="shared" si="44"/>
        <v>0</v>
      </c>
      <c r="H66" s="17">
        <f t="shared" si="44"/>
        <v>0</v>
      </c>
      <c r="I66" s="17">
        <f t="shared" si="44"/>
        <v>0</v>
      </c>
      <c r="J66" s="17">
        <f t="shared" si="44"/>
        <v>0</v>
      </c>
      <c r="K66" s="17">
        <f t="shared" ref="K66:K69" si="45">E66+F66+G66+H66+I66+J66</f>
        <v>0</v>
      </c>
    </row>
    <row r="67" spans="1:11" ht="12" customHeight="1" x14ac:dyDescent="0.2">
      <c r="A67" s="40"/>
      <c r="B67" s="67"/>
      <c r="C67" s="69" t="s">
        <v>0</v>
      </c>
      <c r="D67" s="16" t="s">
        <v>8</v>
      </c>
      <c r="E67" s="17">
        <f>E72+E77</f>
        <v>0</v>
      </c>
      <c r="F67" s="17">
        <f t="shared" ref="F67:J67" si="46">F72+F77</f>
        <v>0</v>
      </c>
      <c r="G67" s="17">
        <f t="shared" si="46"/>
        <v>0</v>
      </c>
      <c r="H67" s="17">
        <f t="shared" si="46"/>
        <v>0</v>
      </c>
      <c r="I67" s="17">
        <f t="shared" si="46"/>
        <v>0</v>
      </c>
      <c r="J67" s="17">
        <f t="shared" si="46"/>
        <v>0</v>
      </c>
      <c r="K67" s="17">
        <f t="shared" si="45"/>
        <v>0</v>
      </c>
    </row>
    <row r="68" spans="1:11" ht="12" customHeight="1" x14ac:dyDescent="0.2">
      <c r="A68" s="40"/>
      <c r="B68" s="67"/>
      <c r="C68" s="69" t="s">
        <v>0</v>
      </c>
      <c r="D68" s="16" t="s">
        <v>9</v>
      </c>
      <c r="E68" s="17">
        <f>E73+E78</f>
        <v>0</v>
      </c>
      <c r="F68" s="17">
        <f t="shared" ref="F68:J68" si="47">F73+F78</f>
        <v>3802.8599999999997</v>
      </c>
      <c r="G68" s="17">
        <f t="shared" si="47"/>
        <v>3928.36</v>
      </c>
      <c r="H68" s="17">
        <f t="shared" si="47"/>
        <v>4057.99</v>
      </c>
      <c r="I68" s="17">
        <f t="shared" si="47"/>
        <v>4187.8500000000004</v>
      </c>
      <c r="J68" s="17">
        <f t="shared" si="47"/>
        <v>4330.2299999999996</v>
      </c>
      <c r="K68" s="17">
        <f t="shared" si="45"/>
        <v>20307.29</v>
      </c>
    </row>
    <row r="69" spans="1:11" ht="12" customHeight="1" x14ac:dyDescent="0.2">
      <c r="A69" s="41"/>
      <c r="B69" s="68"/>
      <c r="C69" s="69" t="s">
        <v>0</v>
      </c>
      <c r="D69" s="16" t="s">
        <v>10</v>
      </c>
      <c r="E69" s="17">
        <f>E74+E79</f>
        <v>0</v>
      </c>
      <c r="F69" s="17">
        <f t="shared" ref="F69:J69" si="48">F74+F79</f>
        <v>0</v>
      </c>
      <c r="G69" s="17">
        <f t="shared" si="48"/>
        <v>0</v>
      </c>
      <c r="H69" s="17">
        <f t="shared" si="48"/>
        <v>0</v>
      </c>
      <c r="I69" s="17">
        <f t="shared" si="48"/>
        <v>0</v>
      </c>
      <c r="J69" s="17">
        <f t="shared" si="48"/>
        <v>0</v>
      </c>
      <c r="K69" s="17">
        <f t="shared" si="45"/>
        <v>0</v>
      </c>
    </row>
    <row r="70" spans="1:11" ht="12" customHeight="1" x14ac:dyDescent="0.2">
      <c r="A70" s="19" t="s">
        <v>76</v>
      </c>
      <c r="B70" s="22" t="s">
        <v>42</v>
      </c>
      <c r="C70" s="25" t="s">
        <v>33</v>
      </c>
      <c r="D70" s="6" t="s">
        <v>6</v>
      </c>
      <c r="E70" s="7">
        <f>E71+E72+E73+E74</f>
        <v>0</v>
      </c>
      <c r="F70" s="7">
        <f t="shared" ref="F70:J70" si="49">F71+F72+F73+F74</f>
        <v>1143.45</v>
      </c>
      <c r="G70" s="7">
        <f t="shared" si="49"/>
        <v>1181.19</v>
      </c>
      <c r="H70" s="7">
        <f t="shared" si="49"/>
        <v>1220.1600000000001</v>
      </c>
      <c r="I70" s="7">
        <f t="shared" si="49"/>
        <v>1259.21</v>
      </c>
      <c r="J70" s="7">
        <f t="shared" si="49"/>
        <v>1302.02</v>
      </c>
      <c r="K70" s="7">
        <f>E70+F70+G70+H70+I70+J70</f>
        <v>6106.0300000000007</v>
      </c>
    </row>
    <row r="71" spans="1:11" ht="12" customHeight="1" x14ac:dyDescent="0.2">
      <c r="A71" s="20"/>
      <c r="B71" s="23"/>
      <c r="C71" s="25" t="s">
        <v>0</v>
      </c>
      <c r="D71" s="6" t="s">
        <v>7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f t="shared" ref="K71:K79" si="50">E71+F71+G71+H71+I71+J71</f>
        <v>0</v>
      </c>
    </row>
    <row r="72" spans="1:11" ht="12" customHeight="1" x14ac:dyDescent="0.2">
      <c r="A72" s="20"/>
      <c r="B72" s="23"/>
      <c r="C72" s="25" t="s">
        <v>0</v>
      </c>
      <c r="D72" s="6" t="s">
        <v>8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f t="shared" si="50"/>
        <v>0</v>
      </c>
    </row>
    <row r="73" spans="1:11" ht="12" customHeight="1" x14ac:dyDescent="0.2">
      <c r="A73" s="20"/>
      <c r="B73" s="23"/>
      <c r="C73" s="25" t="s">
        <v>0</v>
      </c>
      <c r="D73" s="6" t="s">
        <v>9</v>
      </c>
      <c r="E73" s="7">
        <v>0</v>
      </c>
      <c r="F73" s="7">
        <v>1143.45</v>
      </c>
      <c r="G73" s="7">
        <v>1181.19</v>
      </c>
      <c r="H73" s="7">
        <v>1220.1600000000001</v>
      </c>
      <c r="I73" s="7">
        <v>1259.21</v>
      </c>
      <c r="J73" s="7">
        <v>1302.02</v>
      </c>
      <c r="K73" s="7">
        <f t="shared" si="50"/>
        <v>6106.0300000000007</v>
      </c>
    </row>
    <row r="74" spans="1:11" ht="12" customHeight="1" x14ac:dyDescent="0.2">
      <c r="A74" s="21"/>
      <c r="B74" s="24"/>
      <c r="C74" s="25" t="s">
        <v>0</v>
      </c>
      <c r="D74" s="6" t="s">
        <v>10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f t="shared" si="50"/>
        <v>0</v>
      </c>
    </row>
    <row r="75" spans="1:11" ht="12" customHeight="1" x14ac:dyDescent="0.2">
      <c r="A75" s="19" t="s">
        <v>77</v>
      </c>
      <c r="B75" s="22" t="s">
        <v>41</v>
      </c>
      <c r="C75" s="25" t="s">
        <v>33</v>
      </c>
      <c r="D75" s="6" t="s">
        <v>6</v>
      </c>
      <c r="E75" s="7">
        <f>E76+E77+E78+E79</f>
        <v>0</v>
      </c>
      <c r="F75" s="7">
        <f t="shared" ref="F75:J75" si="51">F76+F77+F78+F79</f>
        <v>2659.41</v>
      </c>
      <c r="G75" s="7">
        <f t="shared" si="51"/>
        <v>2747.17</v>
      </c>
      <c r="H75" s="7">
        <f t="shared" si="51"/>
        <v>2837.83</v>
      </c>
      <c r="I75" s="7">
        <f t="shared" si="51"/>
        <v>2928.64</v>
      </c>
      <c r="J75" s="7">
        <f t="shared" si="51"/>
        <v>3028.21</v>
      </c>
      <c r="K75" s="7">
        <f t="shared" si="50"/>
        <v>14201.259999999998</v>
      </c>
    </row>
    <row r="76" spans="1:11" ht="12" customHeight="1" x14ac:dyDescent="0.2">
      <c r="A76" s="20"/>
      <c r="B76" s="23"/>
      <c r="C76" s="25" t="s">
        <v>0</v>
      </c>
      <c r="D76" s="6" t="s">
        <v>7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f t="shared" si="50"/>
        <v>0</v>
      </c>
    </row>
    <row r="77" spans="1:11" ht="12" customHeight="1" x14ac:dyDescent="0.2">
      <c r="A77" s="20"/>
      <c r="B77" s="23"/>
      <c r="C77" s="25" t="s">
        <v>0</v>
      </c>
      <c r="D77" s="6" t="s">
        <v>8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f t="shared" si="50"/>
        <v>0</v>
      </c>
    </row>
    <row r="78" spans="1:11" ht="12" customHeight="1" x14ac:dyDescent="0.2">
      <c r="A78" s="20"/>
      <c r="B78" s="23"/>
      <c r="C78" s="25" t="s">
        <v>0</v>
      </c>
      <c r="D78" s="6" t="s">
        <v>9</v>
      </c>
      <c r="E78" s="7">
        <v>0</v>
      </c>
      <c r="F78" s="7">
        <v>2659.41</v>
      </c>
      <c r="G78" s="7">
        <v>2747.17</v>
      </c>
      <c r="H78" s="7">
        <v>2837.83</v>
      </c>
      <c r="I78" s="7">
        <v>2928.64</v>
      </c>
      <c r="J78" s="7">
        <v>3028.21</v>
      </c>
      <c r="K78" s="7">
        <f t="shared" si="50"/>
        <v>14201.259999999998</v>
      </c>
    </row>
    <row r="79" spans="1:11" ht="12" customHeight="1" x14ac:dyDescent="0.2">
      <c r="A79" s="21"/>
      <c r="B79" s="24"/>
      <c r="C79" s="25" t="s">
        <v>0</v>
      </c>
      <c r="D79" s="6" t="s">
        <v>10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f t="shared" si="50"/>
        <v>0</v>
      </c>
    </row>
    <row r="80" spans="1:11" ht="12" customHeight="1" x14ac:dyDescent="0.2">
      <c r="A80" s="39" t="s">
        <v>23</v>
      </c>
      <c r="B80" s="66" t="s">
        <v>64</v>
      </c>
      <c r="C80" s="69" t="s">
        <v>33</v>
      </c>
      <c r="D80" s="16" t="s">
        <v>6</v>
      </c>
      <c r="E80" s="17">
        <f>E81+E82+E83+E84</f>
        <v>41699.440000000002</v>
      </c>
      <c r="F80" s="17">
        <f t="shared" ref="F80:J80" si="52">F81+F82+F83+F84</f>
        <v>60773.799999999996</v>
      </c>
      <c r="G80" s="17">
        <f t="shared" si="52"/>
        <v>62779.33</v>
      </c>
      <c r="H80" s="17">
        <f t="shared" si="52"/>
        <v>64851.049999999996</v>
      </c>
      <c r="I80" s="17">
        <f t="shared" si="52"/>
        <v>66926.279999999984</v>
      </c>
      <c r="J80" s="17">
        <f t="shared" si="52"/>
        <v>69201.78</v>
      </c>
      <c r="K80" s="17">
        <f>E80+F80+G80+H80+I80+J80</f>
        <v>366231.67999999993</v>
      </c>
    </row>
    <row r="81" spans="1:11" ht="12" customHeight="1" x14ac:dyDescent="0.2">
      <c r="A81" s="40"/>
      <c r="B81" s="67"/>
      <c r="C81" s="69" t="s">
        <v>0</v>
      </c>
      <c r="D81" s="16" t="s">
        <v>7</v>
      </c>
      <c r="E81" s="17">
        <f>E86+E91+E96+E101+E106+E111+E116+E121+E126+E131</f>
        <v>0</v>
      </c>
      <c r="F81" s="17">
        <f t="shared" ref="F81:J81" si="53">F86+F91+F96+F101+F106+F111+F116+F121+F126+F131</f>
        <v>0</v>
      </c>
      <c r="G81" s="17">
        <f t="shared" si="53"/>
        <v>0</v>
      </c>
      <c r="H81" s="17">
        <f t="shared" si="53"/>
        <v>0</v>
      </c>
      <c r="I81" s="17">
        <f t="shared" si="53"/>
        <v>0</v>
      </c>
      <c r="J81" s="17">
        <f t="shared" si="53"/>
        <v>0</v>
      </c>
      <c r="K81" s="17">
        <f t="shared" ref="K81:K84" si="54">E81+F81+G81+H81+I81+J81</f>
        <v>0</v>
      </c>
    </row>
    <row r="82" spans="1:11" ht="12" customHeight="1" x14ac:dyDescent="0.2">
      <c r="A82" s="40"/>
      <c r="B82" s="67"/>
      <c r="C82" s="69" t="s">
        <v>0</v>
      </c>
      <c r="D82" s="16" t="s">
        <v>8</v>
      </c>
      <c r="E82" s="17">
        <f>E87+E92+E97+E102+E107+E112+E117+E122+E127+E132</f>
        <v>0</v>
      </c>
      <c r="F82" s="17">
        <f t="shared" ref="F82:J82" si="55">F87+F92+F97+F102+F107+F112+F117+F122+F127+F132</f>
        <v>0</v>
      </c>
      <c r="G82" s="17">
        <f t="shared" si="55"/>
        <v>0</v>
      </c>
      <c r="H82" s="17">
        <f t="shared" si="55"/>
        <v>0</v>
      </c>
      <c r="I82" s="17">
        <f t="shared" si="55"/>
        <v>0</v>
      </c>
      <c r="J82" s="17">
        <f t="shared" si="55"/>
        <v>0</v>
      </c>
      <c r="K82" s="17">
        <f t="shared" si="54"/>
        <v>0</v>
      </c>
    </row>
    <row r="83" spans="1:11" ht="12" customHeight="1" x14ac:dyDescent="0.2">
      <c r="A83" s="40"/>
      <c r="B83" s="67"/>
      <c r="C83" s="69" t="s">
        <v>0</v>
      </c>
      <c r="D83" s="16" t="s">
        <v>9</v>
      </c>
      <c r="E83" s="17">
        <f>E88+E93+E98+E103+E108+E113+E118+E123+E128+E133</f>
        <v>41699.440000000002</v>
      </c>
      <c r="F83" s="17">
        <f t="shared" ref="F83:J83" si="56">F88+F93+F98+F103+F108+F113+F118+F123+F128+F133</f>
        <v>60773.799999999996</v>
      </c>
      <c r="G83" s="17">
        <f t="shared" si="56"/>
        <v>62779.33</v>
      </c>
      <c r="H83" s="17">
        <f t="shared" si="56"/>
        <v>64851.049999999996</v>
      </c>
      <c r="I83" s="17">
        <f t="shared" si="56"/>
        <v>66926.279999999984</v>
      </c>
      <c r="J83" s="17">
        <f t="shared" si="56"/>
        <v>69201.78</v>
      </c>
      <c r="K83" s="17">
        <f t="shared" si="54"/>
        <v>366231.67999999993</v>
      </c>
    </row>
    <row r="84" spans="1:11" ht="17.25" customHeight="1" x14ac:dyDescent="0.2">
      <c r="A84" s="41"/>
      <c r="B84" s="68"/>
      <c r="C84" s="69" t="s">
        <v>0</v>
      </c>
      <c r="D84" s="16" t="s">
        <v>10</v>
      </c>
      <c r="E84" s="17">
        <f>E89+E94+E99+E104+E109+E114+E119+E124+E129+E134</f>
        <v>0</v>
      </c>
      <c r="F84" s="17">
        <f t="shared" ref="F84:J84" si="57">F89+F94+F99+F104+F109+F114+F119+F124+F129+F134</f>
        <v>0</v>
      </c>
      <c r="G84" s="17">
        <f t="shared" si="57"/>
        <v>0</v>
      </c>
      <c r="H84" s="17">
        <f t="shared" si="57"/>
        <v>0</v>
      </c>
      <c r="I84" s="17">
        <f t="shared" si="57"/>
        <v>0</v>
      </c>
      <c r="J84" s="17">
        <f t="shared" si="57"/>
        <v>0</v>
      </c>
      <c r="K84" s="17">
        <f t="shared" si="54"/>
        <v>0</v>
      </c>
    </row>
    <row r="85" spans="1:11" ht="12" customHeight="1" x14ac:dyDescent="0.2">
      <c r="A85" s="19" t="s">
        <v>62</v>
      </c>
      <c r="B85" s="22" t="s">
        <v>37</v>
      </c>
      <c r="C85" s="25" t="s">
        <v>33</v>
      </c>
      <c r="D85" s="6" t="s">
        <v>6</v>
      </c>
      <c r="E85" s="7">
        <f t="shared" ref="E85:J85" si="58">E86+E87+E88+E89</f>
        <v>202.02</v>
      </c>
      <c r="F85" s="7">
        <f t="shared" si="58"/>
        <v>10598.84</v>
      </c>
      <c r="G85" s="7">
        <f t="shared" si="58"/>
        <v>10948.6</v>
      </c>
      <c r="H85" s="7">
        <f t="shared" si="58"/>
        <v>11309.9</v>
      </c>
      <c r="I85" s="7">
        <f t="shared" si="58"/>
        <v>11671.82</v>
      </c>
      <c r="J85" s="7">
        <f t="shared" si="58"/>
        <v>12068.66</v>
      </c>
      <c r="K85" s="7">
        <f t="shared" ref="K85:K89" si="59">E85+F85+G85+H85+I85+J85</f>
        <v>56799.839999999997</v>
      </c>
    </row>
    <row r="86" spans="1:11" ht="12" customHeight="1" x14ac:dyDescent="0.2">
      <c r="A86" s="20"/>
      <c r="B86" s="23"/>
      <c r="C86" s="25" t="s">
        <v>0</v>
      </c>
      <c r="D86" s="6" t="s">
        <v>7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f t="shared" si="59"/>
        <v>0</v>
      </c>
    </row>
    <row r="87" spans="1:11" ht="12" customHeight="1" x14ac:dyDescent="0.2">
      <c r="A87" s="20"/>
      <c r="B87" s="23"/>
      <c r="C87" s="25" t="s">
        <v>0</v>
      </c>
      <c r="D87" s="6" t="s">
        <v>8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f t="shared" si="59"/>
        <v>0</v>
      </c>
    </row>
    <row r="88" spans="1:11" ht="12" customHeight="1" x14ac:dyDescent="0.2">
      <c r="A88" s="20"/>
      <c r="B88" s="23"/>
      <c r="C88" s="25" t="s">
        <v>0</v>
      </c>
      <c r="D88" s="6" t="s">
        <v>9</v>
      </c>
      <c r="E88" s="7">
        <v>202.02</v>
      </c>
      <c r="F88" s="7">
        <v>10598.84</v>
      </c>
      <c r="G88" s="7">
        <v>10948.6</v>
      </c>
      <c r="H88" s="7">
        <v>11309.9</v>
      </c>
      <c r="I88" s="7">
        <v>11671.82</v>
      </c>
      <c r="J88" s="7">
        <v>12068.66</v>
      </c>
      <c r="K88" s="7">
        <f t="shared" si="59"/>
        <v>56799.839999999997</v>
      </c>
    </row>
    <row r="89" spans="1:11" ht="12" customHeight="1" x14ac:dyDescent="0.2">
      <c r="A89" s="21"/>
      <c r="B89" s="24"/>
      <c r="C89" s="25" t="s">
        <v>0</v>
      </c>
      <c r="D89" s="6" t="s">
        <v>10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f t="shared" si="59"/>
        <v>0</v>
      </c>
    </row>
    <row r="90" spans="1:11" ht="12" customHeight="1" x14ac:dyDescent="0.2">
      <c r="A90" s="19" t="s">
        <v>63</v>
      </c>
      <c r="B90" s="22" t="s">
        <v>36</v>
      </c>
      <c r="C90" s="25" t="s">
        <v>33</v>
      </c>
      <c r="D90" s="6" t="s">
        <v>6</v>
      </c>
      <c r="E90" s="7">
        <f t="shared" ref="E90:J90" si="60">E91+E92+E93+E94</f>
        <v>10500.97</v>
      </c>
      <c r="F90" s="7">
        <f t="shared" si="60"/>
        <v>0</v>
      </c>
      <c r="G90" s="7">
        <f t="shared" si="60"/>
        <v>0</v>
      </c>
      <c r="H90" s="7">
        <f t="shared" si="60"/>
        <v>0</v>
      </c>
      <c r="I90" s="7">
        <f t="shared" si="60"/>
        <v>0</v>
      </c>
      <c r="J90" s="7">
        <f t="shared" si="60"/>
        <v>0</v>
      </c>
      <c r="K90" s="7">
        <f t="shared" ref="K90:K94" si="61">E90+F90+G90+H90+I90+J90</f>
        <v>10500.97</v>
      </c>
    </row>
    <row r="91" spans="1:11" ht="12" customHeight="1" x14ac:dyDescent="0.2">
      <c r="A91" s="20"/>
      <c r="B91" s="23"/>
      <c r="C91" s="25" t="s">
        <v>0</v>
      </c>
      <c r="D91" s="6" t="s">
        <v>7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f t="shared" si="61"/>
        <v>0</v>
      </c>
    </row>
    <row r="92" spans="1:11" ht="12" customHeight="1" x14ac:dyDescent="0.2">
      <c r="A92" s="20"/>
      <c r="B92" s="23"/>
      <c r="C92" s="25" t="s">
        <v>0</v>
      </c>
      <c r="D92" s="6" t="s">
        <v>8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f t="shared" si="61"/>
        <v>0</v>
      </c>
    </row>
    <row r="93" spans="1:11" ht="12" customHeight="1" x14ac:dyDescent="0.2">
      <c r="A93" s="20"/>
      <c r="B93" s="23"/>
      <c r="C93" s="25" t="s">
        <v>0</v>
      </c>
      <c r="D93" s="6" t="s">
        <v>9</v>
      </c>
      <c r="E93" s="7">
        <v>10500.97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f t="shared" si="61"/>
        <v>10500.97</v>
      </c>
    </row>
    <row r="94" spans="1:11" ht="12" customHeight="1" x14ac:dyDescent="0.2">
      <c r="A94" s="21"/>
      <c r="B94" s="24"/>
      <c r="C94" s="25" t="s">
        <v>0</v>
      </c>
      <c r="D94" s="6" t="s">
        <v>10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f t="shared" si="61"/>
        <v>0</v>
      </c>
    </row>
    <row r="95" spans="1:11" ht="12" customHeight="1" x14ac:dyDescent="0.2">
      <c r="A95" s="19" t="s">
        <v>78</v>
      </c>
      <c r="B95" s="22" t="s">
        <v>40</v>
      </c>
      <c r="C95" s="25" t="s">
        <v>33</v>
      </c>
      <c r="D95" s="6" t="s">
        <v>6</v>
      </c>
      <c r="E95" s="7">
        <f t="shared" ref="E95:J95" si="62">E96+E97+E98+E99</f>
        <v>620.55999999999995</v>
      </c>
      <c r="F95" s="7">
        <f t="shared" si="62"/>
        <v>48.12</v>
      </c>
      <c r="G95" s="7">
        <f t="shared" si="62"/>
        <v>49.71</v>
      </c>
      <c r="H95" s="7">
        <f t="shared" si="62"/>
        <v>51.35</v>
      </c>
      <c r="I95" s="7">
        <f t="shared" si="62"/>
        <v>52.99</v>
      </c>
      <c r="J95" s="7">
        <f t="shared" si="62"/>
        <v>54.79</v>
      </c>
      <c r="K95" s="7">
        <f t="shared" ref="K95" si="63">E95+F95+G95+H95+I95+J95</f>
        <v>877.52</v>
      </c>
    </row>
    <row r="96" spans="1:11" ht="12" customHeight="1" x14ac:dyDescent="0.2">
      <c r="A96" s="20"/>
      <c r="B96" s="23"/>
      <c r="C96" s="25" t="s">
        <v>0</v>
      </c>
      <c r="D96" s="6" t="s">
        <v>7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f t="shared" ref="K96:K99" si="64">E96+F96+G96+H96+I96+J96</f>
        <v>0</v>
      </c>
    </row>
    <row r="97" spans="1:11" ht="12" customHeight="1" x14ac:dyDescent="0.2">
      <c r="A97" s="20"/>
      <c r="B97" s="23"/>
      <c r="C97" s="25" t="s">
        <v>0</v>
      </c>
      <c r="D97" s="6" t="s">
        <v>8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f t="shared" si="64"/>
        <v>0</v>
      </c>
    </row>
    <row r="98" spans="1:11" ht="12" customHeight="1" x14ac:dyDescent="0.2">
      <c r="A98" s="20"/>
      <c r="B98" s="23"/>
      <c r="C98" s="25" t="s">
        <v>0</v>
      </c>
      <c r="D98" s="6" t="s">
        <v>9</v>
      </c>
      <c r="E98" s="7">
        <v>620.55999999999995</v>
      </c>
      <c r="F98" s="7">
        <v>48.12</v>
      </c>
      <c r="G98" s="7">
        <v>49.71</v>
      </c>
      <c r="H98" s="7">
        <v>51.35</v>
      </c>
      <c r="I98" s="7">
        <v>52.99</v>
      </c>
      <c r="J98" s="7">
        <v>54.79</v>
      </c>
      <c r="K98" s="7">
        <f t="shared" si="64"/>
        <v>877.52</v>
      </c>
    </row>
    <row r="99" spans="1:11" ht="12" customHeight="1" x14ac:dyDescent="0.2">
      <c r="A99" s="21"/>
      <c r="B99" s="24"/>
      <c r="C99" s="25" t="s">
        <v>0</v>
      </c>
      <c r="D99" s="6" t="s">
        <v>10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f t="shared" si="64"/>
        <v>0</v>
      </c>
    </row>
    <row r="100" spans="1:11" ht="12" customHeight="1" x14ac:dyDescent="0.2">
      <c r="A100" s="19" t="s">
        <v>79</v>
      </c>
      <c r="B100" s="22" t="s">
        <v>42</v>
      </c>
      <c r="C100" s="25" t="s">
        <v>33</v>
      </c>
      <c r="D100" s="6" t="s">
        <v>6</v>
      </c>
      <c r="E100" s="7">
        <f t="shared" ref="E100:J100" si="65">E101+E102+E103+E104</f>
        <v>10335</v>
      </c>
      <c r="F100" s="7">
        <f t="shared" si="65"/>
        <v>153.9</v>
      </c>
      <c r="G100" s="7">
        <f t="shared" si="65"/>
        <v>158.97999999999999</v>
      </c>
      <c r="H100" s="7">
        <f t="shared" si="65"/>
        <v>164.23</v>
      </c>
      <c r="I100" s="7">
        <f t="shared" si="65"/>
        <v>169.48</v>
      </c>
      <c r="J100" s="7">
        <f t="shared" si="65"/>
        <v>175.25</v>
      </c>
      <c r="K100" s="7">
        <f t="shared" ref="K100:K104" si="66">E100+F100+G100+H100+I100+J100</f>
        <v>11156.839999999998</v>
      </c>
    </row>
    <row r="101" spans="1:11" ht="12" customHeight="1" x14ac:dyDescent="0.2">
      <c r="A101" s="20"/>
      <c r="B101" s="23"/>
      <c r="C101" s="25" t="s">
        <v>0</v>
      </c>
      <c r="D101" s="6" t="s">
        <v>7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f t="shared" si="66"/>
        <v>0</v>
      </c>
    </row>
    <row r="102" spans="1:11" ht="12" customHeight="1" x14ac:dyDescent="0.2">
      <c r="A102" s="20"/>
      <c r="B102" s="23"/>
      <c r="C102" s="25" t="s">
        <v>0</v>
      </c>
      <c r="D102" s="6" t="s">
        <v>8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f t="shared" si="66"/>
        <v>0</v>
      </c>
    </row>
    <row r="103" spans="1:11" ht="12" customHeight="1" x14ac:dyDescent="0.2">
      <c r="A103" s="20"/>
      <c r="B103" s="23"/>
      <c r="C103" s="25" t="s">
        <v>0</v>
      </c>
      <c r="D103" s="6" t="s">
        <v>9</v>
      </c>
      <c r="E103" s="7">
        <v>10335</v>
      </c>
      <c r="F103" s="7">
        <v>153.9</v>
      </c>
      <c r="G103" s="7">
        <v>158.97999999999999</v>
      </c>
      <c r="H103" s="7">
        <v>164.23</v>
      </c>
      <c r="I103" s="7">
        <v>169.48</v>
      </c>
      <c r="J103" s="7">
        <v>175.25</v>
      </c>
      <c r="K103" s="7">
        <f t="shared" si="66"/>
        <v>11156.839999999998</v>
      </c>
    </row>
    <row r="104" spans="1:11" ht="12" customHeight="1" x14ac:dyDescent="0.2">
      <c r="A104" s="21"/>
      <c r="B104" s="24"/>
      <c r="C104" s="25" t="s">
        <v>0</v>
      </c>
      <c r="D104" s="6" t="s">
        <v>10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f t="shared" si="66"/>
        <v>0</v>
      </c>
    </row>
    <row r="105" spans="1:11" ht="12" customHeight="1" x14ac:dyDescent="0.2">
      <c r="A105" s="19" t="s">
        <v>80</v>
      </c>
      <c r="B105" s="22" t="s">
        <v>43</v>
      </c>
      <c r="C105" s="25" t="s">
        <v>33</v>
      </c>
      <c r="D105" s="6" t="s">
        <v>6</v>
      </c>
      <c r="E105" s="7">
        <f t="shared" ref="E105:J105" si="67">E106+E107+E108+E109</f>
        <v>0</v>
      </c>
      <c r="F105" s="7">
        <f t="shared" si="67"/>
        <v>13000</v>
      </c>
      <c r="G105" s="7">
        <f t="shared" si="67"/>
        <v>13429</v>
      </c>
      <c r="H105" s="7">
        <f t="shared" si="67"/>
        <v>13872.16</v>
      </c>
      <c r="I105" s="7">
        <f t="shared" si="67"/>
        <v>14316.07</v>
      </c>
      <c r="J105" s="7">
        <f t="shared" si="67"/>
        <v>14802.81</v>
      </c>
      <c r="K105" s="7">
        <f t="shared" ref="K105:K109" si="68">E105+F105+G105+H105+I105+J105</f>
        <v>69420.040000000008</v>
      </c>
    </row>
    <row r="106" spans="1:11" ht="12" customHeight="1" x14ac:dyDescent="0.2">
      <c r="A106" s="20"/>
      <c r="B106" s="23"/>
      <c r="C106" s="25" t="s">
        <v>0</v>
      </c>
      <c r="D106" s="6" t="s">
        <v>7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f t="shared" si="68"/>
        <v>0</v>
      </c>
    </row>
    <row r="107" spans="1:11" ht="12" customHeight="1" x14ac:dyDescent="0.2">
      <c r="A107" s="20"/>
      <c r="B107" s="23"/>
      <c r="C107" s="25" t="s">
        <v>0</v>
      </c>
      <c r="D107" s="6" t="s">
        <v>8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f t="shared" si="68"/>
        <v>0</v>
      </c>
    </row>
    <row r="108" spans="1:11" ht="12" customHeight="1" x14ac:dyDescent="0.2">
      <c r="A108" s="20"/>
      <c r="B108" s="23"/>
      <c r="C108" s="25" t="s">
        <v>0</v>
      </c>
      <c r="D108" s="6" t="s">
        <v>9</v>
      </c>
      <c r="E108" s="7">
        <v>0</v>
      </c>
      <c r="F108" s="7">
        <v>13000</v>
      </c>
      <c r="G108" s="7">
        <v>13429</v>
      </c>
      <c r="H108" s="7">
        <v>13872.16</v>
      </c>
      <c r="I108" s="7">
        <v>14316.07</v>
      </c>
      <c r="J108" s="7">
        <v>14802.81</v>
      </c>
      <c r="K108" s="7">
        <f t="shared" si="68"/>
        <v>69420.040000000008</v>
      </c>
    </row>
    <row r="109" spans="1:11" ht="12" customHeight="1" x14ac:dyDescent="0.2">
      <c r="A109" s="21"/>
      <c r="B109" s="24"/>
      <c r="C109" s="25" t="s">
        <v>0</v>
      </c>
      <c r="D109" s="6" t="s">
        <v>10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f t="shared" si="68"/>
        <v>0</v>
      </c>
    </row>
    <row r="110" spans="1:11" ht="12" customHeight="1" x14ac:dyDescent="0.2">
      <c r="A110" s="19" t="s">
        <v>81</v>
      </c>
      <c r="B110" s="22" t="s">
        <v>39</v>
      </c>
      <c r="C110" s="25" t="s">
        <v>33</v>
      </c>
      <c r="D110" s="6" t="s">
        <v>6</v>
      </c>
      <c r="E110" s="7">
        <f t="shared" ref="E110:J110" si="69">E111+E112+E113+E114</f>
        <v>531.88</v>
      </c>
      <c r="F110" s="7">
        <f t="shared" si="69"/>
        <v>16441.060000000001</v>
      </c>
      <c r="G110" s="7">
        <f t="shared" si="69"/>
        <v>16983.61</v>
      </c>
      <c r="H110" s="7">
        <f t="shared" si="69"/>
        <v>17544.07</v>
      </c>
      <c r="I110" s="7">
        <f t="shared" si="69"/>
        <v>18105.48</v>
      </c>
      <c r="J110" s="7">
        <f t="shared" si="69"/>
        <v>18721.07</v>
      </c>
      <c r="K110" s="7">
        <f t="shared" ref="K110:K114" si="70">E110+F110+G110+H110+I110+J110</f>
        <v>88327.170000000013</v>
      </c>
    </row>
    <row r="111" spans="1:11" ht="12" customHeight="1" x14ac:dyDescent="0.2">
      <c r="A111" s="20"/>
      <c r="B111" s="23"/>
      <c r="C111" s="25" t="s">
        <v>0</v>
      </c>
      <c r="D111" s="6" t="s">
        <v>7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f t="shared" si="70"/>
        <v>0</v>
      </c>
    </row>
    <row r="112" spans="1:11" ht="12" customHeight="1" x14ac:dyDescent="0.2">
      <c r="A112" s="20"/>
      <c r="B112" s="23"/>
      <c r="C112" s="25" t="s">
        <v>0</v>
      </c>
      <c r="D112" s="6" t="s">
        <v>8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f t="shared" si="70"/>
        <v>0</v>
      </c>
    </row>
    <row r="113" spans="1:11" ht="12" customHeight="1" x14ac:dyDescent="0.2">
      <c r="A113" s="20"/>
      <c r="B113" s="23"/>
      <c r="C113" s="25" t="s">
        <v>0</v>
      </c>
      <c r="D113" s="6" t="s">
        <v>9</v>
      </c>
      <c r="E113" s="7">
        <v>531.88</v>
      </c>
      <c r="F113" s="7">
        <v>16441.060000000001</v>
      </c>
      <c r="G113" s="7">
        <v>16983.61</v>
      </c>
      <c r="H113" s="7">
        <v>17544.07</v>
      </c>
      <c r="I113" s="7">
        <v>18105.48</v>
      </c>
      <c r="J113" s="7">
        <v>18721.07</v>
      </c>
      <c r="K113" s="7">
        <f t="shared" si="70"/>
        <v>88327.170000000013</v>
      </c>
    </row>
    <row r="114" spans="1:11" ht="12" customHeight="1" x14ac:dyDescent="0.2">
      <c r="A114" s="21"/>
      <c r="B114" s="24"/>
      <c r="C114" s="25" t="s">
        <v>0</v>
      </c>
      <c r="D114" s="6" t="s">
        <v>10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f t="shared" si="70"/>
        <v>0</v>
      </c>
    </row>
    <row r="115" spans="1:11" ht="12" customHeight="1" x14ac:dyDescent="0.2">
      <c r="A115" s="19" t="s">
        <v>82</v>
      </c>
      <c r="B115" s="22" t="s">
        <v>45</v>
      </c>
      <c r="C115" s="25" t="s">
        <v>33</v>
      </c>
      <c r="D115" s="6" t="s">
        <v>6</v>
      </c>
      <c r="E115" s="7">
        <f t="shared" ref="E115:J115" si="71">E116+E117+E118+E119</f>
        <v>1577.77</v>
      </c>
      <c r="F115" s="7">
        <f t="shared" si="71"/>
        <v>0</v>
      </c>
      <c r="G115" s="7">
        <f t="shared" si="71"/>
        <v>0</v>
      </c>
      <c r="H115" s="7">
        <f t="shared" si="71"/>
        <v>0</v>
      </c>
      <c r="I115" s="7">
        <f t="shared" si="71"/>
        <v>0</v>
      </c>
      <c r="J115" s="7">
        <f t="shared" si="71"/>
        <v>0</v>
      </c>
      <c r="K115" s="7">
        <f t="shared" ref="K115:K117" si="72">E115+F115+G115+H115+I115+J115</f>
        <v>1577.77</v>
      </c>
    </row>
    <row r="116" spans="1:11" ht="12" customHeight="1" x14ac:dyDescent="0.2">
      <c r="A116" s="20"/>
      <c r="B116" s="23"/>
      <c r="C116" s="25" t="s">
        <v>0</v>
      </c>
      <c r="D116" s="6" t="s">
        <v>7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f t="shared" si="72"/>
        <v>0</v>
      </c>
    </row>
    <row r="117" spans="1:11" ht="12" customHeight="1" x14ac:dyDescent="0.2">
      <c r="A117" s="20"/>
      <c r="B117" s="23"/>
      <c r="C117" s="25" t="s">
        <v>0</v>
      </c>
      <c r="D117" s="6" t="s">
        <v>8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f t="shared" si="72"/>
        <v>0</v>
      </c>
    </row>
    <row r="118" spans="1:11" ht="12" customHeight="1" x14ac:dyDescent="0.2">
      <c r="A118" s="20"/>
      <c r="B118" s="23"/>
      <c r="C118" s="25" t="s">
        <v>0</v>
      </c>
      <c r="D118" s="6" t="s">
        <v>9</v>
      </c>
      <c r="E118" s="7">
        <v>1577.77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f t="shared" ref="K118:K119" si="73">E118+F118+G118+H118+I118+J118</f>
        <v>1577.77</v>
      </c>
    </row>
    <row r="119" spans="1:11" ht="12" customHeight="1" x14ac:dyDescent="0.2">
      <c r="A119" s="21"/>
      <c r="B119" s="24"/>
      <c r="C119" s="25" t="s">
        <v>0</v>
      </c>
      <c r="D119" s="6" t="s">
        <v>10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f t="shared" si="73"/>
        <v>0</v>
      </c>
    </row>
    <row r="120" spans="1:11" ht="12" customHeight="1" x14ac:dyDescent="0.2">
      <c r="A120" s="19" t="s">
        <v>83</v>
      </c>
      <c r="B120" s="22" t="s">
        <v>47</v>
      </c>
      <c r="C120" s="25" t="s">
        <v>33</v>
      </c>
      <c r="D120" s="6" t="s">
        <v>6</v>
      </c>
      <c r="E120" s="7">
        <f t="shared" ref="E120:J120" si="74">E121+E122+E123+E124</f>
        <v>0</v>
      </c>
      <c r="F120" s="7">
        <f t="shared" si="74"/>
        <v>20000</v>
      </c>
      <c r="G120" s="7">
        <f t="shared" si="74"/>
        <v>20660</v>
      </c>
      <c r="H120" s="7">
        <f t="shared" si="74"/>
        <v>21341.78</v>
      </c>
      <c r="I120" s="7">
        <f t="shared" si="74"/>
        <v>22024.71</v>
      </c>
      <c r="J120" s="7">
        <f t="shared" si="74"/>
        <v>22773.56</v>
      </c>
      <c r="K120" s="7">
        <f t="shared" ref="K120:K124" si="75">E120+F120+G120+H120+I120+J120</f>
        <v>106800.04999999999</v>
      </c>
    </row>
    <row r="121" spans="1:11" ht="12" customHeight="1" x14ac:dyDescent="0.2">
      <c r="A121" s="20"/>
      <c r="B121" s="23"/>
      <c r="C121" s="25" t="s">
        <v>0</v>
      </c>
      <c r="D121" s="6" t="s">
        <v>7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f t="shared" si="75"/>
        <v>0</v>
      </c>
    </row>
    <row r="122" spans="1:11" ht="12" customHeight="1" x14ac:dyDescent="0.2">
      <c r="A122" s="20"/>
      <c r="B122" s="23"/>
      <c r="C122" s="25" t="s">
        <v>0</v>
      </c>
      <c r="D122" s="6" t="s">
        <v>8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f t="shared" si="75"/>
        <v>0</v>
      </c>
    </row>
    <row r="123" spans="1:11" ht="12" customHeight="1" x14ac:dyDescent="0.2">
      <c r="A123" s="20"/>
      <c r="B123" s="23"/>
      <c r="C123" s="25" t="s">
        <v>0</v>
      </c>
      <c r="D123" s="6" t="s">
        <v>9</v>
      </c>
      <c r="E123" s="7">
        <v>0</v>
      </c>
      <c r="F123" s="7">
        <v>20000</v>
      </c>
      <c r="G123" s="7">
        <v>20660</v>
      </c>
      <c r="H123" s="7">
        <v>21341.78</v>
      </c>
      <c r="I123" s="7">
        <v>22024.71</v>
      </c>
      <c r="J123" s="7">
        <v>22773.56</v>
      </c>
      <c r="K123" s="7">
        <f t="shared" si="75"/>
        <v>106800.04999999999</v>
      </c>
    </row>
    <row r="124" spans="1:11" ht="12" customHeight="1" x14ac:dyDescent="0.2">
      <c r="A124" s="21"/>
      <c r="B124" s="24"/>
      <c r="C124" s="25" t="s">
        <v>0</v>
      </c>
      <c r="D124" s="6" t="s">
        <v>10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f t="shared" si="75"/>
        <v>0</v>
      </c>
    </row>
    <row r="125" spans="1:11" ht="12" customHeight="1" x14ac:dyDescent="0.2">
      <c r="A125" s="19" t="s">
        <v>84</v>
      </c>
      <c r="B125" s="23" t="s">
        <v>41</v>
      </c>
      <c r="C125" s="25" t="s">
        <v>33</v>
      </c>
      <c r="D125" s="6" t="s">
        <v>6</v>
      </c>
      <c r="E125" s="7">
        <f t="shared" ref="E125:K125" si="76">E126+E127+E128+E129</f>
        <v>0</v>
      </c>
      <c r="F125" s="7">
        <f t="shared" si="76"/>
        <v>531.88</v>
      </c>
      <c r="G125" s="7">
        <f t="shared" si="76"/>
        <v>549.42999999999995</v>
      </c>
      <c r="H125" s="7">
        <f t="shared" si="76"/>
        <v>567.55999999999995</v>
      </c>
      <c r="I125" s="7">
        <f t="shared" si="76"/>
        <v>585.73</v>
      </c>
      <c r="J125" s="7">
        <f t="shared" si="76"/>
        <v>605.64</v>
      </c>
      <c r="K125" s="7">
        <f t="shared" si="76"/>
        <v>2840.24</v>
      </c>
    </row>
    <row r="126" spans="1:11" ht="12" customHeight="1" x14ac:dyDescent="0.2">
      <c r="A126" s="20"/>
      <c r="B126" s="23"/>
      <c r="C126" s="25" t="s">
        <v>0</v>
      </c>
      <c r="D126" s="6" t="s">
        <v>7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f>E126+F126+G126+H126+I126+J126</f>
        <v>0</v>
      </c>
    </row>
    <row r="127" spans="1:11" ht="12" customHeight="1" x14ac:dyDescent="0.2">
      <c r="A127" s="20"/>
      <c r="B127" s="23"/>
      <c r="C127" s="25" t="s">
        <v>0</v>
      </c>
      <c r="D127" s="6" t="s">
        <v>8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f>E127+F127+G127+H127+I127+J127</f>
        <v>0</v>
      </c>
    </row>
    <row r="128" spans="1:11" ht="12" customHeight="1" x14ac:dyDescent="0.2">
      <c r="A128" s="20"/>
      <c r="B128" s="23"/>
      <c r="C128" s="25" t="s">
        <v>0</v>
      </c>
      <c r="D128" s="6" t="s">
        <v>9</v>
      </c>
      <c r="E128" s="7">
        <v>0</v>
      </c>
      <c r="F128" s="7">
        <v>531.88</v>
      </c>
      <c r="G128" s="7">
        <v>549.42999999999995</v>
      </c>
      <c r="H128" s="7">
        <v>567.55999999999995</v>
      </c>
      <c r="I128" s="7">
        <v>585.73</v>
      </c>
      <c r="J128" s="7">
        <v>605.64</v>
      </c>
      <c r="K128" s="7">
        <f>E128+F128+G128+H128+I128+J128</f>
        <v>2840.24</v>
      </c>
    </row>
    <row r="129" spans="1:11" ht="12" customHeight="1" x14ac:dyDescent="0.2">
      <c r="A129" s="21"/>
      <c r="B129" s="24"/>
      <c r="C129" s="25" t="s">
        <v>0</v>
      </c>
      <c r="D129" s="6" t="s">
        <v>10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f>E129+F129+G129+H129+I129+J129</f>
        <v>0</v>
      </c>
    </row>
    <row r="130" spans="1:11" ht="12" customHeight="1" x14ac:dyDescent="0.2">
      <c r="A130" s="19" t="s">
        <v>85</v>
      </c>
      <c r="B130" s="22" t="s">
        <v>50</v>
      </c>
      <c r="C130" s="25" t="s">
        <v>33</v>
      </c>
      <c r="D130" s="6" t="s">
        <v>6</v>
      </c>
      <c r="E130" s="7">
        <f t="shared" ref="E130:K130" si="77">E131+E132+E133+E134</f>
        <v>17931.240000000002</v>
      </c>
      <c r="F130" s="7">
        <f t="shared" si="77"/>
        <v>0</v>
      </c>
      <c r="G130" s="7">
        <f t="shared" si="77"/>
        <v>0</v>
      </c>
      <c r="H130" s="7">
        <f t="shared" si="77"/>
        <v>0</v>
      </c>
      <c r="I130" s="7">
        <f t="shared" si="77"/>
        <v>0</v>
      </c>
      <c r="J130" s="7">
        <f t="shared" si="77"/>
        <v>0</v>
      </c>
      <c r="K130" s="7">
        <f t="shared" si="77"/>
        <v>17931.240000000002</v>
      </c>
    </row>
    <row r="131" spans="1:11" ht="12" customHeight="1" x14ac:dyDescent="0.2">
      <c r="A131" s="20"/>
      <c r="B131" s="23"/>
      <c r="C131" s="25" t="s">
        <v>0</v>
      </c>
      <c r="D131" s="6" t="s">
        <v>7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f t="shared" ref="K131:K134" si="78">E131+F131+G131+H131+I131+J131</f>
        <v>0</v>
      </c>
    </row>
    <row r="132" spans="1:11" ht="12" customHeight="1" x14ac:dyDescent="0.2">
      <c r="A132" s="20"/>
      <c r="B132" s="23"/>
      <c r="C132" s="25" t="s">
        <v>0</v>
      </c>
      <c r="D132" s="6" t="s">
        <v>8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f t="shared" si="78"/>
        <v>0</v>
      </c>
    </row>
    <row r="133" spans="1:11" ht="12" customHeight="1" x14ac:dyDescent="0.2">
      <c r="A133" s="20"/>
      <c r="B133" s="23"/>
      <c r="C133" s="25" t="s">
        <v>0</v>
      </c>
      <c r="D133" s="6" t="s">
        <v>9</v>
      </c>
      <c r="E133" s="7">
        <v>17931.240000000002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f t="shared" si="78"/>
        <v>17931.240000000002</v>
      </c>
    </row>
    <row r="134" spans="1:11" ht="12" customHeight="1" x14ac:dyDescent="0.2">
      <c r="A134" s="21"/>
      <c r="B134" s="24"/>
      <c r="C134" s="25" t="s">
        <v>0</v>
      </c>
      <c r="D134" s="6" t="s">
        <v>10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f t="shared" si="78"/>
        <v>0</v>
      </c>
    </row>
    <row r="135" spans="1:11" ht="12" customHeight="1" x14ac:dyDescent="0.2">
      <c r="A135" s="27" t="s">
        <v>34</v>
      </c>
      <c r="B135" s="30" t="s">
        <v>35</v>
      </c>
      <c r="C135" s="26" t="s">
        <v>33</v>
      </c>
      <c r="D135" s="14" t="s">
        <v>6</v>
      </c>
      <c r="E135" s="15">
        <f>E136+E137+E138+E139</f>
        <v>84844.03</v>
      </c>
      <c r="F135" s="15">
        <f t="shared" ref="F135:J135" si="79">F136+F137+F138+F139</f>
        <v>0</v>
      </c>
      <c r="G135" s="15">
        <f t="shared" si="79"/>
        <v>0</v>
      </c>
      <c r="H135" s="15">
        <f t="shared" si="79"/>
        <v>0</v>
      </c>
      <c r="I135" s="15">
        <f t="shared" si="79"/>
        <v>0</v>
      </c>
      <c r="J135" s="15">
        <f t="shared" si="79"/>
        <v>0</v>
      </c>
      <c r="K135" s="15">
        <f t="shared" ref="K135:K139" si="80">E135+F135+G135+H135+I135+J135</f>
        <v>84844.03</v>
      </c>
    </row>
    <row r="136" spans="1:11" ht="12" customHeight="1" x14ac:dyDescent="0.2">
      <c r="A136" s="28"/>
      <c r="B136" s="31"/>
      <c r="C136" s="26" t="s">
        <v>0</v>
      </c>
      <c r="D136" s="14" t="s">
        <v>7</v>
      </c>
      <c r="E136" s="15">
        <f>E141+E151</f>
        <v>0</v>
      </c>
      <c r="F136" s="15">
        <f t="shared" ref="F136:J136" si="81">F141+F151</f>
        <v>0</v>
      </c>
      <c r="G136" s="15">
        <f t="shared" si="81"/>
        <v>0</v>
      </c>
      <c r="H136" s="15">
        <f t="shared" si="81"/>
        <v>0</v>
      </c>
      <c r="I136" s="15">
        <f t="shared" si="81"/>
        <v>0</v>
      </c>
      <c r="J136" s="15">
        <f t="shared" si="81"/>
        <v>0</v>
      </c>
      <c r="K136" s="15">
        <f t="shared" si="80"/>
        <v>0</v>
      </c>
    </row>
    <row r="137" spans="1:11" ht="12" customHeight="1" x14ac:dyDescent="0.2">
      <c r="A137" s="28"/>
      <c r="B137" s="31"/>
      <c r="C137" s="26" t="s">
        <v>0</v>
      </c>
      <c r="D137" s="14" t="s">
        <v>8</v>
      </c>
      <c r="E137" s="15">
        <f>E142+E152</f>
        <v>61999.69</v>
      </c>
      <c r="F137" s="15">
        <f t="shared" ref="F137:J137" si="82">F142+F152</f>
        <v>0</v>
      </c>
      <c r="G137" s="15">
        <f t="shared" si="82"/>
        <v>0</v>
      </c>
      <c r="H137" s="15">
        <f t="shared" si="82"/>
        <v>0</v>
      </c>
      <c r="I137" s="15">
        <f t="shared" si="82"/>
        <v>0</v>
      </c>
      <c r="J137" s="15">
        <f t="shared" si="82"/>
        <v>0</v>
      </c>
      <c r="K137" s="15">
        <f t="shared" si="80"/>
        <v>61999.69</v>
      </c>
    </row>
    <row r="138" spans="1:11" ht="12" customHeight="1" x14ac:dyDescent="0.2">
      <c r="A138" s="28"/>
      <c r="B138" s="31"/>
      <c r="C138" s="26" t="s">
        <v>0</v>
      </c>
      <c r="D138" s="14" t="s">
        <v>9</v>
      </c>
      <c r="E138" s="15">
        <f>E143+E153</f>
        <v>22844.34</v>
      </c>
      <c r="F138" s="15">
        <f t="shared" ref="F138:J138" si="83">F143+F153</f>
        <v>0</v>
      </c>
      <c r="G138" s="15">
        <f t="shared" si="83"/>
        <v>0</v>
      </c>
      <c r="H138" s="15">
        <f t="shared" si="83"/>
        <v>0</v>
      </c>
      <c r="I138" s="15">
        <f t="shared" si="83"/>
        <v>0</v>
      </c>
      <c r="J138" s="15">
        <f t="shared" si="83"/>
        <v>0</v>
      </c>
      <c r="K138" s="15">
        <f t="shared" si="80"/>
        <v>22844.34</v>
      </c>
    </row>
    <row r="139" spans="1:11" ht="12" customHeight="1" x14ac:dyDescent="0.2">
      <c r="A139" s="29"/>
      <c r="B139" s="32"/>
      <c r="C139" s="26" t="s">
        <v>0</v>
      </c>
      <c r="D139" s="14" t="s">
        <v>10</v>
      </c>
      <c r="E139" s="15">
        <f>E144+E154</f>
        <v>0</v>
      </c>
      <c r="F139" s="15">
        <f t="shared" ref="F139:J139" si="84">F144+F154</f>
        <v>0</v>
      </c>
      <c r="G139" s="15">
        <f t="shared" si="84"/>
        <v>0</v>
      </c>
      <c r="H139" s="15">
        <f t="shared" si="84"/>
        <v>0</v>
      </c>
      <c r="I139" s="15">
        <f t="shared" si="84"/>
        <v>0</v>
      </c>
      <c r="J139" s="15">
        <f t="shared" si="84"/>
        <v>0</v>
      </c>
      <c r="K139" s="15">
        <f t="shared" si="80"/>
        <v>0</v>
      </c>
    </row>
    <row r="140" spans="1:11" s="13" customFormat="1" ht="12" customHeight="1" x14ac:dyDescent="0.2">
      <c r="A140" s="39" t="s">
        <v>24</v>
      </c>
      <c r="B140" s="66" t="s">
        <v>66</v>
      </c>
      <c r="C140" s="69" t="s">
        <v>33</v>
      </c>
      <c r="D140" s="16" t="s">
        <v>6</v>
      </c>
      <c r="E140" s="17">
        <f>E141+E142+E143+E144</f>
        <v>62062.590000000004</v>
      </c>
      <c r="F140" s="17">
        <f t="shared" ref="F140:J140" si="85">F141+F142+F143+F144</f>
        <v>0</v>
      </c>
      <c r="G140" s="17">
        <f t="shared" si="85"/>
        <v>0</v>
      </c>
      <c r="H140" s="17">
        <f t="shared" si="85"/>
        <v>0</v>
      </c>
      <c r="I140" s="17">
        <f t="shared" si="85"/>
        <v>0</v>
      </c>
      <c r="J140" s="17">
        <f t="shared" si="85"/>
        <v>0</v>
      </c>
      <c r="K140" s="17">
        <f>E140+F140+G140+H140+I140+J140</f>
        <v>62062.590000000004</v>
      </c>
    </row>
    <row r="141" spans="1:11" s="13" customFormat="1" ht="12" customHeight="1" x14ac:dyDescent="0.2">
      <c r="A141" s="40"/>
      <c r="B141" s="67"/>
      <c r="C141" s="69" t="s">
        <v>0</v>
      </c>
      <c r="D141" s="16" t="s">
        <v>7</v>
      </c>
      <c r="E141" s="17">
        <f>E146</f>
        <v>0</v>
      </c>
      <c r="F141" s="17">
        <f t="shared" ref="F141:J141" si="86">F146</f>
        <v>0</v>
      </c>
      <c r="G141" s="17">
        <f t="shared" si="86"/>
        <v>0</v>
      </c>
      <c r="H141" s="17">
        <f t="shared" si="86"/>
        <v>0</v>
      </c>
      <c r="I141" s="17">
        <f t="shared" si="86"/>
        <v>0</v>
      </c>
      <c r="J141" s="17">
        <f t="shared" si="86"/>
        <v>0</v>
      </c>
      <c r="K141" s="17">
        <f t="shared" ref="K141:K144" si="87">E141+F141+G141+H141+I141+J141</f>
        <v>0</v>
      </c>
    </row>
    <row r="142" spans="1:11" s="13" customFormat="1" ht="12" customHeight="1" x14ac:dyDescent="0.2">
      <c r="A142" s="40"/>
      <c r="B142" s="67"/>
      <c r="C142" s="69" t="s">
        <v>0</v>
      </c>
      <c r="D142" s="16" t="s">
        <v>8</v>
      </c>
      <c r="E142" s="17">
        <f>E147</f>
        <v>61999.69</v>
      </c>
      <c r="F142" s="17">
        <f t="shared" ref="F142:J142" si="88">F147</f>
        <v>0</v>
      </c>
      <c r="G142" s="17">
        <f t="shared" si="88"/>
        <v>0</v>
      </c>
      <c r="H142" s="17">
        <f t="shared" si="88"/>
        <v>0</v>
      </c>
      <c r="I142" s="17">
        <f t="shared" si="88"/>
        <v>0</v>
      </c>
      <c r="J142" s="17">
        <f t="shared" si="88"/>
        <v>0</v>
      </c>
      <c r="K142" s="17">
        <f t="shared" si="87"/>
        <v>61999.69</v>
      </c>
    </row>
    <row r="143" spans="1:11" s="13" customFormat="1" ht="12" customHeight="1" x14ac:dyDescent="0.2">
      <c r="A143" s="40"/>
      <c r="B143" s="67"/>
      <c r="C143" s="69" t="s">
        <v>0</v>
      </c>
      <c r="D143" s="16" t="s">
        <v>9</v>
      </c>
      <c r="E143" s="17">
        <f>E148</f>
        <v>62.9</v>
      </c>
      <c r="F143" s="17">
        <f t="shared" ref="F143:J143" si="89">F148</f>
        <v>0</v>
      </c>
      <c r="G143" s="17">
        <f t="shared" si="89"/>
        <v>0</v>
      </c>
      <c r="H143" s="17">
        <f t="shared" si="89"/>
        <v>0</v>
      </c>
      <c r="I143" s="17">
        <f t="shared" si="89"/>
        <v>0</v>
      </c>
      <c r="J143" s="17">
        <f t="shared" si="89"/>
        <v>0</v>
      </c>
      <c r="K143" s="17">
        <f t="shared" si="87"/>
        <v>62.9</v>
      </c>
    </row>
    <row r="144" spans="1:11" s="13" customFormat="1" ht="12" customHeight="1" x14ac:dyDescent="0.2">
      <c r="A144" s="41"/>
      <c r="B144" s="68"/>
      <c r="C144" s="69" t="s">
        <v>0</v>
      </c>
      <c r="D144" s="16" t="s">
        <v>10</v>
      </c>
      <c r="E144" s="17">
        <f>E149</f>
        <v>0</v>
      </c>
      <c r="F144" s="17">
        <f t="shared" ref="F144:J144" si="90">F149</f>
        <v>0</v>
      </c>
      <c r="G144" s="17">
        <f t="shared" si="90"/>
        <v>0</v>
      </c>
      <c r="H144" s="17">
        <f t="shared" si="90"/>
        <v>0</v>
      </c>
      <c r="I144" s="17">
        <f t="shared" si="90"/>
        <v>0</v>
      </c>
      <c r="J144" s="17">
        <f t="shared" si="90"/>
        <v>0</v>
      </c>
      <c r="K144" s="17">
        <f t="shared" si="87"/>
        <v>0</v>
      </c>
    </row>
    <row r="145" spans="1:11" ht="12" customHeight="1" x14ac:dyDescent="0.2">
      <c r="A145" s="33" t="s">
        <v>65</v>
      </c>
      <c r="B145" s="22" t="s">
        <v>48</v>
      </c>
      <c r="C145" s="25" t="s">
        <v>33</v>
      </c>
      <c r="D145" s="6" t="s">
        <v>6</v>
      </c>
      <c r="E145" s="7">
        <f t="shared" ref="E145:J145" si="91">E146+E147+E148+E149</f>
        <v>62062.590000000004</v>
      </c>
      <c r="F145" s="7">
        <f t="shared" si="91"/>
        <v>0</v>
      </c>
      <c r="G145" s="7">
        <f t="shared" si="91"/>
        <v>0</v>
      </c>
      <c r="H145" s="7">
        <f t="shared" si="91"/>
        <v>0</v>
      </c>
      <c r="I145" s="7">
        <f t="shared" si="91"/>
        <v>0</v>
      </c>
      <c r="J145" s="7">
        <f t="shared" si="91"/>
        <v>0</v>
      </c>
      <c r="K145" s="7">
        <f t="shared" ref="K145:K149" si="92">E145+F145+G145+H145+I145+J145</f>
        <v>62062.590000000004</v>
      </c>
    </row>
    <row r="146" spans="1:11" ht="12" customHeight="1" x14ac:dyDescent="0.2">
      <c r="A146" s="34"/>
      <c r="B146" s="23"/>
      <c r="C146" s="25" t="s">
        <v>0</v>
      </c>
      <c r="D146" s="6" t="s">
        <v>7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f t="shared" si="92"/>
        <v>0</v>
      </c>
    </row>
    <row r="147" spans="1:11" ht="12" customHeight="1" x14ac:dyDescent="0.2">
      <c r="A147" s="34"/>
      <c r="B147" s="23"/>
      <c r="C147" s="25" t="s">
        <v>0</v>
      </c>
      <c r="D147" s="6" t="s">
        <v>8</v>
      </c>
      <c r="E147" s="7">
        <v>61999.69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f t="shared" si="92"/>
        <v>61999.69</v>
      </c>
    </row>
    <row r="148" spans="1:11" ht="12" customHeight="1" x14ac:dyDescent="0.2">
      <c r="A148" s="34"/>
      <c r="B148" s="23"/>
      <c r="C148" s="25" t="s">
        <v>0</v>
      </c>
      <c r="D148" s="6" t="s">
        <v>9</v>
      </c>
      <c r="E148" s="7">
        <v>62.9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f t="shared" si="92"/>
        <v>62.9</v>
      </c>
    </row>
    <row r="149" spans="1:11" ht="12" customHeight="1" x14ac:dyDescent="0.2">
      <c r="A149" s="35"/>
      <c r="B149" s="24"/>
      <c r="C149" s="25" t="s">
        <v>0</v>
      </c>
      <c r="D149" s="6" t="s">
        <v>10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f t="shared" si="92"/>
        <v>0</v>
      </c>
    </row>
    <row r="150" spans="1:11" s="13" customFormat="1" ht="12" customHeight="1" x14ac:dyDescent="0.2">
      <c r="A150" s="39" t="s">
        <v>32</v>
      </c>
      <c r="B150" s="66" t="s">
        <v>67</v>
      </c>
      <c r="C150" s="69" t="s">
        <v>33</v>
      </c>
      <c r="D150" s="16" t="s">
        <v>6</v>
      </c>
      <c r="E150" s="17">
        <f>E151+E152+E153+E154</f>
        <v>22781.439999999999</v>
      </c>
      <c r="F150" s="17">
        <f t="shared" ref="F150:J150" si="93">F151+F152+F153+F154</f>
        <v>0</v>
      </c>
      <c r="G150" s="17">
        <f t="shared" si="93"/>
        <v>0</v>
      </c>
      <c r="H150" s="17">
        <f t="shared" si="93"/>
        <v>0</v>
      </c>
      <c r="I150" s="17">
        <f t="shared" si="93"/>
        <v>0</v>
      </c>
      <c r="J150" s="17">
        <f t="shared" si="93"/>
        <v>0</v>
      </c>
      <c r="K150" s="17">
        <f>E150+F150+G150+H150+I150+J150</f>
        <v>22781.439999999999</v>
      </c>
    </row>
    <row r="151" spans="1:11" s="13" customFormat="1" ht="12" customHeight="1" x14ac:dyDescent="0.2">
      <c r="A151" s="40"/>
      <c r="B151" s="67"/>
      <c r="C151" s="69" t="s">
        <v>0</v>
      </c>
      <c r="D151" s="16" t="s">
        <v>7</v>
      </c>
      <c r="E151" s="17">
        <f>E156</f>
        <v>0</v>
      </c>
      <c r="F151" s="17">
        <f t="shared" ref="F151:J151" si="94">F156</f>
        <v>0</v>
      </c>
      <c r="G151" s="17">
        <f t="shared" si="94"/>
        <v>0</v>
      </c>
      <c r="H151" s="17">
        <f t="shared" si="94"/>
        <v>0</v>
      </c>
      <c r="I151" s="17">
        <f t="shared" si="94"/>
        <v>0</v>
      </c>
      <c r="J151" s="17">
        <f t="shared" si="94"/>
        <v>0</v>
      </c>
      <c r="K151" s="17">
        <f t="shared" ref="K151:K154" si="95">E151+F151+G151+H151+I151+J151</f>
        <v>0</v>
      </c>
    </row>
    <row r="152" spans="1:11" s="13" customFormat="1" ht="12" customHeight="1" x14ac:dyDescent="0.2">
      <c r="A152" s="40"/>
      <c r="B152" s="67"/>
      <c r="C152" s="69" t="s">
        <v>0</v>
      </c>
      <c r="D152" s="16" t="s">
        <v>8</v>
      </c>
      <c r="E152" s="17">
        <f>E157</f>
        <v>0</v>
      </c>
      <c r="F152" s="17">
        <f t="shared" ref="F152:J152" si="96">F157</f>
        <v>0</v>
      </c>
      <c r="G152" s="17">
        <f t="shared" si="96"/>
        <v>0</v>
      </c>
      <c r="H152" s="17">
        <f t="shared" si="96"/>
        <v>0</v>
      </c>
      <c r="I152" s="17">
        <f t="shared" si="96"/>
        <v>0</v>
      </c>
      <c r="J152" s="17">
        <f t="shared" si="96"/>
        <v>0</v>
      </c>
      <c r="K152" s="17">
        <f t="shared" si="95"/>
        <v>0</v>
      </c>
    </row>
    <row r="153" spans="1:11" s="13" customFormat="1" ht="12" customHeight="1" x14ac:dyDescent="0.2">
      <c r="A153" s="40"/>
      <c r="B153" s="67"/>
      <c r="C153" s="69" t="s">
        <v>0</v>
      </c>
      <c r="D153" s="16" t="s">
        <v>9</v>
      </c>
      <c r="E153" s="17">
        <f>E158</f>
        <v>22781.439999999999</v>
      </c>
      <c r="F153" s="17">
        <f t="shared" ref="F153:J153" si="97">F158</f>
        <v>0</v>
      </c>
      <c r="G153" s="17">
        <f t="shared" si="97"/>
        <v>0</v>
      </c>
      <c r="H153" s="17">
        <f t="shared" si="97"/>
        <v>0</v>
      </c>
      <c r="I153" s="17">
        <f t="shared" si="97"/>
        <v>0</v>
      </c>
      <c r="J153" s="17">
        <f t="shared" si="97"/>
        <v>0</v>
      </c>
      <c r="K153" s="17">
        <f t="shared" si="95"/>
        <v>22781.439999999999</v>
      </c>
    </row>
    <row r="154" spans="1:11" s="13" customFormat="1" ht="21" customHeight="1" x14ac:dyDescent="0.2">
      <c r="A154" s="41"/>
      <c r="B154" s="68"/>
      <c r="C154" s="69" t="s">
        <v>0</v>
      </c>
      <c r="D154" s="16" t="s">
        <v>10</v>
      </c>
      <c r="E154" s="17">
        <f>E159</f>
        <v>0</v>
      </c>
      <c r="F154" s="17">
        <f t="shared" ref="F154:J154" si="98">F159</f>
        <v>0</v>
      </c>
      <c r="G154" s="17">
        <f t="shared" si="98"/>
        <v>0</v>
      </c>
      <c r="H154" s="17">
        <f t="shared" si="98"/>
        <v>0</v>
      </c>
      <c r="I154" s="17">
        <f t="shared" si="98"/>
        <v>0</v>
      </c>
      <c r="J154" s="17">
        <f t="shared" si="98"/>
        <v>0</v>
      </c>
      <c r="K154" s="17">
        <f t="shared" si="95"/>
        <v>0</v>
      </c>
    </row>
    <row r="155" spans="1:11" s="13" customFormat="1" ht="12" customHeight="1" x14ac:dyDescent="0.2">
      <c r="A155" s="19" t="s">
        <v>86</v>
      </c>
      <c r="B155" s="22" t="s">
        <v>68</v>
      </c>
      <c r="C155" s="25" t="s">
        <v>33</v>
      </c>
      <c r="D155" s="6" t="s">
        <v>6</v>
      </c>
      <c r="E155" s="7">
        <f>E156+E157+E158+E159</f>
        <v>22781.439999999999</v>
      </c>
      <c r="F155" s="7">
        <f t="shared" ref="F155:J155" si="99">F156+F157+F158+F159</f>
        <v>0</v>
      </c>
      <c r="G155" s="7">
        <f t="shared" si="99"/>
        <v>0</v>
      </c>
      <c r="H155" s="7">
        <f t="shared" si="99"/>
        <v>0</v>
      </c>
      <c r="I155" s="7">
        <f t="shared" si="99"/>
        <v>0</v>
      </c>
      <c r="J155" s="7">
        <f t="shared" si="99"/>
        <v>0</v>
      </c>
      <c r="K155" s="7">
        <f>E155+F155+G155+H155+I155+J155</f>
        <v>22781.439999999999</v>
      </c>
    </row>
    <row r="156" spans="1:11" s="13" customFormat="1" ht="12" customHeight="1" x14ac:dyDescent="0.2">
      <c r="A156" s="20"/>
      <c r="B156" s="23"/>
      <c r="C156" s="25" t="s">
        <v>0</v>
      </c>
      <c r="D156" s="6" t="s">
        <v>7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f t="shared" ref="K156:K159" si="100">E156+F156+G156+H156+I156+J156</f>
        <v>0</v>
      </c>
    </row>
    <row r="157" spans="1:11" s="13" customFormat="1" ht="12" customHeight="1" x14ac:dyDescent="0.2">
      <c r="A157" s="20"/>
      <c r="B157" s="23"/>
      <c r="C157" s="25" t="s">
        <v>0</v>
      </c>
      <c r="D157" s="6" t="s">
        <v>8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f t="shared" si="100"/>
        <v>0</v>
      </c>
    </row>
    <row r="158" spans="1:11" s="13" customFormat="1" ht="12" customHeight="1" x14ac:dyDescent="0.2">
      <c r="A158" s="20"/>
      <c r="B158" s="23"/>
      <c r="C158" s="25" t="s">
        <v>0</v>
      </c>
      <c r="D158" s="6" t="s">
        <v>9</v>
      </c>
      <c r="E158" s="7">
        <v>22781.439999999999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f t="shared" si="100"/>
        <v>22781.439999999999</v>
      </c>
    </row>
    <row r="159" spans="1:11" s="13" customFormat="1" ht="12" customHeight="1" x14ac:dyDescent="0.2">
      <c r="A159" s="21"/>
      <c r="B159" s="24"/>
      <c r="C159" s="25" t="s">
        <v>0</v>
      </c>
      <c r="D159" s="6" t="s">
        <v>10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f t="shared" si="100"/>
        <v>0</v>
      </c>
    </row>
    <row r="160" spans="1:11" ht="12" customHeight="1" x14ac:dyDescent="0.2">
      <c r="A160" s="27" t="s">
        <v>26</v>
      </c>
      <c r="B160" s="30" t="s">
        <v>25</v>
      </c>
      <c r="C160" s="26" t="s">
        <v>33</v>
      </c>
      <c r="D160" s="14" t="s">
        <v>6</v>
      </c>
      <c r="E160" s="15">
        <f t="shared" ref="E160:J160" si="101">E161+E162+E163+E164</f>
        <v>927644.18</v>
      </c>
      <c r="F160" s="15">
        <f t="shared" si="101"/>
        <v>702069.2</v>
      </c>
      <c r="G160" s="15">
        <f t="shared" si="101"/>
        <v>725237.48</v>
      </c>
      <c r="H160" s="15">
        <f t="shared" si="101"/>
        <v>749170.32</v>
      </c>
      <c r="I160" s="15">
        <f t="shared" si="101"/>
        <v>773143.77</v>
      </c>
      <c r="J160" s="15">
        <f t="shared" si="101"/>
        <v>799430.65999999992</v>
      </c>
      <c r="K160" s="15">
        <f t="shared" ref="K160:K164" si="102">E160+F160+G160+H160+I160+J160</f>
        <v>4676695.6099999994</v>
      </c>
    </row>
    <row r="161" spans="1:11" ht="12" customHeight="1" x14ac:dyDescent="0.2">
      <c r="A161" s="28"/>
      <c r="B161" s="31"/>
      <c r="C161" s="26" t="s">
        <v>0</v>
      </c>
      <c r="D161" s="14" t="s">
        <v>7</v>
      </c>
      <c r="E161" s="15">
        <f>E166+E181</f>
        <v>0</v>
      </c>
      <c r="F161" s="15">
        <f t="shared" ref="F161:J161" si="103">F166+F181</f>
        <v>0</v>
      </c>
      <c r="G161" s="15">
        <f t="shared" si="103"/>
        <v>0</v>
      </c>
      <c r="H161" s="15">
        <f t="shared" si="103"/>
        <v>0</v>
      </c>
      <c r="I161" s="15">
        <f t="shared" si="103"/>
        <v>0</v>
      </c>
      <c r="J161" s="15">
        <f t="shared" si="103"/>
        <v>0</v>
      </c>
      <c r="K161" s="15">
        <f t="shared" si="102"/>
        <v>0</v>
      </c>
    </row>
    <row r="162" spans="1:11" ht="12" customHeight="1" x14ac:dyDescent="0.2">
      <c r="A162" s="28"/>
      <c r="B162" s="31"/>
      <c r="C162" s="26" t="s">
        <v>0</v>
      </c>
      <c r="D162" s="14" t="s">
        <v>8</v>
      </c>
      <c r="E162" s="15">
        <f>E167+E182</f>
        <v>916472.9</v>
      </c>
      <c r="F162" s="15">
        <f t="shared" ref="F162:J162" si="104">F167+F182</f>
        <v>693845.45</v>
      </c>
      <c r="G162" s="15">
        <f t="shared" si="104"/>
        <v>716742.35</v>
      </c>
      <c r="H162" s="15">
        <f t="shared" si="104"/>
        <v>740394.85</v>
      </c>
      <c r="I162" s="15">
        <f t="shared" si="104"/>
        <v>764087.48</v>
      </c>
      <c r="J162" s="15">
        <f t="shared" si="104"/>
        <v>790066.46</v>
      </c>
      <c r="K162" s="15">
        <f t="shared" si="102"/>
        <v>4621609.49</v>
      </c>
    </row>
    <row r="163" spans="1:11" ht="12" customHeight="1" x14ac:dyDescent="0.2">
      <c r="A163" s="28"/>
      <c r="B163" s="31"/>
      <c r="C163" s="26" t="s">
        <v>0</v>
      </c>
      <c r="D163" s="14" t="s">
        <v>9</v>
      </c>
      <c r="E163" s="15">
        <f>E168+E183</f>
        <v>11171.279999999999</v>
      </c>
      <c r="F163" s="15">
        <f t="shared" ref="F163:J163" si="105">F168+F183</f>
        <v>8223.75</v>
      </c>
      <c r="G163" s="15">
        <f t="shared" si="105"/>
        <v>8495.1299999999992</v>
      </c>
      <c r="H163" s="15">
        <f t="shared" si="105"/>
        <v>8775.4699999999993</v>
      </c>
      <c r="I163" s="15">
        <f t="shared" si="105"/>
        <v>9056.2900000000009</v>
      </c>
      <c r="J163" s="15">
        <f t="shared" si="105"/>
        <v>9364.2000000000007</v>
      </c>
      <c r="K163" s="15">
        <f t="shared" si="102"/>
        <v>55086.119999999995</v>
      </c>
    </row>
    <row r="164" spans="1:11" ht="12" customHeight="1" x14ac:dyDescent="0.2">
      <c r="A164" s="29"/>
      <c r="B164" s="32"/>
      <c r="C164" s="26" t="s">
        <v>0</v>
      </c>
      <c r="D164" s="14" t="s">
        <v>10</v>
      </c>
      <c r="E164" s="15">
        <f>E169+E184</f>
        <v>0</v>
      </c>
      <c r="F164" s="15">
        <f t="shared" ref="F164:J164" si="106">F169+F184</f>
        <v>0</v>
      </c>
      <c r="G164" s="15">
        <f t="shared" si="106"/>
        <v>0</v>
      </c>
      <c r="H164" s="15">
        <f t="shared" si="106"/>
        <v>0</v>
      </c>
      <c r="I164" s="15">
        <f t="shared" si="106"/>
        <v>0</v>
      </c>
      <c r="J164" s="15">
        <f t="shared" si="106"/>
        <v>0</v>
      </c>
      <c r="K164" s="15">
        <f t="shared" si="102"/>
        <v>0</v>
      </c>
    </row>
    <row r="165" spans="1:11" s="13" customFormat="1" ht="12" customHeight="1" x14ac:dyDescent="0.2">
      <c r="A165" s="39" t="s">
        <v>27</v>
      </c>
      <c r="B165" s="66" t="s">
        <v>69</v>
      </c>
      <c r="C165" s="69" t="s">
        <v>33</v>
      </c>
      <c r="D165" s="16" t="s">
        <v>6</v>
      </c>
      <c r="E165" s="17">
        <f>E166+E167+E168+E169</f>
        <v>925730.20000000007</v>
      </c>
      <c r="F165" s="17">
        <f t="shared" ref="F165:J165" si="107">F166+F167+F168+F169</f>
        <v>700853.99</v>
      </c>
      <c r="G165" s="17">
        <f t="shared" si="107"/>
        <v>723982.16999999993</v>
      </c>
      <c r="H165" s="17">
        <f t="shared" si="107"/>
        <v>747873.58</v>
      </c>
      <c r="I165" s="17">
        <f t="shared" si="107"/>
        <v>771805.54</v>
      </c>
      <c r="J165" s="17">
        <f t="shared" si="107"/>
        <v>798046.92999999993</v>
      </c>
      <c r="K165" s="17">
        <f>E165+F165+G165+H165+I165+J165</f>
        <v>4668292.41</v>
      </c>
    </row>
    <row r="166" spans="1:11" s="13" customFormat="1" ht="12" customHeight="1" x14ac:dyDescent="0.2">
      <c r="A166" s="40"/>
      <c r="B166" s="67"/>
      <c r="C166" s="69" t="s">
        <v>0</v>
      </c>
      <c r="D166" s="16" t="s">
        <v>7</v>
      </c>
      <c r="E166" s="17">
        <f>E171+E176</f>
        <v>0</v>
      </c>
      <c r="F166" s="17">
        <f t="shared" ref="F166:J166" si="108">F171+F176</f>
        <v>0</v>
      </c>
      <c r="G166" s="17">
        <f t="shared" si="108"/>
        <v>0</v>
      </c>
      <c r="H166" s="17">
        <f t="shared" si="108"/>
        <v>0</v>
      </c>
      <c r="I166" s="17">
        <f t="shared" si="108"/>
        <v>0</v>
      </c>
      <c r="J166" s="17">
        <f t="shared" si="108"/>
        <v>0</v>
      </c>
      <c r="K166" s="17">
        <f t="shared" ref="K166:K169" si="109">E166+F166+G166+H166+I166+J166</f>
        <v>0</v>
      </c>
    </row>
    <row r="167" spans="1:11" s="13" customFormat="1" ht="12" customHeight="1" x14ac:dyDescent="0.2">
      <c r="A167" s="40"/>
      <c r="B167" s="67"/>
      <c r="C167" s="69" t="s">
        <v>0</v>
      </c>
      <c r="D167" s="16" t="s">
        <v>8</v>
      </c>
      <c r="E167" s="17">
        <f>E172+E177</f>
        <v>916472.9</v>
      </c>
      <c r="F167" s="17">
        <f t="shared" ref="F167:J167" si="110">F172+F177</f>
        <v>693845.45</v>
      </c>
      <c r="G167" s="17">
        <f t="shared" si="110"/>
        <v>716742.35</v>
      </c>
      <c r="H167" s="17">
        <f t="shared" si="110"/>
        <v>740394.85</v>
      </c>
      <c r="I167" s="17">
        <f t="shared" si="110"/>
        <v>764087.48</v>
      </c>
      <c r="J167" s="17">
        <f t="shared" si="110"/>
        <v>790066.46</v>
      </c>
      <c r="K167" s="17">
        <f t="shared" si="109"/>
        <v>4621609.49</v>
      </c>
    </row>
    <row r="168" spans="1:11" s="13" customFormat="1" ht="12" customHeight="1" x14ac:dyDescent="0.2">
      <c r="A168" s="40"/>
      <c r="B168" s="67"/>
      <c r="C168" s="69" t="s">
        <v>0</v>
      </c>
      <c r="D168" s="16" t="s">
        <v>9</v>
      </c>
      <c r="E168" s="17">
        <f>E173+E178</f>
        <v>9257.2999999999993</v>
      </c>
      <c r="F168" s="17">
        <f t="shared" ref="F168:J168" si="111">F173+F178</f>
        <v>7008.54</v>
      </c>
      <c r="G168" s="17">
        <f t="shared" si="111"/>
        <v>7239.82</v>
      </c>
      <c r="H168" s="17">
        <f t="shared" si="111"/>
        <v>7478.73</v>
      </c>
      <c r="I168" s="17">
        <f t="shared" si="111"/>
        <v>7718.06</v>
      </c>
      <c r="J168" s="17">
        <f t="shared" si="111"/>
        <v>7980.47</v>
      </c>
      <c r="K168" s="17">
        <f t="shared" si="109"/>
        <v>46682.92</v>
      </c>
    </row>
    <row r="169" spans="1:11" s="13" customFormat="1" ht="12" customHeight="1" x14ac:dyDescent="0.2">
      <c r="A169" s="41"/>
      <c r="B169" s="68"/>
      <c r="C169" s="69" t="s">
        <v>0</v>
      </c>
      <c r="D169" s="16" t="s">
        <v>10</v>
      </c>
      <c r="E169" s="17">
        <f>E174+E179</f>
        <v>0</v>
      </c>
      <c r="F169" s="17">
        <f t="shared" ref="F169:J169" si="112">F174+F179</f>
        <v>0</v>
      </c>
      <c r="G169" s="17">
        <f t="shared" si="112"/>
        <v>0</v>
      </c>
      <c r="H169" s="17">
        <f t="shared" si="112"/>
        <v>0</v>
      </c>
      <c r="I169" s="17">
        <f t="shared" si="112"/>
        <v>0</v>
      </c>
      <c r="J169" s="17">
        <f t="shared" si="112"/>
        <v>0</v>
      </c>
      <c r="K169" s="17">
        <f t="shared" si="109"/>
        <v>0</v>
      </c>
    </row>
    <row r="170" spans="1:11" ht="12" customHeight="1" x14ac:dyDescent="0.2">
      <c r="A170" s="19" t="s">
        <v>70</v>
      </c>
      <c r="B170" s="22" t="s">
        <v>38</v>
      </c>
      <c r="C170" s="25" t="s">
        <v>33</v>
      </c>
      <c r="D170" s="6" t="s">
        <v>6</v>
      </c>
      <c r="E170" s="7">
        <f t="shared" ref="E170:K170" si="113">E171+E172+E173+E174</f>
        <v>248893.94</v>
      </c>
      <c r="F170" s="7">
        <f t="shared" si="113"/>
        <v>0</v>
      </c>
      <c r="G170" s="7">
        <f t="shared" si="113"/>
        <v>0</v>
      </c>
      <c r="H170" s="7">
        <f t="shared" si="113"/>
        <v>0</v>
      </c>
      <c r="I170" s="7">
        <f t="shared" si="113"/>
        <v>0</v>
      </c>
      <c r="J170" s="7">
        <f t="shared" si="113"/>
        <v>0</v>
      </c>
      <c r="K170" s="7">
        <f t="shared" si="113"/>
        <v>248893.94</v>
      </c>
    </row>
    <row r="171" spans="1:11" ht="12" customHeight="1" x14ac:dyDescent="0.2">
      <c r="A171" s="20"/>
      <c r="B171" s="23"/>
      <c r="C171" s="25" t="s">
        <v>0</v>
      </c>
      <c r="D171" s="6" t="s">
        <v>7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f>E171+F171+G171+H171+I171+J171</f>
        <v>0</v>
      </c>
    </row>
    <row r="172" spans="1:11" ht="12" customHeight="1" x14ac:dyDescent="0.2">
      <c r="A172" s="20"/>
      <c r="B172" s="23"/>
      <c r="C172" s="25" t="s">
        <v>0</v>
      </c>
      <c r="D172" s="6" t="s">
        <v>8</v>
      </c>
      <c r="E172" s="7">
        <v>246405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f>E172+F172+G172+H172+I172+J172</f>
        <v>246405</v>
      </c>
    </row>
    <row r="173" spans="1:11" ht="12" customHeight="1" x14ac:dyDescent="0.2">
      <c r="A173" s="20"/>
      <c r="B173" s="23"/>
      <c r="C173" s="25" t="s">
        <v>0</v>
      </c>
      <c r="D173" s="6" t="s">
        <v>9</v>
      </c>
      <c r="E173" s="7">
        <v>2488.94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f>E173+F173+G173+H173+I173+J173</f>
        <v>2488.94</v>
      </c>
    </row>
    <row r="174" spans="1:11" ht="12" customHeight="1" x14ac:dyDescent="0.2">
      <c r="A174" s="21"/>
      <c r="B174" s="24"/>
      <c r="C174" s="25" t="s">
        <v>0</v>
      </c>
      <c r="D174" s="6" t="s">
        <v>10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f>E174+F174+G174+H174+I174+J174</f>
        <v>0</v>
      </c>
    </row>
    <row r="175" spans="1:11" ht="12" customHeight="1" x14ac:dyDescent="0.2">
      <c r="A175" s="19" t="s">
        <v>71</v>
      </c>
      <c r="B175" s="22" t="s">
        <v>46</v>
      </c>
      <c r="C175" s="25" t="s">
        <v>33</v>
      </c>
      <c r="D175" s="6" t="s">
        <v>6</v>
      </c>
      <c r="E175" s="7">
        <f t="shared" ref="E175:K175" si="114">E176+E177+E178+E179</f>
        <v>676836.26</v>
      </c>
      <c r="F175" s="7">
        <f t="shared" si="114"/>
        <v>700853.99</v>
      </c>
      <c r="G175" s="7">
        <f t="shared" si="114"/>
        <v>723982.16999999993</v>
      </c>
      <c r="H175" s="7">
        <f t="shared" si="114"/>
        <v>747873.58</v>
      </c>
      <c r="I175" s="7">
        <f t="shared" si="114"/>
        <v>771805.54</v>
      </c>
      <c r="J175" s="7">
        <f t="shared" si="114"/>
        <v>798046.92999999993</v>
      </c>
      <c r="K175" s="7">
        <f t="shared" si="114"/>
        <v>4419398.4700000007</v>
      </c>
    </row>
    <row r="176" spans="1:11" ht="12" customHeight="1" x14ac:dyDescent="0.2">
      <c r="A176" s="20"/>
      <c r="B176" s="23"/>
      <c r="C176" s="25" t="s">
        <v>0</v>
      </c>
      <c r="D176" s="6" t="s">
        <v>7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f t="shared" ref="K176:K179" si="115">E176+F176+G176+H176+I176+J176</f>
        <v>0</v>
      </c>
    </row>
    <row r="177" spans="1:11" ht="12" customHeight="1" x14ac:dyDescent="0.2">
      <c r="A177" s="20"/>
      <c r="B177" s="23"/>
      <c r="C177" s="25" t="s">
        <v>0</v>
      </c>
      <c r="D177" s="6" t="s">
        <v>8</v>
      </c>
      <c r="E177" s="7">
        <v>670067.9</v>
      </c>
      <c r="F177" s="7">
        <v>693845.45</v>
      </c>
      <c r="G177" s="7">
        <v>716742.35</v>
      </c>
      <c r="H177" s="7">
        <v>740394.85</v>
      </c>
      <c r="I177" s="7">
        <v>764087.48</v>
      </c>
      <c r="J177" s="7">
        <v>790066.46</v>
      </c>
      <c r="K177" s="7">
        <f t="shared" si="115"/>
        <v>4375204.49</v>
      </c>
    </row>
    <row r="178" spans="1:11" ht="12" customHeight="1" x14ac:dyDescent="0.2">
      <c r="A178" s="20"/>
      <c r="B178" s="23"/>
      <c r="C178" s="25" t="s">
        <v>0</v>
      </c>
      <c r="D178" s="6" t="s">
        <v>9</v>
      </c>
      <c r="E178" s="7">
        <v>6768.36</v>
      </c>
      <c r="F178" s="7">
        <v>7008.54</v>
      </c>
      <c r="G178" s="7">
        <v>7239.82</v>
      </c>
      <c r="H178" s="7">
        <v>7478.73</v>
      </c>
      <c r="I178" s="7">
        <v>7718.06</v>
      </c>
      <c r="J178" s="7">
        <v>7980.47</v>
      </c>
      <c r="K178" s="7">
        <f t="shared" si="115"/>
        <v>44193.98</v>
      </c>
    </row>
    <row r="179" spans="1:11" ht="12" customHeight="1" x14ac:dyDescent="0.2">
      <c r="A179" s="21"/>
      <c r="B179" s="24"/>
      <c r="C179" s="25" t="s">
        <v>0</v>
      </c>
      <c r="D179" s="6" t="s">
        <v>10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f t="shared" si="115"/>
        <v>0</v>
      </c>
    </row>
    <row r="180" spans="1:11" s="13" customFormat="1" ht="12" customHeight="1" x14ac:dyDescent="0.2">
      <c r="A180" s="39" t="s">
        <v>28</v>
      </c>
      <c r="B180" s="66" t="s">
        <v>72</v>
      </c>
      <c r="C180" s="69" t="s">
        <v>33</v>
      </c>
      <c r="D180" s="16" t="s">
        <v>6</v>
      </c>
      <c r="E180" s="17">
        <f>E181+E182+E183+E184</f>
        <v>1913.98</v>
      </c>
      <c r="F180" s="17">
        <f t="shared" ref="F180:J180" si="116">F181+F182+F183+F184</f>
        <v>1215.21</v>
      </c>
      <c r="G180" s="17">
        <f t="shared" si="116"/>
        <v>1255.31</v>
      </c>
      <c r="H180" s="17">
        <f t="shared" si="116"/>
        <v>1296.74</v>
      </c>
      <c r="I180" s="17">
        <f t="shared" si="116"/>
        <v>1338.23</v>
      </c>
      <c r="J180" s="17">
        <f t="shared" si="116"/>
        <v>1383.73</v>
      </c>
      <c r="K180" s="17">
        <f>E180+F180+G180+H180+I180+J180</f>
        <v>8403.1999999999989</v>
      </c>
    </row>
    <row r="181" spans="1:11" s="13" customFormat="1" ht="12" customHeight="1" x14ac:dyDescent="0.2">
      <c r="A181" s="40"/>
      <c r="B181" s="67"/>
      <c r="C181" s="69" t="s">
        <v>0</v>
      </c>
      <c r="D181" s="16" t="s">
        <v>7</v>
      </c>
      <c r="E181" s="17">
        <f>E186+E191</f>
        <v>0</v>
      </c>
      <c r="F181" s="17">
        <f t="shared" ref="F181:J181" si="117">F186+F191</f>
        <v>0</v>
      </c>
      <c r="G181" s="17">
        <f t="shared" si="117"/>
        <v>0</v>
      </c>
      <c r="H181" s="17">
        <f t="shared" si="117"/>
        <v>0</v>
      </c>
      <c r="I181" s="17">
        <f t="shared" si="117"/>
        <v>0</v>
      </c>
      <c r="J181" s="17">
        <f t="shared" si="117"/>
        <v>0</v>
      </c>
      <c r="K181" s="17">
        <f t="shared" ref="K181:K184" si="118">E181+F181+G181+H181+I181+J181</f>
        <v>0</v>
      </c>
    </row>
    <row r="182" spans="1:11" s="13" customFormat="1" ht="12" customHeight="1" x14ac:dyDescent="0.2">
      <c r="A182" s="40"/>
      <c r="B182" s="67"/>
      <c r="C182" s="69" t="s">
        <v>0</v>
      </c>
      <c r="D182" s="16" t="s">
        <v>8</v>
      </c>
      <c r="E182" s="17">
        <f>E187+E192</f>
        <v>0</v>
      </c>
      <c r="F182" s="17">
        <f t="shared" ref="F182:J182" si="119">F187+F192</f>
        <v>0</v>
      </c>
      <c r="G182" s="17">
        <f t="shared" si="119"/>
        <v>0</v>
      </c>
      <c r="H182" s="17">
        <f t="shared" si="119"/>
        <v>0</v>
      </c>
      <c r="I182" s="17">
        <f t="shared" si="119"/>
        <v>0</v>
      </c>
      <c r="J182" s="17">
        <f t="shared" si="119"/>
        <v>0</v>
      </c>
      <c r="K182" s="17">
        <f t="shared" si="118"/>
        <v>0</v>
      </c>
    </row>
    <row r="183" spans="1:11" s="13" customFormat="1" ht="12" customHeight="1" x14ac:dyDescent="0.2">
      <c r="A183" s="40"/>
      <c r="B183" s="67"/>
      <c r="C183" s="69" t="s">
        <v>0</v>
      </c>
      <c r="D183" s="16" t="s">
        <v>9</v>
      </c>
      <c r="E183" s="17">
        <f>E188+E193</f>
        <v>1913.98</v>
      </c>
      <c r="F183" s="17">
        <f t="shared" ref="F183:J183" si="120">F188+F193</f>
        <v>1215.21</v>
      </c>
      <c r="G183" s="17">
        <f t="shared" si="120"/>
        <v>1255.31</v>
      </c>
      <c r="H183" s="17">
        <f t="shared" si="120"/>
        <v>1296.74</v>
      </c>
      <c r="I183" s="17">
        <f t="shared" si="120"/>
        <v>1338.23</v>
      </c>
      <c r="J183" s="17">
        <f t="shared" si="120"/>
        <v>1383.73</v>
      </c>
      <c r="K183" s="17">
        <f t="shared" si="118"/>
        <v>8403.1999999999989</v>
      </c>
    </row>
    <row r="184" spans="1:11" s="13" customFormat="1" ht="22.5" customHeight="1" x14ac:dyDescent="0.2">
      <c r="A184" s="41"/>
      <c r="B184" s="68"/>
      <c r="C184" s="69" t="s">
        <v>0</v>
      </c>
      <c r="D184" s="16" t="s">
        <v>10</v>
      </c>
      <c r="E184" s="17">
        <f>E189+E194</f>
        <v>0</v>
      </c>
      <c r="F184" s="17">
        <f t="shared" ref="F184:J184" si="121">F189+F194</f>
        <v>0</v>
      </c>
      <c r="G184" s="17">
        <f t="shared" si="121"/>
        <v>0</v>
      </c>
      <c r="H184" s="17">
        <f t="shared" si="121"/>
        <v>0</v>
      </c>
      <c r="I184" s="17">
        <f t="shared" si="121"/>
        <v>0</v>
      </c>
      <c r="J184" s="17">
        <f t="shared" si="121"/>
        <v>0</v>
      </c>
      <c r="K184" s="17">
        <f t="shared" si="118"/>
        <v>0</v>
      </c>
    </row>
    <row r="185" spans="1:11" ht="12" customHeight="1" x14ac:dyDescent="0.2">
      <c r="A185" s="19" t="s">
        <v>87</v>
      </c>
      <c r="B185" s="22" t="s">
        <v>38</v>
      </c>
      <c r="C185" s="25" t="s">
        <v>33</v>
      </c>
      <c r="D185" s="6" t="s">
        <v>6</v>
      </c>
      <c r="E185" s="7">
        <f t="shared" ref="E185:K185" si="122">E186+E187+E188+E189</f>
        <v>698.77</v>
      </c>
      <c r="F185" s="7">
        <f t="shared" si="122"/>
        <v>0</v>
      </c>
      <c r="G185" s="7">
        <f t="shared" si="122"/>
        <v>0</v>
      </c>
      <c r="H185" s="7">
        <f t="shared" si="122"/>
        <v>0</v>
      </c>
      <c r="I185" s="7">
        <f t="shared" si="122"/>
        <v>0</v>
      </c>
      <c r="J185" s="7">
        <f t="shared" si="122"/>
        <v>0</v>
      </c>
      <c r="K185" s="7">
        <f t="shared" si="122"/>
        <v>698.77</v>
      </c>
    </row>
    <row r="186" spans="1:11" ht="12" customHeight="1" x14ac:dyDescent="0.2">
      <c r="A186" s="20"/>
      <c r="B186" s="23"/>
      <c r="C186" s="25" t="s">
        <v>0</v>
      </c>
      <c r="D186" s="6" t="s">
        <v>7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f>E186+F186+G186+H186+I186+J186</f>
        <v>0</v>
      </c>
    </row>
    <row r="187" spans="1:11" ht="12" customHeight="1" x14ac:dyDescent="0.2">
      <c r="A187" s="20"/>
      <c r="B187" s="23"/>
      <c r="C187" s="25" t="s">
        <v>0</v>
      </c>
      <c r="D187" s="6" t="s">
        <v>8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f>E187+F187+G187+H187+I187+J187</f>
        <v>0</v>
      </c>
    </row>
    <row r="188" spans="1:11" ht="12" customHeight="1" x14ac:dyDescent="0.2">
      <c r="A188" s="20"/>
      <c r="B188" s="23"/>
      <c r="C188" s="25" t="s">
        <v>0</v>
      </c>
      <c r="D188" s="6" t="s">
        <v>9</v>
      </c>
      <c r="E188" s="7">
        <v>698.77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f>E188+F188+G188+H188+I188+J188</f>
        <v>698.77</v>
      </c>
    </row>
    <row r="189" spans="1:11" ht="12" customHeight="1" x14ac:dyDescent="0.2">
      <c r="A189" s="21"/>
      <c r="B189" s="24"/>
      <c r="C189" s="25" t="s">
        <v>0</v>
      </c>
      <c r="D189" s="6" t="s">
        <v>10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f>E189+F189+G189+H189+I189+J189</f>
        <v>0</v>
      </c>
    </row>
    <row r="190" spans="1:11" ht="12" customHeight="1" x14ac:dyDescent="0.2">
      <c r="A190" s="19" t="s">
        <v>87</v>
      </c>
      <c r="B190" s="22" t="s">
        <v>46</v>
      </c>
      <c r="C190" s="25" t="s">
        <v>33</v>
      </c>
      <c r="D190" s="6" t="s">
        <v>6</v>
      </c>
      <c r="E190" s="7">
        <f t="shared" ref="E190:K190" si="123">E191+E192+E193+E194</f>
        <v>1215.21</v>
      </c>
      <c r="F190" s="7">
        <f t="shared" si="123"/>
        <v>1215.21</v>
      </c>
      <c r="G190" s="7">
        <f t="shared" si="123"/>
        <v>1255.31</v>
      </c>
      <c r="H190" s="7">
        <f t="shared" si="123"/>
        <v>1296.74</v>
      </c>
      <c r="I190" s="7">
        <f t="shared" si="123"/>
        <v>1338.23</v>
      </c>
      <c r="J190" s="7">
        <f t="shared" si="123"/>
        <v>1383.73</v>
      </c>
      <c r="K190" s="7">
        <f t="shared" si="123"/>
        <v>7704.43</v>
      </c>
    </row>
    <row r="191" spans="1:11" ht="12" customHeight="1" x14ac:dyDescent="0.2">
      <c r="A191" s="20"/>
      <c r="B191" s="23"/>
      <c r="C191" s="25" t="s">
        <v>0</v>
      </c>
      <c r="D191" s="6" t="s">
        <v>7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f t="shared" ref="K191:K194" si="124">E191+F191+G191+H191+I191+J191</f>
        <v>0</v>
      </c>
    </row>
    <row r="192" spans="1:11" ht="12" customHeight="1" x14ac:dyDescent="0.2">
      <c r="A192" s="20"/>
      <c r="B192" s="23"/>
      <c r="C192" s="25" t="s">
        <v>0</v>
      </c>
      <c r="D192" s="6" t="s">
        <v>8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f t="shared" si="124"/>
        <v>0</v>
      </c>
    </row>
    <row r="193" spans="1:11" ht="12" customHeight="1" x14ac:dyDescent="0.2">
      <c r="A193" s="20"/>
      <c r="B193" s="23"/>
      <c r="C193" s="25" t="s">
        <v>0</v>
      </c>
      <c r="D193" s="6" t="s">
        <v>9</v>
      </c>
      <c r="E193" s="7">
        <v>1215.21</v>
      </c>
      <c r="F193" s="7">
        <v>1215.21</v>
      </c>
      <c r="G193" s="7">
        <v>1255.31</v>
      </c>
      <c r="H193" s="7">
        <v>1296.74</v>
      </c>
      <c r="I193" s="7">
        <v>1338.23</v>
      </c>
      <c r="J193" s="7">
        <v>1383.73</v>
      </c>
      <c r="K193" s="7">
        <f t="shared" si="124"/>
        <v>7704.43</v>
      </c>
    </row>
    <row r="194" spans="1:11" ht="12" customHeight="1" x14ac:dyDescent="0.2">
      <c r="A194" s="21"/>
      <c r="B194" s="24"/>
      <c r="C194" s="25" t="s">
        <v>0</v>
      </c>
      <c r="D194" s="6" t="s">
        <v>10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f t="shared" si="124"/>
        <v>0</v>
      </c>
    </row>
    <row r="195" spans="1:11" ht="12" customHeight="1" x14ac:dyDescent="0.2">
      <c r="A195" s="27" t="s">
        <v>30</v>
      </c>
      <c r="B195" s="30" t="s">
        <v>29</v>
      </c>
      <c r="C195" s="26" t="s">
        <v>33</v>
      </c>
      <c r="D195" s="14" t="s">
        <v>6</v>
      </c>
      <c r="E195" s="15">
        <f t="shared" ref="E195:J195" si="125">E196+E197+E198+E199</f>
        <v>69129.460000000006</v>
      </c>
      <c r="F195" s="15">
        <f t="shared" si="125"/>
        <v>0</v>
      </c>
      <c r="G195" s="15">
        <f t="shared" si="125"/>
        <v>0</v>
      </c>
      <c r="H195" s="15">
        <f t="shared" si="125"/>
        <v>0</v>
      </c>
      <c r="I195" s="15">
        <f t="shared" si="125"/>
        <v>0</v>
      </c>
      <c r="J195" s="15">
        <f t="shared" si="125"/>
        <v>0</v>
      </c>
      <c r="K195" s="15">
        <f t="shared" ref="K195:K199" si="126">E195+F195+G195+H195+I195+J195</f>
        <v>69129.460000000006</v>
      </c>
    </row>
    <row r="196" spans="1:11" ht="12" customHeight="1" x14ac:dyDescent="0.2">
      <c r="A196" s="28"/>
      <c r="B196" s="31"/>
      <c r="C196" s="26" t="s">
        <v>0</v>
      </c>
      <c r="D196" s="14" t="s">
        <v>7</v>
      </c>
      <c r="E196" s="15">
        <f>E201</f>
        <v>0</v>
      </c>
      <c r="F196" s="15">
        <f t="shared" ref="F196:J196" si="127">F201</f>
        <v>0</v>
      </c>
      <c r="G196" s="15">
        <f t="shared" si="127"/>
        <v>0</v>
      </c>
      <c r="H196" s="15">
        <f t="shared" si="127"/>
        <v>0</v>
      </c>
      <c r="I196" s="15">
        <f t="shared" si="127"/>
        <v>0</v>
      </c>
      <c r="J196" s="15">
        <f t="shared" si="127"/>
        <v>0</v>
      </c>
      <c r="K196" s="15">
        <f t="shared" si="126"/>
        <v>0</v>
      </c>
    </row>
    <row r="197" spans="1:11" ht="12" customHeight="1" x14ac:dyDescent="0.2">
      <c r="A197" s="28"/>
      <c r="B197" s="31"/>
      <c r="C197" s="26" t="s">
        <v>0</v>
      </c>
      <c r="D197" s="14" t="s">
        <v>8</v>
      </c>
      <c r="E197" s="15">
        <f>E202</f>
        <v>0</v>
      </c>
      <c r="F197" s="15">
        <f t="shared" ref="F197:J197" si="128">F202</f>
        <v>0</v>
      </c>
      <c r="G197" s="15">
        <f t="shared" si="128"/>
        <v>0</v>
      </c>
      <c r="H197" s="15">
        <f t="shared" si="128"/>
        <v>0</v>
      </c>
      <c r="I197" s="15">
        <f t="shared" si="128"/>
        <v>0</v>
      </c>
      <c r="J197" s="15">
        <f t="shared" si="128"/>
        <v>0</v>
      </c>
      <c r="K197" s="15">
        <f t="shared" si="126"/>
        <v>0</v>
      </c>
    </row>
    <row r="198" spans="1:11" ht="12" customHeight="1" x14ac:dyDescent="0.2">
      <c r="A198" s="28"/>
      <c r="B198" s="31"/>
      <c r="C198" s="26" t="s">
        <v>0</v>
      </c>
      <c r="D198" s="14" t="s">
        <v>9</v>
      </c>
      <c r="E198" s="15">
        <f>E203</f>
        <v>69129.460000000006</v>
      </c>
      <c r="F198" s="15">
        <f t="shared" ref="F198:J198" si="129">F203</f>
        <v>0</v>
      </c>
      <c r="G198" s="15">
        <f t="shared" si="129"/>
        <v>0</v>
      </c>
      <c r="H198" s="15">
        <f t="shared" si="129"/>
        <v>0</v>
      </c>
      <c r="I198" s="15">
        <f t="shared" si="129"/>
        <v>0</v>
      </c>
      <c r="J198" s="15">
        <f t="shared" si="129"/>
        <v>0</v>
      </c>
      <c r="K198" s="15">
        <f t="shared" si="126"/>
        <v>69129.460000000006</v>
      </c>
    </row>
    <row r="199" spans="1:11" ht="12" customHeight="1" x14ac:dyDescent="0.2">
      <c r="A199" s="29"/>
      <c r="B199" s="32"/>
      <c r="C199" s="26" t="s">
        <v>0</v>
      </c>
      <c r="D199" s="14" t="s">
        <v>10</v>
      </c>
      <c r="E199" s="15">
        <f>E204</f>
        <v>0</v>
      </c>
      <c r="F199" s="15">
        <f t="shared" ref="F199:J199" si="130">F204</f>
        <v>0</v>
      </c>
      <c r="G199" s="15">
        <f t="shared" si="130"/>
        <v>0</v>
      </c>
      <c r="H199" s="15">
        <f t="shared" si="130"/>
        <v>0</v>
      </c>
      <c r="I199" s="15">
        <f t="shared" si="130"/>
        <v>0</v>
      </c>
      <c r="J199" s="15">
        <f t="shared" si="130"/>
        <v>0</v>
      </c>
      <c r="K199" s="15">
        <f t="shared" si="126"/>
        <v>0</v>
      </c>
    </row>
    <row r="200" spans="1:11" s="13" customFormat="1" ht="12" customHeight="1" x14ac:dyDescent="0.2">
      <c r="A200" s="39" t="s">
        <v>31</v>
      </c>
      <c r="B200" s="66" t="s">
        <v>73</v>
      </c>
      <c r="C200" s="69" t="s">
        <v>33</v>
      </c>
      <c r="D200" s="16" t="s">
        <v>6</v>
      </c>
      <c r="E200" s="17">
        <f>E201+E202+E203+E204</f>
        <v>69129.460000000006</v>
      </c>
      <c r="F200" s="17">
        <f t="shared" ref="F200:J200" si="131">F201+F202+F203+F204</f>
        <v>0</v>
      </c>
      <c r="G200" s="17">
        <f t="shared" si="131"/>
        <v>0</v>
      </c>
      <c r="H200" s="17">
        <f t="shared" si="131"/>
        <v>0</v>
      </c>
      <c r="I200" s="17">
        <f t="shared" si="131"/>
        <v>0</v>
      </c>
      <c r="J200" s="17">
        <f t="shared" si="131"/>
        <v>0</v>
      </c>
      <c r="K200" s="17">
        <f>E200+F200+G200+H200+I200+J200</f>
        <v>69129.460000000006</v>
      </c>
    </row>
    <row r="201" spans="1:11" s="13" customFormat="1" ht="12" customHeight="1" x14ac:dyDescent="0.2">
      <c r="A201" s="40"/>
      <c r="B201" s="67"/>
      <c r="C201" s="69" t="s">
        <v>0</v>
      </c>
      <c r="D201" s="16" t="s">
        <v>7</v>
      </c>
      <c r="E201" s="17">
        <f>E206</f>
        <v>0</v>
      </c>
      <c r="F201" s="17">
        <f t="shared" ref="F201:J201" si="132">F206</f>
        <v>0</v>
      </c>
      <c r="G201" s="17">
        <f t="shared" si="132"/>
        <v>0</v>
      </c>
      <c r="H201" s="17">
        <f t="shared" si="132"/>
        <v>0</v>
      </c>
      <c r="I201" s="17">
        <f t="shared" si="132"/>
        <v>0</v>
      </c>
      <c r="J201" s="17">
        <f t="shared" si="132"/>
        <v>0</v>
      </c>
      <c r="K201" s="17">
        <f t="shared" ref="K201:K204" si="133">E201+F201+G201+H201+I201+J201</f>
        <v>0</v>
      </c>
    </row>
    <row r="202" spans="1:11" s="13" customFormat="1" ht="12" customHeight="1" x14ac:dyDescent="0.2">
      <c r="A202" s="40"/>
      <c r="B202" s="67"/>
      <c r="C202" s="69" t="s">
        <v>0</v>
      </c>
      <c r="D202" s="16" t="s">
        <v>8</v>
      </c>
      <c r="E202" s="17">
        <f>E207</f>
        <v>0</v>
      </c>
      <c r="F202" s="17">
        <f t="shared" ref="F202:J202" si="134">F207</f>
        <v>0</v>
      </c>
      <c r="G202" s="17">
        <f t="shared" si="134"/>
        <v>0</v>
      </c>
      <c r="H202" s="17">
        <f t="shared" si="134"/>
        <v>0</v>
      </c>
      <c r="I202" s="17">
        <f t="shared" si="134"/>
        <v>0</v>
      </c>
      <c r="J202" s="17">
        <f t="shared" si="134"/>
        <v>0</v>
      </c>
      <c r="K202" s="17">
        <f t="shared" si="133"/>
        <v>0</v>
      </c>
    </row>
    <row r="203" spans="1:11" s="13" customFormat="1" ht="12" customHeight="1" x14ac:dyDescent="0.2">
      <c r="A203" s="40"/>
      <c r="B203" s="67"/>
      <c r="C203" s="69" t="s">
        <v>0</v>
      </c>
      <c r="D203" s="16" t="s">
        <v>9</v>
      </c>
      <c r="E203" s="17">
        <f>E208</f>
        <v>69129.460000000006</v>
      </c>
      <c r="F203" s="17">
        <f t="shared" ref="F203:J203" si="135">F208</f>
        <v>0</v>
      </c>
      <c r="G203" s="17">
        <f t="shared" si="135"/>
        <v>0</v>
      </c>
      <c r="H203" s="17">
        <f t="shared" si="135"/>
        <v>0</v>
      </c>
      <c r="I203" s="17">
        <f t="shared" si="135"/>
        <v>0</v>
      </c>
      <c r="J203" s="17">
        <f t="shared" si="135"/>
        <v>0</v>
      </c>
      <c r="K203" s="17">
        <f t="shared" si="133"/>
        <v>69129.460000000006</v>
      </c>
    </row>
    <row r="204" spans="1:11" s="13" customFormat="1" ht="18.75" customHeight="1" x14ac:dyDescent="0.2">
      <c r="A204" s="41"/>
      <c r="B204" s="68"/>
      <c r="C204" s="69" t="s">
        <v>0</v>
      </c>
      <c r="D204" s="16" t="s">
        <v>10</v>
      </c>
      <c r="E204" s="17">
        <f>E209</f>
        <v>0</v>
      </c>
      <c r="F204" s="17">
        <f t="shared" ref="F204:J204" si="136">F209</f>
        <v>0</v>
      </c>
      <c r="G204" s="17">
        <f t="shared" si="136"/>
        <v>0</v>
      </c>
      <c r="H204" s="17">
        <f t="shared" si="136"/>
        <v>0</v>
      </c>
      <c r="I204" s="17">
        <f t="shared" si="136"/>
        <v>0</v>
      </c>
      <c r="J204" s="17">
        <f t="shared" si="136"/>
        <v>0</v>
      </c>
      <c r="K204" s="17">
        <f t="shared" si="133"/>
        <v>0</v>
      </c>
    </row>
    <row r="205" spans="1:11" ht="12" customHeight="1" x14ac:dyDescent="0.2">
      <c r="A205" s="19" t="s">
        <v>88</v>
      </c>
      <c r="B205" s="22" t="s">
        <v>49</v>
      </c>
      <c r="C205" s="25" t="s">
        <v>33</v>
      </c>
      <c r="D205" s="6" t="s">
        <v>6</v>
      </c>
      <c r="E205" s="7">
        <f t="shared" ref="E205:J205" si="137">E206+E207+E208+E209</f>
        <v>69129.460000000006</v>
      </c>
      <c r="F205" s="7">
        <f t="shared" si="137"/>
        <v>0</v>
      </c>
      <c r="G205" s="7">
        <f t="shared" si="137"/>
        <v>0</v>
      </c>
      <c r="H205" s="7">
        <f t="shared" si="137"/>
        <v>0</v>
      </c>
      <c r="I205" s="7">
        <f t="shared" si="137"/>
        <v>0</v>
      </c>
      <c r="J205" s="7">
        <f t="shared" si="137"/>
        <v>0</v>
      </c>
      <c r="K205" s="7">
        <f t="shared" ref="K205:K214" si="138">E205+F205+G205+H205+I205+J205</f>
        <v>69129.460000000006</v>
      </c>
    </row>
    <row r="206" spans="1:11" ht="12" customHeight="1" x14ac:dyDescent="0.2">
      <c r="A206" s="20"/>
      <c r="B206" s="23"/>
      <c r="C206" s="25" t="s">
        <v>0</v>
      </c>
      <c r="D206" s="6" t="s">
        <v>7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f t="shared" si="138"/>
        <v>0</v>
      </c>
    </row>
    <row r="207" spans="1:11" ht="12" customHeight="1" x14ac:dyDescent="0.2">
      <c r="A207" s="20"/>
      <c r="B207" s="23"/>
      <c r="C207" s="25" t="s">
        <v>0</v>
      </c>
      <c r="D207" s="6" t="s">
        <v>8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f t="shared" si="138"/>
        <v>0</v>
      </c>
    </row>
    <row r="208" spans="1:11" ht="12" customHeight="1" x14ac:dyDescent="0.2">
      <c r="A208" s="20"/>
      <c r="B208" s="23"/>
      <c r="C208" s="25" t="s">
        <v>0</v>
      </c>
      <c r="D208" s="6" t="s">
        <v>9</v>
      </c>
      <c r="E208" s="7">
        <v>69129.460000000006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f t="shared" si="138"/>
        <v>69129.460000000006</v>
      </c>
    </row>
    <row r="209" spans="1:11" ht="15" customHeight="1" x14ac:dyDescent="0.2">
      <c r="A209" s="21"/>
      <c r="B209" s="24"/>
      <c r="C209" s="25" t="s">
        <v>0</v>
      </c>
      <c r="D209" s="6" t="s">
        <v>10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f t="shared" si="138"/>
        <v>0</v>
      </c>
    </row>
    <row r="210" spans="1:11" ht="12" customHeight="1" x14ac:dyDescent="0.2">
      <c r="A210" s="27" t="s">
        <v>53</v>
      </c>
      <c r="B210" s="30" t="s">
        <v>54</v>
      </c>
      <c r="C210" s="26" t="s">
        <v>33</v>
      </c>
      <c r="D210" s="14" t="s">
        <v>6</v>
      </c>
      <c r="E210" s="15">
        <f t="shared" ref="E210:J210" si="139">E211+E212+E213+E214</f>
        <v>600</v>
      </c>
      <c r="F210" s="15">
        <f t="shared" si="139"/>
        <v>0</v>
      </c>
      <c r="G210" s="15">
        <f t="shared" si="139"/>
        <v>0</v>
      </c>
      <c r="H210" s="15">
        <f t="shared" si="139"/>
        <v>0</v>
      </c>
      <c r="I210" s="15">
        <f t="shared" si="139"/>
        <v>0</v>
      </c>
      <c r="J210" s="15">
        <f t="shared" si="139"/>
        <v>0</v>
      </c>
      <c r="K210" s="15">
        <f t="shared" si="138"/>
        <v>600</v>
      </c>
    </row>
    <row r="211" spans="1:11" ht="12" customHeight="1" x14ac:dyDescent="0.2">
      <c r="A211" s="28"/>
      <c r="B211" s="31"/>
      <c r="C211" s="26" t="s">
        <v>0</v>
      </c>
      <c r="D211" s="14" t="s">
        <v>7</v>
      </c>
      <c r="E211" s="15">
        <f>E216</f>
        <v>0</v>
      </c>
      <c r="F211" s="15">
        <f t="shared" ref="F211:J211" si="140">F216</f>
        <v>0</v>
      </c>
      <c r="G211" s="15">
        <f t="shared" si="140"/>
        <v>0</v>
      </c>
      <c r="H211" s="15">
        <f t="shared" si="140"/>
        <v>0</v>
      </c>
      <c r="I211" s="15">
        <f t="shared" si="140"/>
        <v>0</v>
      </c>
      <c r="J211" s="15">
        <f t="shared" si="140"/>
        <v>0</v>
      </c>
      <c r="K211" s="15">
        <f t="shared" si="138"/>
        <v>0</v>
      </c>
    </row>
    <row r="212" spans="1:11" ht="12" customHeight="1" x14ac:dyDescent="0.2">
      <c r="A212" s="28"/>
      <c r="B212" s="31"/>
      <c r="C212" s="26" t="s">
        <v>0</v>
      </c>
      <c r="D212" s="14" t="s">
        <v>8</v>
      </c>
      <c r="E212" s="15">
        <f>E217</f>
        <v>0</v>
      </c>
      <c r="F212" s="15">
        <f t="shared" ref="F212:J212" si="141">F217</f>
        <v>0</v>
      </c>
      <c r="G212" s="15">
        <f t="shared" si="141"/>
        <v>0</v>
      </c>
      <c r="H212" s="15">
        <f t="shared" si="141"/>
        <v>0</v>
      </c>
      <c r="I212" s="15">
        <f t="shared" si="141"/>
        <v>0</v>
      </c>
      <c r="J212" s="15">
        <f t="shared" si="141"/>
        <v>0</v>
      </c>
      <c r="K212" s="15">
        <f t="shared" si="138"/>
        <v>0</v>
      </c>
    </row>
    <row r="213" spans="1:11" ht="12" customHeight="1" x14ac:dyDescent="0.2">
      <c r="A213" s="28"/>
      <c r="B213" s="31"/>
      <c r="C213" s="26" t="s">
        <v>0</v>
      </c>
      <c r="D213" s="14" t="s">
        <v>9</v>
      </c>
      <c r="E213" s="15">
        <f>E218</f>
        <v>600</v>
      </c>
      <c r="F213" s="15">
        <f t="shared" ref="F213:J213" si="142">F218</f>
        <v>0</v>
      </c>
      <c r="G213" s="15">
        <f t="shared" si="142"/>
        <v>0</v>
      </c>
      <c r="H213" s="15">
        <f t="shared" si="142"/>
        <v>0</v>
      </c>
      <c r="I213" s="15">
        <f t="shared" si="142"/>
        <v>0</v>
      </c>
      <c r="J213" s="15">
        <f t="shared" si="142"/>
        <v>0</v>
      </c>
      <c r="K213" s="15">
        <f t="shared" si="138"/>
        <v>600</v>
      </c>
    </row>
    <row r="214" spans="1:11" ht="12" customHeight="1" x14ac:dyDescent="0.2">
      <c r="A214" s="29"/>
      <c r="B214" s="32"/>
      <c r="C214" s="26" t="s">
        <v>0</v>
      </c>
      <c r="D214" s="14" t="s">
        <v>10</v>
      </c>
      <c r="E214" s="15">
        <f>E219</f>
        <v>0</v>
      </c>
      <c r="F214" s="15">
        <f t="shared" ref="F214:J214" si="143">F219</f>
        <v>0</v>
      </c>
      <c r="G214" s="15">
        <f t="shared" si="143"/>
        <v>0</v>
      </c>
      <c r="H214" s="15">
        <f t="shared" si="143"/>
        <v>0</v>
      </c>
      <c r="I214" s="15">
        <f t="shared" si="143"/>
        <v>0</v>
      </c>
      <c r="J214" s="15">
        <f t="shared" si="143"/>
        <v>0</v>
      </c>
      <c r="K214" s="15">
        <f t="shared" si="138"/>
        <v>0</v>
      </c>
    </row>
    <row r="215" spans="1:11" s="13" customFormat="1" ht="12" customHeight="1" x14ac:dyDescent="0.2">
      <c r="A215" s="39" t="s">
        <v>74</v>
      </c>
      <c r="B215" s="66" t="s">
        <v>73</v>
      </c>
      <c r="C215" s="69" t="s">
        <v>33</v>
      </c>
      <c r="D215" s="16" t="s">
        <v>6</v>
      </c>
      <c r="E215" s="17">
        <f>E216+E217+E218+E219</f>
        <v>600</v>
      </c>
      <c r="F215" s="17">
        <f t="shared" ref="F215:J215" si="144">F216+F217+F218+F219</f>
        <v>0</v>
      </c>
      <c r="G215" s="17">
        <f t="shared" si="144"/>
        <v>0</v>
      </c>
      <c r="H215" s="17">
        <f t="shared" si="144"/>
        <v>0</v>
      </c>
      <c r="I215" s="17">
        <f t="shared" si="144"/>
        <v>0</v>
      </c>
      <c r="J215" s="17">
        <f t="shared" si="144"/>
        <v>0</v>
      </c>
      <c r="K215" s="17">
        <f>E215+F215+G215+H215+I215+J215</f>
        <v>600</v>
      </c>
    </row>
    <row r="216" spans="1:11" s="13" customFormat="1" ht="12" customHeight="1" x14ac:dyDescent="0.2">
      <c r="A216" s="40"/>
      <c r="B216" s="67"/>
      <c r="C216" s="69" t="s">
        <v>0</v>
      </c>
      <c r="D216" s="16" t="s">
        <v>7</v>
      </c>
      <c r="E216" s="17">
        <f>E221</f>
        <v>0</v>
      </c>
      <c r="F216" s="17">
        <f t="shared" ref="F216:J216" si="145">F221</f>
        <v>0</v>
      </c>
      <c r="G216" s="17">
        <f t="shared" si="145"/>
        <v>0</v>
      </c>
      <c r="H216" s="17">
        <f t="shared" si="145"/>
        <v>0</v>
      </c>
      <c r="I216" s="17">
        <f t="shared" si="145"/>
        <v>0</v>
      </c>
      <c r="J216" s="17">
        <f t="shared" si="145"/>
        <v>0</v>
      </c>
      <c r="K216" s="17">
        <f t="shared" ref="K216:K219" si="146">E216+F216+G216+H216+I216+J216</f>
        <v>0</v>
      </c>
    </row>
    <row r="217" spans="1:11" s="13" customFormat="1" ht="12" customHeight="1" x14ac:dyDescent="0.2">
      <c r="A217" s="40"/>
      <c r="B217" s="67"/>
      <c r="C217" s="69" t="s">
        <v>0</v>
      </c>
      <c r="D217" s="16" t="s">
        <v>8</v>
      </c>
      <c r="E217" s="17">
        <f>E222</f>
        <v>0</v>
      </c>
      <c r="F217" s="17">
        <f t="shared" ref="F217:J217" si="147">F222</f>
        <v>0</v>
      </c>
      <c r="G217" s="17">
        <f t="shared" si="147"/>
        <v>0</v>
      </c>
      <c r="H217" s="17">
        <f t="shared" si="147"/>
        <v>0</v>
      </c>
      <c r="I217" s="17">
        <f t="shared" si="147"/>
        <v>0</v>
      </c>
      <c r="J217" s="17">
        <f t="shared" si="147"/>
        <v>0</v>
      </c>
      <c r="K217" s="17">
        <f t="shared" si="146"/>
        <v>0</v>
      </c>
    </row>
    <row r="218" spans="1:11" s="13" customFormat="1" ht="12" customHeight="1" x14ac:dyDescent="0.2">
      <c r="A218" s="40"/>
      <c r="B218" s="67"/>
      <c r="C218" s="69" t="s">
        <v>0</v>
      </c>
      <c r="D218" s="16" t="s">
        <v>9</v>
      </c>
      <c r="E218" s="17">
        <f>E223</f>
        <v>600</v>
      </c>
      <c r="F218" s="17">
        <f t="shared" ref="F218:J218" si="148">F223</f>
        <v>0</v>
      </c>
      <c r="G218" s="17">
        <f t="shared" si="148"/>
        <v>0</v>
      </c>
      <c r="H218" s="17">
        <f t="shared" si="148"/>
        <v>0</v>
      </c>
      <c r="I218" s="17">
        <f t="shared" si="148"/>
        <v>0</v>
      </c>
      <c r="J218" s="17">
        <f t="shared" si="148"/>
        <v>0</v>
      </c>
      <c r="K218" s="17">
        <f t="shared" si="146"/>
        <v>600</v>
      </c>
    </row>
    <row r="219" spans="1:11" s="13" customFormat="1" ht="19.5" customHeight="1" x14ac:dyDescent="0.2">
      <c r="A219" s="41"/>
      <c r="B219" s="68"/>
      <c r="C219" s="69" t="s">
        <v>0</v>
      </c>
      <c r="D219" s="16" t="s">
        <v>10</v>
      </c>
      <c r="E219" s="17">
        <f>E224</f>
        <v>0</v>
      </c>
      <c r="F219" s="17">
        <f t="shared" ref="F219:J219" si="149">F224</f>
        <v>0</v>
      </c>
      <c r="G219" s="17">
        <f t="shared" si="149"/>
        <v>0</v>
      </c>
      <c r="H219" s="17">
        <f t="shared" si="149"/>
        <v>0</v>
      </c>
      <c r="I219" s="17">
        <f t="shared" si="149"/>
        <v>0</v>
      </c>
      <c r="J219" s="17">
        <f t="shared" si="149"/>
        <v>0</v>
      </c>
      <c r="K219" s="17">
        <f t="shared" si="146"/>
        <v>0</v>
      </c>
    </row>
    <row r="220" spans="1:11" ht="12" customHeight="1" x14ac:dyDescent="0.2">
      <c r="A220" s="19" t="s">
        <v>89</v>
      </c>
      <c r="B220" s="22" t="s">
        <v>55</v>
      </c>
      <c r="C220" s="25" t="s">
        <v>33</v>
      </c>
      <c r="D220" s="6" t="s">
        <v>6</v>
      </c>
      <c r="E220" s="7">
        <f t="shared" ref="E220:J220" si="150">E221+E222+E223+E224</f>
        <v>600</v>
      </c>
      <c r="F220" s="7">
        <f t="shared" si="150"/>
        <v>0</v>
      </c>
      <c r="G220" s="7">
        <f t="shared" si="150"/>
        <v>0</v>
      </c>
      <c r="H220" s="7">
        <f t="shared" si="150"/>
        <v>0</v>
      </c>
      <c r="I220" s="7">
        <f t="shared" si="150"/>
        <v>0</v>
      </c>
      <c r="J220" s="7">
        <f t="shared" si="150"/>
        <v>0</v>
      </c>
      <c r="K220" s="7">
        <f t="shared" ref="K220:K224" si="151">E220+F220+G220+H220+I220+J220</f>
        <v>600</v>
      </c>
    </row>
    <row r="221" spans="1:11" ht="12" customHeight="1" x14ac:dyDescent="0.2">
      <c r="A221" s="20"/>
      <c r="B221" s="23"/>
      <c r="C221" s="25" t="s">
        <v>0</v>
      </c>
      <c r="D221" s="6" t="s">
        <v>7</v>
      </c>
      <c r="E221" s="7">
        <v>0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f t="shared" si="151"/>
        <v>0</v>
      </c>
    </row>
    <row r="222" spans="1:11" ht="12" customHeight="1" x14ac:dyDescent="0.2">
      <c r="A222" s="20"/>
      <c r="B222" s="23"/>
      <c r="C222" s="25" t="s">
        <v>0</v>
      </c>
      <c r="D222" s="6" t="s">
        <v>8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f t="shared" si="151"/>
        <v>0</v>
      </c>
    </row>
    <row r="223" spans="1:11" ht="12" customHeight="1" x14ac:dyDescent="0.2">
      <c r="A223" s="20"/>
      <c r="B223" s="23"/>
      <c r="C223" s="25" t="s">
        <v>0</v>
      </c>
      <c r="D223" s="6" t="s">
        <v>9</v>
      </c>
      <c r="E223" s="7">
        <v>600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f t="shared" si="151"/>
        <v>600</v>
      </c>
    </row>
    <row r="224" spans="1:11" ht="15" customHeight="1" x14ac:dyDescent="0.2">
      <c r="A224" s="21"/>
      <c r="B224" s="24"/>
      <c r="C224" s="25" t="s">
        <v>0</v>
      </c>
      <c r="D224" s="6" t="s">
        <v>10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f t="shared" si="151"/>
        <v>0</v>
      </c>
    </row>
    <row r="225" spans="1:11" s="13" customFormat="1" ht="12" customHeight="1" x14ac:dyDescent="0.2">
      <c r="A225" s="27" t="s">
        <v>93</v>
      </c>
      <c r="B225" s="30" t="s">
        <v>94</v>
      </c>
      <c r="C225" s="26" t="s">
        <v>33</v>
      </c>
      <c r="D225" s="14" t="s">
        <v>6</v>
      </c>
      <c r="E225" s="15">
        <f>E226+E227+E228+E229</f>
        <v>17268.37</v>
      </c>
      <c r="F225" s="15">
        <f t="shared" ref="F225:J225" si="152">F226+F227+F228+F229</f>
        <v>20120.02</v>
      </c>
      <c r="G225" s="15">
        <f t="shared" si="152"/>
        <v>0</v>
      </c>
      <c r="H225" s="15">
        <f t="shared" si="152"/>
        <v>0</v>
      </c>
      <c r="I225" s="15">
        <f t="shared" si="152"/>
        <v>0</v>
      </c>
      <c r="J225" s="15">
        <f t="shared" si="152"/>
        <v>0</v>
      </c>
      <c r="K225" s="15">
        <f>E225+F225+G225+H225+I225+J225</f>
        <v>37388.39</v>
      </c>
    </row>
    <row r="226" spans="1:11" s="13" customFormat="1" ht="12" customHeight="1" x14ac:dyDescent="0.2">
      <c r="A226" s="28"/>
      <c r="B226" s="31"/>
      <c r="C226" s="26" t="s">
        <v>0</v>
      </c>
      <c r="D226" s="14" t="s">
        <v>7</v>
      </c>
      <c r="E226" s="15">
        <f>E231</f>
        <v>0</v>
      </c>
      <c r="F226" s="15">
        <f t="shared" ref="F226:J226" si="153">F231</f>
        <v>0</v>
      </c>
      <c r="G226" s="15">
        <f t="shared" si="153"/>
        <v>0</v>
      </c>
      <c r="H226" s="15">
        <f t="shared" si="153"/>
        <v>0</v>
      </c>
      <c r="I226" s="15">
        <f t="shared" si="153"/>
        <v>0</v>
      </c>
      <c r="J226" s="15">
        <f t="shared" si="153"/>
        <v>0</v>
      </c>
      <c r="K226" s="15">
        <f t="shared" ref="K226:K234" si="154">E226+F226+G226+H226+I226+J226</f>
        <v>0</v>
      </c>
    </row>
    <row r="227" spans="1:11" s="13" customFormat="1" ht="12" customHeight="1" x14ac:dyDescent="0.2">
      <c r="A227" s="28"/>
      <c r="B227" s="31"/>
      <c r="C227" s="26" t="s">
        <v>0</v>
      </c>
      <c r="D227" s="14" t="s">
        <v>8</v>
      </c>
      <c r="E227" s="15">
        <f>E232</f>
        <v>17251.099999999999</v>
      </c>
      <c r="F227" s="15">
        <f t="shared" ref="F227:J227" si="155">F232</f>
        <v>20099.900000000001</v>
      </c>
      <c r="G227" s="15">
        <f t="shared" si="155"/>
        <v>0</v>
      </c>
      <c r="H227" s="15">
        <f t="shared" si="155"/>
        <v>0</v>
      </c>
      <c r="I227" s="15">
        <f t="shared" si="155"/>
        <v>0</v>
      </c>
      <c r="J227" s="15">
        <f t="shared" si="155"/>
        <v>0</v>
      </c>
      <c r="K227" s="15">
        <f t="shared" si="154"/>
        <v>37351</v>
      </c>
    </row>
    <row r="228" spans="1:11" s="13" customFormat="1" ht="12" customHeight="1" x14ac:dyDescent="0.2">
      <c r="A228" s="28"/>
      <c r="B228" s="31"/>
      <c r="C228" s="26" t="s">
        <v>0</v>
      </c>
      <c r="D228" s="14" t="s">
        <v>9</v>
      </c>
      <c r="E228" s="15">
        <f>E233</f>
        <v>17.27</v>
      </c>
      <c r="F228" s="15">
        <f t="shared" ref="F228:J228" si="156">F233</f>
        <v>20.12</v>
      </c>
      <c r="G228" s="15">
        <f t="shared" si="156"/>
        <v>0</v>
      </c>
      <c r="H228" s="15">
        <f t="shared" si="156"/>
        <v>0</v>
      </c>
      <c r="I228" s="15">
        <f t="shared" si="156"/>
        <v>0</v>
      </c>
      <c r="J228" s="15">
        <f t="shared" si="156"/>
        <v>0</v>
      </c>
      <c r="K228" s="15">
        <f t="shared" si="154"/>
        <v>37.39</v>
      </c>
    </row>
    <row r="229" spans="1:11" s="13" customFormat="1" ht="19.5" customHeight="1" x14ac:dyDescent="0.2">
      <c r="A229" s="29"/>
      <c r="B229" s="32"/>
      <c r="C229" s="26" t="s">
        <v>0</v>
      </c>
      <c r="D229" s="14" t="s">
        <v>10</v>
      </c>
      <c r="E229" s="15">
        <f>E234</f>
        <v>0</v>
      </c>
      <c r="F229" s="15">
        <f t="shared" ref="F229:J229" si="157">F234</f>
        <v>0</v>
      </c>
      <c r="G229" s="15">
        <f t="shared" si="157"/>
        <v>0</v>
      </c>
      <c r="H229" s="15">
        <f t="shared" si="157"/>
        <v>0</v>
      </c>
      <c r="I229" s="15">
        <f t="shared" si="157"/>
        <v>0</v>
      </c>
      <c r="J229" s="15">
        <f t="shared" si="157"/>
        <v>0</v>
      </c>
      <c r="K229" s="15">
        <f t="shared" si="154"/>
        <v>0</v>
      </c>
    </row>
    <row r="230" spans="1:11" s="13" customFormat="1" ht="12" customHeight="1" x14ac:dyDescent="0.2">
      <c r="A230" s="39" t="s">
        <v>92</v>
      </c>
      <c r="B230" s="66" t="s">
        <v>95</v>
      </c>
      <c r="C230" s="69" t="s">
        <v>33</v>
      </c>
      <c r="D230" s="16" t="s">
        <v>6</v>
      </c>
      <c r="E230" s="17">
        <f t="shared" ref="E230:J230" si="158">E231+E232+E233+E234</f>
        <v>17268.37</v>
      </c>
      <c r="F230" s="17">
        <f t="shared" si="158"/>
        <v>20120.02</v>
      </c>
      <c r="G230" s="17">
        <f t="shared" si="158"/>
        <v>0</v>
      </c>
      <c r="H230" s="17">
        <f t="shared" si="158"/>
        <v>0</v>
      </c>
      <c r="I230" s="17">
        <f t="shared" si="158"/>
        <v>0</v>
      </c>
      <c r="J230" s="17">
        <f t="shared" si="158"/>
        <v>0</v>
      </c>
      <c r="K230" s="17">
        <f t="shared" si="154"/>
        <v>37388.39</v>
      </c>
    </row>
    <row r="231" spans="1:11" s="13" customFormat="1" ht="12" customHeight="1" x14ac:dyDescent="0.2">
      <c r="A231" s="40"/>
      <c r="B231" s="67"/>
      <c r="C231" s="69" t="s">
        <v>0</v>
      </c>
      <c r="D231" s="16" t="s">
        <v>7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f t="shared" si="154"/>
        <v>0</v>
      </c>
    </row>
    <row r="232" spans="1:11" s="13" customFormat="1" ht="12" customHeight="1" x14ac:dyDescent="0.2">
      <c r="A232" s="40"/>
      <c r="B232" s="67"/>
      <c r="C232" s="69" t="s">
        <v>0</v>
      </c>
      <c r="D232" s="16" t="s">
        <v>8</v>
      </c>
      <c r="E232" s="17">
        <v>17251.099999999999</v>
      </c>
      <c r="F232" s="17">
        <v>20099.900000000001</v>
      </c>
      <c r="G232" s="17">
        <v>0</v>
      </c>
      <c r="H232" s="17">
        <v>0</v>
      </c>
      <c r="I232" s="17">
        <v>0</v>
      </c>
      <c r="J232" s="17">
        <v>0</v>
      </c>
      <c r="K232" s="17">
        <f t="shared" si="154"/>
        <v>37351</v>
      </c>
    </row>
    <row r="233" spans="1:11" s="13" customFormat="1" ht="12" customHeight="1" x14ac:dyDescent="0.2">
      <c r="A233" s="40"/>
      <c r="B233" s="67"/>
      <c r="C233" s="69" t="s">
        <v>0</v>
      </c>
      <c r="D233" s="16" t="s">
        <v>9</v>
      </c>
      <c r="E233" s="17">
        <v>17.27</v>
      </c>
      <c r="F233" s="17">
        <v>20.12</v>
      </c>
      <c r="G233" s="17">
        <v>0</v>
      </c>
      <c r="H233" s="17">
        <v>0</v>
      </c>
      <c r="I233" s="17">
        <v>0</v>
      </c>
      <c r="J233" s="17">
        <v>0</v>
      </c>
      <c r="K233" s="17">
        <f t="shared" si="154"/>
        <v>37.39</v>
      </c>
    </row>
    <row r="234" spans="1:11" s="13" customFormat="1" ht="15" customHeight="1" x14ac:dyDescent="0.2">
      <c r="A234" s="41"/>
      <c r="B234" s="68"/>
      <c r="C234" s="69" t="s">
        <v>0</v>
      </c>
      <c r="D234" s="16" t="s">
        <v>10</v>
      </c>
      <c r="E234" s="17">
        <v>0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f t="shared" si="154"/>
        <v>0</v>
      </c>
    </row>
  </sheetData>
  <mergeCells count="144">
    <mergeCell ref="A215:A219"/>
    <mergeCell ref="B215:B219"/>
    <mergeCell ref="C215:C219"/>
    <mergeCell ref="A210:A214"/>
    <mergeCell ref="B210:B214"/>
    <mergeCell ref="C210:C214"/>
    <mergeCell ref="A185:A189"/>
    <mergeCell ref="B185:B189"/>
    <mergeCell ref="C185:C189"/>
    <mergeCell ref="A140:A144"/>
    <mergeCell ref="B140:B144"/>
    <mergeCell ref="A180:A184"/>
    <mergeCell ref="B180:B184"/>
    <mergeCell ref="C180:C184"/>
    <mergeCell ref="A200:A204"/>
    <mergeCell ref="B200:B204"/>
    <mergeCell ref="C200:C204"/>
    <mergeCell ref="B165:B169"/>
    <mergeCell ref="C165:C169"/>
    <mergeCell ref="A150:A154"/>
    <mergeCell ref="B150:B154"/>
    <mergeCell ref="C150:C154"/>
    <mergeCell ref="B155:B159"/>
    <mergeCell ref="A155:A159"/>
    <mergeCell ref="C70:C74"/>
    <mergeCell ref="A75:A79"/>
    <mergeCell ref="B130:B134"/>
    <mergeCell ref="A130:A134"/>
    <mergeCell ref="A170:A174"/>
    <mergeCell ref="B170:B174"/>
    <mergeCell ref="A205:A209"/>
    <mergeCell ref="B205:B209"/>
    <mergeCell ref="C205:C209"/>
    <mergeCell ref="C145:C149"/>
    <mergeCell ref="A85:A89"/>
    <mergeCell ref="B85:B89"/>
    <mergeCell ref="C95:C99"/>
    <mergeCell ref="C100:C104"/>
    <mergeCell ref="C85:C89"/>
    <mergeCell ref="C90:C94"/>
    <mergeCell ref="A90:A94"/>
    <mergeCell ref="A95:A99"/>
    <mergeCell ref="A100:A104"/>
    <mergeCell ref="C110:C114"/>
    <mergeCell ref="C125:C129"/>
    <mergeCell ref="C105:C109"/>
    <mergeCell ref="A135:A139"/>
    <mergeCell ref="B135:B139"/>
    <mergeCell ref="A45:A49"/>
    <mergeCell ref="B45:B49"/>
    <mergeCell ref="C45:C49"/>
    <mergeCell ref="C30:C34"/>
    <mergeCell ref="C9:C13"/>
    <mergeCell ref="A9:A13"/>
    <mergeCell ref="B20:B24"/>
    <mergeCell ref="C20:C24"/>
    <mergeCell ref="C140:C144"/>
    <mergeCell ref="A50:A54"/>
    <mergeCell ref="B50:B54"/>
    <mergeCell ref="C50:C54"/>
    <mergeCell ref="A120:A124"/>
    <mergeCell ref="B120:B124"/>
    <mergeCell ref="B125:B129"/>
    <mergeCell ref="C40:C44"/>
    <mergeCell ref="C60:C64"/>
    <mergeCell ref="C55:C59"/>
    <mergeCell ref="B90:B94"/>
    <mergeCell ref="C115:C119"/>
    <mergeCell ref="C120:C124"/>
    <mergeCell ref="A80:A84"/>
    <mergeCell ref="B80:B84"/>
    <mergeCell ref="C80:C84"/>
    <mergeCell ref="I1:K1"/>
    <mergeCell ref="A3:K3"/>
    <mergeCell ref="A4:K4"/>
    <mergeCell ref="A6:A7"/>
    <mergeCell ref="C25:C29"/>
    <mergeCell ref="B25:B29"/>
    <mergeCell ref="C15:C19"/>
    <mergeCell ref="B6:B7"/>
    <mergeCell ref="D6:D7"/>
    <mergeCell ref="A15:A19"/>
    <mergeCell ref="C6:C7"/>
    <mergeCell ref="B14:K14"/>
    <mergeCell ref="B15:B19"/>
    <mergeCell ref="E6:K6"/>
    <mergeCell ref="A20:A24"/>
    <mergeCell ref="B9:B13"/>
    <mergeCell ref="B30:B34"/>
    <mergeCell ref="A25:A29"/>
    <mergeCell ref="A30:A34"/>
    <mergeCell ref="A35:A39"/>
    <mergeCell ref="C35:C39"/>
    <mergeCell ref="B35:B39"/>
    <mergeCell ref="A40:A44"/>
    <mergeCell ref="B40:B44"/>
    <mergeCell ref="A55:A59"/>
    <mergeCell ref="B55:B59"/>
    <mergeCell ref="A110:A114"/>
    <mergeCell ref="B110:B114"/>
    <mergeCell ref="A125:A129"/>
    <mergeCell ref="A105:A109"/>
    <mergeCell ref="A115:A119"/>
    <mergeCell ref="B95:B99"/>
    <mergeCell ref="B100:B104"/>
    <mergeCell ref="B105:B109"/>
    <mergeCell ref="B75:B79"/>
    <mergeCell ref="A65:A69"/>
    <mergeCell ref="B65:B69"/>
    <mergeCell ref="A70:A74"/>
    <mergeCell ref="B70:B74"/>
    <mergeCell ref="C160:C164"/>
    <mergeCell ref="C170:C174"/>
    <mergeCell ref="A60:A64"/>
    <mergeCell ref="B60:B64"/>
    <mergeCell ref="A160:A164"/>
    <mergeCell ref="B160:B164"/>
    <mergeCell ref="C175:C179"/>
    <mergeCell ref="A195:A199"/>
    <mergeCell ref="B195:B199"/>
    <mergeCell ref="C195:C199"/>
    <mergeCell ref="A175:A179"/>
    <mergeCell ref="B175:B179"/>
    <mergeCell ref="C135:C139"/>
    <mergeCell ref="A145:A149"/>
    <mergeCell ref="B145:B149"/>
    <mergeCell ref="C130:C134"/>
    <mergeCell ref="A190:A194"/>
    <mergeCell ref="B190:B194"/>
    <mergeCell ref="C190:C194"/>
    <mergeCell ref="B115:B119"/>
    <mergeCell ref="C155:C159"/>
    <mergeCell ref="C75:C79"/>
    <mergeCell ref="A165:A169"/>
    <mergeCell ref="C65:C69"/>
    <mergeCell ref="A225:A229"/>
    <mergeCell ref="B225:B229"/>
    <mergeCell ref="C225:C229"/>
    <mergeCell ref="A230:A234"/>
    <mergeCell ref="B230:B234"/>
    <mergeCell ref="C230:C234"/>
    <mergeCell ref="A220:A224"/>
    <mergeCell ref="B220:B224"/>
    <mergeCell ref="C220:C224"/>
  </mergeCells>
  <pageMargins left="1.1811023622047245" right="0.59055118110236227" top="0.78740157480314965" bottom="0.78740157480314965" header="0.31496062992125984" footer="0.31496062992125984"/>
  <pageSetup paperSize="9" scale="60" fitToHeight="0" orientation="landscape" r:id="rId1"/>
  <rowBreaks count="1" manualBreakCount="1">
    <brk id="5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2022</vt:lpstr>
      <vt:lpstr>'2022'!Заголовки_для_печати</vt:lpstr>
      <vt:lpstr>'2022'!Область_печати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2024-10-01T10:04:41Z</dcterms:modified>
</cp:coreProperties>
</file>