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Users\vagina\Desktop\Мониторинг 2025\4кв\Иные\УК\"/>
    </mc:Choice>
  </mc:AlternateContent>
  <bookViews>
    <workbookView xWindow="0" yWindow="0" windowWidth="28800" windowHeight="12000"/>
  </bookViews>
  <sheets>
    <sheet name="разд.1" sheetId="1" r:id="rId1"/>
    <sheet name="8035" sheetId="2" r:id="rId2"/>
    <sheet name="8011" sheetId="3" r:id="rId3"/>
    <sheet name="8021" sheetId="4" r:id="rId4"/>
    <sheet name="8012" sheetId="5" r:id="rId5"/>
    <sheet name="8025" sheetId="6" r:id="rId6"/>
    <sheet name="8001" sheetId="7" r:id="rId7"/>
    <sheet name="8020" sheetId="8" r:id="rId8"/>
    <sheet name="8014" sheetId="9" r:id="rId9"/>
    <sheet name="8033" sheetId="10" r:id="rId10"/>
    <sheet name="8006" sheetId="11" r:id="rId11"/>
    <sheet name="8007" sheetId="12" r:id="rId12"/>
    <sheet name="8030" sheetId="13" r:id="rId13"/>
    <sheet name="8037" sheetId="14" r:id="rId14"/>
    <sheet name="8026" sheetId="15" r:id="rId15"/>
    <sheet name="8002 " sheetId="16" r:id="rId16"/>
    <sheet name="8027" sheetId="17" r:id="rId17"/>
    <sheet name="Лист1" sheetId="18" r:id="rId18"/>
  </sheets>
  <definedNames>
    <definedName name="sub_4001" localSheetId="0">разд.1!$A$14</definedName>
    <definedName name="sub_4011" localSheetId="0">разд.1!$A$15</definedName>
    <definedName name="sub_4012" localSheetId="0">разд.1!$A$19</definedName>
    <definedName name="sub_4013" localSheetId="0">разд.1!$A$20</definedName>
    <definedName name="sub_4014" localSheetId="0">разд.1!$A$23</definedName>
    <definedName name="sub_4100" localSheetId="0">разд.1!$A$11</definedName>
    <definedName name="sub_41001" localSheetId="0">разд.1!$A$12</definedName>
    <definedName name="sub_4111" localSheetId="0">разд.1!$A$16</definedName>
    <definedName name="sub_4112" localSheetId="0">разд.1!$A$17</definedName>
    <definedName name="sub_4113" localSheetId="0">разд.1!$A$18</definedName>
    <definedName name="sub_4131" localSheetId="0">разд.1!$A$21</definedName>
    <definedName name="sub_4132" localSheetId="0">разд.1!$A$22</definedName>
    <definedName name="sub_4141" localSheetId="0">разд.1!$A$24</definedName>
    <definedName name="sub_4142" localSheetId="0">разд.1!$A$25</definedName>
    <definedName name="sub_4200" localSheetId="0">#REF!</definedName>
    <definedName name="sub_42001" localSheetId="0">#REF!</definedName>
    <definedName name="_xlnm.Print_Area" localSheetId="3">'8021'!$A$1:$R$70</definedName>
    <definedName name="_xlnm.Print_Area" localSheetId="1">'8035'!$A$1:$R$126</definedName>
  </definedNames>
  <calcPr calcId="162913"/>
</workbook>
</file>

<file path=xl/calcChain.xml><?xml version="1.0" encoding="utf-8"?>
<calcChain xmlns="http://schemas.openxmlformats.org/spreadsheetml/2006/main">
  <c r="D100" i="1" l="1"/>
  <c r="D99" i="1"/>
  <c r="R12" i="17" l="1"/>
  <c r="Q12" i="17"/>
  <c r="P12" i="17"/>
  <c r="O12" i="17"/>
  <c r="I4" i="17"/>
  <c r="R13" i="16"/>
  <c r="Q13" i="16"/>
  <c r="O13" i="16"/>
  <c r="I4" i="16"/>
  <c r="R22" i="15"/>
  <c r="Q22" i="15"/>
  <c r="O22" i="15"/>
  <c r="I4" i="15"/>
  <c r="R13" i="14"/>
  <c r="Q13" i="14"/>
  <c r="O13" i="14"/>
  <c r="I4" i="14"/>
  <c r="R13" i="13"/>
  <c r="Q13" i="13"/>
  <c r="O13" i="13"/>
  <c r="I4" i="13"/>
  <c r="R13" i="12"/>
  <c r="Q13" i="12"/>
  <c r="O13" i="12"/>
  <c r="I4" i="12"/>
  <c r="R13" i="11"/>
  <c r="Q13" i="11"/>
  <c r="O13" i="11"/>
  <c r="I4" i="11"/>
  <c r="R26" i="10"/>
  <c r="Q26" i="10"/>
  <c r="O26" i="10"/>
  <c r="I4" i="10"/>
  <c r="R53" i="9"/>
  <c r="Q53" i="9"/>
  <c r="O53" i="9"/>
  <c r="I4" i="9"/>
  <c r="R14" i="8"/>
  <c r="Q14" i="8"/>
  <c r="O14" i="8"/>
  <c r="I4" i="8"/>
  <c r="R22" i="7"/>
  <c r="Q22" i="7"/>
  <c r="O22" i="7"/>
  <c r="I4" i="7"/>
  <c r="R14" i="6"/>
  <c r="Q14" i="6"/>
  <c r="O14" i="6"/>
  <c r="I4" i="6"/>
  <c r="R46" i="5"/>
  <c r="Q46" i="5"/>
  <c r="O46" i="5"/>
  <c r="I4" i="5"/>
  <c r="R78" i="4"/>
  <c r="Q78" i="4"/>
  <c r="O78" i="4"/>
  <c r="I4" i="4"/>
  <c r="R38" i="3"/>
  <c r="Q38" i="3"/>
  <c r="O38" i="3"/>
  <c r="I4" i="3"/>
  <c r="R126" i="2"/>
  <c r="Q126" i="2"/>
  <c r="O126" i="2"/>
  <c r="I4" i="2"/>
  <c r="D205" i="1"/>
  <c r="D204" i="1"/>
  <c r="D203" i="1"/>
  <c r="D202" i="1"/>
  <c r="D201" i="1"/>
  <c r="D200" i="1"/>
  <c r="D199" i="1"/>
  <c r="D198" i="1"/>
  <c r="D197" i="1"/>
  <c r="D196" i="1"/>
  <c r="D195" i="1"/>
  <c r="D193" i="1"/>
  <c r="D192" i="1"/>
  <c r="D191" i="1"/>
  <c r="D190" i="1"/>
  <c r="D189" i="1"/>
  <c r="D188" i="1"/>
  <c r="D187" i="1"/>
  <c r="D186" i="1"/>
  <c r="D185" i="1"/>
  <c r="D184" i="1"/>
  <c r="D183" i="1"/>
  <c r="D181" i="1"/>
  <c r="D180" i="1"/>
  <c r="D179" i="1"/>
  <c r="D178" i="1"/>
  <c r="D177" i="1"/>
  <c r="D176" i="1"/>
  <c r="D175" i="1"/>
  <c r="D174" i="1"/>
  <c r="D173" i="1"/>
  <c r="D172" i="1"/>
  <c r="D171" i="1"/>
  <c r="D169" i="1"/>
  <c r="D168" i="1"/>
  <c r="D167" i="1"/>
  <c r="D166" i="1"/>
  <c r="D165" i="1"/>
  <c r="D164" i="1"/>
  <c r="D163" i="1"/>
  <c r="D162" i="1"/>
  <c r="D161" i="1"/>
  <c r="D160" i="1"/>
  <c r="D159" i="1"/>
  <c r="D157" i="1"/>
  <c r="D156" i="1"/>
  <c r="D155" i="1"/>
  <c r="D154" i="1"/>
  <c r="D153" i="1"/>
  <c r="D152" i="1"/>
  <c r="D150" i="1"/>
  <c r="D149" i="1"/>
  <c r="D145" i="1"/>
  <c r="D144" i="1"/>
  <c r="D143" i="1"/>
  <c r="D142" i="1"/>
  <c r="D141" i="1"/>
  <c r="D140" i="1"/>
  <c r="D139" i="1"/>
  <c r="D138" i="1"/>
  <c r="D137" i="1"/>
  <c r="D136" i="1"/>
  <c r="D135" i="1"/>
  <c r="D133" i="1"/>
  <c r="D132" i="1"/>
  <c r="D131" i="1"/>
  <c r="D130" i="1"/>
  <c r="D129" i="1"/>
  <c r="D128" i="1"/>
  <c r="D127" i="1"/>
  <c r="D126" i="1"/>
  <c r="D125" i="1"/>
  <c r="D121" i="1"/>
  <c r="D120" i="1"/>
  <c r="D119" i="1"/>
  <c r="D118" i="1"/>
  <c r="D117" i="1"/>
  <c r="D116" i="1"/>
  <c r="D114" i="1"/>
  <c r="D113" i="1"/>
  <c r="D109" i="1"/>
  <c r="D108" i="1"/>
  <c r="D107" i="1"/>
  <c r="D106" i="1"/>
  <c r="D105" i="1"/>
  <c r="D104" i="1"/>
  <c r="D103" i="1"/>
  <c r="D102" i="1"/>
  <c r="D101" i="1"/>
  <c r="D97" i="1"/>
  <c r="D96" i="1"/>
  <c r="D95" i="1"/>
  <c r="D94" i="1"/>
  <c r="D93" i="1"/>
  <c r="D92" i="1"/>
  <c r="D91" i="1"/>
  <c r="D90" i="1"/>
  <c r="D89" i="1"/>
  <c r="D88" i="1"/>
  <c r="D87" i="1"/>
  <c r="D85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49" i="1"/>
  <c r="D48" i="1"/>
  <c r="D47" i="1"/>
  <c r="D46" i="1"/>
  <c r="D45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<sst xmlns="http://schemas.openxmlformats.org/spreadsheetml/2006/main" count="3720" uniqueCount="337">
  <si>
    <t>Информация о мониторинге достижения результатов предоставления субсидии</t>
  </si>
  <si>
    <r>
      <rPr>
        <sz val="11"/>
        <color rgb="FF000000"/>
        <rFont val="Times New Roman"/>
        <family val="1"/>
        <charset val="204"/>
      </rPr>
      <t xml:space="preserve">по состоянию </t>
    </r>
    <r>
      <rPr>
        <b/>
        <u/>
        <sz val="11"/>
        <color rgb="FF000000"/>
        <rFont val="Times New Roman"/>
        <family val="1"/>
        <charset val="204"/>
      </rPr>
      <t>на 01января  2026 г.</t>
    </r>
  </si>
  <si>
    <t xml:space="preserve">Наименование            </t>
  </si>
  <si>
    <t>Коды</t>
  </si>
  <si>
    <t>Главного распорядителя средств бюджета города</t>
  </si>
  <si>
    <t>Управление культуры администрации города Магнитогорска</t>
  </si>
  <si>
    <t xml:space="preserve">Дата </t>
  </si>
  <si>
    <t>.12.01.2026</t>
  </si>
  <si>
    <r>
      <rPr>
        <sz val="12"/>
        <rFont val="Times New Roman"/>
        <family val="1"/>
        <charset val="204"/>
      </rPr>
      <t xml:space="preserve">Дата </t>
    </r>
    <r>
      <rPr>
        <sz val="7"/>
        <rFont val="Times New Roman"/>
        <family val="1"/>
        <charset val="204"/>
      </rPr>
      <t>1</t>
    </r>
  </si>
  <si>
    <t xml:space="preserve">Наименование структурного элемента  муниципальной    программы     </t>
  </si>
  <si>
    <t>Комплекс процессных мероприятий «Предоставление целевых субсидий учреждениям, подведомственным Управлению культуры администрации города Магнитогорска».                  Комплекс процессных мероприятий «Поддержка и развитие учреждений дополнительного образования в сфере культуры»</t>
  </si>
  <si>
    <t>по Сводному реестру</t>
  </si>
  <si>
    <t xml:space="preserve">Наименование субсидии   </t>
  </si>
  <si>
    <t xml:space="preserve">1.Субсидия по обеспечению безопасности учреждений, подведомственных Управлению культуры (8035);                                                                                                                                                                                                2.Субсидия на проведение проектных (изыскательских) работ, экспертиз, обследований строительных конструкций зданий, услуг строительного контроля и (или) технического надзора (8011); 
3.Субсидия на проведение капитальных, текущих ремонтов, монтажных работ (8021);                                                                                                                                                                                                                                 4.Субсидия на приобретение основных средств и предметов длительного пользования (8012);
5.Субсидия на реализацию мероприятий в соответствии с Реестром наказов избирателей депутатам Магнитогорского городского Собрания депутатов (8001);
6.Субсидия на единовременное поощрение главы города Магнитогорска одаренных детей в возрасте от 7 до 18 лет, обучающихся в муниципальных образовательных учреждениях, негосударственных образовательных учреждениях, за высокие результаты в учебной, научно-исследовательской и творческой деятельности, высокие спортивные достижения и педагогов наставников, имеющих высокие результаты и достижения обучающихся и воспитанников в рамках реализации муниципальной программы "Развитие образования в городе Магнитогорске" (8020);
7. Субсидия на проведение городских праздничных мероприятий (8014);                                                                                                                                                                                                                                                                      8. Субсидия на организацию и проведение фестивалей, конкурсов, фестивалей-конкурсов в том числе международных (8033);                                                                                                                                                                           9. Субсидия на выплату «Гранта главы города «Вдохновение» в сфере культуры и искусства (8006);                                                                                                                                                                                                       </t>
  </si>
  <si>
    <r>
      <rPr>
        <sz val="11"/>
        <rFont val="Times New Roman"/>
        <family val="1"/>
        <charset val="204"/>
      </rPr>
      <t xml:space="preserve">по БК </t>
    </r>
    <r>
      <rPr>
        <sz val="7"/>
        <rFont val="Times New Roman"/>
        <family val="1"/>
        <charset val="204"/>
      </rPr>
      <t>2</t>
    </r>
  </si>
  <si>
    <t>10.Субсидия на приобретение новогодних подарков (8007);                                                                                                                                                                                                                                                                                         11.Субсидия на комплектование книжных фондов библиотек муниципальных образований (8030);
12. Субсидия на организацию и проведение фестивалей, конкурсов, фестивалей-конкурсов муниципальными учреждениями, подведомственными Управлению культуры Администрации города Магнитогорска (8026); 13.  Субсидия на проведение  областных конкурсов в сфере культуры и кинематографии среди муниципальных учреждений культуры (8037);                                                                  14. Субсидия на приобретение материальных запасов (8025);                                                       15. Субсидия для участия в фестивалях, конкурсах, фестивалях-конкурсах, в том числе международных (8002).
16. Субсидия на исполнение судебных решений и оплату прочих расходов, связанных с их исполнением (8027)</t>
  </si>
  <si>
    <t xml:space="preserve">Периодичность:  </t>
  </si>
  <si>
    <t xml:space="preserve">Ежеквартальная    </t>
  </si>
  <si>
    <r>
      <rPr>
        <sz val="12"/>
        <rFont val="Times New Roman"/>
        <family val="1"/>
        <charset val="204"/>
      </rPr>
      <t>по БК</t>
    </r>
    <r>
      <rPr>
        <sz val="7"/>
        <rFont val="Times New Roman"/>
        <family val="1"/>
        <charset val="204"/>
      </rPr>
      <t xml:space="preserve"> 3</t>
    </r>
  </si>
  <si>
    <t>Раздел I. Информация о достижении контрольных точек в целях достижения результатов предоставления субсидии</t>
  </si>
  <si>
    <t>N п/п</t>
  </si>
  <si>
    <t>Наименование данных</t>
  </si>
  <si>
    <t>ВСЕГО:</t>
  </si>
  <si>
    <t>ОГБ</t>
  </si>
  <si>
    <t>МКГ</t>
  </si>
  <si>
    <t>ДШИ1</t>
  </si>
  <si>
    <t>ДШИ2</t>
  </si>
  <si>
    <t>ДМШ3</t>
  </si>
  <si>
    <t>ДШИ4</t>
  </si>
  <si>
    <t>ДШИ6</t>
  </si>
  <si>
    <t>ДШИ7</t>
  </si>
  <si>
    <t>ДМ</t>
  </si>
  <si>
    <t>ДХШ</t>
  </si>
  <si>
    <t>Камертон</t>
  </si>
  <si>
    <t>ДДН</t>
  </si>
  <si>
    <t>ДК ЖД</t>
  </si>
  <si>
    <t>МКО</t>
  </si>
  <si>
    <t>Драмтеатр</t>
  </si>
  <si>
    <t>Опера</t>
  </si>
  <si>
    <t>Буратино</t>
  </si>
  <si>
    <t>1</t>
  </si>
  <si>
    <t xml:space="preserve">Результат предоставления субсидии 1 (код субсидии  8035):
Количество объектов, обеспеченных квалифицированной физической охраной  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</si>
  <si>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</si>
  <si>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</si>
  <si>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</si>
  <si>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</si>
  <si>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</si>
  <si>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</si>
  <si>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</si>
  <si>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</si>
  <si>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</si>
  <si>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</si>
  <si>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</si>
  <si>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</si>
  <si>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</si>
  <si>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</si>
  <si>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</si>
  <si>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</si>
  <si>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</si>
  <si>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</si>
  <si>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</si>
  <si>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</si>
  <si>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</si>
  <si>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</si>
  <si>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Результат предоставления субсидии 2 (код субсидии 8011):
Количество выполненных проектных (изыскательских) работ, обследований строительных конструкций зданий, полученных экспертиз, оказанных услуг строительного контроля и (или) технического надзора</t>
  </si>
  <si>
    <t>Результат предоставления субсидии 3 (код субсидии 8021):
Количество проведенных капитальных, текущих ремонтов, монтажных работ</t>
  </si>
  <si>
    <t>Результат предоставления субсидии 4 (код субсидии 8012):
Приобретены основные средства</t>
  </si>
  <si>
    <t xml:space="preserve">Результат предоставления субсидии 5 (код субсидии 8001):
Количество реализованных мероприятий в соответствии с Реестром наказов избирателей депутатам МГСД </t>
  </si>
  <si>
    <r>
      <rPr>
        <b/>
        <sz val="12"/>
        <color rgb="FF000000"/>
        <rFont val="XO Thames"/>
      </rPr>
      <t>Результат предоставления субсидии 6 (код субсидии 8020):</t>
    </r>
    <r>
      <rPr>
        <sz val="11"/>
        <color rgb="FF000000"/>
        <rFont val="Calibri"/>
        <family val="2"/>
        <charset val="204"/>
      </rPr>
      <t xml:space="preserve">
</t>
    </r>
    <r>
      <rPr>
        <sz val="12"/>
        <color rgb="FF000000"/>
        <rFont val="XO Thames"/>
      </rPr>
      <t xml:space="preserve">Количество физических лиц, получивших выплату </t>
    </r>
  </si>
  <si>
    <r>
      <rPr>
        <b/>
        <sz val="12"/>
        <color rgb="FF000000"/>
        <rFont val="XO Thames"/>
      </rPr>
      <t>Результат предоставления субсидии 7 (</t>
    </r>
    <r>
      <rPr>
        <b/>
        <sz val="11"/>
        <color rgb="FF000000"/>
        <rFont val="XO Thames"/>
      </rPr>
      <t xml:space="preserve">код субсидии </t>
    </r>
    <r>
      <rPr>
        <sz val="11"/>
        <color rgb="FF000000"/>
        <rFont val="XO Thames"/>
      </rPr>
      <t>8014): Количество проведенных городских праздничных мероприятий</t>
    </r>
  </si>
  <si>
    <r>
      <rPr>
        <b/>
        <sz val="12"/>
        <color rgb="FF000000"/>
        <rFont val="XO Thames"/>
      </rPr>
      <t>Результат предоставления субсидии 8 (</t>
    </r>
    <r>
      <rPr>
        <b/>
        <sz val="11"/>
        <color rgb="FF000000"/>
        <rFont val="XO Thames"/>
      </rPr>
      <t xml:space="preserve">код субсидии </t>
    </r>
    <r>
      <rPr>
        <sz val="11"/>
        <color rgb="FF000000"/>
        <rFont val="XO Thames"/>
      </rPr>
      <t>8033): Количество организованных и проведенных фестивалей, конкурсов, фестивалей-конкурсов, в том числе Международных</t>
    </r>
  </si>
  <si>
    <r>
      <rPr>
        <b/>
        <sz val="12"/>
        <color rgb="FF000000"/>
        <rFont val="XO Thames"/>
      </rPr>
      <t>Результат предоставления субсидии 9 (</t>
    </r>
    <r>
      <rPr>
        <b/>
        <sz val="11"/>
        <color rgb="FF000000"/>
        <rFont val="XO Thames"/>
      </rPr>
      <t xml:space="preserve">код субсидии </t>
    </r>
    <r>
      <rPr>
        <sz val="11"/>
        <color rgb="FF000000"/>
        <rFont val="XO Thames"/>
      </rPr>
      <t>8006): Количество реализованных проектов</t>
    </r>
  </si>
  <si>
    <r>
      <rPr>
        <b/>
        <sz val="12"/>
        <color rgb="FF000000"/>
        <rFont val="XO Thames"/>
      </rPr>
      <t>Результат предоставления субсидии 10 (</t>
    </r>
    <r>
      <rPr>
        <b/>
        <sz val="11"/>
        <color rgb="FF000000"/>
        <rFont val="XO Thames"/>
      </rPr>
      <t xml:space="preserve">код субсидии </t>
    </r>
    <r>
      <rPr>
        <sz val="11"/>
        <color rgb="FF000000"/>
        <rFont val="XO Thames"/>
      </rPr>
      <t>8007): Приобретены новогодние подарки</t>
    </r>
  </si>
  <si>
    <r>
      <rPr>
        <b/>
        <sz val="12"/>
        <color rgb="FF000000"/>
        <rFont val="XO Thames"/>
      </rPr>
      <t>Результат предоставления субсидии 11 (</t>
    </r>
    <r>
      <rPr>
        <b/>
        <sz val="11"/>
        <color rgb="FF000000"/>
        <rFont val="XO Thames"/>
      </rPr>
      <t xml:space="preserve">код субсидии </t>
    </r>
    <r>
      <rPr>
        <sz val="11"/>
        <color rgb="FF000000"/>
        <rFont val="XO Thames"/>
      </rPr>
      <t>8030): Количество проведенных мероприятий по комплектованию книжных фондов муниципальных библиотек</t>
    </r>
  </si>
  <si>
    <t xml:space="preserve">Результат предоставления субсидии 12 (8026): Количество организованных и проведенных фестивалей , конкурсов, фестивалей-конкурсов </t>
  </si>
  <si>
    <r>
      <rPr>
        <b/>
        <sz val="12"/>
        <color rgb="FF000000"/>
        <rFont val="XO Thames"/>
      </rPr>
      <t>Результат предоставления субсидии 13 (</t>
    </r>
    <r>
      <rPr>
        <b/>
        <sz val="11"/>
        <color rgb="FF000000"/>
        <rFont val="XO Thames"/>
      </rPr>
      <t xml:space="preserve">код субсидии </t>
    </r>
    <r>
      <rPr>
        <sz val="11"/>
        <color rgb="FF000000"/>
        <rFont val="XO Thames"/>
      </rPr>
      <t xml:space="preserve">8037):  </t>
    </r>
    <r>
      <rPr>
        <b/>
        <sz val="12"/>
        <color rgb="FF000000"/>
        <rFont val="XO Thames"/>
      </rPr>
      <t>Произведена выплата денежного вознаграждения</t>
    </r>
    <r>
      <rPr>
        <sz val="11"/>
        <color rgb="FF000000"/>
        <rFont val="Calibri"/>
        <family val="2"/>
        <charset val="204"/>
      </rPr>
      <t xml:space="preserve">
</t>
    </r>
  </si>
  <si>
    <r>
      <rPr>
        <b/>
        <sz val="11"/>
        <color rgb="FF000000"/>
        <rFont val="XO Thames"/>
      </rPr>
      <t xml:space="preserve">Результат предоставления субсидии 14 (код субсидии </t>
    </r>
    <r>
      <rPr>
        <sz val="11"/>
        <color rgb="FF000000"/>
        <rFont val="XO Thames"/>
      </rPr>
      <t>8025):</t>
    </r>
    <r>
      <rPr>
        <sz val="11"/>
        <color rgb="FF000000"/>
        <rFont val="Calibri"/>
        <family val="2"/>
        <charset val="204"/>
      </rPr>
      <t xml:space="preserve">
</t>
    </r>
    <r>
      <rPr>
        <sz val="11"/>
        <color rgb="FF000000"/>
        <rFont val="XO Thames"/>
      </rPr>
      <t>Приобретены материальные запасы</t>
    </r>
  </si>
  <si>
    <r>
      <rPr>
        <b/>
        <sz val="11"/>
        <color rgb="FF000000"/>
        <rFont val="XO Thames"/>
      </rPr>
      <t>Результат предоставления субсидии 15 (код субсидии 8002):</t>
    </r>
    <r>
      <rPr>
        <sz val="11"/>
        <color rgb="FF000000"/>
        <rFont val="Calibri"/>
        <family val="2"/>
        <charset val="204"/>
      </rPr>
      <t xml:space="preserve">
</t>
    </r>
    <r>
      <rPr>
        <sz val="11"/>
        <color rgb="FF000000"/>
        <rFont val="XO Thames"/>
      </rPr>
      <t>Принято участие в фестивалях, конкурсах, фестивалях-конкурсах, в том числе международных</t>
    </r>
  </si>
  <si>
    <t>-</t>
  </si>
  <si>
    <t>Раздел II. Информация о достижении результатов предоставления субсидии (8035)</t>
  </si>
  <si>
    <t>Получатель субсидии</t>
  </si>
  <si>
    <r>
      <rPr>
        <sz val="11"/>
        <color rgb="FF000000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11"/>
        <color rgb="FF000000"/>
        <rFont val="Times New Roman"/>
        <family val="1"/>
        <charset val="204"/>
      </rPr>
      <t> </t>
    </r>
  </si>
  <si>
    <r>
      <rPr>
        <sz val="10"/>
        <color rgb="FF000000"/>
        <rFont val="Times New Roman"/>
        <family val="1"/>
        <charset val="204"/>
      </rPr>
      <t>Код результата предоставления субсидии, контрольной точки</t>
    </r>
    <r>
      <rPr>
        <vertAlign val="superscript"/>
        <sz val="10"/>
        <color rgb="FF000000"/>
        <rFont val="Times New Roman"/>
        <family val="1"/>
        <charset val="204"/>
      </rPr>
      <t> </t>
    </r>
    <r>
      <rPr>
        <vertAlign val="superscript"/>
        <sz val="10"/>
        <color rgb="FF106BBE"/>
        <rFont val="Times New Roman"/>
        <family val="1"/>
        <charset val="204"/>
      </rPr>
      <t>5</t>
    </r>
  </si>
  <si>
    <t>Тип результата предоставления субсидии, контрольной точки</t>
  </si>
  <si>
    <r>
      <rPr>
        <sz val="10"/>
        <color rgb="FF000000"/>
        <rFont val="Times New Roman"/>
        <family val="1"/>
        <charset val="204"/>
      </rPr>
      <t>Единица измерения</t>
    </r>
    <r>
      <rPr>
        <vertAlign val="superscript"/>
        <sz val="10"/>
        <color rgb="FF000000"/>
        <rFont val="Times New Roman"/>
        <family val="1"/>
        <charset val="204"/>
      </rPr>
      <t> </t>
    </r>
  </si>
  <si>
    <r>
      <rPr>
        <sz val="10"/>
        <color rgb="FF000000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10"/>
        <color rgb="FF000000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</si>
  <si>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</si>
  <si>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rPr>
        <sz val="10"/>
        <color rgb="FF000000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10"/>
        <color rgb="FF000000"/>
        <rFont val="Times New Roman"/>
        <family val="1"/>
        <charset val="204"/>
      </rPr>
      <t> </t>
    </r>
  </si>
  <si>
    <r>
      <rPr>
        <sz val="10"/>
        <color rgb="FF000000"/>
        <rFont val="Times New Roman"/>
        <family val="1"/>
        <charset val="204"/>
      </rP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10"/>
        <color rgb="FF000000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</si>
  <si>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</si>
  <si>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</si>
  <si>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</si>
  <si>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</si>
  <si>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</si>
  <si>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</si>
  <si>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</si>
  <si>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</si>
  <si>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</si>
  <si>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</si>
  <si>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</si>
  <si>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</si>
  <si>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</si>
  <si>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</si>
  <si>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МБУК "ОГБ"</t>
  </si>
  <si>
    <t>Результат предоставления субсидии 1 (код субсидии 8035):</t>
  </si>
  <si>
    <t>Приобретение товаров, работ, услуг</t>
  </si>
  <si>
    <t>единица</t>
  </si>
  <si>
    <t>X</t>
  </si>
  <si>
    <t xml:space="preserve">Количество объектов, обеспеченных квалифицированной физической охраной  </t>
  </si>
  <si>
    <t>до 31.12.2025</t>
  </si>
  <si>
    <t>Контрольная точка 1.1:</t>
  </si>
  <si>
    <t>Сформирована и утверждена потребность (техническое задание, спецификация)</t>
  </si>
  <si>
    <t>до 30.11.2024</t>
  </si>
  <si>
    <t>Контрольная точка 1.2:</t>
  </si>
  <si>
    <t>Заключен контракт (договор) на закупку товаров, работ, услуг</t>
  </si>
  <si>
    <t>до 31.12.2024</t>
  </si>
  <si>
    <t>Контрольная точка 1.3:</t>
  </si>
  <si>
    <t>Приняты оказанные услуги</t>
  </si>
  <si>
    <t>МБУК "МКГ"</t>
  </si>
  <si>
    <t>Результат предоставления субсидии 2 (код субсидии 8035):</t>
  </si>
  <si>
    <t>МБУДО "ДШИ №1"</t>
  </si>
  <si>
    <t>МБУДО "ДШИ №2"</t>
  </si>
  <si>
    <t>До 30.11.2024</t>
  </si>
  <si>
    <t>До 31.12.2024</t>
  </si>
  <si>
    <t>До 31.12.2025</t>
  </si>
  <si>
    <t>МБУДО "ДМШ №3"</t>
  </si>
  <si>
    <t>ед</t>
  </si>
  <si>
    <t>МБУДО "ДШИ №4"</t>
  </si>
  <si>
    <t>МБУДО "ДШИ №6"</t>
  </si>
  <si>
    <t>МБУДО "ДХШ"</t>
  </si>
  <si>
    <t>МАУДО "ДШИ "Камертон"</t>
  </si>
  <si>
    <t>МБУК "ДДН"</t>
  </si>
  <si>
    <t xml:space="preserve"> </t>
  </si>
  <si>
    <t>МБУК "ДК ЖД"</t>
  </si>
  <si>
    <t>МАУК "МКО"</t>
  </si>
  <si>
    <t>МАУК "МАДТ им. А.С. Пушкина"</t>
  </si>
  <si>
    <t>до 15.02.2025</t>
  </si>
  <si>
    <t>до 01.03.2025</t>
  </si>
  <si>
    <t>МБУК "МТОиБ"</t>
  </si>
  <si>
    <t>МБУК МТКиА "Буратино"</t>
  </si>
  <si>
    <t>ИТОГО:</t>
  </si>
  <si>
    <t>Раздел II. Информация о достижении результатов предоставления субсидии (8011)</t>
  </si>
  <si>
    <t>Результат предоставления субсидии 2 (код субсидии № 8011):</t>
  </si>
  <si>
    <t>Количество выполненных проектных (изыскательских) работ, обследований строительных конструкций зданий, полученных экспертиз, оказанных услуг строительного контроля и (или) технического надзора</t>
  </si>
  <si>
    <t>до 28.02.2025</t>
  </si>
  <si>
    <t>до 01.04.2025</t>
  </si>
  <si>
    <t>МБУДО "ДШИ №7"</t>
  </si>
  <si>
    <t>неисполненные обязательства подрядчика по контракту</t>
  </si>
  <si>
    <t>до 30.04.2025</t>
  </si>
  <si>
    <t>до 01.07.2025</t>
  </si>
  <si>
    <t>МБУДО "ДШИ Дом музыки"</t>
  </si>
  <si>
    <t>до 15.09.2025</t>
  </si>
  <si>
    <t>Раздел II. Информация о достижении результатов предоставления субсидии (8021)</t>
  </si>
  <si>
    <r>
      <rPr>
        <sz val="9"/>
        <color rgb="FF000000"/>
        <rFont val="Times New Roman"/>
        <family val="1"/>
        <charset val="204"/>
      </rPr>
      <t>Код результата предоставления субсидии, контрольной точки</t>
    </r>
    <r>
      <rPr>
        <vertAlign val="superscript"/>
        <sz val="9"/>
        <color rgb="FF000000"/>
        <rFont val="Times New Roman"/>
        <family val="1"/>
        <charset val="204"/>
      </rPr>
      <t> </t>
    </r>
    <r>
      <rPr>
        <vertAlign val="superscript"/>
        <sz val="9"/>
        <color rgb="FF106BBE"/>
        <rFont val="Times New Roman"/>
        <family val="1"/>
        <charset val="204"/>
      </rPr>
      <t>5</t>
    </r>
  </si>
  <si>
    <t>Результат предоставления субсидии 3 (код субсидии № 8021):</t>
  </si>
  <si>
    <t>Количество проведенных капитальных,текущих ремонтов,монтажных работ</t>
  </si>
  <si>
    <t>до 01.09.2025</t>
  </si>
  <si>
    <t>до 01.05.2025</t>
  </si>
  <si>
    <t>до 01.09.2025 до 01.10.2025</t>
  </si>
  <si>
    <t>01.09.2025  23.07.2025</t>
  </si>
  <si>
    <t>до 28.02.2025 до 01.06.2025</t>
  </si>
  <si>
    <t>28.02.2025 01.06.2025</t>
  </si>
  <si>
    <t>до 01.04.2025 до 01.08.2025</t>
  </si>
  <si>
    <t>28.03.2025 18.06.2025</t>
  </si>
  <si>
    <t>до 30.09.2025</t>
  </si>
  <si>
    <t>25.06.2025   31.07.2025 31.07.2025</t>
  </si>
  <si>
    <t>05.02.2025  07.02.2025   27.02.2025</t>
  </si>
  <si>
    <t>19.02.2025  03.03.2025  25.03.2025</t>
  </si>
  <si>
    <t>25.06.2025   31.07.2025  31.07.2025</t>
  </si>
  <si>
    <t>Количество проведенных капитальных, текущих ремонтов, монтажных работ</t>
  </si>
  <si>
    <t xml:space="preserve">.25.08.2025 </t>
  </si>
  <si>
    <t>до 01.11.2025</t>
  </si>
  <si>
    <t>до 01.06.2025</t>
  </si>
  <si>
    <t>до 01.08.2025</t>
  </si>
  <si>
    <t>до 01.12.2025</t>
  </si>
  <si>
    <t>16.06.2025      15.07.2025</t>
  </si>
  <si>
    <t>07.08.2025/ 19.12.2025</t>
  </si>
  <si>
    <t>до 01.10.2025/ до 15.12.2025</t>
  </si>
  <si>
    <t>18.07.2025/   контракт расторгнут 16.12.2025</t>
  </si>
  <si>
    <t>до 01.06.2025/ до 15.09.2025</t>
  </si>
  <si>
    <t>04.05.2025/       11.08.2025</t>
  </si>
  <si>
    <t>до 01.08.2025/  до 15.11.2025</t>
  </si>
  <si>
    <t>10.06.2025/ 01.09.2025</t>
  </si>
  <si>
    <t>до 31.07.2025</t>
  </si>
  <si>
    <t>до 30.11.2025</t>
  </si>
  <si>
    <t>Раздел II. Информация о достижении результатов предоставления субсидии (8012)</t>
  </si>
  <si>
    <t>Результат предоставления субсидии 4 (код субсидии № 8012):</t>
  </si>
  <si>
    <t xml:space="preserve">(да-1/ 
 нет-0)
</t>
  </si>
  <si>
    <t xml:space="preserve">Приобретены основные средства
</t>
  </si>
  <si>
    <t>Контрольная точка 2.2:</t>
  </si>
  <si>
    <t>до01.11.2025</t>
  </si>
  <si>
    <t>Контрольная точка 2.1:</t>
  </si>
  <si>
    <t>до 01.10.2025</t>
  </si>
  <si>
    <t>До 30.09.2025</t>
  </si>
  <si>
    <t>Раздел II. Информация о достижении результатов предоставления субсидии (8025)</t>
  </si>
  <si>
    <t xml:space="preserve">Приобретены материальные запасы
</t>
  </si>
  <si>
    <t>до 03.09.2025</t>
  </si>
  <si>
    <t>до 14.09.2025</t>
  </si>
  <si>
    <t>Раздел II. Информация о достижении результатов предоставления субсидии (8001)</t>
  </si>
  <si>
    <t>Результат предоставления субсидии 5 (код субсидии № 8001):</t>
  </si>
  <si>
    <t>Количество реализованных мероприятий в соответствии с Реестром наказов избирателей депутатам МГСД</t>
  </si>
  <si>
    <t xml:space="preserve">27.08.2025 </t>
  </si>
  <si>
    <t xml:space="preserve">  до 31.08.2025</t>
  </si>
  <si>
    <t>10.02.2025/ 16.05.2025/
27.05.2025/
04.06.2025/
04.08.2025</t>
  </si>
  <si>
    <t xml:space="preserve"> до 31.08.2025</t>
  </si>
  <si>
    <t>17.03.2025/ 28.05.2025/
04.06.2025/
19.06.2025/
07.08.2025</t>
  </si>
  <si>
    <t>30.09.2025</t>
  </si>
  <si>
    <t>05.02.2025</t>
  </si>
  <si>
    <t>19.02.2025</t>
  </si>
  <si>
    <t>Раздел II. Информация о достижении результатов предоставления субсидии (8020)</t>
  </si>
  <si>
    <t>Результат предоставления субсидии 6 (8020):</t>
  </si>
  <si>
    <t>Количество физических лиц, получивших выплату</t>
  </si>
  <si>
    <t xml:space="preserve">21.07.2025 </t>
  </si>
  <si>
    <t>Утвержден/принят документ, устанавливающий условия осуществления выплат</t>
  </si>
  <si>
    <t>17.06.2025</t>
  </si>
  <si>
    <t>Принято обязательств 100%</t>
  </si>
  <si>
    <t>до 31.08.2025</t>
  </si>
  <si>
    <t>Выплаты осуществлены</t>
  </si>
  <si>
    <t>Раздел II. Информация о достижении результатов предоставления субсидии (8014)</t>
  </si>
  <si>
    <t>Результат предоставления субсидии 7 (8014):</t>
  </si>
  <si>
    <t>Проведение массовых мероприятий</t>
  </si>
  <si>
    <t>До 30.12.2025</t>
  </si>
  <si>
    <t>Сформирована и утверждена потребность (техническое задание, спецификация) согласно расшифровкам расходов по мероприятиям:</t>
  </si>
  <si>
    <t>«Всемирный День снега»</t>
  </si>
  <si>
    <t>До 18.01.2025</t>
  </si>
  <si>
    <t>«День работника культуры»</t>
  </si>
  <si>
    <t>До 13.03.2025</t>
  </si>
  <si>
    <t>«День весны и труда»</t>
  </si>
  <si>
    <t>До 06.05.2025</t>
  </si>
  <si>
    <t>«День Победы»</t>
  </si>
  <si>
    <t>До 13.05.2025</t>
  </si>
  <si>
    <t>«День России»</t>
  </si>
  <si>
    <t>До 20.06.2025</t>
  </si>
  <si>
    <t>"Летние парки Магнитки"</t>
  </si>
  <si>
    <t>До 05.09.2025</t>
  </si>
  <si>
    <t>«Сабантуй»</t>
  </si>
  <si>
    <t>До 11.07.2025</t>
  </si>
  <si>
    <t>«День города. День металлурга»</t>
  </si>
  <si>
    <t>До 23.07.2025</t>
  </si>
  <si>
    <t>«Арт-сезон»</t>
  </si>
  <si>
    <t>До 16.09.2025</t>
  </si>
  <si>
    <t>«День учителя»</t>
  </si>
  <si>
    <t>До 02.10.2025</t>
  </si>
  <si>
    <t>«Новый год»</t>
  </si>
  <si>
    <t>Заключен контракт (договор) на закупку товаров, работ, услуг по мероприятиям:</t>
  </si>
  <si>
    <t>До 31.08.2025</t>
  </si>
  <si>
    <t>Приняты оказанные услуги по мероприятиям:</t>
  </si>
  <si>
    <t>До 06.02.2025</t>
  </si>
  <si>
    <t>До 30.04.2025</t>
  </si>
  <si>
    <t>До 26.05.2025</t>
  </si>
  <si>
    <t>До 29.05.2025</t>
  </si>
  <si>
    <t>До 03.07.2025</t>
  </si>
  <si>
    <t>До 10.09.2025</t>
  </si>
  <si>
    <t>До 18.07.2025</t>
  </si>
  <si>
    <t>До 07.08.2025</t>
  </si>
  <si>
    <t>До 07.10.2025</t>
  </si>
  <si>
    <t>До 23.10.2025</t>
  </si>
  <si>
    <t>Результат предоставления субсидии 1 (8014):</t>
  </si>
  <si>
    <t>до 30.05.2025</t>
  </si>
  <si>
    <t>до 30.07.2025</t>
  </si>
  <si>
    <t>Приняты оказанные услуги, выполненные работы, поставленные товары</t>
  </si>
  <si>
    <t>Раздел II. Информация о достижении результатов предоставления субсидии (8033)</t>
  </si>
  <si>
    <t>МБУК            "МТО и Б"</t>
  </si>
  <si>
    <t>Результат предоставления субсидии 8 (8033):</t>
  </si>
  <si>
    <t>x</t>
  </si>
  <si>
    <t>Сформированы и утверждены положения о проведении фестивалей</t>
  </si>
  <si>
    <t>до 01.03.2025
до 01.11.2025</t>
  </si>
  <si>
    <t>17.02.2025/ 28.10.2025</t>
  </si>
  <si>
    <t>до 19.04.2025
до 10.12.2025</t>
  </si>
  <si>
    <t>19.04.2025/ 28.11.2025</t>
  </si>
  <si>
    <t>Приняты товары, услуги</t>
  </si>
  <si>
    <t>до 30.04.2025
до 31.12.2025</t>
  </si>
  <si>
    <t>30.04.2025/ 17.12.2025</t>
  </si>
  <si>
    <t>До 31.10.2025</t>
  </si>
  <si>
    <t xml:space="preserve">Фестиваль-конкурс «XII Всероссийский детский фестиваль-конкурс «Играем Jazz»                                             </t>
  </si>
  <si>
    <t>До 14.02.2025</t>
  </si>
  <si>
    <t>«Международный музыкальный фестиваль Ю.Башмета»</t>
  </si>
  <si>
    <t>До 28.02.2025</t>
  </si>
  <si>
    <t>Раздел II. Информация о достижении результатов предоставления субсидии (8006)</t>
  </si>
  <si>
    <t>МАУК            "Магнитогорский академический драматический театр им. А.С. Пушкина"</t>
  </si>
  <si>
    <t>Результат предоставления субсидии 9 (8006):</t>
  </si>
  <si>
    <t>Приобретенные товары поставлены на баланс</t>
  </si>
  <si>
    <t>Раздел II. Информация о достижении результатов предоставления субсидии (8007)</t>
  </si>
  <si>
    <t>Результат предоставления субсидии 10 (8007):</t>
  </si>
  <si>
    <t>До 15.11.2025</t>
  </si>
  <si>
    <t>До 25.12.2025</t>
  </si>
  <si>
    <t>Раздел II. Информация о достижении результатов предоставления субсидии (8030)</t>
  </si>
  <si>
    <r>
      <rPr>
        <b/>
        <sz val="11"/>
        <color rgb="FF000000"/>
        <rFont val="Times New Roman"/>
        <family val="1"/>
        <charset val="204"/>
      </rPr>
      <t>Результат предоставления субсидии 11 ( 8030):</t>
    </r>
    <r>
      <rPr>
        <sz val="11"/>
        <color rgb="FF000000"/>
        <rFont val="Calibri"/>
        <family val="2"/>
        <charset val="204"/>
      </rPr>
      <t xml:space="preserve">
</t>
    </r>
    <r>
      <rPr>
        <b/>
        <sz val="12"/>
        <color rgb="FF000000"/>
        <rFont val="Times New Roman"/>
        <family val="1"/>
        <charset val="204"/>
      </rPr>
      <t>Количество проведенных мероприятий по комплектованию книжных фондов муниципальных библиотек</t>
    </r>
  </si>
  <si>
    <t xml:space="preserve">Приобретение товаров, работ, услуг
</t>
  </si>
  <si>
    <t xml:space="preserve">26.09.2025 </t>
  </si>
  <si>
    <t>до 28.02.2025
до 08.08.2025</t>
  </si>
  <si>
    <t>17.02.2025/ 
04.08.2025</t>
  </si>
  <si>
    <t>до 31.03.2025
до 31.08.2025</t>
  </si>
  <si>
    <t>05.03.2025/
19.03.2025/ 26.08.2025/ 27.08.2025/ 28.08.2025</t>
  </si>
  <si>
    <t>Приняты выполненные работы</t>
  </si>
  <si>
    <t>Раздел II. Информация о достижении результатов предоставления субсидии (8037)</t>
  </si>
  <si>
    <t>Результат предоставления субсидии 6 (код субсидии № 8037) Произведена выплата денежного вознаграждения (да-1, нет—0)</t>
  </si>
  <si>
    <t xml:space="preserve">19.09.2025 </t>
  </si>
  <si>
    <t>До 15.08.2025</t>
  </si>
  <si>
    <t xml:space="preserve">15.08.2025 </t>
  </si>
  <si>
    <t>Принято обязательств %</t>
  </si>
  <si>
    <t>До 20.08.2025</t>
  </si>
  <si>
    <t xml:space="preserve">20.08.2025 </t>
  </si>
  <si>
    <t>Раздел II. Информация о достижении результатов предоставления субсидии (8026)</t>
  </si>
  <si>
    <t>Результат предоставления субсидии 12 (8026):</t>
  </si>
  <si>
    <t>Количество организованных и проведенных фестивалей, конкурсов, фестивалей-конкурсов муниципальными учреждениями, подведомственными Управлению культуры администрации города Магнитогорска</t>
  </si>
  <si>
    <t>до 30.06.2025</t>
  </si>
  <si>
    <t>14.05.2025</t>
  </si>
  <si>
    <t>Утверждены (одобрены, сформированы) документы, необходимые для оказания услуги (выполнения работы)</t>
  </si>
  <si>
    <t>до 31.05.2025</t>
  </si>
  <si>
    <t>Для оказания услуги (выполнения работы) подготовлено материально-техническое (кадровое) обеспечение</t>
  </si>
  <si>
    <t>12.05.2025</t>
  </si>
  <si>
    <t xml:space="preserve">Контрольная точка 1.3:
</t>
  </si>
  <si>
    <t>Услуга оказана (работы выполнены)</t>
  </si>
  <si>
    <t>Результат предоставления субсидии 4 (8026):</t>
  </si>
  <si>
    <t>Сформированы и утверждены (одобрены) документы, необходимые для оказания услуги (выполнения работы)</t>
  </si>
  <si>
    <t>до 05.11.2025</t>
  </si>
  <si>
    <t>Утверждена концепция мероприятия/положение мероприятия</t>
  </si>
  <si>
    <t>до 10.09.2025</t>
  </si>
  <si>
    <t>до 10.11.2025</t>
  </si>
  <si>
    <t>Раздел II. Информация о достижении результатов предоставления субсидии (8002)</t>
  </si>
  <si>
    <t>Принято участие в фестивалях, конкурсах, фестивалях-конкурсах, в том числе Мероприятия по поддержке,развитию и функционированию учреждений культурымеждународных (да-1, нет-2)лях-конкурсах, в том числе международных (да-1, нет-2)</t>
  </si>
  <si>
    <t xml:space="preserve">26.07.2025  </t>
  </si>
  <si>
    <t>Сформирована и утверждена потребность (смета)</t>
  </si>
  <si>
    <t>до 20.07.2025</t>
  </si>
  <si>
    <t xml:space="preserve">20.07.2025 </t>
  </si>
  <si>
    <t>до 26.07.2025</t>
  </si>
  <si>
    <t xml:space="preserve">25.07.2025  </t>
  </si>
  <si>
    <t>до  01.08.2025</t>
  </si>
  <si>
    <t xml:space="preserve">28.07.2025  </t>
  </si>
  <si>
    <t>Раздел II. Информация о достижении результатов предоставления субсидии (8027)</t>
  </si>
  <si>
    <t>Результат предоставления субсидии 16 (8027):</t>
  </si>
  <si>
    <t>Количество исполненных судебных решений и оплата прочих расходов, связанных с их исполнением</t>
  </si>
  <si>
    <t>Иные выплаты</t>
  </si>
  <si>
    <t>Шт.</t>
  </si>
  <si>
    <t>Судебные решения исполнены, осуществлена оплата прочих расходов, связанных с их исполнением</t>
  </si>
  <si>
    <r>
      <t>Результат предоставления субсидии 16 (код субсидии 8027):</t>
    </r>
    <r>
      <rPr>
        <sz val="11"/>
        <color rgb="FF000000"/>
        <rFont val="Calibri"/>
        <family val="2"/>
        <charset val="204"/>
      </rPr>
      <t xml:space="preserve">
</t>
    </r>
    <r>
      <rPr>
        <sz val="11"/>
        <color rgb="FF000000"/>
        <rFont val="XO Thames"/>
      </rPr>
      <t xml:space="preserve">Количество исполненных судебных решений и оплата прочих расходов, связанных с их исполнением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</si>
</sst>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₽-419];\-* #,##0.00\ [$₽-419];_-* &quot;- &quot;[$₽-419];_-@"/>
    <numFmt numFmtId="165" formatCode="0.0"/>
    <numFmt numFmtId="166" formatCode="#,##0.0"/>
    <numFmt numFmtId="167" formatCode="#,##0.0;\-#,##0.0"/>
  </numFmts>
  <fonts count="46" x14ac:knownFonts="1">
    <font>
      <sz val="11"/>
      <color rgb="FF000000"/>
      <name val="Calibri"/>
    </font>
    <font>
      <sz val="11"/>
      <color rgb="FF000000"/>
      <name val="Cambria"/>
      <family val="1"/>
      <charset val="204"/>
    </font>
    <font>
      <sz val="11"/>
      <color rgb="FF000000"/>
      <name val="XO Thames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XO Thames"/>
    </font>
    <font>
      <sz val="12"/>
      <color rgb="FFFFFFFF"/>
      <name val="Times New Roman"/>
      <family val="1"/>
      <charset val="204"/>
    </font>
    <font>
      <b/>
      <sz val="12"/>
      <color rgb="FFC0504D"/>
      <name val="Times New Roman"/>
      <family val="1"/>
      <charset val="204"/>
    </font>
    <font>
      <sz val="12"/>
      <color rgb="FFC0504D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XO Thames"/>
    </font>
    <font>
      <b/>
      <sz val="12"/>
      <color rgb="FF2628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XO Thames"/>
    </font>
    <font>
      <b/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0504D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26282F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rgb="FF106BBE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vertAlign val="superscript"/>
      <sz val="9"/>
      <color rgb="FF106BBE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DBEEF4"/>
      </patternFill>
    </fill>
    <fill>
      <patternFill patternType="solid">
        <fgColor rgb="FFFCD5B5"/>
      </patternFill>
    </fill>
    <fill>
      <patternFill patternType="solid">
        <fgColor rgb="FFD8DCE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5">
    <xf numFmtId="0" fontId="1" fillId="0" borderId="0" xfId="0" applyNumberFormat="1" applyFont="1" applyAlignment="1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2" borderId="0" xfId="0" applyNumberFormat="1" applyFont="1" applyFill="1" applyAlignment="1"/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4" fillId="2" borderId="0" xfId="0" applyNumberFormat="1" applyFont="1" applyFill="1" applyAlignment="1"/>
    <xf numFmtId="0" fontId="0" fillId="2" borderId="0" xfId="0" applyNumberFormat="1" applyFont="1" applyFill="1" applyAlignment="1"/>
    <xf numFmtId="0" fontId="1" fillId="2" borderId="0" xfId="0" applyNumberFormat="1" applyFont="1" applyFill="1" applyAlignment="1"/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horizontal="righ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/>
    <xf numFmtId="0" fontId="4" fillId="2" borderId="1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right"/>
    </xf>
    <xf numFmtId="0" fontId="9" fillId="2" borderId="3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4" fillId="0" borderId="1" xfId="0" applyNumberFormat="1" applyFont="1" applyBorder="1" applyAlignment="1">
      <alignment horizontal="right"/>
    </xf>
    <xf numFmtId="0" fontId="10" fillId="0" borderId="2" xfId="0" applyNumberFormat="1" applyFont="1" applyBorder="1" applyAlignment="1"/>
    <xf numFmtId="0" fontId="11" fillId="2" borderId="0" xfId="0" applyNumberFormat="1" applyFont="1" applyFill="1" applyAlignment="1"/>
    <xf numFmtId="0" fontId="12" fillId="2" borderId="0" xfId="0" applyNumberFormat="1" applyFont="1" applyFill="1" applyAlignment="1"/>
    <xf numFmtId="0" fontId="2" fillId="0" borderId="0" xfId="0" applyNumberFormat="1" applyFont="1" applyAlignment="1">
      <alignment vertical="center" wrapText="1"/>
    </xf>
    <xf numFmtId="0" fontId="8" fillId="0" borderId="1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vertical="top" wrapText="1"/>
    </xf>
    <xf numFmtId="0" fontId="4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vertical="top" wrapText="1"/>
    </xf>
    <xf numFmtId="0" fontId="13" fillId="0" borderId="1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wrapText="1"/>
    </xf>
    <xf numFmtId="0" fontId="8" fillId="2" borderId="0" xfId="0" applyNumberFormat="1" applyFont="1" applyFill="1" applyAlignment="1"/>
    <xf numFmtId="0" fontId="4" fillId="2" borderId="0" xfId="0" applyNumberFormat="1" applyFont="1" applyFill="1" applyAlignment="1">
      <alignment horizontal="right" vertical="top"/>
    </xf>
    <xf numFmtId="0" fontId="2" fillId="0" borderId="3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right" vertical="top"/>
    </xf>
    <xf numFmtId="0" fontId="4" fillId="0" borderId="2" xfId="0" applyNumberFormat="1" applyFont="1" applyBorder="1" applyAlignment="1"/>
    <xf numFmtId="0" fontId="8" fillId="0" borderId="0" xfId="0" applyNumberFormat="1" applyFont="1" applyAlignment="1">
      <alignment horizontal="justify" vertical="center"/>
    </xf>
    <xf numFmtId="0" fontId="14" fillId="0" borderId="0" xfId="0" applyNumberFormat="1" applyFont="1" applyAlignment="1">
      <alignment horizontal="justify" vertical="center"/>
    </xf>
    <xf numFmtId="0" fontId="3" fillId="2" borderId="1" xfId="0" applyNumberFormat="1" applyFont="1" applyFill="1" applyBorder="1" applyAlignment="1"/>
    <xf numFmtId="0" fontId="15" fillId="0" borderId="0" xfId="0" applyNumberFormat="1" applyFont="1" applyAlignment="1">
      <alignment horizontal="right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/>
    <xf numFmtId="49" fontId="16" fillId="2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20" fillId="3" borderId="0" xfId="0" applyNumberFormat="1" applyFont="1" applyFill="1" applyAlignment="1"/>
    <xf numFmtId="0" fontId="19" fillId="2" borderId="2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Alignment="1"/>
    <xf numFmtId="0" fontId="0" fillId="3" borderId="0" xfId="0" applyNumberFormat="1" applyFont="1" applyFill="1" applyAlignment="1"/>
    <xf numFmtId="49" fontId="8" fillId="2" borderId="2" xfId="0" applyNumberFormat="1" applyFont="1" applyFill="1" applyBorder="1" applyAlignment="1">
      <alignment horizontal="center" vertical="center" wrapText="1"/>
    </xf>
    <xf numFmtId="0" fontId="18" fillId="3" borderId="0" xfId="0" applyNumberFormat="1" applyFont="1" applyFill="1" applyAlignment="1"/>
    <xf numFmtId="0" fontId="21" fillId="2" borderId="2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24" fillId="2" borderId="0" xfId="0" applyNumberFormat="1" applyFont="1" applyFill="1" applyAlignment="1">
      <alignment vertical="top"/>
    </xf>
    <xf numFmtId="0" fontId="13" fillId="2" borderId="0" xfId="0" applyNumberFormat="1" applyFont="1" applyFill="1" applyAlignment="1"/>
    <xf numFmtId="0" fontId="24" fillId="2" borderId="0" xfId="0" applyNumberFormat="1" applyFont="1" applyFill="1" applyAlignment="1"/>
    <xf numFmtId="0" fontId="24" fillId="0" borderId="0" xfId="0" applyNumberFormat="1" applyFont="1" applyAlignment="1"/>
    <xf numFmtId="0" fontId="24" fillId="2" borderId="0" xfId="0" applyNumberFormat="1" applyFont="1" applyFill="1" applyAlignment="1">
      <alignment vertical="center"/>
    </xf>
    <xf numFmtId="0" fontId="25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Alignment="1"/>
    <xf numFmtId="0" fontId="26" fillId="2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>
      <alignment horizontal="justify" vertical="center" wrapText="1"/>
    </xf>
    <xf numFmtId="0" fontId="27" fillId="2" borderId="2" xfId="0" applyNumberFormat="1" applyFont="1" applyFill="1" applyBorder="1" applyAlignment="1">
      <alignment horizontal="center" vertical="center" wrapText="1"/>
    </xf>
    <xf numFmtId="164" fontId="26" fillId="2" borderId="2" xfId="0" applyNumberFormat="1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justify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>
      <alignment horizontal="left" vertical="center" wrapText="1"/>
    </xf>
    <xf numFmtId="14" fontId="25" fillId="2" borderId="2" xfId="0" applyNumberFormat="1" applyFont="1" applyFill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14" fontId="26" fillId="0" borderId="0" xfId="0" applyNumberFormat="1" applyFont="1" applyAlignment="1">
      <alignment horizontal="center" vertical="center"/>
    </xf>
    <xf numFmtId="14" fontId="25" fillId="2" borderId="2" xfId="0" applyNumberFormat="1" applyFont="1" applyFill="1" applyBorder="1" applyAlignment="1">
      <alignment horizontal="right" vertical="center" wrapText="1"/>
    </xf>
    <xf numFmtId="14" fontId="26" fillId="2" borderId="2" xfId="0" applyNumberFormat="1" applyFont="1" applyFill="1" applyBorder="1" applyAlignment="1">
      <alignment horizontal="right" vertical="center" wrapText="1"/>
    </xf>
    <xf numFmtId="2" fontId="26" fillId="2" borderId="2" xfId="0" applyNumberFormat="1" applyFont="1" applyFill="1" applyBorder="1" applyAlignment="1">
      <alignment horizontal="center" vertical="center" wrapText="1"/>
    </xf>
    <xf numFmtId="165" fontId="26" fillId="2" borderId="2" xfId="0" applyNumberFormat="1" applyFont="1" applyFill="1" applyBorder="1" applyAlignment="1">
      <alignment horizontal="center" vertical="center" wrapText="1"/>
    </xf>
    <xf numFmtId="166" fontId="26" fillId="2" borderId="2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center"/>
    </xf>
    <xf numFmtId="0" fontId="28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justify" vertical="center" wrapText="1"/>
    </xf>
    <xf numFmtId="0" fontId="13" fillId="2" borderId="2" xfId="0" applyNumberFormat="1" applyFont="1" applyFill="1" applyBorder="1" applyAlignment="1">
      <alignment horizontal="justify" vertical="center" wrapText="1"/>
    </xf>
    <xf numFmtId="0" fontId="2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>
      <alignment horizontal="center" vertical="top" wrapText="1"/>
    </xf>
    <xf numFmtId="0" fontId="24" fillId="4" borderId="0" xfId="0" applyNumberFormat="1" applyFont="1" applyFill="1" applyAlignment="1"/>
    <xf numFmtId="0" fontId="29" fillId="2" borderId="0" xfId="0" applyNumberFormat="1" applyFont="1" applyFill="1" applyAlignment="1">
      <alignment vertical="center"/>
    </xf>
    <xf numFmtId="0" fontId="30" fillId="2" borderId="0" xfId="0" applyNumberFormat="1" applyFont="1" applyFill="1" applyAlignment="1">
      <alignment vertical="center"/>
    </xf>
    <xf numFmtId="0" fontId="16" fillId="2" borderId="2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Alignment="1">
      <alignment vertical="top"/>
    </xf>
    <xf numFmtId="0" fontId="13" fillId="0" borderId="0" xfId="0" applyNumberFormat="1" applyFont="1" applyAlignment="1"/>
    <xf numFmtId="0" fontId="2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25" fillId="0" borderId="2" xfId="0" applyNumberFormat="1" applyFont="1" applyBorder="1" applyAlignment="1">
      <alignment horizontal="center" vertical="top" wrapText="1"/>
    </xf>
    <xf numFmtId="0" fontId="26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left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32" fillId="0" borderId="0" xfId="0" applyNumberFormat="1" applyFont="1" applyAlignment="1">
      <alignment vertical="center"/>
    </xf>
    <xf numFmtId="0" fontId="7" fillId="0" borderId="2" xfId="0" applyNumberFormat="1" applyFont="1" applyBorder="1" applyAlignment="1">
      <alignment horizontal="justify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center" vertical="center" wrapText="1"/>
    </xf>
    <xf numFmtId="14" fontId="33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justify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center" vertical="center" wrapText="1"/>
    </xf>
    <xf numFmtId="0" fontId="26" fillId="0" borderId="0" xfId="0" applyNumberFormat="1" applyFont="1" applyAlignment="1">
      <alignment horizontal="center"/>
    </xf>
    <xf numFmtId="14" fontId="26" fillId="0" borderId="2" xfId="0" applyNumberFormat="1" applyFont="1" applyBorder="1" applyAlignment="1">
      <alignment horizontal="center"/>
    </xf>
    <xf numFmtId="167" fontId="26" fillId="0" borderId="2" xfId="0" applyNumberFormat="1" applyFont="1" applyBorder="1" applyAlignment="1">
      <alignment horizontal="center" vertical="center" wrapText="1"/>
    </xf>
    <xf numFmtId="2" fontId="26" fillId="0" borderId="0" xfId="0" applyNumberFormat="1" applyFont="1" applyAlignment="1">
      <alignment horizontal="center"/>
    </xf>
    <xf numFmtId="0" fontId="26" fillId="0" borderId="2" xfId="0" applyNumberFormat="1" applyFont="1" applyBorder="1" applyAlignment="1">
      <alignment horizontal="center" vertical="top" wrapText="1"/>
    </xf>
    <xf numFmtId="0" fontId="27" fillId="0" borderId="2" xfId="0" applyNumberFormat="1" applyFont="1" applyBorder="1" applyAlignment="1">
      <alignment horizontal="justify" vertical="center" wrapText="1"/>
    </xf>
    <xf numFmtId="0" fontId="24" fillId="5" borderId="0" xfId="0" applyNumberFormat="1" applyFont="1" applyFill="1" applyAlignment="1">
      <alignment vertical="top"/>
    </xf>
    <xf numFmtId="0" fontId="13" fillId="5" borderId="0" xfId="0" applyNumberFormat="1" applyFont="1" applyFill="1" applyAlignment="1"/>
    <xf numFmtId="0" fontId="24" fillId="5" borderId="0" xfId="0" applyNumberFormat="1" applyFont="1" applyFill="1" applyAlignment="1"/>
    <xf numFmtId="0" fontId="0" fillId="4" borderId="0" xfId="0" applyNumberFormat="1" applyFont="1" applyFill="1" applyAlignment="1"/>
    <xf numFmtId="0" fontId="24" fillId="6" borderId="0" xfId="0" applyNumberFormat="1" applyFont="1" applyFill="1" applyAlignment="1"/>
    <xf numFmtId="14" fontId="26" fillId="0" borderId="2" xfId="0" applyNumberFormat="1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1" fontId="26" fillId="2" borderId="2" xfId="0" applyNumberFormat="1" applyFont="1" applyFill="1" applyBorder="1" applyAlignment="1">
      <alignment horizontal="center" vertical="center" wrapText="1"/>
    </xf>
    <xf numFmtId="1" fontId="25" fillId="2" borderId="2" xfId="0" applyNumberFormat="1" applyFont="1" applyFill="1" applyBorder="1" applyAlignment="1">
      <alignment horizontal="center" vertical="center" wrapText="1"/>
    </xf>
    <xf numFmtId="167" fontId="26" fillId="2" borderId="2" xfId="0" applyNumberFormat="1" applyFont="1" applyFill="1" applyBorder="1" applyAlignment="1">
      <alignment horizontal="center" vertical="center" wrapText="1"/>
    </xf>
    <xf numFmtId="167" fontId="28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Alignment="1">
      <alignment vertical="center"/>
    </xf>
    <xf numFmtId="0" fontId="30" fillId="0" borderId="0" xfId="0" applyNumberFormat="1" applyFont="1" applyAlignment="1">
      <alignment vertical="center"/>
    </xf>
    <xf numFmtId="0" fontId="16" fillId="2" borderId="2" xfId="0" applyNumberFormat="1" applyFont="1" applyFill="1" applyBorder="1" applyAlignment="1">
      <alignment horizontal="justify" vertical="center" wrapText="1"/>
    </xf>
    <xf numFmtId="0" fontId="5" fillId="2" borderId="2" xfId="0" applyNumberFormat="1" applyFont="1" applyFill="1" applyBorder="1" applyAlignment="1">
      <alignment vertical="center"/>
    </xf>
    <xf numFmtId="0" fontId="13" fillId="2" borderId="2" xfId="0" applyNumberFormat="1" applyFont="1" applyFill="1" applyBorder="1" applyAlignment="1">
      <alignment vertical="center" wrapText="1"/>
    </xf>
    <xf numFmtId="0" fontId="24" fillId="2" borderId="2" xfId="0" applyNumberFormat="1" applyFont="1" applyFill="1" applyBorder="1" applyAlignment="1">
      <alignment vertical="center"/>
    </xf>
    <xf numFmtId="0" fontId="24" fillId="2" borderId="2" xfId="0" applyNumberFormat="1" applyFont="1" applyFill="1" applyBorder="1" applyAlignment="1">
      <alignment horizontal="left" vertical="center"/>
    </xf>
    <xf numFmtId="0" fontId="24" fillId="2" borderId="2" xfId="0" applyNumberFormat="1" applyFont="1" applyFill="1" applyBorder="1" applyAlignment="1">
      <alignment horizontal="center" vertical="center"/>
    </xf>
    <xf numFmtId="0" fontId="24" fillId="0" borderId="0" xfId="0" applyNumberFormat="1" applyFont="1" applyAlignment="1">
      <alignment horizontal="center"/>
    </xf>
    <xf numFmtId="14" fontId="24" fillId="2" borderId="2" xfId="0" applyNumberFormat="1" applyFont="1" applyFill="1" applyBorder="1" applyAlignment="1">
      <alignment vertical="center"/>
    </xf>
    <xf numFmtId="0" fontId="26" fillId="0" borderId="0" xfId="0" applyNumberFormat="1" applyFont="1" applyAlignment="1">
      <alignment horizontal="center" vertical="center" wrapText="1"/>
    </xf>
    <xf numFmtId="0" fontId="37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vertical="center"/>
    </xf>
    <xf numFmtId="0" fontId="24" fillId="2" borderId="2" xfId="0" applyNumberFormat="1" applyFont="1" applyFill="1" applyBorder="1" applyAlignment="1">
      <alignment vertical="center" wrapText="1"/>
    </xf>
    <xf numFmtId="0" fontId="24" fillId="2" borderId="2" xfId="0" applyNumberFormat="1" applyFont="1" applyFill="1" applyBorder="1" applyAlignment="1"/>
    <xf numFmtId="14" fontId="24" fillId="2" borderId="2" xfId="0" applyNumberFormat="1" applyFont="1" applyFill="1" applyBorder="1" applyAlignment="1"/>
    <xf numFmtId="0" fontId="27" fillId="2" borderId="2" xfId="0" applyNumberFormat="1" applyFont="1" applyFill="1" applyBorder="1" applyAlignment="1">
      <alignment vertical="center" wrapText="1"/>
    </xf>
    <xf numFmtId="4" fontId="28" fillId="2" borderId="2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top" wrapText="1"/>
    </xf>
    <xf numFmtId="167" fontId="25" fillId="2" borderId="2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Alignment="1"/>
    <xf numFmtId="0" fontId="1" fillId="2" borderId="2" xfId="0" applyNumberFormat="1" applyFont="1" applyFill="1" applyBorder="1" applyAlignment="1">
      <alignment vertical="center"/>
    </xf>
    <xf numFmtId="0" fontId="26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justify" vertical="center"/>
    </xf>
    <xf numFmtId="49" fontId="26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/>
    <xf numFmtId="4" fontId="24" fillId="2" borderId="2" xfId="0" applyNumberFormat="1" applyFont="1" applyFill="1" applyBorder="1" applyAlignment="1">
      <alignment horizontal="center" vertical="center" wrapText="1"/>
    </xf>
    <xf numFmtId="2" fontId="25" fillId="2" borderId="2" xfId="0" applyNumberFormat="1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0" fontId="19" fillId="7" borderId="2" xfId="0" applyNumberFormat="1" applyFont="1" applyFill="1" applyBorder="1" applyAlignment="1">
      <alignment horizontal="center" vertical="center" wrapText="1"/>
    </xf>
    <xf numFmtId="0" fontId="0" fillId="7" borderId="0" xfId="0" applyNumberFormat="1" applyFont="1" applyFill="1" applyAlignment="1"/>
    <xf numFmtId="0" fontId="1" fillId="7" borderId="0" xfId="0" applyNumberFormat="1" applyFont="1" applyFill="1" applyAlignment="1"/>
    <xf numFmtId="0" fontId="17" fillId="2" borderId="2" xfId="0" applyNumberFormat="1" applyFont="1" applyFill="1" applyBorder="1" applyAlignment="1">
      <alignment horizontal="left" vertical="center" wrapText="1"/>
    </xf>
    <xf numFmtId="0" fontId="17" fillId="2" borderId="4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4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4" xfId="0" applyNumberFormat="1" applyFont="1" applyFill="1" applyBorder="1" applyAlignment="1">
      <alignment horizontal="left" vertical="center" wrapText="1"/>
    </xf>
    <xf numFmtId="0" fontId="9" fillId="7" borderId="2" xfId="0" applyNumberFormat="1" applyFont="1" applyFill="1" applyBorder="1" applyAlignment="1">
      <alignment horizontal="left" vertical="center" wrapText="1"/>
    </xf>
    <xf numFmtId="0" fontId="9" fillId="7" borderId="4" xfId="0" applyNumberFormat="1" applyFont="1" applyFill="1" applyBorder="1" applyAlignment="1">
      <alignment horizontal="left" vertical="center" wrapText="1"/>
    </xf>
    <xf numFmtId="0" fontId="17" fillId="2" borderId="2" xfId="0" applyNumberFormat="1" applyFont="1" applyFill="1" applyBorder="1" applyAlignment="1">
      <alignment horizontal="left" vertical="top" wrapText="1"/>
    </xf>
    <xf numFmtId="0" fontId="17" fillId="2" borderId="4" xfId="0" applyNumberFormat="1" applyFont="1" applyFill="1" applyBorder="1" applyAlignment="1">
      <alignment horizontal="left" vertical="top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7" borderId="2" xfId="0" applyNumberFormat="1" applyFont="1" applyFill="1" applyBorder="1" applyAlignment="1">
      <alignment horizontal="center" vertical="center" wrapText="1"/>
    </xf>
    <xf numFmtId="0" fontId="19" fillId="7" borderId="4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left" vertical="center"/>
    </xf>
    <xf numFmtId="0" fontId="15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9" fillId="2" borderId="2" xfId="0" applyNumberFormat="1" applyFont="1" applyFill="1" applyBorder="1" applyAlignment="1">
      <alignment horizontal="justify" vertical="center" wrapText="1"/>
    </xf>
    <xf numFmtId="0" fontId="9" fillId="2" borderId="4" xfId="0" applyNumberFormat="1" applyFont="1" applyFill="1" applyBorder="1" applyAlignment="1">
      <alignment horizontal="justify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6" fillId="2" borderId="2" xfId="0" applyNumberFormat="1" applyFont="1" applyFill="1" applyBorder="1" applyAlignment="1">
      <alignment horizontal="center" vertical="center" wrapText="1"/>
    </xf>
    <xf numFmtId="0" fontId="26" fillId="2" borderId="8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 wrapText="1"/>
    </xf>
    <xf numFmtId="0" fontId="25" fillId="2" borderId="8" xfId="0" applyNumberFormat="1" applyFont="1" applyFill="1" applyBorder="1" applyAlignment="1">
      <alignment horizontal="center" vertical="center" wrapText="1"/>
    </xf>
    <xf numFmtId="0" fontId="25" fillId="2" borderId="9" xfId="0" applyNumberFormat="1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horizontal="center" vertical="center" wrapText="1"/>
    </xf>
    <xf numFmtId="0" fontId="28" fillId="2" borderId="8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25" fillId="2" borderId="4" xfId="0" applyNumberFormat="1" applyFont="1" applyFill="1" applyBorder="1" applyAlignment="1">
      <alignment horizontal="center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Border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 wrapText="1"/>
    </xf>
    <xf numFmtId="0" fontId="25" fillId="0" borderId="8" xfId="0" applyNumberFormat="1" applyFont="1" applyBorder="1" applyAlignment="1">
      <alignment horizontal="center" vertical="center" wrapText="1"/>
    </xf>
    <xf numFmtId="0" fontId="31" fillId="0" borderId="2" xfId="0" applyNumberFormat="1" applyFont="1" applyBorder="1" applyAlignment="1">
      <alignment horizontal="center" vertical="center" wrapText="1"/>
    </xf>
    <xf numFmtId="0" fontId="31" fillId="0" borderId="8" xfId="0" applyNumberFormat="1" applyFont="1" applyBorder="1" applyAlignment="1">
      <alignment horizontal="center" vertical="center" wrapText="1"/>
    </xf>
    <xf numFmtId="0" fontId="31" fillId="0" borderId="9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center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26" fillId="0" borderId="9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8" xfId="0" applyNumberFormat="1" applyFont="1" applyBorder="1" applyAlignment="1">
      <alignment horizontal="center" vertical="center" wrapText="1"/>
    </xf>
    <xf numFmtId="0" fontId="28" fillId="0" borderId="9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25" fillId="0" borderId="7" xfId="0" applyNumberFormat="1" applyFont="1" applyBorder="1" applyAlignment="1">
      <alignment horizontal="center" vertical="center" wrapText="1"/>
    </xf>
    <xf numFmtId="0" fontId="31" fillId="2" borderId="2" xfId="0" applyNumberFormat="1" applyFont="1" applyFill="1" applyBorder="1" applyAlignment="1">
      <alignment horizontal="center" vertical="center" wrapText="1"/>
    </xf>
    <xf numFmtId="0" fontId="31" fillId="2" borderId="8" xfId="0" applyNumberFormat="1" applyFont="1" applyFill="1" applyBorder="1" applyAlignment="1">
      <alignment horizontal="center" vertical="center" wrapText="1"/>
    </xf>
    <xf numFmtId="0" fontId="31" fillId="2" borderId="9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justify" vertical="center" wrapText="1"/>
    </xf>
    <xf numFmtId="0" fontId="8" fillId="2" borderId="2" xfId="0" applyNumberFormat="1" applyFont="1" applyFill="1" applyBorder="1" applyAlignment="1">
      <alignment horizontal="left" vertical="top" wrapText="1"/>
    </xf>
    <xf numFmtId="0" fontId="8" fillId="2" borderId="4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0">
          <a:prstDash val="solid"/>
        </a:ln>
        <a:ln w="0">
          <a:prstDash val="solid"/>
        </a:ln>
        <a:ln w="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5"/>
  <sheetViews>
    <sheetView tabSelected="1" topLeftCell="A166" workbookViewId="0">
      <selection activeCell="B194" sqref="B194:C194"/>
    </sheetView>
  </sheetViews>
  <sheetFormatPr defaultColWidth="7.140625" defaultRowHeight="18.75" x14ac:dyDescent="0.3"/>
  <cols>
    <col min="1" max="1" width="9.85546875" style="1" customWidth="1"/>
    <col min="2" max="2" width="9.85546875" style="2" customWidth="1"/>
    <col min="3" max="3" width="77" style="2" customWidth="1"/>
    <col min="4" max="4" width="9.85546875" style="3" customWidth="1"/>
    <col min="5" max="5" width="12.42578125" style="4" customWidth="1"/>
    <col min="6" max="6" width="7.28515625" style="5" hidden="1" customWidth="1"/>
    <col min="7" max="7" width="7.85546875" style="6" hidden="1" customWidth="1"/>
    <col min="8" max="8" width="6.28515625" style="6" hidden="1" customWidth="1"/>
    <col min="9" max="10" width="7" style="6" hidden="1" customWidth="1"/>
    <col min="11" max="11" width="8.42578125" style="6" hidden="1" customWidth="1"/>
    <col min="12" max="12" width="6" style="6" hidden="1" customWidth="1"/>
    <col min="13" max="13" width="8.7109375" style="6" hidden="1" customWidth="1"/>
    <col min="14" max="15" width="7" style="6" hidden="1" customWidth="1"/>
    <col min="16" max="16" width="10" style="7" hidden="1" customWidth="1"/>
    <col min="17" max="17" width="9.28515625" style="7" hidden="1" customWidth="1"/>
    <col min="18" max="19" width="7" style="6" hidden="1" customWidth="1"/>
    <col min="20" max="20" width="10" style="6" hidden="1" customWidth="1"/>
    <col min="21" max="21" width="9.140625" style="6" hidden="1" customWidth="1"/>
    <col min="22" max="22" width="6.42578125" style="6" hidden="1" customWidth="1"/>
    <col min="23" max="26" width="7" style="8" bestFit="1" customWidth="1"/>
    <col min="27" max="47" width="7" style="9" bestFit="1" customWidth="1"/>
  </cols>
  <sheetData>
    <row r="1" spans="1:47" ht="15.75" x14ac:dyDescent="0.25">
      <c r="A1" s="214" t="s">
        <v>0</v>
      </c>
      <c r="B1" s="214"/>
      <c r="C1" s="214"/>
      <c r="D1" s="214"/>
      <c r="E1" s="11"/>
      <c r="F1" s="12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3"/>
    </row>
    <row r="2" spans="1:47" ht="15.75" x14ac:dyDescent="0.25">
      <c r="A2" s="215" t="s">
        <v>1</v>
      </c>
      <c r="B2" s="215"/>
      <c r="C2" s="215"/>
      <c r="D2" s="215"/>
      <c r="E2" s="15"/>
      <c r="F2" s="16"/>
      <c r="G2" s="17"/>
      <c r="H2" s="17"/>
      <c r="I2" s="17"/>
      <c r="J2" s="17"/>
      <c r="K2" s="17"/>
      <c r="L2" s="17"/>
      <c r="M2" s="17"/>
      <c r="N2" s="17"/>
      <c r="O2" s="17"/>
      <c r="P2" s="18"/>
      <c r="Q2" s="18"/>
    </row>
    <row r="3" spans="1:47" ht="15.75" x14ac:dyDescent="0.25">
      <c r="A3" s="216" t="s">
        <v>2</v>
      </c>
      <c r="B3" s="216"/>
      <c r="C3" s="19"/>
      <c r="D3" s="20"/>
      <c r="E3" s="21" t="s">
        <v>3</v>
      </c>
      <c r="P3" s="22"/>
    </row>
    <row r="4" spans="1:47" ht="30" customHeight="1" x14ac:dyDescent="0.25">
      <c r="A4" s="226" t="s">
        <v>4</v>
      </c>
      <c r="B4" s="226"/>
      <c r="C4" s="23" t="s">
        <v>5</v>
      </c>
      <c r="D4" s="24" t="s">
        <v>6</v>
      </c>
      <c r="E4" s="25" t="s">
        <v>7</v>
      </c>
      <c r="P4" s="26"/>
      <c r="Z4" s="27"/>
    </row>
    <row r="5" spans="1:47" ht="15.75" x14ac:dyDescent="0.25">
      <c r="A5" s="28"/>
      <c r="B5" s="29"/>
      <c r="C5" s="30"/>
      <c r="D5" s="31" t="s">
        <v>8</v>
      </c>
      <c r="E5" s="32"/>
      <c r="G5" s="33"/>
      <c r="H5" s="34"/>
      <c r="I5" s="7"/>
      <c r="J5" s="7"/>
      <c r="K5" s="7"/>
      <c r="L5" s="7"/>
      <c r="M5" s="7"/>
      <c r="N5" s="7"/>
      <c r="O5" s="7"/>
      <c r="P5" s="22"/>
      <c r="R5" s="7"/>
      <c r="S5" s="7"/>
    </row>
    <row r="6" spans="1:47" ht="78.75" customHeight="1" x14ac:dyDescent="0.25">
      <c r="A6" s="227" t="s">
        <v>9</v>
      </c>
      <c r="B6" s="227"/>
      <c r="C6" s="35" t="s">
        <v>10</v>
      </c>
      <c r="D6" s="36" t="s">
        <v>11</v>
      </c>
      <c r="E6" s="37"/>
      <c r="F6" s="38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</row>
    <row r="7" spans="1:47" ht="373.5" customHeight="1" x14ac:dyDescent="0.25">
      <c r="A7" s="227" t="s">
        <v>12</v>
      </c>
      <c r="B7" s="227"/>
      <c r="C7" s="39" t="s">
        <v>13</v>
      </c>
      <c r="D7" s="40" t="s">
        <v>14</v>
      </c>
      <c r="E7" s="41"/>
      <c r="F7" s="38"/>
      <c r="G7" s="7"/>
      <c r="H7" s="7"/>
      <c r="I7" s="7"/>
      <c r="J7" s="7"/>
      <c r="K7" s="7"/>
      <c r="L7" s="7"/>
      <c r="M7" s="7"/>
      <c r="N7" s="7"/>
      <c r="O7" s="42"/>
      <c r="P7" s="43"/>
      <c r="R7" s="7"/>
      <c r="S7" s="7"/>
    </row>
    <row r="8" spans="1:47" ht="212.25" customHeight="1" x14ac:dyDescent="0.25">
      <c r="A8" s="28"/>
      <c r="B8" s="29"/>
      <c r="C8" s="44" t="s">
        <v>15</v>
      </c>
      <c r="D8" s="40"/>
      <c r="E8" s="41"/>
      <c r="F8" s="38"/>
      <c r="G8" s="7"/>
      <c r="H8" s="7"/>
      <c r="I8" s="7"/>
      <c r="J8" s="7"/>
      <c r="K8" s="7"/>
      <c r="L8" s="7"/>
      <c r="M8" s="7"/>
      <c r="N8" s="7"/>
      <c r="O8" s="42"/>
      <c r="P8" s="43"/>
      <c r="R8" s="7"/>
      <c r="S8" s="7"/>
    </row>
    <row r="9" spans="1:47" ht="23.25" customHeight="1" x14ac:dyDescent="0.25">
      <c r="A9" s="218" t="s">
        <v>16</v>
      </c>
      <c r="B9" s="218"/>
      <c r="C9" s="45" t="s">
        <v>17</v>
      </c>
      <c r="D9" s="46" t="s">
        <v>18</v>
      </c>
      <c r="E9" s="47"/>
      <c r="P9" s="43"/>
    </row>
    <row r="10" spans="1:47" x14ac:dyDescent="0.3">
      <c r="A10" s="48"/>
      <c r="B10" s="49"/>
      <c r="D10" s="50"/>
      <c r="E10" s="47"/>
      <c r="P10" s="3"/>
    </row>
    <row r="11" spans="1:47" ht="54" customHeight="1" x14ac:dyDescent="0.25">
      <c r="A11" s="217" t="s">
        <v>19</v>
      </c>
      <c r="B11" s="217"/>
      <c r="C11" s="217"/>
      <c r="D11" s="217"/>
      <c r="E11" s="51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4"/>
    </row>
    <row r="12" spans="1:47" s="55" customFormat="1" ht="52.5" customHeight="1" x14ac:dyDescent="0.25">
      <c r="A12" s="56" t="s">
        <v>20</v>
      </c>
      <c r="B12" s="223" t="s">
        <v>21</v>
      </c>
      <c r="C12" s="224"/>
      <c r="D12" s="228" t="s">
        <v>22</v>
      </c>
      <c r="E12" s="229"/>
      <c r="F12" s="58" t="s">
        <v>23</v>
      </c>
      <c r="G12" s="58" t="s">
        <v>24</v>
      </c>
      <c r="H12" s="58" t="s">
        <v>25</v>
      </c>
      <c r="I12" s="58" t="s">
        <v>26</v>
      </c>
      <c r="J12" s="58" t="s">
        <v>27</v>
      </c>
      <c r="K12" s="58" t="s">
        <v>28</v>
      </c>
      <c r="L12" s="58" t="s">
        <v>29</v>
      </c>
      <c r="M12" s="58" t="s">
        <v>30</v>
      </c>
      <c r="N12" s="58" t="s">
        <v>31</v>
      </c>
      <c r="O12" s="58" t="s">
        <v>32</v>
      </c>
      <c r="P12" s="57" t="s">
        <v>33</v>
      </c>
      <c r="Q12" s="57" t="s">
        <v>34</v>
      </c>
      <c r="R12" s="59" t="s">
        <v>35</v>
      </c>
      <c r="S12" s="60" t="s">
        <v>36</v>
      </c>
      <c r="T12" s="60" t="s">
        <v>37</v>
      </c>
      <c r="U12" s="60" t="s">
        <v>38</v>
      </c>
      <c r="V12" s="59" t="s">
        <v>39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61" customFormat="1" ht="27.75" customHeight="1" x14ac:dyDescent="0.25">
      <c r="A13" s="62">
        <v>1</v>
      </c>
      <c r="B13" s="221">
        <v>2</v>
      </c>
      <c r="C13" s="222"/>
      <c r="D13" s="230">
        <v>3</v>
      </c>
      <c r="E13" s="231"/>
      <c r="F13" s="63">
        <v>4</v>
      </c>
      <c r="G13" s="63">
        <v>5</v>
      </c>
      <c r="H13" s="63">
        <v>6</v>
      </c>
      <c r="I13" s="63">
        <v>7</v>
      </c>
      <c r="J13" s="63">
        <v>8</v>
      </c>
      <c r="K13" s="63">
        <v>9</v>
      </c>
      <c r="L13" s="63">
        <v>10</v>
      </c>
      <c r="M13" s="63">
        <v>11</v>
      </c>
      <c r="N13" s="63">
        <v>12</v>
      </c>
      <c r="O13" s="63">
        <v>13</v>
      </c>
      <c r="P13" s="64">
        <v>14</v>
      </c>
      <c r="Q13" s="64">
        <v>15</v>
      </c>
      <c r="R13" s="63">
        <v>16</v>
      </c>
      <c r="S13" s="63">
        <v>17</v>
      </c>
      <c r="T13" s="63">
        <v>18</v>
      </c>
      <c r="U13" s="63">
        <v>19</v>
      </c>
      <c r="V13" s="63">
        <v>20</v>
      </c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</row>
    <row r="14" spans="1:47" s="66" customFormat="1" ht="56.25" customHeight="1" x14ac:dyDescent="0.25">
      <c r="A14" s="67" t="s">
        <v>40</v>
      </c>
      <c r="B14" s="219" t="s">
        <v>41</v>
      </c>
      <c r="C14" s="220"/>
      <c r="D14" s="210" t="s">
        <v>42</v>
      </c>
      <c r="E14" s="211"/>
      <c r="F14" s="68" t="s">
        <v>42</v>
      </c>
      <c r="G14" s="68" t="s">
        <v>42</v>
      </c>
      <c r="H14" s="68" t="s">
        <v>42</v>
      </c>
      <c r="I14" s="68" t="s">
        <v>42</v>
      </c>
      <c r="J14" s="68" t="s">
        <v>42</v>
      </c>
      <c r="K14" s="68" t="s">
        <v>42</v>
      </c>
      <c r="L14" s="68" t="s">
        <v>42</v>
      </c>
      <c r="M14" s="68" t="s">
        <v>42</v>
      </c>
      <c r="N14" s="68" t="s">
        <v>42</v>
      </c>
      <c r="O14" s="68" t="s">
        <v>42</v>
      </c>
      <c r="P14" s="68" t="s">
        <v>42</v>
      </c>
      <c r="Q14" s="68" t="s">
        <v>42</v>
      </c>
      <c r="R14" s="68" t="s">
        <v>42</v>
      </c>
      <c r="S14" s="68" t="s">
        <v>42</v>
      </c>
      <c r="T14" s="68" t="s">
        <v>42</v>
      </c>
      <c r="U14" s="68" t="s">
        <v>42</v>
      </c>
      <c r="V14" s="68" t="s">
        <v>42</v>
      </c>
    </row>
    <row r="15" spans="1:47" s="69" customFormat="1" ht="30.95" customHeight="1" x14ac:dyDescent="0.25">
      <c r="A15" s="67" t="s">
        <v>43</v>
      </c>
      <c r="B15" s="200" t="s">
        <v>44</v>
      </c>
      <c r="C15" s="201"/>
      <c r="D15" s="210">
        <f t="shared" ref="D15:D25" si="0">SUM(F15:V15)</f>
        <v>15</v>
      </c>
      <c r="E15" s="211"/>
      <c r="F15" s="70">
        <v>1</v>
      </c>
      <c r="G15" s="70">
        <v>1</v>
      </c>
      <c r="H15" s="70">
        <v>1</v>
      </c>
      <c r="I15" s="70">
        <v>1</v>
      </c>
      <c r="J15" s="70">
        <v>1</v>
      </c>
      <c r="K15" s="70">
        <v>1</v>
      </c>
      <c r="L15" s="70">
        <v>1</v>
      </c>
      <c r="M15" s="70">
        <v>0</v>
      </c>
      <c r="N15" s="70">
        <v>0</v>
      </c>
      <c r="O15" s="70">
        <v>1</v>
      </c>
      <c r="P15" s="70">
        <v>1</v>
      </c>
      <c r="Q15" s="70">
        <v>1</v>
      </c>
      <c r="R15" s="70">
        <v>1</v>
      </c>
      <c r="S15" s="70">
        <v>1</v>
      </c>
      <c r="T15" s="70">
        <v>1</v>
      </c>
      <c r="U15" s="70">
        <v>1</v>
      </c>
      <c r="V15" s="70">
        <v>1</v>
      </c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</row>
    <row r="16" spans="1:47" s="72" customFormat="1" ht="30.95" customHeight="1" x14ac:dyDescent="0.25">
      <c r="A16" s="73" t="s">
        <v>45</v>
      </c>
      <c r="B16" s="204" t="s">
        <v>46</v>
      </c>
      <c r="C16" s="205"/>
      <c r="D16" s="210">
        <f t="shared" si="0"/>
        <v>15</v>
      </c>
      <c r="E16" s="211"/>
      <c r="F16" s="70">
        <v>1</v>
      </c>
      <c r="G16" s="70">
        <v>1</v>
      </c>
      <c r="H16" s="70">
        <v>1</v>
      </c>
      <c r="I16" s="70">
        <v>1</v>
      </c>
      <c r="J16" s="70">
        <v>1</v>
      </c>
      <c r="K16" s="70">
        <v>1</v>
      </c>
      <c r="L16" s="70">
        <v>1</v>
      </c>
      <c r="M16" s="70">
        <v>0</v>
      </c>
      <c r="N16" s="70">
        <v>0</v>
      </c>
      <c r="O16" s="70">
        <v>1</v>
      </c>
      <c r="P16" s="70">
        <v>1</v>
      </c>
      <c r="Q16" s="70">
        <v>1</v>
      </c>
      <c r="R16" s="70">
        <v>1</v>
      </c>
      <c r="S16" s="70">
        <v>1</v>
      </c>
      <c r="T16" s="70">
        <v>1</v>
      </c>
      <c r="U16" s="70">
        <v>1</v>
      </c>
      <c r="V16" s="70">
        <v>1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s="72" customFormat="1" ht="30.95" customHeight="1" x14ac:dyDescent="0.25">
      <c r="A17" s="73" t="s">
        <v>47</v>
      </c>
      <c r="B17" s="204" t="s">
        <v>48</v>
      </c>
      <c r="C17" s="205"/>
      <c r="D17" s="210">
        <f t="shared" si="0"/>
        <v>0</v>
      </c>
      <c r="E17" s="211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s="72" customFormat="1" ht="30.95" customHeight="1" x14ac:dyDescent="0.25">
      <c r="A18" s="73" t="s">
        <v>49</v>
      </c>
      <c r="B18" s="204" t="s">
        <v>50</v>
      </c>
      <c r="C18" s="205"/>
      <c r="D18" s="210">
        <f t="shared" si="0"/>
        <v>0</v>
      </c>
      <c r="E18" s="211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s="74" customFormat="1" ht="30.95" customHeight="1" x14ac:dyDescent="0.25">
      <c r="A19" s="67" t="s">
        <v>51</v>
      </c>
      <c r="B19" s="200" t="s">
        <v>52</v>
      </c>
      <c r="C19" s="201"/>
      <c r="D19" s="210">
        <f t="shared" si="0"/>
        <v>30</v>
      </c>
      <c r="E19" s="211"/>
      <c r="F19" s="70">
        <v>2</v>
      </c>
      <c r="G19" s="70">
        <v>2</v>
      </c>
      <c r="H19" s="70">
        <v>2</v>
      </c>
      <c r="I19" s="70">
        <v>2</v>
      </c>
      <c r="J19" s="70">
        <v>2</v>
      </c>
      <c r="K19" s="70">
        <v>2</v>
      </c>
      <c r="L19" s="70">
        <v>2</v>
      </c>
      <c r="M19" s="70">
        <v>0</v>
      </c>
      <c r="N19" s="70">
        <v>0</v>
      </c>
      <c r="O19" s="70">
        <v>2</v>
      </c>
      <c r="P19" s="70">
        <v>2</v>
      </c>
      <c r="Q19" s="70">
        <v>2</v>
      </c>
      <c r="R19" s="70">
        <v>2</v>
      </c>
      <c r="S19" s="70">
        <v>2</v>
      </c>
      <c r="T19" s="70">
        <v>2</v>
      </c>
      <c r="U19" s="70">
        <v>2</v>
      </c>
      <c r="V19" s="70">
        <v>2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</row>
    <row r="20" spans="1:47" s="74" customFormat="1" ht="30.95" customHeight="1" x14ac:dyDescent="0.25">
      <c r="A20" s="67" t="s">
        <v>53</v>
      </c>
      <c r="B20" s="200" t="s">
        <v>54</v>
      </c>
      <c r="C20" s="201"/>
      <c r="D20" s="210">
        <f t="shared" si="0"/>
        <v>0</v>
      </c>
      <c r="E20" s="211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</row>
    <row r="21" spans="1:47" s="72" customFormat="1" ht="30.95" customHeight="1" x14ac:dyDescent="0.25">
      <c r="A21" s="73" t="s">
        <v>55</v>
      </c>
      <c r="B21" s="204" t="s">
        <v>56</v>
      </c>
      <c r="C21" s="205"/>
      <c r="D21" s="210">
        <f t="shared" si="0"/>
        <v>0</v>
      </c>
      <c r="E21" s="211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s="72" customFormat="1" ht="30.95" customHeight="1" x14ac:dyDescent="0.25">
      <c r="A22" s="73" t="s">
        <v>57</v>
      </c>
      <c r="B22" s="204" t="s">
        <v>46</v>
      </c>
      <c r="C22" s="205"/>
      <c r="D22" s="210">
        <f t="shared" si="0"/>
        <v>0</v>
      </c>
      <c r="E22" s="211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s="74" customFormat="1" ht="46.9" customHeight="1" x14ac:dyDescent="0.25">
      <c r="A23" s="67" t="s">
        <v>58</v>
      </c>
      <c r="B23" s="200" t="s">
        <v>59</v>
      </c>
      <c r="C23" s="201"/>
      <c r="D23" s="210">
        <f t="shared" si="0"/>
        <v>0</v>
      </c>
      <c r="E23" s="211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</row>
    <row r="24" spans="1:47" s="72" customFormat="1" ht="30.95" customHeight="1" x14ac:dyDescent="0.25">
      <c r="A24" s="73" t="s">
        <v>60</v>
      </c>
      <c r="B24" s="204" t="s">
        <v>61</v>
      </c>
      <c r="C24" s="205"/>
      <c r="D24" s="210">
        <f t="shared" si="0"/>
        <v>0</v>
      </c>
      <c r="E24" s="211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s="72" customFormat="1" ht="30.95" customHeight="1" x14ac:dyDescent="0.25">
      <c r="A25" s="73" t="s">
        <v>62</v>
      </c>
      <c r="B25" s="204" t="s">
        <v>63</v>
      </c>
      <c r="C25" s="205"/>
      <c r="D25" s="210">
        <f t="shared" si="0"/>
        <v>0</v>
      </c>
      <c r="E25" s="211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s="66" customFormat="1" ht="92.25" customHeight="1" x14ac:dyDescent="0.25">
      <c r="A26" s="67" t="s">
        <v>40</v>
      </c>
      <c r="B26" s="200" t="s">
        <v>64</v>
      </c>
      <c r="C26" s="201"/>
      <c r="D26" s="210" t="s">
        <v>42</v>
      </c>
      <c r="E26" s="211"/>
      <c r="F26" s="68" t="s">
        <v>42</v>
      </c>
      <c r="G26" s="68" t="s">
        <v>42</v>
      </c>
      <c r="H26" s="68" t="s">
        <v>42</v>
      </c>
      <c r="I26" s="68" t="s">
        <v>42</v>
      </c>
      <c r="J26" s="68" t="s">
        <v>42</v>
      </c>
      <c r="K26" s="68" t="s">
        <v>42</v>
      </c>
      <c r="L26" s="68" t="s">
        <v>42</v>
      </c>
      <c r="M26" s="68" t="s">
        <v>42</v>
      </c>
      <c r="N26" s="68" t="s">
        <v>42</v>
      </c>
      <c r="O26" s="68" t="s">
        <v>42</v>
      </c>
      <c r="P26" s="68" t="s">
        <v>42</v>
      </c>
      <c r="Q26" s="68" t="s">
        <v>42</v>
      </c>
      <c r="R26" s="68" t="s">
        <v>42</v>
      </c>
      <c r="S26" s="68" t="s">
        <v>42</v>
      </c>
      <c r="T26" s="68" t="s">
        <v>42</v>
      </c>
      <c r="U26" s="68" t="s">
        <v>42</v>
      </c>
      <c r="V26" s="68" t="s">
        <v>42</v>
      </c>
    </row>
    <row r="27" spans="1:47" s="72" customFormat="1" ht="37.5" customHeight="1" x14ac:dyDescent="0.25">
      <c r="A27" s="67" t="s">
        <v>43</v>
      </c>
      <c r="B27" s="200" t="s">
        <v>44</v>
      </c>
      <c r="C27" s="201"/>
      <c r="D27" s="210">
        <f t="shared" ref="D27:D37" si="1">SUM(F27:V27)</f>
        <v>1</v>
      </c>
      <c r="E27" s="211"/>
      <c r="F27" s="70"/>
      <c r="G27" s="70"/>
      <c r="H27" s="70"/>
      <c r="I27" s="70"/>
      <c r="J27" s="70"/>
      <c r="K27" s="70"/>
      <c r="L27" s="70"/>
      <c r="M27" s="70"/>
      <c r="N27" s="70">
        <v>1</v>
      </c>
      <c r="O27" s="70"/>
      <c r="P27" s="70"/>
      <c r="Q27" s="70"/>
      <c r="R27" s="70"/>
      <c r="S27" s="70"/>
      <c r="T27" s="70"/>
      <c r="U27" s="70"/>
      <c r="V27" s="70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s="72" customFormat="1" ht="37.5" customHeight="1" x14ac:dyDescent="0.25">
      <c r="A28" s="73" t="s">
        <v>45</v>
      </c>
      <c r="B28" s="204" t="s">
        <v>46</v>
      </c>
      <c r="C28" s="205"/>
      <c r="D28" s="210">
        <f t="shared" si="1"/>
        <v>1</v>
      </c>
      <c r="E28" s="211"/>
      <c r="F28" s="70"/>
      <c r="G28" s="70"/>
      <c r="H28" s="70"/>
      <c r="I28" s="70"/>
      <c r="J28" s="70"/>
      <c r="K28" s="70"/>
      <c r="L28" s="70"/>
      <c r="M28" s="70"/>
      <c r="N28" s="70">
        <v>1</v>
      </c>
      <c r="O28" s="70"/>
      <c r="P28" s="70"/>
      <c r="Q28" s="70"/>
      <c r="R28" s="70"/>
      <c r="S28" s="70"/>
      <c r="T28" s="70"/>
      <c r="U28" s="70"/>
      <c r="V28" s="70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s="72" customFormat="1" ht="37.5" customHeight="1" x14ac:dyDescent="0.25">
      <c r="A29" s="73" t="s">
        <v>47</v>
      </c>
      <c r="B29" s="204" t="s">
        <v>48</v>
      </c>
      <c r="C29" s="205"/>
      <c r="D29" s="210">
        <f t="shared" si="1"/>
        <v>0</v>
      </c>
      <c r="E29" s="211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s="72" customFormat="1" ht="37.5" customHeight="1" x14ac:dyDescent="0.25">
      <c r="A30" s="73" t="s">
        <v>49</v>
      </c>
      <c r="B30" s="204" t="s">
        <v>50</v>
      </c>
      <c r="C30" s="205"/>
      <c r="D30" s="210">
        <f t="shared" si="1"/>
        <v>1</v>
      </c>
      <c r="E30" s="211"/>
      <c r="F30" s="70"/>
      <c r="G30" s="70"/>
      <c r="H30" s="70"/>
      <c r="I30" s="70"/>
      <c r="J30" s="70"/>
      <c r="K30" s="70"/>
      <c r="L30" s="70"/>
      <c r="M30" s="70"/>
      <c r="N30" s="70">
        <v>1</v>
      </c>
      <c r="O30" s="70"/>
      <c r="P30" s="70"/>
      <c r="Q30" s="70"/>
      <c r="R30" s="70"/>
      <c r="S30" s="70"/>
      <c r="T30" s="70"/>
      <c r="U30" s="70"/>
      <c r="V30" s="70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s="72" customFormat="1" ht="37.5" customHeight="1" x14ac:dyDescent="0.25">
      <c r="A31" s="67" t="s">
        <v>51</v>
      </c>
      <c r="B31" s="200" t="s">
        <v>52</v>
      </c>
      <c r="C31" s="201"/>
      <c r="D31" s="210">
        <f t="shared" si="1"/>
        <v>10</v>
      </c>
      <c r="E31" s="211"/>
      <c r="F31" s="70">
        <v>3</v>
      </c>
      <c r="G31" s="70"/>
      <c r="H31" s="70">
        <v>3</v>
      </c>
      <c r="I31" s="70"/>
      <c r="J31" s="70"/>
      <c r="K31" s="70"/>
      <c r="L31" s="70"/>
      <c r="M31" s="75">
        <v>2</v>
      </c>
      <c r="N31" s="70">
        <v>2</v>
      </c>
      <c r="O31" s="70"/>
      <c r="P31" s="70"/>
      <c r="Q31" s="70"/>
      <c r="R31" s="70"/>
      <c r="S31" s="70"/>
      <c r="T31" s="70"/>
      <c r="U31" s="70"/>
      <c r="V31" s="70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s="72" customFormat="1" ht="37.5" customHeight="1" x14ac:dyDescent="0.25">
      <c r="A32" s="67" t="s">
        <v>53</v>
      </c>
      <c r="B32" s="200" t="s">
        <v>54</v>
      </c>
      <c r="C32" s="201"/>
      <c r="D32" s="210">
        <f t="shared" si="1"/>
        <v>1</v>
      </c>
      <c r="E32" s="211"/>
      <c r="F32" s="70"/>
      <c r="G32" s="70"/>
      <c r="H32" s="70"/>
      <c r="I32" s="70"/>
      <c r="J32" s="70"/>
      <c r="K32" s="70"/>
      <c r="L32" s="70"/>
      <c r="M32" s="70">
        <v>1</v>
      </c>
      <c r="N32" s="70"/>
      <c r="O32" s="70"/>
      <c r="P32" s="70"/>
      <c r="Q32" s="70"/>
      <c r="R32" s="70"/>
      <c r="S32" s="70"/>
      <c r="T32" s="70"/>
      <c r="U32" s="70"/>
      <c r="V32" s="70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s="72" customFormat="1" ht="37.5" customHeight="1" x14ac:dyDescent="0.25">
      <c r="A33" s="73" t="s">
        <v>55</v>
      </c>
      <c r="B33" s="204" t="s">
        <v>56</v>
      </c>
      <c r="C33" s="205"/>
      <c r="D33" s="210">
        <f t="shared" si="1"/>
        <v>0</v>
      </c>
      <c r="E33" s="211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s="72" customFormat="1" ht="37.5" customHeight="1" x14ac:dyDescent="0.25">
      <c r="A34" s="73" t="s">
        <v>57</v>
      </c>
      <c r="B34" s="204" t="s">
        <v>46</v>
      </c>
      <c r="C34" s="205"/>
      <c r="D34" s="210">
        <f t="shared" si="1"/>
        <v>1</v>
      </c>
      <c r="E34" s="211"/>
      <c r="F34" s="70"/>
      <c r="G34" s="70"/>
      <c r="H34" s="70"/>
      <c r="I34" s="70"/>
      <c r="J34" s="70"/>
      <c r="K34" s="70"/>
      <c r="L34" s="70"/>
      <c r="M34" s="70">
        <v>1</v>
      </c>
      <c r="N34" s="70"/>
      <c r="O34" s="70"/>
      <c r="P34" s="70"/>
      <c r="Q34" s="70"/>
      <c r="R34" s="70"/>
      <c r="S34" s="70"/>
      <c r="T34" s="70"/>
      <c r="U34" s="70"/>
      <c r="V34" s="70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s="72" customFormat="1" ht="54" customHeight="1" x14ac:dyDescent="0.25">
      <c r="A35" s="67" t="s">
        <v>58</v>
      </c>
      <c r="B35" s="200" t="s">
        <v>59</v>
      </c>
      <c r="C35" s="201"/>
      <c r="D35" s="210">
        <f t="shared" si="1"/>
        <v>0</v>
      </c>
      <c r="E35" s="211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s="72" customFormat="1" ht="37.5" customHeight="1" x14ac:dyDescent="0.25">
      <c r="A36" s="73" t="s">
        <v>60</v>
      </c>
      <c r="B36" s="204" t="s">
        <v>61</v>
      </c>
      <c r="C36" s="205"/>
      <c r="D36" s="210">
        <f t="shared" si="1"/>
        <v>0</v>
      </c>
      <c r="E36" s="211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s="72" customFormat="1" ht="37.5" customHeight="1" x14ac:dyDescent="0.25">
      <c r="A37" s="73" t="s">
        <v>62</v>
      </c>
      <c r="B37" s="204" t="s">
        <v>63</v>
      </c>
      <c r="C37" s="205"/>
      <c r="D37" s="210">
        <f t="shared" si="1"/>
        <v>0</v>
      </c>
      <c r="E37" s="211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s="66" customFormat="1" ht="59.25" customHeight="1" x14ac:dyDescent="0.25">
      <c r="A38" s="67" t="s">
        <v>40</v>
      </c>
      <c r="B38" s="202" t="s">
        <v>65</v>
      </c>
      <c r="C38" s="203"/>
      <c r="D38" s="210" t="s">
        <v>42</v>
      </c>
      <c r="E38" s="211"/>
      <c r="F38" s="68" t="s">
        <v>42</v>
      </c>
      <c r="G38" s="68" t="s">
        <v>42</v>
      </c>
      <c r="H38" s="68" t="s">
        <v>42</v>
      </c>
      <c r="I38" s="68" t="s">
        <v>42</v>
      </c>
      <c r="J38" s="68" t="s">
        <v>42</v>
      </c>
      <c r="K38" s="68" t="s">
        <v>42</v>
      </c>
      <c r="L38" s="68" t="s">
        <v>42</v>
      </c>
      <c r="M38" s="68" t="s">
        <v>42</v>
      </c>
      <c r="N38" s="68" t="s">
        <v>42</v>
      </c>
      <c r="O38" s="68" t="s">
        <v>42</v>
      </c>
      <c r="P38" s="68" t="s">
        <v>42</v>
      </c>
      <c r="Q38" s="68" t="s">
        <v>42</v>
      </c>
      <c r="R38" s="68" t="s">
        <v>42</v>
      </c>
      <c r="S38" s="68" t="s">
        <v>42</v>
      </c>
      <c r="T38" s="68" t="s">
        <v>42</v>
      </c>
      <c r="U38" s="68" t="s">
        <v>42</v>
      </c>
      <c r="V38" s="68" t="s">
        <v>42</v>
      </c>
    </row>
    <row r="39" spans="1:47" s="8" customFormat="1" ht="25.5" customHeight="1" x14ac:dyDescent="0.25">
      <c r="A39" s="67" t="s">
        <v>43</v>
      </c>
      <c r="B39" s="200" t="s">
        <v>44</v>
      </c>
      <c r="C39" s="201"/>
      <c r="D39" s="210">
        <f t="shared" ref="D39:D49" si="2">SUM(F39:V39)</f>
        <v>2</v>
      </c>
      <c r="E39" s="211"/>
      <c r="F39" s="70"/>
      <c r="G39" s="70">
        <v>1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>
        <v>1</v>
      </c>
      <c r="V39" s="70"/>
    </row>
    <row r="40" spans="1:47" s="8" customFormat="1" ht="25.5" customHeight="1" x14ac:dyDescent="0.25">
      <c r="A40" s="73" t="s">
        <v>45</v>
      </c>
      <c r="B40" s="204" t="s">
        <v>46</v>
      </c>
      <c r="C40" s="205"/>
      <c r="D40" s="210">
        <f t="shared" si="2"/>
        <v>2</v>
      </c>
      <c r="E40" s="211"/>
      <c r="F40" s="70"/>
      <c r="G40" s="70">
        <v>1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6"/>
      <c r="S40" s="70"/>
      <c r="T40" s="70"/>
      <c r="U40" s="70">
        <v>1</v>
      </c>
      <c r="V40" s="70"/>
    </row>
    <row r="41" spans="1:47" s="8" customFormat="1" ht="25.5" customHeight="1" x14ac:dyDescent="0.25">
      <c r="A41" s="73" t="s">
        <v>47</v>
      </c>
      <c r="B41" s="204" t="s">
        <v>48</v>
      </c>
      <c r="C41" s="205"/>
      <c r="D41" s="210">
        <f t="shared" si="2"/>
        <v>1</v>
      </c>
      <c r="E41" s="211"/>
      <c r="F41" s="70"/>
      <c r="G41" s="70">
        <v>1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</row>
    <row r="42" spans="1:47" s="8" customFormat="1" ht="38.25" customHeight="1" x14ac:dyDescent="0.25">
      <c r="A42" s="73" t="s">
        <v>49</v>
      </c>
      <c r="B42" s="204" t="s">
        <v>50</v>
      </c>
      <c r="C42" s="205"/>
      <c r="D42" s="210">
        <f t="shared" si="2"/>
        <v>1</v>
      </c>
      <c r="E42" s="211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>
        <v>1</v>
      </c>
      <c r="V42" s="70"/>
    </row>
    <row r="43" spans="1:47" s="8" customFormat="1" ht="25.5" customHeight="1" x14ac:dyDescent="0.25">
      <c r="A43" s="67" t="s">
        <v>51</v>
      </c>
      <c r="B43" s="200" t="s">
        <v>52</v>
      </c>
      <c r="C43" s="201"/>
      <c r="D43" s="210">
        <f t="shared" si="2"/>
        <v>26</v>
      </c>
      <c r="E43" s="211"/>
      <c r="F43" s="70"/>
      <c r="G43" s="70">
        <v>3</v>
      </c>
      <c r="H43" s="70">
        <v>3</v>
      </c>
      <c r="I43" s="70"/>
      <c r="J43" s="70"/>
      <c r="K43" s="70">
        <v>3</v>
      </c>
      <c r="L43" s="70"/>
      <c r="M43" s="70"/>
      <c r="N43" s="70">
        <v>3</v>
      </c>
      <c r="O43" s="70">
        <v>3</v>
      </c>
      <c r="P43" s="70">
        <v>3</v>
      </c>
      <c r="Q43" s="70"/>
      <c r="R43" s="70">
        <v>3</v>
      </c>
      <c r="S43" s="70"/>
      <c r="T43" s="70"/>
      <c r="U43" s="70">
        <v>2</v>
      </c>
      <c r="V43" s="70">
        <v>3</v>
      </c>
    </row>
    <row r="44" spans="1:47" s="8" customFormat="1" ht="25.5" customHeight="1" x14ac:dyDescent="0.25">
      <c r="A44" s="67" t="s">
        <v>53</v>
      </c>
      <c r="B44" s="200" t="s">
        <v>54</v>
      </c>
      <c r="C44" s="201"/>
      <c r="D44" s="210">
        <f t="shared" si="2"/>
        <v>1</v>
      </c>
      <c r="E44" s="211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>
        <v>1</v>
      </c>
      <c r="S44" s="70"/>
      <c r="T44" s="70"/>
      <c r="U44" s="70"/>
      <c r="V44" s="70"/>
    </row>
    <row r="45" spans="1:47" s="8" customFormat="1" ht="25.5" customHeight="1" x14ac:dyDescent="0.25">
      <c r="A45" s="73" t="s">
        <v>55</v>
      </c>
      <c r="B45" s="204" t="s">
        <v>56</v>
      </c>
      <c r="C45" s="205"/>
      <c r="D45" s="210">
        <f t="shared" si="2"/>
        <v>0</v>
      </c>
      <c r="E45" s="211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</row>
    <row r="46" spans="1:47" s="8" customFormat="1" ht="25.5" customHeight="1" x14ac:dyDescent="0.25">
      <c r="A46" s="73" t="s">
        <v>57</v>
      </c>
      <c r="B46" s="204" t="s">
        <v>46</v>
      </c>
      <c r="C46" s="205"/>
      <c r="D46" s="210">
        <f t="shared" si="2"/>
        <v>1</v>
      </c>
      <c r="E46" s="211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>
        <v>1</v>
      </c>
      <c r="S46" s="70"/>
      <c r="T46" s="70"/>
      <c r="U46" s="70"/>
      <c r="V46" s="70"/>
    </row>
    <row r="47" spans="1:47" s="8" customFormat="1" ht="38.25" customHeight="1" x14ac:dyDescent="0.25">
      <c r="A47" s="67" t="s">
        <v>58</v>
      </c>
      <c r="B47" s="200" t="s">
        <v>59</v>
      </c>
      <c r="C47" s="201"/>
      <c r="D47" s="210">
        <f t="shared" si="2"/>
        <v>0</v>
      </c>
      <c r="E47" s="211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</row>
    <row r="48" spans="1:47" s="8" customFormat="1" ht="25.5" customHeight="1" x14ac:dyDescent="0.25">
      <c r="A48" s="73" t="s">
        <v>60</v>
      </c>
      <c r="B48" s="204" t="s">
        <v>61</v>
      </c>
      <c r="C48" s="205"/>
      <c r="D48" s="210">
        <f t="shared" si="2"/>
        <v>0</v>
      </c>
      <c r="E48" s="211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</row>
    <row r="49" spans="1:22" s="8" customFormat="1" ht="25.5" customHeight="1" x14ac:dyDescent="0.25">
      <c r="A49" s="73" t="s">
        <v>62</v>
      </c>
      <c r="B49" s="204" t="s">
        <v>63</v>
      </c>
      <c r="C49" s="205"/>
      <c r="D49" s="210">
        <f t="shared" si="2"/>
        <v>0</v>
      </c>
      <c r="E49" s="211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</row>
    <row r="50" spans="1:22" s="66" customFormat="1" ht="45" customHeight="1" x14ac:dyDescent="0.25">
      <c r="A50" s="67" t="s">
        <v>40</v>
      </c>
      <c r="B50" s="202" t="s">
        <v>66</v>
      </c>
      <c r="C50" s="203"/>
      <c r="D50" s="210" t="s">
        <v>42</v>
      </c>
      <c r="E50" s="211"/>
      <c r="F50" s="68" t="s">
        <v>42</v>
      </c>
      <c r="G50" s="68" t="s">
        <v>42</v>
      </c>
      <c r="H50" s="68" t="s">
        <v>42</v>
      </c>
      <c r="I50" s="68" t="s">
        <v>42</v>
      </c>
      <c r="J50" s="68" t="s">
        <v>42</v>
      </c>
      <c r="K50" s="68" t="s">
        <v>42</v>
      </c>
      <c r="L50" s="68" t="s">
        <v>42</v>
      </c>
      <c r="M50" s="68" t="s">
        <v>42</v>
      </c>
      <c r="N50" s="68" t="s">
        <v>42</v>
      </c>
      <c r="O50" s="68" t="s">
        <v>42</v>
      </c>
      <c r="P50" s="68" t="s">
        <v>42</v>
      </c>
      <c r="Q50" s="68" t="s">
        <v>42</v>
      </c>
      <c r="R50" s="68" t="s">
        <v>42</v>
      </c>
      <c r="S50" s="68" t="s">
        <v>42</v>
      </c>
      <c r="T50" s="68" t="s">
        <v>42</v>
      </c>
      <c r="U50" s="68" t="s">
        <v>42</v>
      </c>
      <c r="V50" s="68" t="s">
        <v>42</v>
      </c>
    </row>
    <row r="51" spans="1:22" s="8" customFormat="1" ht="27.2" customHeight="1" x14ac:dyDescent="0.25">
      <c r="A51" s="67" t="s">
        <v>43</v>
      </c>
      <c r="B51" s="200" t="s">
        <v>44</v>
      </c>
      <c r="C51" s="201"/>
      <c r="D51" s="210">
        <f t="shared" ref="D51:D61" si="3">SUM(F51:V51)</f>
        <v>1</v>
      </c>
      <c r="E51" s="211"/>
      <c r="F51" s="70"/>
      <c r="G51" s="70"/>
      <c r="H51" s="70"/>
      <c r="I51" s="70"/>
      <c r="J51" s="70"/>
      <c r="K51" s="70"/>
      <c r="L51" s="70"/>
      <c r="M51" s="70"/>
      <c r="N51" s="70">
        <v>1</v>
      </c>
      <c r="O51" s="70"/>
      <c r="P51" s="70"/>
      <c r="Q51" s="70"/>
      <c r="R51" s="70"/>
      <c r="S51" s="70"/>
      <c r="T51" s="70"/>
      <c r="U51" s="70"/>
      <c r="V51" s="70"/>
    </row>
    <row r="52" spans="1:22" s="8" customFormat="1" ht="27.2" customHeight="1" x14ac:dyDescent="0.25">
      <c r="A52" s="73" t="s">
        <v>45</v>
      </c>
      <c r="B52" s="204" t="s">
        <v>46</v>
      </c>
      <c r="C52" s="205"/>
      <c r="D52" s="210">
        <f t="shared" si="3"/>
        <v>1</v>
      </c>
      <c r="E52" s="211"/>
      <c r="F52" s="70"/>
      <c r="G52" s="70"/>
      <c r="H52" s="70"/>
      <c r="I52" s="70"/>
      <c r="J52" s="70"/>
      <c r="K52" s="70"/>
      <c r="L52" s="70"/>
      <c r="M52" s="70"/>
      <c r="N52" s="70">
        <v>1</v>
      </c>
      <c r="O52" s="70"/>
      <c r="P52" s="70"/>
      <c r="Q52" s="70"/>
      <c r="R52" s="70"/>
      <c r="S52" s="70"/>
      <c r="T52" s="70"/>
      <c r="U52" s="70"/>
      <c r="V52" s="70"/>
    </row>
    <row r="53" spans="1:22" s="8" customFormat="1" ht="27.2" customHeight="1" x14ac:dyDescent="0.25">
      <c r="A53" s="73" t="s">
        <v>47</v>
      </c>
      <c r="B53" s="204" t="s">
        <v>48</v>
      </c>
      <c r="C53" s="205"/>
      <c r="D53" s="210">
        <f t="shared" si="3"/>
        <v>0</v>
      </c>
      <c r="E53" s="211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spans="1:22" s="8" customFormat="1" ht="27.2" customHeight="1" x14ac:dyDescent="0.25">
      <c r="A54" s="73" t="s">
        <v>49</v>
      </c>
      <c r="B54" s="204" t="s">
        <v>50</v>
      </c>
      <c r="C54" s="205"/>
      <c r="D54" s="210">
        <f t="shared" si="3"/>
        <v>1</v>
      </c>
      <c r="E54" s="211"/>
      <c r="F54" s="70"/>
      <c r="G54" s="70"/>
      <c r="H54" s="70"/>
      <c r="I54" s="70"/>
      <c r="J54" s="70"/>
      <c r="K54" s="70"/>
      <c r="L54" s="70"/>
      <c r="M54" s="70"/>
      <c r="N54" s="70">
        <v>1</v>
      </c>
      <c r="O54" s="70"/>
      <c r="P54" s="70"/>
      <c r="Q54" s="70"/>
      <c r="R54" s="70"/>
      <c r="S54" s="70"/>
      <c r="T54" s="70"/>
      <c r="U54" s="70"/>
      <c r="V54" s="70"/>
    </row>
    <row r="55" spans="1:22" s="8" customFormat="1" ht="27.2" customHeight="1" x14ac:dyDescent="0.25">
      <c r="A55" s="67" t="s">
        <v>51</v>
      </c>
      <c r="B55" s="200" t="s">
        <v>52</v>
      </c>
      <c r="C55" s="201"/>
      <c r="D55" s="210">
        <f t="shared" si="3"/>
        <v>14</v>
      </c>
      <c r="E55" s="211"/>
      <c r="F55" s="70">
        <v>3</v>
      </c>
      <c r="G55" s="70"/>
      <c r="H55" s="70"/>
      <c r="I55" s="70"/>
      <c r="J55" s="70"/>
      <c r="K55" s="70"/>
      <c r="L55" s="70">
        <v>3</v>
      </c>
      <c r="M55" s="70"/>
      <c r="N55" s="70">
        <v>2</v>
      </c>
      <c r="O55" s="70"/>
      <c r="P55" s="70">
        <v>3</v>
      </c>
      <c r="Q55" s="70"/>
      <c r="R55" s="70"/>
      <c r="S55" s="70">
        <v>3</v>
      </c>
      <c r="T55" s="70"/>
      <c r="U55" s="70"/>
      <c r="V55" s="70"/>
    </row>
    <row r="56" spans="1:22" s="8" customFormat="1" ht="27.2" customHeight="1" x14ac:dyDescent="0.25">
      <c r="A56" s="67" t="s">
        <v>53</v>
      </c>
      <c r="B56" s="200" t="s">
        <v>54</v>
      </c>
      <c r="C56" s="201"/>
      <c r="D56" s="210">
        <f t="shared" si="3"/>
        <v>0</v>
      </c>
      <c r="E56" s="211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</row>
    <row r="57" spans="1:22" s="8" customFormat="1" ht="27.2" customHeight="1" x14ac:dyDescent="0.25">
      <c r="A57" s="73" t="s">
        <v>55</v>
      </c>
      <c r="B57" s="204" t="s">
        <v>56</v>
      </c>
      <c r="C57" s="205"/>
      <c r="D57" s="210">
        <f t="shared" si="3"/>
        <v>0</v>
      </c>
      <c r="E57" s="211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</row>
    <row r="58" spans="1:22" s="8" customFormat="1" ht="27.2" customHeight="1" x14ac:dyDescent="0.25">
      <c r="A58" s="73" t="s">
        <v>57</v>
      </c>
      <c r="B58" s="204" t="s">
        <v>46</v>
      </c>
      <c r="C58" s="205"/>
      <c r="D58" s="210">
        <f t="shared" si="3"/>
        <v>0</v>
      </c>
      <c r="E58" s="211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</row>
    <row r="59" spans="1:22" s="8" customFormat="1" ht="55.5" customHeight="1" x14ac:dyDescent="0.25">
      <c r="A59" s="67" t="s">
        <v>58</v>
      </c>
      <c r="B59" s="200" t="s">
        <v>59</v>
      </c>
      <c r="C59" s="201"/>
      <c r="D59" s="210">
        <f t="shared" si="3"/>
        <v>0</v>
      </c>
      <c r="E59" s="211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</row>
    <row r="60" spans="1:22" s="8" customFormat="1" ht="27.2" customHeight="1" x14ac:dyDescent="0.25">
      <c r="A60" s="73" t="s">
        <v>60</v>
      </c>
      <c r="B60" s="204" t="s">
        <v>61</v>
      </c>
      <c r="C60" s="205"/>
      <c r="D60" s="210">
        <f t="shared" si="3"/>
        <v>0</v>
      </c>
      <c r="E60" s="211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</row>
    <row r="61" spans="1:22" s="8" customFormat="1" ht="34.9" customHeight="1" x14ac:dyDescent="0.25">
      <c r="A61" s="73" t="s">
        <v>62</v>
      </c>
      <c r="B61" s="204" t="s">
        <v>63</v>
      </c>
      <c r="C61" s="205"/>
      <c r="D61" s="210">
        <f t="shared" si="3"/>
        <v>0</v>
      </c>
      <c r="E61" s="211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spans="1:22" s="66" customFormat="1" ht="69.75" customHeight="1" x14ac:dyDescent="0.25">
      <c r="A62" s="67" t="s">
        <v>40</v>
      </c>
      <c r="B62" s="202" t="s">
        <v>67</v>
      </c>
      <c r="C62" s="203"/>
      <c r="D62" s="210" t="s">
        <v>42</v>
      </c>
      <c r="E62" s="211"/>
      <c r="F62" s="68" t="s">
        <v>42</v>
      </c>
      <c r="G62" s="68" t="s">
        <v>42</v>
      </c>
      <c r="H62" s="68" t="s">
        <v>42</v>
      </c>
      <c r="I62" s="68" t="s">
        <v>42</v>
      </c>
      <c r="J62" s="68" t="s">
        <v>42</v>
      </c>
      <c r="K62" s="68" t="s">
        <v>42</v>
      </c>
      <c r="L62" s="68" t="s">
        <v>42</v>
      </c>
      <c r="M62" s="68" t="s">
        <v>42</v>
      </c>
      <c r="N62" s="68" t="s">
        <v>42</v>
      </c>
      <c r="O62" s="68" t="s">
        <v>42</v>
      </c>
      <c r="P62" s="68" t="s">
        <v>42</v>
      </c>
      <c r="Q62" s="68" t="s">
        <v>42</v>
      </c>
      <c r="R62" s="68" t="s">
        <v>42</v>
      </c>
      <c r="S62" s="68" t="s">
        <v>42</v>
      </c>
      <c r="T62" s="68" t="s">
        <v>42</v>
      </c>
      <c r="U62" s="68" t="s">
        <v>42</v>
      </c>
      <c r="V62" s="68" t="s">
        <v>42</v>
      </c>
    </row>
    <row r="63" spans="1:22" s="8" customFormat="1" ht="28.5" customHeight="1" x14ac:dyDescent="0.25">
      <c r="A63" s="67" t="s">
        <v>43</v>
      </c>
      <c r="B63" s="200" t="s">
        <v>44</v>
      </c>
      <c r="C63" s="201"/>
      <c r="D63" s="210">
        <f t="shared" ref="D63:D73" si="4">SUM(F63:V63)</f>
        <v>0</v>
      </c>
      <c r="E63" s="211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spans="1:22" s="8" customFormat="1" ht="27.75" customHeight="1" x14ac:dyDescent="0.25">
      <c r="A64" s="73" t="s">
        <v>45</v>
      </c>
      <c r="B64" s="204" t="s">
        <v>46</v>
      </c>
      <c r="C64" s="205"/>
      <c r="D64" s="210">
        <f t="shared" si="4"/>
        <v>0</v>
      </c>
      <c r="E64" s="211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</row>
    <row r="65" spans="1:22" s="8" customFormat="1" ht="20.25" customHeight="1" x14ac:dyDescent="0.25">
      <c r="A65" s="73" t="s">
        <v>47</v>
      </c>
      <c r="B65" s="204" t="s">
        <v>48</v>
      </c>
      <c r="C65" s="205"/>
      <c r="D65" s="210">
        <f t="shared" si="4"/>
        <v>0</v>
      </c>
      <c r="E65" s="211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</row>
    <row r="66" spans="1:22" s="8" customFormat="1" ht="20.25" customHeight="1" x14ac:dyDescent="0.25">
      <c r="A66" s="73" t="s">
        <v>49</v>
      </c>
      <c r="B66" s="204" t="s">
        <v>50</v>
      </c>
      <c r="C66" s="205"/>
      <c r="D66" s="210">
        <f t="shared" si="4"/>
        <v>0</v>
      </c>
      <c r="E66" s="211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</row>
    <row r="67" spans="1:22" s="8" customFormat="1" ht="37.5" customHeight="1" x14ac:dyDescent="0.25">
      <c r="A67" s="67" t="s">
        <v>51</v>
      </c>
      <c r="B67" s="200" t="s">
        <v>52</v>
      </c>
      <c r="C67" s="201"/>
      <c r="D67" s="210">
        <f t="shared" si="4"/>
        <v>6</v>
      </c>
      <c r="E67" s="211"/>
      <c r="F67" s="70">
        <v>3</v>
      </c>
      <c r="G67" s="70"/>
      <c r="H67" s="70"/>
      <c r="I67" s="70"/>
      <c r="J67" s="70"/>
      <c r="K67" s="70"/>
      <c r="L67" s="70"/>
      <c r="M67" s="70"/>
      <c r="N67" s="70"/>
      <c r="O67" s="70"/>
      <c r="P67" s="70">
        <v>3</v>
      </c>
      <c r="Q67" s="70"/>
      <c r="R67" s="70"/>
      <c r="S67" s="70"/>
      <c r="T67" s="70"/>
      <c r="U67" s="70"/>
      <c r="V67" s="70"/>
    </row>
    <row r="68" spans="1:22" s="8" customFormat="1" ht="20.25" customHeight="1" x14ac:dyDescent="0.25">
      <c r="A68" s="67" t="s">
        <v>53</v>
      </c>
      <c r="B68" s="200" t="s">
        <v>54</v>
      </c>
      <c r="C68" s="201"/>
      <c r="D68" s="210">
        <f t="shared" si="4"/>
        <v>0</v>
      </c>
      <c r="E68" s="211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spans="1:22" s="8" customFormat="1" ht="27.75" customHeight="1" x14ac:dyDescent="0.25">
      <c r="A69" s="73" t="s">
        <v>55</v>
      </c>
      <c r="B69" s="204" t="s">
        <v>56</v>
      </c>
      <c r="C69" s="205"/>
      <c r="D69" s="210">
        <f t="shared" si="4"/>
        <v>0</v>
      </c>
      <c r="E69" s="211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spans="1:22" s="8" customFormat="1" ht="30" customHeight="1" x14ac:dyDescent="0.25">
      <c r="A70" s="73" t="s">
        <v>57</v>
      </c>
      <c r="B70" s="204" t="s">
        <v>46</v>
      </c>
      <c r="C70" s="205"/>
      <c r="D70" s="210">
        <f t="shared" si="4"/>
        <v>0</v>
      </c>
      <c r="E70" s="211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spans="1:22" s="8" customFormat="1" ht="48" customHeight="1" x14ac:dyDescent="0.25">
      <c r="A71" s="67" t="s">
        <v>58</v>
      </c>
      <c r="B71" s="200" t="s">
        <v>59</v>
      </c>
      <c r="C71" s="201"/>
      <c r="D71" s="210">
        <f t="shared" si="4"/>
        <v>0</v>
      </c>
      <c r="E71" s="211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</row>
    <row r="72" spans="1:22" s="8" customFormat="1" ht="28.5" customHeight="1" x14ac:dyDescent="0.25">
      <c r="A72" s="73" t="s">
        <v>60</v>
      </c>
      <c r="B72" s="204" t="s">
        <v>61</v>
      </c>
      <c r="C72" s="205"/>
      <c r="D72" s="210">
        <f t="shared" si="4"/>
        <v>0</v>
      </c>
      <c r="E72" s="211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</row>
    <row r="73" spans="1:22" s="8" customFormat="1" ht="34.5" customHeight="1" x14ac:dyDescent="0.25">
      <c r="A73" s="73" t="s">
        <v>62</v>
      </c>
      <c r="B73" s="204" t="s">
        <v>63</v>
      </c>
      <c r="C73" s="205"/>
      <c r="D73" s="210">
        <f t="shared" si="4"/>
        <v>0</v>
      </c>
      <c r="E73" s="211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</row>
    <row r="74" spans="1:22" s="66" customFormat="1" ht="54.75" customHeight="1" x14ac:dyDescent="0.25">
      <c r="A74" s="67">
        <v>1</v>
      </c>
      <c r="B74" s="200" t="s">
        <v>68</v>
      </c>
      <c r="C74" s="201"/>
      <c r="D74" s="210" t="s">
        <v>42</v>
      </c>
      <c r="E74" s="211"/>
      <c r="F74" s="68" t="s">
        <v>42</v>
      </c>
      <c r="G74" s="68" t="s">
        <v>42</v>
      </c>
      <c r="H74" s="68" t="s">
        <v>42</v>
      </c>
      <c r="I74" s="68" t="s">
        <v>42</v>
      </c>
      <c r="J74" s="68" t="s">
        <v>42</v>
      </c>
      <c r="K74" s="68" t="s">
        <v>42</v>
      </c>
      <c r="L74" s="68" t="s">
        <v>42</v>
      </c>
      <c r="M74" s="68" t="s">
        <v>42</v>
      </c>
      <c r="N74" s="68" t="s">
        <v>42</v>
      </c>
      <c r="O74" s="68" t="s">
        <v>42</v>
      </c>
      <c r="P74" s="68" t="s">
        <v>42</v>
      </c>
      <c r="Q74" s="68" t="s">
        <v>42</v>
      </c>
      <c r="R74" s="68" t="s">
        <v>42</v>
      </c>
      <c r="S74" s="68" t="s">
        <v>42</v>
      </c>
      <c r="T74" s="68" t="s">
        <v>42</v>
      </c>
      <c r="U74" s="68" t="s">
        <v>42</v>
      </c>
      <c r="V74" s="68" t="s">
        <v>42</v>
      </c>
    </row>
    <row r="75" spans="1:22" s="8" customFormat="1" ht="31.5" customHeight="1" x14ac:dyDescent="0.25">
      <c r="A75" s="67" t="s">
        <v>43</v>
      </c>
      <c r="B75" s="200" t="s">
        <v>44</v>
      </c>
      <c r="C75" s="201"/>
      <c r="D75" s="210">
        <f t="shared" ref="D75:D85" si="5">SUM(F75:V75)</f>
        <v>0</v>
      </c>
      <c r="E75" s="211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</row>
    <row r="76" spans="1:22" s="8" customFormat="1" ht="24.2" customHeight="1" x14ac:dyDescent="0.25">
      <c r="A76" s="73" t="s">
        <v>45</v>
      </c>
      <c r="B76" s="204" t="s">
        <v>46</v>
      </c>
      <c r="C76" s="205"/>
      <c r="D76" s="210">
        <f t="shared" si="5"/>
        <v>0</v>
      </c>
      <c r="E76" s="211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</row>
    <row r="77" spans="1:22" s="8" customFormat="1" ht="24.2" customHeight="1" x14ac:dyDescent="0.25">
      <c r="A77" s="73" t="s">
        <v>47</v>
      </c>
      <c r="B77" s="204" t="s">
        <v>48</v>
      </c>
      <c r="C77" s="205"/>
      <c r="D77" s="210">
        <f t="shared" si="5"/>
        <v>0</v>
      </c>
      <c r="E77" s="211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</row>
    <row r="78" spans="1:22" s="8" customFormat="1" ht="24.2" customHeight="1" x14ac:dyDescent="0.25">
      <c r="A78" s="73" t="s">
        <v>49</v>
      </c>
      <c r="B78" s="204" t="s">
        <v>50</v>
      </c>
      <c r="C78" s="205"/>
      <c r="D78" s="210">
        <f t="shared" si="5"/>
        <v>0</v>
      </c>
      <c r="E78" s="211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</row>
    <row r="79" spans="1:22" s="8" customFormat="1" ht="24.2" customHeight="1" x14ac:dyDescent="0.25">
      <c r="A79" s="67" t="s">
        <v>51</v>
      </c>
      <c r="B79" s="200" t="s">
        <v>52</v>
      </c>
      <c r="C79" s="201"/>
      <c r="D79" s="210">
        <f t="shared" si="5"/>
        <v>3</v>
      </c>
      <c r="E79" s="211"/>
      <c r="F79" s="70"/>
      <c r="G79" s="70"/>
      <c r="H79" s="70"/>
      <c r="I79" s="70"/>
      <c r="J79" s="70"/>
      <c r="K79" s="70"/>
      <c r="L79" s="70"/>
      <c r="M79" s="70">
        <v>3</v>
      </c>
      <c r="N79" s="70"/>
      <c r="O79" s="70"/>
      <c r="P79" s="70"/>
      <c r="Q79" s="70"/>
      <c r="R79" s="70"/>
      <c r="S79" s="70"/>
      <c r="T79" s="70"/>
      <c r="U79" s="70"/>
      <c r="V79" s="70"/>
    </row>
    <row r="80" spans="1:22" s="8" customFormat="1" ht="24.2" customHeight="1" x14ac:dyDescent="0.25">
      <c r="A80" s="67" t="s">
        <v>53</v>
      </c>
      <c r="B80" s="200" t="s">
        <v>54</v>
      </c>
      <c r="C80" s="201"/>
      <c r="D80" s="210">
        <f t="shared" si="5"/>
        <v>0</v>
      </c>
      <c r="E80" s="211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</row>
    <row r="81" spans="1:22" s="8" customFormat="1" ht="28.35" customHeight="1" x14ac:dyDescent="0.25">
      <c r="A81" s="73" t="s">
        <v>55</v>
      </c>
      <c r="B81" s="204" t="s">
        <v>56</v>
      </c>
      <c r="C81" s="205"/>
      <c r="D81" s="210">
        <f t="shared" si="5"/>
        <v>0</v>
      </c>
      <c r="E81" s="211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</row>
    <row r="82" spans="1:22" s="8" customFormat="1" ht="27.2" customHeight="1" x14ac:dyDescent="0.25">
      <c r="A82" s="73" t="s">
        <v>57</v>
      </c>
      <c r="B82" s="204" t="s">
        <v>46</v>
      </c>
      <c r="C82" s="205"/>
      <c r="D82" s="210">
        <f t="shared" si="5"/>
        <v>0</v>
      </c>
      <c r="E82" s="211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</row>
    <row r="83" spans="1:22" s="8" customFormat="1" ht="44.85" customHeight="1" x14ac:dyDescent="0.25">
      <c r="A83" s="67" t="s">
        <v>58</v>
      </c>
      <c r="B83" s="200" t="s">
        <v>59</v>
      </c>
      <c r="C83" s="201"/>
      <c r="D83" s="210">
        <f t="shared" si="5"/>
        <v>0</v>
      </c>
      <c r="E83" s="211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</row>
    <row r="84" spans="1:22" s="8" customFormat="1" ht="24.2" customHeight="1" x14ac:dyDescent="0.25">
      <c r="A84" s="73" t="s">
        <v>60</v>
      </c>
      <c r="B84" s="204" t="s">
        <v>61</v>
      </c>
      <c r="C84" s="205"/>
      <c r="D84" s="210">
        <f t="shared" si="5"/>
        <v>0</v>
      </c>
      <c r="E84" s="211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</row>
    <row r="85" spans="1:22" s="8" customFormat="1" ht="24.2" customHeight="1" x14ac:dyDescent="0.25">
      <c r="A85" s="73" t="s">
        <v>62</v>
      </c>
      <c r="B85" s="204" t="s">
        <v>63</v>
      </c>
      <c r="C85" s="205"/>
      <c r="D85" s="210">
        <f t="shared" si="5"/>
        <v>0</v>
      </c>
      <c r="E85" s="211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</row>
    <row r="86" spans="1:22" s="66" customFormat="1" ht="40.5" customHeight="1" x14ac:dyDescent="0.25">
      <c r="A86" s="67">
        <v>1</v>
      </c>
      <c r="B86" s="200" t="s">
        <v>69</v>
      </c>
      <c r="C86" s="201"/>
      <c r="D86" s="210" t="s">
        <v>42</v>
      </c>
      <c r="E86" s="211"/>
      <c r="F86" s="68" t="s">
        <v>42</v>
      </c>
      <c r="G86" s="68" t="s">
        <v>42</v>
      </c>
      <c r="H86" s="68" t="s">
        <v>42</v>
      </c>
      <c r="I86" s="68" t="s">
        <v>42</v>
      </c>
      <c r="J86" s="68" t="s">
        <v>42</v>
      </c>
      <c r="K86" s="68" t="s">
        <v>42</v>
      </c>
      <c r="L86" s="68" t="s">
        <v>42</v>
      </c>
      <c r="M86" s="68" t="s">
        <v>42</v>
      </c>
      <c r="N86" s="68" t="s">
        <v>42</v>
      </c>
      <c r="O86" s="68" t="s">
        <v>42</v>
      </c>
      <c r="P86" s="68" t="s">
        <v>42</v>
      </c>
      <c r="Q86" s="68" t="s">
        <v>42</v>
      </c>
      <c r="R86" s="68" t="s">
        <v>42</v>
      </c>
      <c r="S86" s="68" t="s">
        <v>42</v>
      </c>
      <c r="T86" s="68" t="s">
        <v>42</v>
      </c>
      <c r="U86" s="68" t="s">
        <v>42</v>
      </c>
      <c r="V86" s="68" t="s">
        <v>42</v>
      </c>
    </row>
    <row r="87" spans="1:22" s="8" customFormat="1" ht="25.9" customHeight="1" x14ac:dyDescent="0.25">
      <c r="A87" s="67" t="s">
        <v>43</v>
      </c>
      <c r="B87" s="200" t="s">
        <v>44</v>
      </c>
      <c r="C87" s="201"/>
      <c r="D87" s="210">
        <f t="shared" ref="D87:D97" si="6">SUM(F87:V87)</f>
        <v>6</v>
      </c>
      <c r="E87" s="211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>
        <v>6</v>
      </c>
      <c r="T87" s="70"/>
      <c r="U87" s="70"/>
      <c r="V87" s="70"/>
    </row>
    <row r="88" spans="1:22" s="8" customFormat="1" ht="25.9" customHeight="1" x14ac:dyDescent="0.25">
      <c r="A88" s="73" t="s">
        <v>45</v>
      </c>
      <c r="B88" s="204" t="s">
        <v>46</v>
      </c>
      <c r="C88" s="205"/>
      <c r="D88" s="210">
        <f t="shared" si="6"/>
        <v>4</v>
      </c>
      <c r="E88" s="211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>
        <v>4</v>
      </c>
      <c r="T88" s="70"/>
      <c r="U88" s="70"/>
      <c r="V88" s="70"/>
    </row>
    <row r="89" spans="1:22" s="8" customFormat="1" ht="25.9" customHeight="1" x14ac:dyDescent="0.25">
      <c r="A89" s="73" t="s">
        <v>47</v>
      </c>
      <c r="B89" s="204" t="s">
        <v>48</v>
      </c>
      <c r="C89" s="205"/>
      <c r="D89" s="210">
        <f t="shared" si="6"/>
        <v>0</v>
      </c>
      <c r="E89" s="211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</row>
    <row r="90" spans="1:22" s="8" customFormat="1" ht="25.9" customHeight="1" x14ac:dyDescent="0.25">
      <c r="A90" s="73" t="s">
        <v>49</v>
      </c>
      <c r="B90" s="204" t="s">
        <v>50</v>
      </c>
      <c r="C90" s="205"/>
      <c r="D90" s="210">
        <f t="shared" si="6"/>
        <v>2</v>
      </c>
      <c r="E90" s="211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>
        <v>2</v>
      </c>
      <c r="T90" s="70"/>
      <c r="U90" s="70"/>
      <c r="V90" s="70"/>
    </row>
    <row r="91" spans="1:22" s="8" customFormat="1" ht="33.950000000000003" customHeight="1" x14ac:dyDescent="0.25">
      <c r="A91" s="67" t="s">
        <v>51</v>
      </c>
      <c r="B91" s="200" t="s">
        <v>52</v>
      </c>
      <c r="C91" s="201"/>
      <c r="D91" s="210">
        <f t="shared" si="6"/>
        <v>3</v>
      </c>
      <c r="E91" s="211"/>
      <c r="F91" s="70"/>
      <c r="G91" s="70">
        <v>3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</row>
    <row r="92" spans="1:22" s="8" customFormat="1" ht="25.9" customHeight="1" x14ac:dyDescent="0.25">
      <c r="A92" s="67" t="s">
        <v>53</v>
      </c>
      <c r="B92" s="200" t="s">
        <v>54</v>
      </c>
      <c r="C92" s="201"/>
      <c r="D92" s="210">
        <f t="shared" si="6"/>
        <v>0</v>
      </c>
      <c r="E92" s="211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</row>
    <row r="93" spans="1:22" s="8" customFormat="1" ht="34.15" customHeight="1" x14ac:dyDescent="0.25">
      <c r="A93" s="73" t="s">
        <v>55</v>
      </c>
      <c r="B93" s="204" t="s">
        <v>56</v>
      </c>
      <c r="C93" s="205"/>
      <c r="D93" s="210">
        <f t="shared" si="6"/>
        <v>0</v>
      </c>
      <c r="E93" s="211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</row>
    <row r="94" spans="1:22" s="8" customFormat="1" ht="25.9" customHeight="1" x14ac:dyDescent="0.25">
      <c r="A94" s="73" t="s">
        <v>57</v>
      </c>
      <c r="B94" s="204" t="s">
        <v>46</v>
      </c>
      <c r="C94" s="205"/>
      <c r="D94" s="210">
        <f t="shared" si="6"/>
        <v>0</v>
      </c>
      <c r="E94" s="211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</row>
    <row r="95" spans="1:22" s="8" customFormat="1" ht="56.25" customHeight="1" x14ac:dyDescent="0.25">
      <c r="A95" s="67" t="s">
        <v>58</v>
      </c>
      <c r="B95" s="200" t="s">
        <v>59</v>
      </c>
      <c r="C95" s="201"/>
      <c r="D95" s="210">
        <f t="shared" si="6"/>
        <v>0</v>
      </c>
      <c r="E95" s="211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</row>
    <row r="96" spans="1:22" s="8" customFormat="1" ht="25.9" customHeight="1" x14ac:dyDescent="0.25">
      <c r="A96" s="73" t="s">
        <v>60</v>
      </c>
      <c r="B96" s="204" t="s">
        <v>61</v>
      </c>
      <c r="C96" s="205"/>
      <c r="D96" s="210">
        <f t="shared" si="6"/>
        <v>0</v>
      </c>
      <c r="E96" s="211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</row>
    <row r="97" spans="1:22" s="8" customFormat="1" ht="25.9" customHeight="1" x14ac:dyDescent="0.25">
      <c r="A97" s="73" t="s">
        <v>62</v>
      </c>
      <c r="B97" s="204" t="s">
        <v>63</v>
      </c>
      <c r="C97" s="205"/>
      <c r="D97" s="210">
        <f t="shared" si="6"/>
        <v>0</v>
      </c>
      <c r="E97" s="211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</row>
    <row r="98" spans="1:22" s="66" customFormat="1" ht="62.65" customHeight="1" x14ac:dyDescent="0.25">
      <c r="A98" s="67">
        <v>1</v>
      </c>
      <c r="B98" s="200" t="s">
        <v>70</v>
      </c>
      <c r="C98" s="201"/>
      <c r="D98" s="210" t="s">
        <v>42</v>
      </c>
      <c r="E98" s="211"/>
      <c r="F98" s="68" t="s">
        <v>42</v>
      </c>
      <c r="G98" s="68" t="s">
        <v>42</v>
      </c>
      <c r="H98" s="68" t="s">
        <v>42</v>
      </c>
      <c r="I98" s="68" t="s">
        <v>42</v>
      </c>
      <c r="J98" s="68" t="s">
        <v>42</v>
      </c>
      <c r="K98" s="68" t="s">
        <v>42</v>
      </c>
      <c r="L98" s="68" t="s">
        <v>42</v>
      </c>
      <c r="M98" s="68" t="s">
        <v>42</v>
      </c>
      <c r="N98" s="68" t="s">
        <v>42</v>
      </c>
      <c r="O98" s="68" t="s">
        <v>42</v>
      </c>
      <c r="P98" s="68" t="s">
        <v>42</v>
      </c>
      <c r="Q98" s="68" t="s">
        <v>42</v>
      </c>
      <c r="R98" s="68" t="s">
        <v>42</v>
      </c>
      <c r="S98" s="68" t="s">
        <v>42</v>
      </c>
      <c r="T98" s="68" t="s">
        <v>42</v>
      </c>
      <c r="U98" s="68" t="s">
        <v>42</v>
      </c>
      <c r="V98" s="68" t="s">
        <v>42</v>
      </c>
    </row>
    <row r="99" spans="1:22" s="8" customFormat="1" ht="30" customHeight="1" x14ac:dyDescent="0.25">
      <c r="A99" s="67" t="s">
        <v>43</v>
      </c>
      <c r="B99" s="200" t="s">
        <v>44</v>
      </c>
      <c r="C99" s="201"/>
      <c r="D99" s="210">
        <f t="shared" ref="D99:D109" si="7">SUM(F99:V99)</f>
        <v>3</v>
      </c>
      <c r="E99" s="211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>
        <v>3</v>
      </c>
      <c r="T99" s="70"/>
      <c r="U99" s="70"/>
      <c r="V99" s="70"/>
    </row>
    <row r="100" spans="1:22" s="8" customFormat="1" ht="30" customHeight="1" x14ac:dyDescent="0.25">
      <c r="A100" s="73" t="s">
        <v>45</v>
      </c>
      <c r="B100" s="204" t="s">
        <v>46</v>
      </c>
      <c r="C100" s="205"/>
      <c r="D100" s="210">
        <f t="shared" si="7"/>
        <v>1</v>
      </c>
      <c r="E100" s="211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>
        <v>1</v>
      </c>
      <c r="T100" s="70"/>
      <c r="U100" s="70"/>
      <c r="V100" s="70"/>
    </row>
    <row r="101" spans="1:22" s="8" customFormat="1" ht="30" customHeight="1" x14ac:dyDescent="0.25">
      <c r="A101" s="73" t="s">
        <v>47</v>
      </c>
      <c r="B101" s="204" t="s">
        <v>48</v>
      </c>
      <c r="C101" s="205"/>
      <c r="D101" s="210">
        <f t="shared" si="7"/>
        <v>0</v>
      </c>
      <c r="E101" s="211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</row>
    <row r="102" spans="1:22" s="8" customFormat="1" ht="30" customHeight="1" x14ac:dyDescent="0.25">
      <c r="A102" s="73" t="s">
        <v>49</v>
      </c>
      <c r="B102" s="204" t="s">
        <v>50</v>
      </c>
      <c r="C102" s="205"/>
      <c r="D102" s="210">
        <f t="shared" si="7"/>
        <v>2</v>
      </c>
      <c r="E102" s="211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>
        <v>2</v>
      </c>
      <c r="T102" s="70"/>
      <c r="U102" s="70"/>
      <c r="V102" s="70"/>
    </row>
    <row r="103" spans="1:22" s="8" customFormat="1" ht="30" customHeight="1" x14ac:dyDescent="0.25">
      <c r="A103" s="67" t="s">
        <v>51</v>
      </c>
      <c r="B103" s="200" t="s">
        <v>52</v>
      </c>
      <c r="C103" s="201"/>
      <c r="D103" s="210">
        <f t="shared" si="7"/>
        <v>0</v>
      </c>
      <c r="E103" s="211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</row>
    <row r="104" spans="1:22" s="8" customFormat="1" ht="30" customHeight="1" x14ac:dyDescent="0.25">
      <c r="A104" s="67" t="s">
        <v>53</v>
      </c>
      <c r="B104" s="200" t="s">
        <v>54</v>
      </c>
      <c r="C104" s="201"/>
      <c r="D104" s="210">
        <f t="shared" si="7"/>
        <v>0</v>
      </c>
      <c r="E104" s="211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</row>
    <row r="105" spans="1:22" s="8" customFormat="1" ht="30" customHeight="1" x14ac:dyDescent="0.25">
      <c r="A105" s="73" t="s">
        <v>55</v>
      </c>
      <c r="B105" s="204" t="s">
        <v>56</v>
      </c>
      <c r="C105" s="205"/>
      <c r="D105" s="210">
        <f t="shared" si="7"/>
        <v>0</v>
      </c>
      <c r="E105" s="211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</row>
    <row r="106" spans="1:22" s="8" customFormat="1" ht="30" customHeight="1" x14ac:dyDescent="0.25">
      <c r="A106" s="73" t="s">
        <v>57</v>
      </c>
      <c r="B106" s="204" t="s">
        <v>46</v>
      </c>
      <c r="C106" s="205"/>
      <c r="D106" s="210">
        <f t="shared" si="7"/>
        <v>0</v>
      </c>
      <c r="E106" s="211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</row>
    <row r="107" spans="1:22" s="8" customFormat="1" ht="48.75" customHeight="1" x14ac:dyDescent="0.25">
      <c r="A107" s="67" t="s">
        <v>58</v>
      </c>
      <c r="B107" s="200" t="s">
        <v>59</v>
      </c>
      <c r="C107" s="201"/>
      <c r="D107" s="210">
        <f t="shared" si="7"/>
        <v>0</v>
      </c>
      <c r="E107" s="211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</row>
    <row r="108" spans="1:22" s="8" customFormat="1" ht="30" customHeight="1" x14ac:dyDescent="0.25">
      <c r="A108" s="73" t="s">
        <v>60</v>
      </c>
      <c r="B108" s="204" t="s">
        <v>61</v>
      </c>
      <c r="C108" s="205"/>
      <c r="D108" s="210">
        <f t="shared" si="7"/>
        <v>0</v>
      </c>
      <c r="E108" s="211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</row>
    <row r="109" spans="1:22" s="8" customFormat="1" ht="30" customHeight="1" x14ac:dyDescent="0.25">
      <c r="A109" s="73" t="s">
        <v>62</v>
      </c>
      <c r="B109" s="204" t="s">
        <v>63</v>
      </c>
      <c r="C109" s="205"/>
      <c r="D109" s="210">
        <f t="shared" si="7"/>
        <v>0</v>
      </c>
      <c r="E109" s="211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</row>
    <row r="110" spans="1:22" s="8" customFormat="1" ht="36" customHeight="1" x14ac:dyDescent="0.25">
      <c r="A110" s="67">
        <v>1</v>
      </c>
      <c r="B110" s="200" t="s">
        <v>71</v>
      </c>
      <c r="C110" s="201"/>
      <c r="D110" s="210" t="s">
        <v>42</v>
      </c>
      <c r="E110" s="211"/>
      <c r="F110" s="68" t="s">
        <v>42</v>
      </c>
      <c r="G110" s="68" t="s">
        <v>42</v>
      </c>
      <c r="H110" s="68" t="s">
        <v>42</v>
      </c>
      <c r="I110" s="68" t="s">
        <v>42</v>
      </c>
      <c r="J110" s="68" t="s">
        <v>42</v>
      </c>
      <c r="K110" s="68" t="s">
        <v>42</v>
      </c>
      <c r="L110" s="68" t="s">
        <v>42</v>
      </c>
      <c r="M110" s="68" t="s">
        <v>42</v>
      </c>
      <c r="N110" s="68" t="s">
        <v>42</v>
      </c>
      <c r="O110" s="68" t="s">
        <v>42</v>
      </c>
      <c r="P110" s="68" t="s">
        <v>42</v>
      </c>
      <c r="Q110" s="68" t="s">
        <v>42</v>
      </c>
      <c r="R110" s="68" t="s">
        <v>42</v>
      </c>
      <c r="S110" s="68" t="s">
        <v>42</v>
      </c>
      <c r="T110" s="68" t="s">
        <v>42</v>
      </c>
      <c r="U110" s="68" t="s">
        <v>42</v>
      </c>
      <c r="V110" s="68" t="s">
        <v>42</v>
      </c>
    </row>
    <row r="111" spans="1:22" s="8" customFormat="1" ht="33" customHeight="1" x14ac:dyDescent="0.25">
      <c r="A111" s="67" t="s">
        <v>43</v>
      </c>
      <c r="B111" s="200" t="s">
        <v>44</v>
      </c>
      <c r="C111" s="201"/>
      <c r="D111" s="210">
        <v>3</v>
      </c>
      <c r="E111" s="211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</row>
    <row r="112" spans="1:22" s="8" customFormat="1" ht="25.5" customHeight="1" x14ac:dyDescent="0.25">
      <c r="A112" s="73" t="s">
        <v>45</v>
      </c>
      <c r="B112" s="204" t="s">
        <v>46</v>
      </c>
      <c r="C112" s="205"/>
      <c r="D112" s="210">
        <v>3</v>
      </c>
      <c r="E112" s="211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</row>
    <row r="113" spans="1:22" s="8" customFormat="1" ht="25.5" customHeight="1" x14ac:dyDescent="0.25">
      <c r="A113" s="73" t="s">
        <v>47</v>
      </c>
      <c r="B113" s="204" t="s">
        <v>48</v>
      </c>
      <c r="C113" s="205"/>
      <c r="D113" s="210">
        <f t="shared" ref="D111:D121" si="8">SUM(F113:V113)</f>
        <v>0</v>
      </c>
      <c r="E113" s="211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</row>
    <row r="114" spans="1:22" s="8" customFormat="1" ht="25.5" customHeight="1" x14ac:dyDescent="0.25">
      <c r="A114" s="73" t="s">
        <v>49</v>
      </c>
      <c r="B114" s="204" t="s">
        <v>50</v>
      </c>
      <c r="C114" s="205"/>
      <c r="D114" s="210">
        <f t="shared" si="8"/>
        <v>0</v>
      </c>
      <c r="E114" s="211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</row>
    <row r="115" spans="1:22" s="8" customFormat="1" ht="35.25" customHeight="1" x14ac:dyDescent="0.25">
      <c r="A115" s="67" t="s">
        <v>51</v>
      </c>
      <c r="B115" s="200" t="s">
        <v>52</v>
      </c>
      <c r="C115" s="201"/>
      <c r="D115" s="210">
        <v>0</v>
      </c>
      <c r="E115" s="211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</row>
    <row r="116" spans="1:22" s="8" customFormat="1" ht="25.5" customHeight="1" x14ac:dyDescent="0.25">
      <c r="A116" s="67" t="s">
        <v>53</v>
      </c>
      <c r="B116" s="200" t="s">
        <v>54</v>
      </c>
      <c r="C116" s="201"/>
      <c r="D116" s="210">
        <f t="shared" si="8"/>
        <v>0</v>
      </c>
      <c r="E116" s="211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</row>
    <row r="117" spans="1:22" s="8" customFormat="1" ht="25.5" customHeight="1" x14ac:dyDescent="0.25">
      <c r="A117" s="73" t="s">
        <v>55</v>
      </c>
      <c r="B117" s="204" t="s">
        <v>56</v>
      </c>
      <c r="C117" s="205"/>
      <c r="D117" s="210">
        <f t="shared" si="8"/>
        <v>0</v>
      </c>
      <c r="E117" s="211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</row>
    <row r="118" spans="1:22" s="8" customFormat="1" ht="25.5" customHeight="1" x14ac:dyDescent="0.25">
      <c r="A118" s="73" t="s">
        <v>57</v>
      </c>
      <c r="B118" s="204" t="s">
        <v>46</v>
      </c>
      <c r="C118" s="205"/>
      <c r="D118" s="210">
        <f t="shared" si="8"/>
        <v>0</v>
      </c>
      <c r="E118" s="211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</row>
    <row r="119" spans="1:22" s="8" customFormat="1" ht="50.85" customHeight="1" x14ac:dyDescent="0.25">
      <c r="A119" s="67" t="s">
        <v>58</v>
      </c>
      <c r="B119" s="200" t="s">
        <v>59</v>
      </c>
      <c r="C119" s="201"/>
      <c r="D119" s="210">
        <f t="shared" si="8"/>
        <v>0</v>
      </c>
      <c r="E119" s="211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</row>
    <row r="120" spans="1:22" s="8" customFormat="1" ht="25.5" customHeight="1" x14ac:dyDescent="0.25">
      <c r="A120" s="73" t="s">
        <v>60</v>
      </c>
      <c r="B120" s="204" t="s">
        <v>61</v>
      </c>
      <c r="C120" s="205"/>
      <c r="D120" s="210">
        <f t="shared" si="8"/>
        <v>0</v>
      </c>
      <c r="E120" s="211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</row>
    <row r="121" spans="1:22" s="8" customFormat="1" ht="33" customHeight="1" x14ac:dyDescent="0.25">
      <c r="A121" s="73" t="s">
        <v>62</v>
      </c>
      <c r="B121" s="204" t="s">
        <v>63</v>
      </c>
      <c r="C121" s="205"/>
      <c r="D121" s="210">
        <f t="shared" si="8"/>
        <v>0</v>
      </c>
      <c r="E121" s="211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</row>
    <row r="122" spans="1:22" s="8" customFormat="1" ht="34.5" customHeight="1" x14ac:dyDescent="0.25">
      <c r="A122" s="67">
        <v>1</v>
      </c>
      <c r="B122" s="200" t="s">
        <v>72</v>
      </c>
      <c r="C122" s="201"/>
      <c r="D122" s="210" t="s">
        <v>42</v>
      </c>
      <c r="E122" s="211"/>
      <c r="F122" s="68" t="s">
        <v>42</v>
      </c>
      <c r="G122" s="68" t="s">
        <v>42</v>
      </c>
      <c r="H122" s="68" t="s">
        <v>42</v>
      </c>
      <c r="I122" s="68" t="s">
        <v>42</v>
      </c>
      <c r="J122" s="68" t="s">
        <v>42</v>
      </c>
      <c r="K122" s="68" t="s">
        <v>42</v>
      </c>
      <c r="L122" s="68" t="s">
        <v>42</v>
      </c>
      <c r="M122" s="68" t="s">
        <v>42</v>
      </c>
      <c r="N122" s="68" t="s">
        <v>42</v>
      </c>
      <c r="O122" s="68" t="s">
        <v>42</v>
      </c>
      <c r="P122" s="68" t="s">
        <v>42</v>
      </c>
      <c r="Q122" s="68" t="s">
        <v>42</v>
      </c>
      <c r="R122" s="68" t="s">
        <v>42</v>
      </c>
      <c r="S122" s="68" t="s">
        <v>42</v>
      </c>
      <c r="T122" s="68" t="s">
        <v>42</v>
      </c>
      <c r="U122" s="68" t="s">
        <v>42</v>
      </c>
      <c r="V122" s="68" t="s">
        <v>42</v>
      </c>
    </row>
    <row r="123" spans="1:22" s="8" customFormat="1" ht="32.25" customHeight="1" x14ac:dyDescent="0.25">
      <c r="A123" s="67" t="s">
        <v>43</v>
      </c>
      <c r="B123" s="200" t="s">
        <v>44</v>
      </c>
      <c r="C123" s="201"/>
      <c r="D123" s="210">
        <v>3</v>
      </c>
      <c r="E123" s="211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</row>
    <row r="124" spans="1:22" s="8" customFormat="1" ht="25.5" customHeight="1" x14ac:dyDescent="0.25">
      <c r="A124" s="73" t="s">
        <v>45</v>
      </c>
      <c r="B124" s="204" t="s">
        <v>46</v>
      </c>
      <c r="C124" s="205"/>
      <c r="D124" s="210">
        <v>3</v>
      </c>
      <c r="E124" s="211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</row>
    <row r="125" spans="1:22" s="8" customFormat="1" ht="25.5" customHeight="1" x14ac:dyDescent="0.25">
      <c r="A125" s="73" t="s">
        <v>47</v>
      </c>
      <c r="B125" s="204" t="s">
        <v>48</v>
      </c>
      <c r="C125" s="205"/>
      <c r="D125" s="210">
        <f t="shared" ref="D123:D133" si="9">SUM(F125:V125)</f>
        <v>0</v>
      </c>
      <c r="E125" s="211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</row>
    <row r="126" spans="1:22" s="8" customFormat="1" ht="25.5" customHeight="1" x14ac:dyDescent="0.25">
      <c r="A126" s="73" t="s">
        <v>49</v>
      </c>
      <c r="B126" s="204" t="s">
        <v>50</v>
      </c>
      <c r="C126" s="205"/>
      <c r="D126" s="210">
        <f t="shared" si="9"/>
        <v>0</v>
      </c>
      <c r="E126" s="211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</row>
    <row r="127" spans="1:22" s="8" customFormat="1" ht="25.5" customHeight="1" x14ac:dyDescent="0.25">
      <c r="A127" s="67" t="s">
        <v>51</v>
      </c>
      <c r="B127" s="200" t="s">
        <v>52</v>
      </c>
      <c r="C127" s="201"/>
      <c r="D127" s="210">
        <f t="shared" si="9"/>
        <v>0</v>
      </c>
      <c r="E127" s="211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</row>
    <row r="128" spans="1:22" s="8" customFormat="1" ht="25.5" customHeight="1" x14ac:dyDescent="0.25">
      <c r="A128" s="67" t="s">
        <v>53</v>
      </c>
      <c r="B128" s="200" t="s">
        <v>54</v>
      </c>
      <c r="C128" s="201"/>
      <c r="D128" s="210">
        <f t="shared" si="9"/>
        <v>0</v>
      </c>
      <c r="E128" s="211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</row>
    <row r="129" spans="1:26" s="8" customFormat="1" ht="32.25" customHeight="1" x14ac:dyDescent="0.25">
      <c r="A129" s="73" t="s">
        <v>55</v>
      </c>
      <c r="B129" s="204" t="s">
        <v>56</v>
      </c>
      <c r="C129" s="205"/>
      <c r="D129" s="210">
        <f t="shared" si="9"/>
        <v>0</v>
      </c>
      <c r="E129" s="211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</row>
    <row r="130" spans="1:26" s="8" customFormat="1" ht="25.5" customHeight="1" x14ac:dyDescent="0.25">
      <c r="A130" s="73" t="s">
        <v>57</v>
      </c>
      <c r="B130" s="204" t="s">
        <v>46</v>
      </c>
      <c r="C130" s="205"/>
      <c r="D130" s="210">
        <f t="shared" si="9"/>
        <v>0</v>
      </c>
      <c r="E130" s="211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</row>
    <row r="131" spans="1:26" s="8" customFormat="1" ht="49.35" customHeight="1" x14ac:dyDescent="0.25">
      <c r="A131" s="67" t="s">
        <v>58</v>
      </c>
      <c r="B131" s="200" t="s">
        <v>59</v>
      </c>
      <c r="C131" s="201"/>
      <c r="D131" s="210">
        <f t="shared" si="9"/>
        <v>0</v>
      </c>
      <c r="E131" s="211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</row>
    <row r="132" spans="1:26" s="8" customFormat="1" ht="25.5" customHeight="1" x14ac:dyDescent="0.25">
      <c r="A132" s="73" t="s">
        <v>60</v>
      </c>
      <c r="B132" s="204" t="s">
        <v>61</v>
      </c>
      <c r="C132" s="205"/>
      <c r="D132" s="210">
        <f t="shared" si="9"/>
        <v>0</v>
      </c>
      <c r="E132" s="211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</row>
    <row r="133" spans="1:26" s="8" customFormat="1" ht="25.5" customHeight="1" x14ac:dyDescent="0.25">
      <c r="A133" s="73" t="s">
        <v>62</v>
      </c>
      <c r="B133" s="204" t="s">
        <v>63</v>
      </c>
      <c r="C133" s="205"/>
      <c r="D133" s="210">
        <f t="shared" si="9"/>
        <v>0</v>
      </c>
      <c r="E133" s="211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</row>
    <row r="134" spans="1:26" s="8" customFormat="1" ht="59.25" customHeight="1" x14ac:dyDescent="0.25">
      <c r="A134" s="67">
        <v>1</v>
      </c>
      <c r="B134" s="200" t="s">
        <v>73</v>
      </c>
      <c r="C134" s="201"/>
      <c r="D134" s="210" t="s">
        <v>42</v>
      </c>
      <c r="E134" s="211"/>
      <c r="F134" s="68" t="s">
        <v>42</v>
      </c>
      <c r="G134" s="68" t="s">
        <v>42</v>
      </c>
      <c r="H134" s="68" t="s">
        <v>42</v>
      </c>
      <c r="I134" s="68" t="s">
        <v>42</v>
      </c>
      <c r="J134" s="68" t="s">
        <v>42</v>
      </c>
      <c r="K134" s="68" t="s">
        <v>42</v>
      </c>
      <c r="L134" s="68" t="s">
        <v>42</v>
      </c>
      <c r="M134" s="68" t="s">
        <v>42</v>
      </c>
      <c r="N134" s="68" t="s">
        <v>42</v>
      </c>
      <c r="O134" s="68" t="s">
        <v>42</v>
      </c>
      <c r="P134" s="68" t="s">
        <v>42</v>
      </c>
      <c r="Q134" s="68" t="s">
        <v>42</v>
      </c>
      <c r="R134" s="68" t="s">
        <v>42</v>
      </c>
      <c r="S134" s="68" t="s">
        <v>42</v>
      </c>
      <c r="T134" s="68" t="s">
        <v>42</v>
      </c>
      <c r="U134" s="68" t="s">
        <v>42</v>
      </c>
      <c r="V134" s="68" t="s">
        <v>42</v>
      </c>
    </row>
    <row r="135" spans="1:26" ht="25.5" customHeight="1" x14ac:dyDescent="0.2">
      <c r="A135" s="67" t="s">
        <v>43</v>
      </c>
      <c r="B135" s="200" t="s">
        <v>44</v>
      </c>
      <c r="C135" s="201"/>
      <c r="D135" s="210">
        <f t="shared" ref="D135:D145" si="10">SUM(F135:V135)</f>
        <v>0</v>
      </c>
      <c r="E135" s="211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9"/>
      <c r="X135" s="9"/>
      <c r="Y135" s="9"/>
      <c r="Z135" s="9"/>
    </row>
    <row r="136" spans="1:26" ht="25.5" customHeight="1" x14ac:dyDescent="0.2">
      <c r="A136" s="73" t="s">
        <v>45</v>
      </c>
      <c r="B136" s="204" t="s">
        <v>46</v>
      </c>
      <c r="C136" s="205"/>
      <c r="D136" s="210">
        <f t="shared" si="10"/>
        <v>0</v>
      </c>
      <c r="E136" s="211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9"/>
      <c r="X136" s="9"/>
      <c r="Y136" s="9"/>
      <c r="Z136" s="9"/>
    </row>
    <row r="137" spans="1:26" ht="25.5" customHeight="1" x14ac:dyDescent="0.2">
      <c r="A137" s="73" t="s">
        <v>47</v>
      </c>
      <c r="B137" s="204" t="s">
        <v>48</v>
      </c>
      <c r="C137" s="205"/>
      <c r="D137" s="210">
        <f t="shared" si="10"/>
        <v>0</v>
      </c>
      <c r="E137" s="211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9"/>
      <c r="X137" s="9"/>
      <c r="Y137" s="9"/>
      <c r="Z137" s="9"/>
    </row>
    <row r="138" spans="1:26" ht="25.5" customHeight="1" x14ac:dyDescent="0.2">
      <c r="A138" s="73" t="s">
        <v>49</v>
      </c>
      <c r="B138" s="204" t="s">
        <v>50</v>
      </c>
      <c r="C138" s="205"/>
      <c r="D138" s="210">
        <f t="shared" si="10"/>
        <v>0</v>
      </c>
      <c r="E138" s="211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9"/>
      <c r="X138" s="9"/>
      <c r="Y138" s="9"/>
      <c r="Z138" s="9"/>
    </row>
    <row r="139" spans="1:26" ht="33.75" customHeight="1" x14ac:dyDescent="0.2">
      <c r="A139" s="67" t="s">
        <v>51</v>
      </c>
      <c r="B139" s="200" t="s">
        <v>52</v>
      </c>
      <c r="C139" s="201"/>
      <c r="D139" s="210">
        <f t="shared" si="10"/>
        <v>1</v>
      </c>
      <c r="E139" s="211"/>
      <c r="F139" s="70">
        <v>1</v>
      </c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9"/>
      <c r="X139" s="9"/>
      <c r="Y139" s="9"/>
      <c r="Z139" s="9"/>
    </row>
    <row r="140" spans="1:26" ht="25.5" customHeight="1" x14ac:dyDescent="0.2">
      <c r="A140" s="67" t="s">
        <v>53</v>
      </c>
      <c r="B140" s="200" t="s">
        <v>54</v>
      </c>
      <c r="C140" s="201"/>
      <c r="D140" s="210">
        <f t="shared" si="10"/>
        <v>0</v>
      </c>
      <c r="E140" s="211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9"/>
      <c r="X140" s="9"/>
      <c r="Y140" s="9"/>
      <c r="Z140" s="9"/>
    </row>
    <row r="141" spans="1:26" ht="25.5" customHeight="1" x14ac:dyDescent="0.2">
      <c r="A141" s="73" t="s">
        <v>55</v>
      </c>
      <c r="B141" s="204" t="s">
        <v>56</v>
      </c>
      <c r="C141" s="205"/>
      <c r="D141" s="210">
        <f t="shared" si="10"/>
        <v>0</v>
      </c>
      <c r="E141" s="211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9"/>
      <c r="X141" s="9"/>
      <c r="Y141" s="9"/>
      <c r="Z141" s="9"/>
    </row>
    <row r="142" spans="1:26" ht="25.5" customHeight="1" x14ac:dyDescent="0.2">
      <c r="A142" s="73" t="s">
        <v>57</v>
      </c>
      <c r="B142" s="204" t="s">
        <v>46</v>
      </c>
      <c r="C142" s="205"/>
      <c r="D142" s="210">
        <f t="shared" si="10"/>
        <v>0</v>
      </c>
      <c r="E142" s="211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9"/>
      <c r="X142" s="9"/>
      <c r="Y142" s="9"/>
      <c r="Z142" s="9"/>
    </row>
    <row r="143" spans="1:26" ht="43.5" customHeight="1" x14ac:dyDescent="0.2">
      <c r="A143" s="67" t="s">
        <v>58</v>
      </c>
      <c r="B143" s="200" t="s">
        <v>59</v>
      </c>
      <c r="C143" s="201"/>
      <c r="D143" s="210">
        <f t="shared" si="10"/>
        <v>0</v>
      </c>
      <c r="E143" s="211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9"/>
      <c r="X143" s="9"/>
      <c r="Y143" s="9"/>
      <c r="Z143" s="9"/>
    </row>
    <row r="144" spans="1:26" ht="30.75" customHeight="1" x14ac:dyDescent="0.2">
      <c r="A144" s="73" t="s">
        <v>60</v>
      </c>
      <c r="B144" s="204" t="s">
        <v>61</v>
      </c>
      <c r="C144" s="205"/>
      <c r="D144" s="210">
        <f t="shared" si="10"/>
        <v>0</v>
      </c>
      <c r="E144" s="211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9"/>
      <c r="X144" s="9"/>
      <c r="Y144" s="9"/>
      <c r="Z144" s="9"/>
    </row>
    <row r="145" spans="1:26" ht="25.5" customHeight="1" x14ac:dyDescent="0.2">
      <c r="A145" s="73" t="s">
        <v>62</v>
      </c>
      <c r="B145" s="204" t="s">
        <v>63</v>
      </c>
      <c r="C145" s="205"/>
      <c r="D145" s="210">
        <f t="shared" si="10"/>
        <v>0</v>
      </c>
      <c r="E145" s="211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9"/>
      <c r="X145" s="9"/>
      <c r="Y145" s="9"/>
      <c r="Z145" s="9"/>
    </row>
    <row r="146" spans="1:26" s="9" customFormat="1" ht="51" customHeight="1" x14ac:dyDescent="0.2">
      <c r="A146" s="67">
        <v>1</v>
      </c>
      <c r="B146" s="200" t="s">
        <v>74</v>
      </c>
      <c r="C146" s="201"/>
      <c r="D146" s="210" t="s">
        <v>42</v>
      </c>
      <c r="E146" s="211"/>
      <c r="F146" s="68" t="s">
        <v>42</v>
      </c>
      <c r="G146" s="68" t="s">
        <v>42</v>
      </c>
      <c r="H146" s="68" t="s">
        <v>42</v>
      </c>
      <c r="I146" s="68" t="s">
        <v>42</v>
      </c>
      <c r="J146" s="68" t="s">
        <v>42</v>
      </c>
      <c r="K146" s="68" t="s">
        <v>42</v>
      </c>
      <c r="L146" s="68" t="s">
        <v>42</v>
      </c>
      <c r="M146" s="68" t="s">
        <v>42</v>
      </c>
      <c r="N146" s="68" t="s">
        <v>42</v>
      </c>
      <c r="O146" s="68" t="s">
        <v>42</v>
      </c>
      <c r="P146" s="68" t="s">
        <v>42</v>
      </c>
      <c r="Q146" s="68" t="s">
        <v>42</v>
      </c>
      <c r="R146" s="68" t="s">
        <v>42</v>
      </c>
      <c r="S146" s="68" t="s">
        <v>42</v>
      </c>
      <c r="T146" s="68" t="s">
        <v>42</v>
      </c>
      <c r="U146" s="68" t="s">
        <v>42</v>
      </c>
      <c r="V146" s="68" t="s">
        <v>42</v>
      </c>
    </row>
    <row r="147" spans="1:26" s="9" customFormat="1" ht="25.5" customHeight="1" x14ac:dyDescent="0.2">
      <c r="A147" s="67" t="s">
        <v>43</v>
      </c>
      <c r="B147" s="200" t="s">
        <v>44</v>
      </c>
      <c r="C147" s="201"/>
      <c r="D147" s="210">
        <v>2</v>
      </c>
      <c r="E147" s="211"/>
      <c r="F147" s="70"/>
      <c r="G147" s="70"/>
      <c r="H147" s="70"/>
      <c r="I147" s="70"/>
      <c r="J147" s="70">
        <v>1</v>
      </c>
      <c r="K147" s="77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</row>
    <row r="148" spans="1:26" s="9" customFormat="1" ht="25.5" customHeight="1" x14ac:dyDescent="0.2">
      <c r="A148" s="73" t="s">
        <v>45</v>
      </c>
      <c r="B148" s="204" t="s">
        <v>46</v>
      </c>
      <c r="C148" s="205"/>
      <c r="D148" s="210">
        <v>2</v>
      </c>
      <c r="E148" s="211"/>
      <c r="F148" s="70"/>
      <c r="G148" s="70"/>
      <c r="H148" s="70"/>
      <c r="I148" s="70"/>
      <c r="J148" s="70">
        <v>1</v>
      </c>
      <c r="K148" s="77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</row>
    <row r="149" spans="1:26" s="9" customFormat="1" ht="25.5" customHeight="1" x14ac:dyDescent="0.2">
      <c r="A149" s="73" t="s">
        <v>47</v>
      </c>
      <c r="B149" s="204" t="s">
        <v>48</v>
      </c>
      <c r="C149" s="205"/>
      <c r="D149" s="210">
        <f t="shared" ref="D147:D157" si="11">SUM(F149:V149)</f>
        <v>0</v>
      </c>
      <c r="E149" s="211"/>
      <c r="F149" s="70"/>
      <c r="G149" s="70"/>
      <c r="H149" s="70"/>
      <c r="I149" s="70"/>
      <c r="J149" s="70"/>
      <c r="K149" s="77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</row>
    <row r="150" spans="1:26" s="9" customFormat="1" ht="25.5" customHeight="1" x14ac:dyDescent="0.2">
      <c r="A150" s="73" t="s">
        <v>49</v>
      </c>
      <c r="B150" s="204" t="s">
        <v>50</v>
      </c>
      <c r="C150" s="205"/>
      <c r="D150" s="210">
        <f t="shared" si="11"/>
        <v>0</v>
      </c>
      <c r="E150" s="211"/>
      <c r="F150" s="70"/>
      <c r="G150" s="70"/>
      <c r="H150" s="70"/>
      <c r="I150" s="70"/>
      <c r="J150" s="70"/>
      <c r="K150" s="77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</row>
    <row r="151" spans="1:26" s="9" customFormat="1" ht="25.5" customHeight="1" x14ac:dyDescent="0.2">
      <c r="A151" s="67" t="s">
        <v>51</v>
      </c>
      <c r="B151" s="200" t="s">
        <v>52</v>
      </c>
      <c r="C151" s="201"/>
      <c r="D151" s="210">
        <v>1</v>
      </c>
      <c r="E151" s="211"/>
      <c r="F151" s="70"/>
      <c r="G151" s="70"/>
      <c r="H151" s="70"/>
      <c r="I151" s="70"/>
      <c r="J151" s="70">
        <v>2</v>
      </c>
      <c r="K151" s="77"/>
      <c r="L151" s="70"/>
      <c r="M151" s="70"/>
      <c r="N151" s="70"/>
      <c r="O151" s="70"/>
      <c r="P151" s="70">
        <v>3</v>
      </c>
      <c r="Q151" s="70"/>
      <c r="R151" s="70"/>
      <c r="S151" s="70"/>
      <c r="T151" s="70"/>
      <c r="U151" s="70"/>
      <c r="V151" s="70"/>
    </row>
    <row r="152" spans="1:26" s="9" customFormat="1" ht="25.5" customHeight="1" x14ac:dyDescent="0.2">
      <c r="A152" s="67" t="s">
        <v>53</v>
      </c>
      <c r="B152" s="200" t="s">
        <v>54</v>
      </c>
      <c r="C152" s="201"/>
      <c r="D152" s="210">
        <f t="shared" si="11"/>
        <v>0</v>
      </c>
      <c r="E152" s="21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</row>
    <row r="153" spans="1:26" s="9" customFormat="1" ht="30.75" customHeight="1" x14ac:dyDescent="0.2">
      <c r="A153" s="73" t="s">
        <v>55</v>
      </c>
      <c r="B153" s="204" t="s">
        <v>56</v>
      </c>
      <c r="C153" s="205"/>
      <c r="D153" s="210">
        <f t="shared" si="11"/>
        <v>0</v>
      </c>
      <c r="E153" s="21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</row>
    <row r="154" spans="1:26" s="9" customFormat="1" ht="30.75" customHeight="1" x14ac:dyDescent="0.2">
      <c r="A154" s="73" t="s">
        <v>57</v>
      </c>
      <c r="B154" s="204" t="s">
        <v>46</v>
      </c>
      <c r="C154" s="205"/>
      <c r="D154" s="210">
        <f t="shared" si="11"/>
        <v>0</v>
      </c>
      <c r="E154" s="21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</row>
    <row r="155" spans="1:26" s="9" customFormat="1" ht="38.65" customHeight="1" x14ac:dyDescent="0.2">
      <c r="A155" s="67" t="s">
        <v>58</v>
      </c>
      <c r="B155" s="200" t="s">
        <v>59</v>
      </c>
      <c r="C155" s="201"/>
      <c r="D155" s="210">
        <f t="shared" si="11"/>
        <v>0</v>
      </c>
      <c r="E155" s="21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</row>
    <row r="156" spans="1:26" s="9" customFormat="1" ht="28.5" customHeight="1" x14ac:dyDescent="0.2">
      <c r="A156" s="73" t="s">
        <v>60</v>
      </c>
      <c r="B156" s="204" t="s">
        <v>61</v>
      </c>
      <c r="C156" s="205"/>
      <c r="D156" s="210">
        <f t="shared" si="11"/>
        <v>0</v>
      </c>
      <c r="E156" s="21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</row>
    <row r="157" spans="1:26" s="9" customFormat="1" ht="25.5" customHeight="1" x14ac:dyDescent="0.2">
      <c r="A157" s="73" t="s">
        <v>62</v>
      </c>
      <c r="B157" s="204" t="s">
        <v>63</v>
      </c>
      <c r="C157" s="205"/>
      <c r="D157" s="210">
        <f t="shared" si="11"/>
        <v>0</v>
      </c>
      <c r="E157" s="21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</row>
    <row r="158" spans="1:26" s="8" customFormat="1" ht="37.15" customHeight="1" x14ac:dyDescent="0.25">
      <c r="A158" s="67">
        <v>1</v>
      </c>
      <c r="B158" s="208" t="s">
        <v>75</v>
      </c>
      <c r="C158" s="209"/>
      <c r="D158" s="210" t="s">
        <v>42</v>
      </c>
      <c r="E158" s="211"/>
      <c r="F158" s="68" t="s">
        <v>42</v>
      </c>
      <c r="G158" s="68" t="s">
        <v>42</v>
      </c>
      <c r="H158" s="68" t="s">
        <v>42</v>
      </c>
      <c r="I158" s="68" t="s">
        <v>42</v>
      </c>
      <c r="J158" s="68" t="s">
        <v>42</v>
      </c>
      <c r="K158" s="68" t="s">
        <v>42</v>
      </c>
      <c r="L158" s="68" t="s">
        <v>42</v>
      </c>
      <c r="M158" s="68" t="s">
        <v>42</v>
      </c>
      <c r="N158" s="68" t="s">
        <v>42</v>
      </c>
      <c r="O158" s="68" t="s">
        <v>42</v>
      </c>
      <c r="P158" s="68" t="s">
        <v>42</v>
      </c>
      <c r="Q158" s="68" t="s">
        <v>42</v>
      </c>
      <c r="R158" s="68" t="s">
        <v>42</v>
      </c>
      <c r="S158" s="68" t="s">
        <v>42</v>
      </c>
      <c r="T158" s="68" t="s">
        <v>42</v>
      </c>
      <c r="U158" s="68" t="s">
        <v>42</v>
      </c>
      <c r="V158" s="68" t="s">
        <v>42</v>
      </c>
    </row>
    <row r="159" spans="1:26" ht="37.5" customHeight="1" x14ac:dyDescent="0.25">
      <c r="A159" s="67" t="s">
        <v>43</v>
      </c>
      <c r="B159" s="200" t="s">
        <v>44</v>
      </c>
      <c r="C159" s="201"/>
      <c r="D159" s="210">
        <f t="shared" ref="D159:D169" si="12">SUM(F159:V159)</f>
        <v>0</v>
      </c>
      <c r="E159" s="21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</row>
    <row r="160" spans="1:26" ht="29.45" customHeight="1" x14ac:dyDescent="0.25">
      <c r="A160" s="73" t="s">
        <v>45</v>
      </c>
      <c r="B160" s="204" t="s">
        <v>46</v>
      </c>
      <c r="C160" s="205"/>
      <c r="D160" s="210">
        <f t="shared" si="12"/>
        <v>0</v>
      </c>
      <c r="E160" s="21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</row>
    <row r="161" spans="1:47" ht="18.75" customHeight="1" x14ac:dyDescent="0.25">
      <c r="A161" s="73" t="s">
        <v>47</v>
      </c>
      <c r="B161" s="204" t="s">
        <v>48</v>
      </c>
      <c r="C161" s="205"/>
      <c r="D161" s="210">
        <f t="shared" si="12"/>
        <v>0</v>
      </c>
      <c r="E161" s="21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</row>
    <row r="162" spans="1:47" ht="18.75" customHeight="1" x14ac:dyDescent="0.25">
      <c r="A162" s="73" t="s">
        <v>49</v>
      </c>
      <c r="B162" s="204" t="s">
        <v>50</v>
      </c>
      <c r="C162" s="205"/>
      <c r="D162" s="210">
        <f t="shared" si="12"/>
        <v>0</v>
      </c>
      <c r="E162" s="211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</row>
    <row r="163" spans="1:47" ht="30.75" customHeight="1" x14ac:dyDescent="0.25">
      <c r="A163" s="67" t="s">
        <v>51</v>
      </c>
      <c r="B163" s="200" t="s">
        <v>52</v>
      </c>
      <c r="C163" s="201"/>
      <c r="D163" s="210">
        <f t="shared" si="12"/>
        <v>2</v>
      </c>
      <c r="E163" s="211"/>
      <c r="F163" s="70">
        <v>2</v>
      </c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</row>
    <row r="164" spans="1:47" ht="18.75" customHeight="1" x14ac:dyDescent="0.25">
      <c r="A164" s="67" t="s">
        <v>53</v>
      </c>
      <c r="B164" s="200" t="s">
        <v>54</v>
      </c>
      <c r="C164" s="201"/>
      <c r="D164" s="210">
        <f t="shared" si="12"/>
        <v>0</v>
      </c>
      <c r="E164" s="211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</row>
    <row r="165" spans="1:47" ht="32.25" customHeight="1" x14ac:dyDescent="0.25">
      <c r="A165" s="73" t="s">
        <v>55</v>
      </c>
      <c r="B165" s="204" t="s">
        <v>56</v>
      </c>
      <c r="C165" s="205"/>
      <c r="D165" s="210">
        <f t="shared" si="12"/>
        <v>0</v>
      </c>
      <c r="E165" s="211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</row>
    <row r="166" spans="1:47" ht="33" customHeight="1" x14ac:dyDescent="0.25">
      <c r="A166" s="73" t="s">
        <v>57</v>
      </c>
      <c r="B166" s="204" t="s">
        <v>46</v>
      </c>
      <c r="C166" s="205"/>
      <c r="D166" s="210">
        <f t="shared" si="12"/>
        <v>0</v>
      </c>
      <c r="E166" s="211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</row>
    <row r="167" spans="1:47" ht="46.5" customHeight="1" x14ac:dyDescent="0.25">
      <c r="A167" s="67" t="s">
        <v>58</v>
      </c>
      <c r="B167" s="200" t="s">
        <v>59</v>
      </c>
      <c r="C167" s="201"/>
      <c r="D167" s="210">
        <f t="shared" si="12"/>
        <v>0</v>
      </c>
      <c r="E167" s="211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</row>
    <row r="168" spans="1:47" ht="26.85" customHeight="1" x14ac:dyDescent="0.25">
      <c r="A168" s="73" t="s">
        <v>60</v>
      </c>
      <c r="B168" s="204" t="s">
        <v>61</v>
      </c>
      <c r="C168" s="205"/>
      <c r="D168" s="210">
        <f t="shared" si="12"/>
        <v>0</v>
      </c>
      <c r="E168" s="211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</row>
    <row r="169" spans="1:47" ht="33.200000000000003" customHeight="1" x14ac:dyDescent="0.25">
      <c r="A169" s="73" t="s">
        <v>62</v>
      </c>
      <c r="B169" s="204" t="s">
        <v>63</v>
      </c>
      <c r="C169" s="205"/>
      <c r="D169" s="210">
        <f t="shared" si="12"/>
        <v>0</v>
      </c>
      <c r="E169" s="211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</row>
    <row r="170" spans="1:47" s="78" customFormat="1" ht="42.6" customHeight="1" x14ac:dyDescent="0.25">
      <c r="A170" s="67" t="s">
        <v>40</v>
      </c>
      <c r="B170" s="202" t="s">
        <v>76</v>
      </c>
      <c r="C170" s="203"/>
      <c r="D170" s="210" t="s">
        <v>42</v>
      </c>
      <c r="E170" s="211"/>
      <c r="F170" s="68" t="s">
        <v>42</v>
      </c>
      <c r="G170" s="68" t="s">
        <v>42</v>
      </c>
      <c r="H170" s="68" t="s">
        <v>42</v>
      </c>
      <c r="I170" s="68" t="s">
        <v>42</v>
      </c>
      <c r="J170" s="68" t="s">
        <v>42</v>
      </c>
      <c r="K170" s="68" t="s">
        <v>42</v>
      </c>
      <c r="L170" s="68" t="s">
        <v>42</v>
      </c>
      <c r="M170" s="68" t="s">
        <v>42</v>
      </c>
      <c r="N170" s="68" t="s">
        <v>42</v>
      </c>
      <c r="O170" s="68" t="s">
        <v>42</v>
      </c>
      <c r="P170" s="68" t="s">
        <v>42</v>
      </c>
      <c r="Q170" s="68" t="s">
        <v>42</v>
      </c>
      <c r="R170" s="68" t="s">
        <v>42</v>
      </c>
      <c r="S170" s="68" t="s">
        <v>42</v>
      </c>
      <c r="T170" s="68" t="s">
        <v>42</v>
      </c>
      <c r="U170" s="68" t="s">
        <v>42</v>
      </c>
      <c r="V170" s="68" t="s">
        <v>42</v>
      </c>
      <c r="W170" s="8"/>
      <c r="X170" s="8"/>
      <c r="Y170" s="8"/>
      <c r="Z170" s="8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</row>
    <row r="171" spans="1:47" ht="35.25" customHeight="1" x14ac:dyDescent="0.2">
      <c r="A171" s="67" t="s">
        <v>43</v>
      </c>
      <c r="B171" s="200" t="s">
        <v>44</v>
      </c>
      <c r="C171" s="201"/>
      <c r="D171" s="210">
        <f t="shared" ref="D171:D181" si="13">SUM(F171:V171)</f>
        <v>0</v>
      </c>
      <c r="E171" s="211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9"/>
      <c r="X171" s="9"/>
      <c r="Y171" s="9"/>
      <c r="Z171" s="9"/>
    </row>
    <row r="172" spans="1:47" ht="18.75" customHeight="1" x14ac:dyDescent="0.2">
      <c r="A172" s="73" t="s">
        <v>45</v>
      </c>
      <c r="B172" s="204" t="s">
        <v>46</v>
      </c>
      <c r="C172" s="205"/>
      <c r="D172" s="210">
        <f t="shared" si="13"/>
        <v>0</v>
      </c>
      <c r="E172" s="211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9"/>
      <c r="X172" s="9"/>
      <c r="Y172" s="9"/>
      <c r="Z172" s="9"/>
    </row>
    <row r="173" spans="1:47" ht="18.75" customHeight="1" x14ac:dyDescent="0.2">
      <c r="A173" s="73" t="s">
        <v>47</v>
      </c>
      <c r="B173" s="204" t="s">
        <v>48</v>
      </c>
      <c r="C173" s="205"/>
      <c r="D173" s="210">
        <f t="shared" si="13"/>
        <v>0</v>
      </c>
      <c r="E173" s="211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9"/>
      <c r="X173" s="9"/>
      <c r="Y173" s="9"/>
      <c r="Z173" s="9"/>
    </row>
    <row r="174" spans="1:47" ht="18.75" customHeight="1" x14ac:dyDescent="0.2">
      <c r="A174" s="73" t="s">
        <v>49</v>
      </c>
      <c r="B174" s="204" t="s">
        <v>50</v>
      </c>
      <c r="C174" s="205"/>
      <c r="D174" s="210">
        <f t="shared" si="13"/>
        <v>0</v>
      </c>
      <c r="E174" s="211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9"/>
      <c r="X174" s="9"/>
      <c r="Y174" s="9"/>
      <c r="Z174" s="9"/>
    </row>
    <row r="175" spans="1:47" ht="39.950000000000003" customHeight="1" x14ac:dyDescent="0.2">
      <c r="A175" s="67" t="s">
        <v>51</v>
      </c>
      <c r="B175" s="200" t="s">
        <v>52</v>
      </c>
      <c r="C175" s="201"/>
      <c r="D175" s="210">
        <f t="shared" si="13"/>
        <v>3</v>
      </c>
      <c r="E175" s="211"/>
      <c r="F175" s="70"/>
      <c r="G175" s="70"/>
      <c r="H175" s="70"/>
      <c r="I175" s="70"/>
      <c r="J175" s="70"/>
      <c r="K175" s="70"/>
      <c r="L175" s="70"/>
      <c r="M175" s="70"/>
      <c r="N175" s="70">
        <v>3</v>
      </c>
      <c r="O175" s="70"/>
      <c r="P175" s="70"/>
      <c r="Q175" s="70"/>
      <c r="R175" s="70"/>
      <c r="S175" s="70"/>
      <c r="T175" s="70"/>
      <c r="U175" s="70"/>
      <c r="V175" s="70"/>
      <c r="W175" s="9"/>
      <c r="X175" s="9"/>
      <c r="Y175" s="9"/>
      <c r="Z175" s="9"/>
    </row>
    <row r="176" spans="1:47" ht="18.75" customHeight="1" x14ac:dyDescent="0.2">
      <c r="A176" s="67" t="s">
        <v>53</v>
      </c>
      <c r="B176" s="200" t="s">
        <v>54</v>
      </c>
      <c r="C176" s="201"/>
      <c r="D176" s="210">
        <f t="shared" si="13"/>
        <v>0</v>
      </c>
      <c r="E176" s="211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9"/>
      <c r="X176" s="9"/>
      <c r="Y176" s="9"/>
      <c r="Z176" s="9"/>
    </row>
    <row r="177" spans="1:47" ht="28.7" customHeight="1" x14ac:dyDescent="0.2">
      <c r="A177" s="73" t="s">
        <v>55</v>
      </c>
      <c r="B177" s="204" t="s">
        <v>56</v>
      </c>
      <c r="C177" s="205"/>
      <c r="D177" s="210">
        <f t="shared" si="13"/>
        <v>0</v>
      </c>
      <c r="E177" s="211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9"/>
      <c r="X177" s="9"/>
      <c r="Y177" s="9"/>
      <c r="Z177" s="9"/>
    </row>
    <row r="178" spans="1:47" ht="18.75" customHeight="1" x14ac:dyDescent="0.2">
      <c r="A178" s="73" t="s">
        <v>57</v>
      </c>
      <c r="B178" s="204" t="s">
        <v>46</v>
      </c>
      <c r="C178" s="205"/>
      <c r="D178" s="210">
        <f t="shared" si="13"/>
        <v>0</v>
      </c>
      <c r="E178" s="211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9"/>
      <c r="X178" s="9"/>
      <c r="Y178" s="9"/>
      <c r="Z178" s="9"/>
    </row>
    <row r="179" spans="1:47" ht="47.85" customHeight="1" x14ac:dyDescent="0.2">
      <c r="A179" s="67" t="s">
        <v>58</v>
      </c>
      <c r="B179" s="200" t="s">
        <v>59</v>
      </c>
      <c r="C179" s="201"/>
      <c r="D179" s="210">
        <f t="shared" si="13"/>
        <v>0</v>
      </c>
      <c r="E179" s="211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9"/>
      <c r="X179" s="9"/>
      <c r="Y179" s="9"/>
      <c r="Z179" s="9"/>
    </row>
    <row r="180" spans="1:47" ht="18.75" customHeight="1" x14ac:dyDescent="0.2">
      <c r="A180" s="73" t="s">
        <v>60</v>
      </c>
      <c r="B180" s="204" t="s">
        <v>61</v>
      </c>
      <c r="C180" s="205"/>
      <c r="D180" s="210">
        <f t="shared" si="13"/>
        <v>0</v>
      </c>
      <c r="E180" s="211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9"/>
      <c r="X180" s="9"/>
      <c r="Y180" s="9"/>
      <c r="Z180" s="9"/>
    </row>
    <row r="181" spans="1:47" ht="31.7" customHeight="1" x14ac:dyDescent="0.2">
      <c r="A181" s="73" t="s">
        <v>62</v>
      </c>
      <c r="B181" s="204" t="s">
        <v>63</v>
      </c>
      <c r="C181" s="205"/>
      <c r="D181" s="210">
        <f t="shared" si="13"/>
        <v>0</v>
      </c>
      <c r="E181" s="211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9"/>
      <c r="X181" s="9"/>
      <c r="Y181" s="9"/>
      <c r="Z181" s="9"/>
    </row>
    <row r="182" spans="1:47" s="78" customFormat="1" ht="60.75" customHeight="1" x14ac:dyDescent="0.25">
      <c r="A182" s="67">
        <v>1</v>
      </c>
      <c r="B182" s="202" t="s">
        <v>77</v>
      </c>
      <c r="C182" s="203"/>
      <c r="D182" s="210" t="s">
        <v>42</v>
      </c>
      <c r="E182" s="211"/>
      <c r="F182" s="68" t="s">
        <v>42</v>
      </c>
      <c r="G182" s="68" t="s">
        <v>42</v>
      </c>
      <c r="H182" s="68" t="s">
        <v>42</v>
      </c>
      <c r="I182" s="68" t="s">
        <v>42</v>
      </c>
      <c r="J182" s="68" t="s">
        <v>42</v>
      </c>
      <c r="K182" s="68" t="s">
        <v>42</v>
      </c>
      <c r="L182" s="68" t="s">
        <v>42</v>
      </c>
      <c r="M182" s="68" t="s">
        <v>42</v>
      </c>
      <c r="N182" s="68" t="s">
        <v>42</v>
      </c>
      <c r="O182" s="68" t="s">
        <v>42</v>
      </c>
      <c r="P182" s="68" t="s">
        <v>42</v>
      </c>
      <c r="Q182" s="68" t="s">
        <v>42</v>
      </c>
      <c r="R182" s="68" t="s">
        <v>42</v>
      </c>
      <c r="S182" s="68" t="s">
        <v>42</v>
      </c>
      <c r="T182" s="68" t="s">
        <v>42</v>
      </c>
      <c r="U182" s="68" t="s">
        <v>42</v>
      </c>
      <c r="V182" s="68" t="s">
        <v>42</v>
      </c>
      <c r="W182" s="8"/>
      <c r="X182" s="8"/>
      <c r="Y182" s="8"/>
      <c r="Z182" s="8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</row>
    <row r="183" spans="1:47" ht="30.75" customHeight="1" x14ac:dyDescent="0.25">
      <c r="A183" s="67" t="s">
        <v>43</v>
      </c>
      <c r="B183" s="200" t="s">
        <v>44</v>
      </c>
      <c r="C183" s="201"/>
      <c r="D183" s="210">
        <f t="shared" ref="D183:D193" si="14">SUM(F183:V183)</f>
        <v>0</v>
      </c>
      <c r="E183" s="211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X183" s="9"/>
      <c r="Y183" s="9"/>
      <c r="Z183" s="9"/>
    </row>
    <row r="184" spans="1:47" ht="18.75" customHeight="1" x14ac:dyDescent="0.25">
      <c r="A184" s="73" t="s">
        <v>45</v>
      </c>
      <c r="B184" s="204" t="s">
        <v>46</v>
      </c>
      <c r="C184" s="205"/>
      <c r="D184" s="210">
        <f t="shared" si="14"/>
        <v>0</v>
      </c>
      <c r="E184" s="211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X184" s="9"/>
      <c r="Y184" s="9"/>
      <c r="Z184" s="9"/>
    </row>
    <row r="185" spans="1:47" ht="18.75" customHeight="1" x14ac:dyDescent="0.25">
      <c r="A185" s="73" t="s">
        <v>47</v>
      </c>
      <c r="B185" s="204" t="s">
        <v>48</v>
      </c>
      <c r="C185" s="205"/>
      <c r="D185" s="210">
        <f t="shared" si="14"/>
        <v>0</v>
      </c>
      <c r="E185" s="211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X185" s="9"/>
      <c r="Y185" s="9"/>
      <c r="Z185" s="9"/>
    </row>
    <row r="186" spans="1:47" ht="18.75" customHeight="1" x14ac:dyDescent="0.25">
      <c r="A186" s="73" t="s">
        <v>49</v>
      </c>
      <c r="B186" s="204" t="s">
        <v>50</v>
      </c>
      <c r="C186" s="205"/>
      <c r="D186" s="210">
        <f t="shared" si="14"/>
        <v>0</v>
      </c>
      <c r="E186" s="211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X186" s="9"/>
      <c r="Y186" s="9"/>
      <c r="Z186" s="9"/>
    </row>
    <row r="187" spans="1:47" ht="31.5" customHeight="1" x14ac:dyDescent="0.25">
      <c r="A187" s="67" t="s">
        <v>51</v>
      </c>
      <c r="B187" s="200" t="s">
        <v>52</v>
      </c>
      <c r="C187" s="201"/>
      <c r="D187" s="210">
        <f t="shared" si="14"/>
        <v>3</v>
      </c>
      <c r="E187" s="211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>
        <v>3</v>
      </c>
      <c r="R187" s="70"/>
      <c r="S187" s="70"/>
      <c r="T187" s="70"/>
      <c r="U187" s="70"/>
      <c r="V187" s="70"/>
      <c r="X187" s="9"/>
      <c r="Y187" s="9"/>
      <c r="Z187" s="9"/>
    </row>
    <row r="188" spans="1:47" ht="27" customHeight="1" x14ac:dyDescent="0.25">
      <c r="A188" s="67" t="s">
        <v>53</v>
      </c>
      <c r="B188" s="200" t="s">
        <v>54</v>
      </c>
      <c r="C188" s="201"/>
      <c r="D188" s="210">
        <f t="shared" si="14"/>
        <v>0</v>
      </c>
      <c r="E188" s="211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X188" s="9"/>
      <c r="Y188" s="9"/>
      <c r="Z188" s="9"/>
    </row>
    <row r="189" spans="1:47" ht="34.35" customHeight="1" x14ac:dyDescent="0.25">
      <c r="A189" s="73" t="s">
        <v>55</v>
      </c>
      <c r="B189" s="204" t="s">
        <v>56</v>
      </c>
      <c r="C189" s="205"/>
      <c r="D189" s="210">
        <f t="shared" si="14"/>
        <v>0</v>
      </c>
      <c r="E189" s="211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X189" s="9"/>
      <c r="Y189" s="9"/>
      <c r="Z189" s="9"/>
    </row>
    <row r="190" spans="1:47" ht="29.25" customHeight="1" x14ac:dyDescent="0.25">
      <c r="A190" s="73" t="s">
        <v>57</v>
      </c>
      <c r="B190" s="204" t="s">
        <v>46</v>
      </c>
      <c r="C190" s="205"/>
      <c r="D190" s="210">
        <f t="shared" si="14"/>
        <v>0</v>
      </c>
      <c r="E190" s="211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X190" s="9"/>
      <c r="Y190" s="9"/>
      <c r="Z190" s="9"/>
    </row>
    <row r="191" spans="1:47" ht="39.75" customHeight="1" x14ac:dyDescent="0.25">
      <c r="A191" s="67" t="s">
        <v>58</v>
      </c>
      <c r="B191" s="200" t="s">
        <v>59</v>
      </c>
      <c r="C191" s="201"/>
      <c r="D191" s="210">
        <f t="shared" si="14"/>
        <v>0</v>
      </c>
      <c r="E191" s="211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X191" s="9"/>
      <c r="Y191" s="9"/>
      <c r="Z191" s="9"/>
    </row>
    <row r="192" spans="1:47" ht="18.75" customHeight="1" x14ac:dyDescent="0.25">
      <c r="A192" s="73" t="s">
        <v>60</v>
      </c>
      <c r="B192" s="204" t="s">
        <v>61</v>
      </c>
      <c r="C192" s="205"/>
      <c r="D192" s="210">
        <f t="shared" si="14"/>
        <v>0</v>
      </c>
      <c r="E192" s="211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X192" s="9"/>
      <c r="Y192" s="9"/>
      <c r="Z192" s="9"/>
    </row>
    <row r="193" spans="1:26" ht="18.75" customHeight="1" x14ac:dyDescent="0.25">
      <c r="A193" s="73" t="s">
        <v>62</v>
      </c>
      <c r="B193" s="204" t="s">
        <v>63</v>
      </c>
      <c r="C193" s="205"/>
      <c r="D193" s="210">
        <f t="shared" si="14"/>
        <v>0</v>
      </c>
      <c r="E193" s="211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X193" s="9"/>
      <c r="Y193" s="9"/>
      <c r="Z193" s="9"/>
    </row>
    <row r="194" spans="1:26" s="199" customFormat="1" ht="50.25" customHeight="1" x14ac:dyDescent="0.25">
      <c r="A194" s="196">
        <v>1</v>
      </c>
      <c r="B194" s="206" t="s">
        <v>336</v>
      </c>
      <c r="C194" s="207"/>
      <c r="D194" s="212" t="s">
        <v>42</v>
      </c>
      <c r="E194" s="213"/>
      <c r="F194" s="197" t="s">
        <v>42</v>
      </c>
      <c r="G194" s="197" t="s">
        <v>42</v>
      </c>
      <c r="H194" s="197" t="s">
        <v>42</v>
      </c>
      <c r="I194" s="197" t="s">
        <v>42</v>
      </c>
      <c r="J194" s="197" t="s">
        <v>42</v>
      </c>
      <c r="K194" s="197" t="s">
        <v>42</v>
      </c>
      <c r="L194" s="197" t="s">
        <v>42</v>
      </c>
      <c r="M194" s="197" t="s">
        <v>42</v>
      </c>
      <c r="N194" s="197" t="s">
        <v>42</v>
      </c>
      <c r="O194" s="197" t="s">
        <v>42</v>
      </c>
      <c r="P194" s="197" t="s">
        <v>42</v>
      </c>
      <c r="Q194" s="197" t="s">
        <v>42</v>
      </c>
      <c r="R194" s="197" t="s">
        <v>42</v>
      </c>
      <c r="S194" s="197" t="s">
        <v>42</v>
      </c>
      <c r="T194" s="197" t="s">
        <v>42</v>
      </c>
      <c r="U194" s="197" t="s">
        <v>42</v>
      </c>
      <c r="V194" s="197" t="s">
        <v>42</v>
      </c>
      <c r="W194" s="198"/>
      <c r="X194" s="198"/>
      <c r="Y194" s="198"/>
      <c r="Z194" s="198"/>
    </row>
    <row r="195" spans="1:26" ht="30.75" customHeight="1" x14ac:dyDescent="0.25">
      <c r="A195" s="67" t="s">
        <v>43</v>
      </c>
      <c r="B195" s="200" t="s">
        <v>44</v>
      </c>
      <c r="C195" s="201"/>
      <c r="D195" s="210">
        <f t="shared" ref="D195:D205" si="15">SUM(F195:V195)</f>
        <v>0</v>
      </c>
      <c r="E195" s="211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</row>
    <row r="196" spans="1:26" ht="18.75" customHeight="1" x14ac:dyDescent="0.25">
      <c r="A196" s="73" t="s">
        <v>45</v>
      </c>
      <c r="B196" s="204" t="s">
        <v>46</v>
      </c>
      <c r="C196" s="205"/>
      <c r="D196" s="210">
        <f t="shared" si="15"/>
        <v>0</v>
      </c>
      <c r="E196" s="211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</row>
    <row r="197" spans="1:26" ht="18.75" customHeight="1" x14ac:dyDescent="0.25">
      <c r="A197" s="73" t="s">
        <v>47</v>
      </c>
      <c r="B197" s="204" t="s">
        <v>48</v>
      </c>
      <c r="C197" s="205"/>
      <c r="D197" s="210">
        <f t="shared" si="15"/>
        <v>0</v>
      </c>
      <c r="E197" s="211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</row>
    <row r="198" spans="1:26" ht="18.75" customHeight="1" x14ac:dyDescent="0.25">
      <c r="A198" s="73" t="s">
        <v>49</v>
      </c>
      <c r="B198" s="204" t="s">
        <v>50</v>
      </c>
      <c r="C198" s="205"/>
      <c r="D198" s="210">
        <f t="shared" si="15"/>
        <v>0</v>
      </c>
      <c r="E198" s="211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</row>
    <row r="199" spans="1:26" ht="27.6" customHeight="1" x14ac:dyDescent="0.25">
      <c r="A199" s="67" t="s">
        <v>51</v>
      </c>
      <c r="B199" s="200" t="s">
        <v>52</v>
      </c>
      <c r="C199" s="201"/>
      <c r="D199" s="210">
        <f t="shared" si="15"/>
        <v>2</v>
      </c>
      <c r="E199" s="211"/>
      <c r="F199" s="70"/>
      <c r="G199" s="70"/>
      <c r="H199" s="70"/>
      <c r="I199" s="70"/>
      <c r="J199" s="70"/>
      <c r="K199" s="70"/>
      <c r="L199" s="70"/>
      <c r="M199" s="70">
        <v>2</v>
      </c>
      <c r="N199" s="70"/>
      <c r="O199" s="70"/>
      <c r="P199" s="70"/>
      <c r="Q199" s="70"/>
      <c r="R199" s="70"/>
      <c r="S199" s="70"/>
      <c r="T199" s="70"/>
      <c r="U199" s="70"/>
      <c r="V199" s="70"/>
    </row>
    <row r="200" spans="1:26" ht="18.75" customHeight="1" x14ac:dyDescent="0.25">
      <c r="A200" s="67" t="s">
        <v>53</v>
      </c>
      <c r="B200" s="200" t="s">
        <v>54</v>
      </c>
      <c r="C200" s="201"/>
      <c r="D200" s="210">
        <f t="shared" si="15"/>
        <v>0</v>
      </c>
      <c r="E200" s="211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</row>
    <row r="201" spans="1:26" ht="24" customHeight="1" x14ac:dyDescent="0.25">
      <c r="A201" s="73" t="s">
        <v>55</v>
      </c>
      <c r="B201" s="204" t="s">
        <v>56</v>
      </c>
      <c r="C201" s="205"/>
      <c r="D201" s="210">
        <f t="shared" si="15"/>
        <v>0</v>
      </c>
      <c r="E201" s="211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</row>
    <row r="202" spans="1:26" ht="18.75" customHeight="1" x14ac:dyDescent="0.25">
      <c r="A202" s="73" t="s">
        <v>57</v>
      </c>
      <c r="B202" s="204" t="s">
        <v>46</v>
      </c>
      <c r="C202" s="205"/>
      <c r="D202" s="210">
        <f t="shared" si="15"/>
        <v>0</v>
      </c>
      <c r="E202" s="211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</row>
    <row r="203" spans="1:26" ht="33.75" customHeight="1" x14ac:dyDescent="0.25">
      <c r="A203" s="67" t="s">
        <v>58</v>
      </c>
      <c r="B203" s="200" t="s">
        <v>59</v>
      </c>
      <c r="C203" s="201"/>
      <c r="D203" s="210">
        <f t="shared" si="15"/>
        <v>0</v>
      </c>
      <c r="E203" s="211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</row>
    <row r="204" spans="1:26" ht="18.75" customHeight="1" x14ac:dyDescent="0.25">
      <c r="A204" s="73" t="s">
        <v>60</v>
      </c>
      <c r="B204" s="204" t="s">
        <v>61</v>
      </c>
      <c r="C204" s="205"/>
      <c r="D204" s="210">
        <f t="shared" si="15"/>
        <v>0</v>
      </c>
      <c r="E204" s="211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</row>
    <row r="205" spans="1:26" ht="18.75" customHeight="1" x14ac:dyDescent="0.25">
      <c r="A205" s="73" t="s">
        <v>62</v>
      </c>
      <c r="B205" s="204" t="s">
        <v>63</v>
      </c>
      <c r="C205" s="205"/>
      <c r="D205" s="210">
        <f t="shared" si="15"/>
        <v>0</v>
      </c>
      <c r="E205" s="211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</row>
  </sheetData>
  <mergeCells count="397">
    <mergeCell ref="G6:S6"/>
    <mergeCell ref="A4:B4"/>
    <mergeCell ref="A6:B6"/>
    <mergeCell ref="A7:B7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1:D1"/>
    <mergeCell ref="A2:D2"/>
    <mergeCell ref="A3:B3"/>
    <mergeCell ref="A11:D11"/>
    <mergeCell ref="A9:B9"/>
    <mergeCell ref="B14:C14"/>
    <mergeCell ref="B13:C13"/>
    <mergeCell ref="B12:C12"/>
    <mergeCell ref="B15:C15"/>
    <mergeCell ref="B16:C16"/>
    <mergeCell ref="B17:C17"/>
    <mergeCell ref="B18:C18"/>
    <mergeCell ref="B19:C19"/>
    <mergeCell ref="B20:C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109:E109"/>
    <mergeCell ref="D108:E108"/>
    <mergeCell ref="D107:E107"/>
    <mergeCell ref="D106:E106"/>
    <mergeCell ref="D105:E105"/>
    <mergeCell ref="D104:E104"/>
    <mergeCell ref="D103:E103"/>
    <mergeCell ref="D102:E102"/>
    <mergeCell ref="D101:E101"/>
    <mergeCell ref="D100:E100"/>
    <mergeCell ref="D99:E9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74:E174"/>
    <mergeCell ref="D173:E173"/>
    <mergeCell ref="D172:E172"/>
    <mergeCell ref="D171:E171"/>
    <mergeCell ref="D170:E170"/>
    <mergeCell ref="D169:E169"/>
    <mergeCell ref="D168:E168"/>
    <mergeCell ref="D167:E167"/>
    <mergeCell ref="D166:E166"/>
    <mergeCell ref="D165:E165"/>
    <mergeCell ref="D164:E164"/>
    <mergeCell ref="D163:E163"/>
    <mergeCell ref="D162:E162"/>
    <mergeCell ref="D161:E161"/>
    <mergeCell ref="D160:E160"/>
    <mergeCell ref="D187:E187"/>
    <mergeCell ref="D188:E188"/>
    <mergeCell ref="D189:E189"/>
    <mergeCell ref="D190:E190"/>
    <mergeCell ref="D191:E191"/>
    <mergeCell ref="D178:E178"/>
    <mergeCell ref="D177:E177"/>
    <mergeCell ref="D176:E176"/>
    <mergeCell ref="D175:E175"/>
    <mergeCell ref="D159:E159"/>
    <mergeCell ref="D158:E158"/>
    <mergeCell ref="D157:E157"/>
    <mergeCell ref="D156:E156"/>
    <mergeCell ref="D155:E155"/>
    <mergeCell ref="D154:E154"/>
    <mergeCell ref="D153:E153"/>
    <mergeCell ref="D152:E152"/>
    <mergeCell ref="D151:E151"/>
    <mergeCell ref="D150:E150"/>
    <mergeCell ref="D149:E149"/>
    <mergeCell ref="D148:E148"/>
    <mergeCell ref="D147:E147"/>
    <mergeCell ref="D146:E146"/>
    <mergeCell ref="D145:E145"/>
    <mergeCell ref="D144:E144"/>
    <mergeCell ref="D143:E143"/>
    <mergeCell ref="D142:E142"/>
    <mergeCell ref="D141:E141"/>
    <mergeCell ref="D140:E140"/>
    <mergeCell ref="D139:E139"/>
    <mergeCell ref="D138:E138"/>
    <mergeCell ref="D137:E137"/>
    <mergeCell ref="D136:E136"/>
    <mergeCell ref="D135:E135"/>
    <mergeCell ref="D134:E134"/>
    <mergeCell ref="D133:E133"/>
    <mergeCell ref="D121:E121"/>
    <mergeCell ref="D122:E122"/>
    <mergeCell ref="D132:E132"/>
    <mergeCell ref="D131:E131"/>
    <mergeCell ref="D130:E130"/>
    <mergeCell ref="D129:E129"/>
    <mergeCell ref="D128:E128"/>
    <mergeCell ref="D127:E127"/>
    <mergeCell ref="D126:E126"/>
    <mergeCell ref="D125:E125"/>
    <mergeCell ref="D124:E124"/>
    <mergeCell ref="D123:E123"/>
    <mergeCell ref="D113:E113"/>
    <mergeCell ref="D112:E112"/>
    <mergeCell ref="D111:E111"/>
    <mergeCell ref="D110:E110"/>
    <mergeCell ref="D204:E204"/>
    <mergeCell ref="D203:E203"/>
    <mergeCell ref="D202:E202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3:E193"/>
    <mergeCell ref="D192:E192"/>
    <mergeCell ref="D114:E114"/>
    <mergeCell ref="D115:E115"/>
    <mergeCell ref="D116:E116"/>
    <mergeCell ref="D117:E117"/>
    <mergeCell ref="D118:E118"/>
    <mergeCell ref="D119:E119"/>
    <mergeCell ref="D120:E120"/>
    <mergeCell ref="D205:E205"/>
    <mergeCell ref="B205:C205"/>
    <mergeCell ref="B204:C204"/>
    <mergeCell ref="B203:C203"/>
    <mergeCell ref="B202:C202"/>
    <mergeCell ref="B201:C201"/>
    <mergeCell ref="B200:C200"/>
    <mergeCell ref="B199:C199"/>
    <mergeCell ref="B198:C198"/>
    <mergeCell ref="B197:C197"/>
    <mergeCell ref="B196:C196"/>
    <mergeCell ref="B195:C195"/>
    <mergeCell ref="B194:C194"/>
    <mergeCell ref="B193:C193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63:C163"/>
    <mergeCell ref="B162:C162"/>
    <mergeCell ref="B161:C161"/>
    <mergeCell ref="B160:C160"/>
    <mergeCell ref="B159:C159"/>
    <mergeCell ref="B158:C158"/>
    <mergeCell ref="B165:C165"/>
    <mergeCell ref="B164:C164"/>
    <mergeCell ref="B130:C130"/>
    <mergeCell ref="B131:C131"/>
    <mergeCell ref="B132:C132"/>
    <mergeCell ref="B134:C134"/>
    <mergeCell ref="B135:C135"/>
    <mergeCell ref="B136:C136"/>
    <mergeCell ref="B137:C137"/>
    <mergeCell ref="B138:C138"/>
    <mergeCell ref="B139:C139"/>
    <mergeCell ref="B167:C167"/>
    <mergeCell ref="B171:C171"/>
    <mergeCell ref="B142:C142"/>
    <mergeCell ref="B143:C143"/>
    <mergeCell ref="B144:C144"/>
    <mergeCell ref="B145:C145"/>
    <mergeCell ref="B146:C146"/>
    <mergeCell ref="B133:C133"/>
    <mergeCell ref="B140:C140"/>
    <mergeCell ref="B141:C141"/>
    <mergeCell ref="B166:C166"/>
    <mergeCell ref="B192:C192"/>
    <mergeCell ref="B191:C191"/>
    <mergeCell ref="B190:C190"/>
    <mergeCell ref="B189:C189"/>
    <mergeCell ref="B188:C188"/>
    <mergeCell ref="B187:C187"/>
    <mergeCell ref="B186:C186"/>
    <mergeCell ref="B185:C185"/>
    <mergeCell ref="B184:C184"/>
    <mergeCell ref="B183:C183"/>
    <mergeCell ref="B182:C182"/>
    <mergeCell ref="B181:C181"/>
    <mergeCell ref="B180:C180"/>
    <mergeCell ref="B179:C179"/>
    <mergeCell ref="B178:C178"/>
    <mergeCell ref="B177:C177"/>
    <mergeCell ref="B176:C176"/>
    <mergeCell ref="B168:C168"/>
    <mergeCell ref="B169:C169"/>
    <mergeCell ref="B170:C170"/>
    <mergeCell ref="B175:C175"/>
    <mergeCell ref="B172:C172"/>
    <mergeCell ref="B173:C173"/>
    <mergeCell ref="B174:C174"/>
  </mergeCells>
  <pageMargins left="0.551388919353485" right="0.236111104488373" top="0.74791663885116599" bottom="0.47222220897674599" header="0.51181101799011197" footer="0.51181101799011197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26"/>
  <sheetViews>
    <sheetView topLeftCell="A4" workbookViewId="0">
      <selection activeCell="J25" sqref="J25"/>
    </sheetView>
  </sheetViews>
  <sheetFormatPr defaultColWidth="7" defaultRowHeight="15" x14ac:dyDescent="0.25"/>
  <cols>
    <col min="1" max="1" width="8" style="79" customWidth="1"/>
    <col min="2" max="2" width="25.7109375" style="80" customWidth="1"/>
    <col min="3" max="3" width="7" style="81" customWidth="1"/>
    <col min="4" max="4" width="13.42578125" style="81" customWidth="1"/>
    <col min="5" max="5" width="5.42578125" style="81" customWidth="1"/>
    <col min="6" max="6" width="5.28515625" style="81" customWidth="1"/>
    <col min="7" max="7" width="6.5703125" style="81" customWidth="1"/>
    <col min="8" max="8" width="5.5703125" style="81" customWidth="1"/>
    <col min="9" max="9" width="7" style="81" customWidth="1"/>
    <col min="10" max="10" width="6" style="81" customWidth="1"/>
    <col min="11" max="11" width="6.140625" style="81" customWidth="1"/>
    <col min="12" max="12" width="5.85546875" style="81" customWidth="1"/>
    <col min="13" max="14" width="10.140625" style="81" customWidth="1"/>
    <col min="15" max="15" width="13.85546875" style="81" customWidth="1"/>
    <col min="16" max="16" width="6" style="81" customWidth="1"/>
    <col min="17" max="17" width="11.28515625" style="81" customWidth="1"/>
    <col min="18" max="18" width="14" style="81" customWidth="1"/>
    <col min="19" max="30" width="7" style="81" bestFit="1" customWidth="1"/>
    <col min="31" max="31" width="7" style="116" bestFit="1" customWidth="1"/>
    <col min="32" max="16384" width="7" style="116"/>
  </cols>
  <sheetData>
    <row r="1" spans="1:30" s="8" customFormat="1" ht="15" customHeight="1" x14ac:dyDescent="0.25">
      <c r="A1" s="244" t="s">
        <v>261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30" s="8" customFormat="1" ht="71.099999999999994" customHeight="1" x14ac:dyDescent="0.25">
      <c r="A2" s="235" t="s">
        <v>80</v>
      </c>
      <c r="B2" s="241" t="s">
        <v>81</v>
      </c>
      <c r="C2" s="269" t="s">
        <v>153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30" s="8" customFormat="1" ht="15" customHeight="1" x14ac:dyDescent="0.25">
      <c r="A3" s="236"/>
      <c r="B3" s="242"/>
      <c r="C3" s="270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30" s="8" customFormat="1" ht="94.35" customHeight="1" x14ac:dyDescent="0.25">
      <c r="A4" s="237"/>
      <c r="B4" s="243"/>
      <c r="C4" s="271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30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30" s="81" customFormat="1" ht="37.5" customHeight="1" x14ac:dyDescent="0.2">
      <c r="A6" s="232" t="s">
        <v>262</v>
      </c>
      <c r="B6" s="119" t="s">
        <v>263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2</v>
      </c>
      <c r="H6" s="88">
        <v>2</v>
      </c>
      <c r="I6" s="88">
        <v>2</v>
      </c>
      <c r="J6" s="88">
        <v>2</v>
      </c>
      <c r="K6" s="88"/>
      <c r="L6" s="88"/>
      <c r="M6" s="178" t="s">
        <v>264</v>
      </c>
      <c r="N6" s="178" t="s">
        <v>264</v>
      </c>
      <c r="O6" s="92">
        <v>2000000</v>
      </c>
      <c r="P6" s="92"/>
      <c r="Q6" s="92">
        <v>2000000</v>
      </c>
      <c r="R6" s="92">
        <v>2000000</v>
      </c>
    </row>
    <row r="7" spans="1:30" s="81" customFormat="1" ht="15" customHeight="1" x14ac:dyDescent="0.2">
      <c r="A7" s="233"/>
      <c r="B7" s="170" t="s">
        <v>110</v>
      </c>
      <c r="C7" s="88" t="s">
        <v>107</v>
      </c>
      <c r="D7" s="88" t="s">
        <v>107</v>
      </c>
      <c r="E7" s="88" t="s">
        <v>107</v>
      </c>
      <c r="F7" s="88" t="s">
        <v>107</v>
      </c>
      <c r="G7" s="88" t="s">
        <v>107</v>
      </c>
      <c r="H7" s="88" t="s">
        <v>107</v>
      </c>
      <c r="I7" s="88" t="s">
        <v>107</v>
      </c>
      <c r="J7" s="88" t="s">
        <v>107</v>
      </c>
      <c r="K7" s="88" t="s">
        <v>107</v>
      </c>
      <c r="L7" s="88" t="s">
        <v>107</v>
      </c>
      <c r="M7" s="88" t="s">
        <v>107</v>
      </c>
      <c r="N7" s="88" t="s">
        <v>107</v>
      </c>
      <c r="O7" s="88" t="s">
        <v>107</v>
      </c>
      <c r="P7" s="88" t="s">
        <v>107</v>
      </c>
      <c r="Q7" s="88" t="s">
        <v>107</v>
      </c>
      <c r="R7" s="88" t="s">
        <v>107</v>
      </c>
    </row>
    <row r="8" spans="1:30" s="81" customFormat="1" ht="42.75" customHeight="1" x14ac:dyDescent="0.2">
      <c r="A8" s="233"/>
      <c r="B8" s="171" t="s">
        <v>265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 t="s">
        <v>266</v>
      </c>
      <c r="N8" s="97" t="s">
        <v>267</v>
      </c>
      <c r="O8" s="84"/>
      <c r="P8" s="84"/>
      <c r="Q8" s="84"/>
      <c r="R8" s="84"/>
    </row>
    <row r="9" spans="1:30" s="81" customFormat="1" ht="20.45" customHeight="1" x14ac:dyDescent="0.2">
      <c r="A9" s="233"/>
      <c r="B9" s="170" t="s">
        <v>113</v>
      </c>
      <c r="C9" s="88" t="s">
        <v>107</v>
      </c>
      <c r="D9" s="88" t="s">
        <v>107</v>
      </c>
      <c r="E9" s="88" t="s">
        <v>107</v>
      </c>
      <c r="F9" s="88" t="s">
        <v>107</v>
      </c>
      <c r="G9" s="88" t="s">
        <v>107</v>
      </c>
      <c r="H9" s="88" t="s">
        <v>107</v>
      </c>
      <c r="I9" s="88" t="s">
        <v>107</v>
      </c>
      <c r="J9" s="88" t="s">
        <v>107</v>
      </c>
      <c r="K9" s="88" t="s">
        <v>107</v>
      </c>
      <c r="L9" s="88" t="s">
        <v>107</v>
      </c>
      <c r="M9" s="88" t="s">
        <v>107</v>
      </c>
      <c r="N9" s="95" t="s">
        <v>107</v>
      </c>
      <c r="O9" s="88" t="s">
        <v>107</v>
      </c>
      <c r="P9" s="88" t="s">
        <v>107</v>
      </c>
      <c r="Q9" s="88" t="s">
        <v>107</v>
      </c>
      <c r="R9" s="88" t="s">
        <v>107</v>
      </c>
    </row>
    <row r="10" spans="1:30" s="81" customFormat="1" ht="43.5" customHeight="1" x14ac:dyDescent="0.2">
      <c r="A10" s="233"/>
      <c r="B10" s="171" t="s">
        <v>114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 t="s">
        <v>268</v>
      </c>
      <c r="N10" s="97" t="s">
        <v>269</v>
      </c>
      <c r="O10" s="84"/>
      <c r="P10" s="84"/>
      <c r="Q10" s="84"/>
      <c r="R10" s="84"/>
    </row>
    <row r="11" spans="1:30" s="81" customFormat="1" ht="14.25" x14ac:dyDescent="0.2">
      <c r="A11" s="233"/>
      <c r="B11" s="170" t="s">
        <v>116</v>
      </c>
      <c r="C11" s="88" t="s">
        <v>107</v>
      </c>
      <c r="D11" s="88" t="s">
        <v>107</v>
      </c>
      <c r="E11" s="88" t="s">
        <v>107</v>
      </c>
      <c r="F11" s="88" t="s">
        <v>107</v>
      </c>
      <c r="G11" s="88" t="s">
        <v>107</v>
      </c>
      <c r="H11" s="88" t="s">
        <v>107</v>
      </c>
      <c r="I11" s="88" t="s">
        <v>107</v>
      </c>
      <c r="J11" s="88" t="s">
        <v>107</v>
      </c>
      <c r="K11" s="88" t="s">
        <v>107</v>
      </c>
      <c r="L11" s="88" t="s">
        <v>107</v>
      </c>
      <c r="M11" s="88" t="s">
        <v>107</v>
      </c>
      <c r="N11" s="95" t="s">
        <v>107</v>
      </c>
      <c r="O11" s="88" t="s">
        <v>107</v>
      </c>
      <c r="P11" s="88" t="s">
        <v>107</v>
      </c>
      <c r="Q11" s="88" t="s">
        <v>107</v>
      </c>
      <c r="R11" s="88" t="s">
        <v>107</v>
      </c>
    </row>
    <row r="12" spans="1:30" s="81" customFormat="1" ht="51" x14ac:dyDescent="0.2">
      <c r="A12" s="234"/>
      <c r="B12" s="179" t="s">
        <v>270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 t="s">
        <v>271</v>
      </c>
      <c r="N12" s="97" t="s">
        <v>272</v>
      </c>
      <c r="O12" s="84"/>
      <c r="P12" s="84"/>
      <c r="Q12" s="84"/>
      <c r="R12" s="84"/>
    </row>
    <row r="13" spans="1:30" s="82" customFormat="1" ht="50.25" customHeight="1" x14ac:dyDescent="0.2">
      <c r="A13" s="88" t="s">
        <v>134</v>
      </c>
      <c r="B13" s="119" t="s">
        <v>263</v>
      </c>
      <c r="C13" s="88" t="s">
        <v>78</v>
      </c>
      <c r="D13" s="108" t="s">
        <v>220</v>
      </c>
      <c r="E13" s="90" t="s">
        <v>106</v>
      </c>
      <c r="F13" s="88">
        <v>642</v>
      </c>
      <c r="G13" s="88">
        <v>2</v>
      </c>
      <c r="H13" s="88">
        <v>2</v>
      </c>
      <c r="I13" s="88">
        <v>2</v>
      </c>
      <c r="J13" s="88">
        <v>2</v>
      </c>
      <c r="K13" s="88"/>
      <c r="L13" s="88"/>
      <c r="M13" s="88" t="s">
        <v>273</v>
      </c>
      <c r="N13" s="95">
        <v>45953</v>
      </c>
      <c r="O13" s="92">
        <v>2357228</v>
      </c>
      <c r="P13" s="92"/>
      <c r="Q13" s="92">
        <v>2357228</v>
      </c>
      <c r="R13" s="92">
        <v>2357228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</row>
    <row r="14" spans="1:30" s="82" customFormat="1" ht="14.25" x14ac:dyDescent="0.2">
      <c r="A14" s="88"/>
      <c r="B14" s="170" t="s">
        <v>110</v>
      </c>
      <c r="C14" s="88" t="s">
        <v>107</v>
      </c>
      <c r="D14" s="88" t="s">
        <v>107</v>
      </c>
      <c r="E14" s="88" t="s">
        <v>107</v>
      </c>
      <c r="F14" s="88" t="s">
        <v>107</v>
      </c>
      <c r="G14" s="88" t="s">
        <v>107</v>
      </c>
      <c r="H14" s="88" t="s">
        <v>107</v>
      </c>
      <c r="I14" s="88" t="s">
        <v>107</v>
      </c>
      <c r="J14" s="88" t="s">
        <v>107</v>
      </c>
      <c r="K14" s="88" t="s">
        <v>107</v>
      </c>
      <c r="L14" s="88" t="s">
        <v>107</v>
      </c>
      <c r="M14" s="88" t="s">
        <v>107</v>
      </c>
      <c r="N14" s="95" t="s">
        <v>107</v>
      </c>
      <c r="O14" s="88" t="s">
        <v>107</v>
      </c>
      <c r="P14" s="88" t="s">
        <v>107</v>
      </c>
      <c r="Q14" s="88" t="s">
        <v>107</v>
      </c>
      <c r="R14" s="88" t="s">
        <v>107</v>
      </c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</row>
    <row r="15" spans="1:30" s="82" customFormat="1" ht="65.099999999999994" customHeight="1" x14ac:dyDescent="0.2">
      <c r="A15" s="88"/>
      <c r="B15" s="171" t="s">
        <v>222</v>
      </c>
      <c r="C15" s="84"/>
      <c r="D15" s="84"/>
      <c r="E15" s="84"/>
      <c r="F15" s="84"/>
      <c r="G15" s="84">
        <v>2</v>
      </c>
      <c r="H15" s="84">
        <v>0</v>
      </c>
      <c r="I15" s="84">
        <v>2</v>
      </c>
      <c r="J15" s="84">
        <v>0</v>
      </c>
      <c r="K15" s="84">
        <v>0</v>
      </c>
      <c r="L15" s="84"/>
      <c r="M15" s="84"/>
      <c r="N15" s="97"/>
      <c r="O15" s="84"/>
      <c r="P15" s="84"/>
      <c r="Q15" s="84"/>
      <c r="R15" s="84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</row>
    <row r="16" spans="1:30" s="82" customFormat="1" ht="27.95" customHeight="1" x14ac:dyDescent="0.2">
      <c r="A16" s="88"/>
      <c r="B16" s="180" t="s">
        <v>274</v>
      </c>
      <c r="C16" s="84"/>
      <c r="D16" s="84"/>
      <c r="E16" s="84"/>
      <c r="F16" s="84"/>
      <c r="G16" s="84">
        <v>1</v>
      </c>
      <c r="H16" s="84">
        <v>0</v>
      </c>
      <c r="I16" s="84">
        <v>1</v>
      </c>
      <c r="J16" s="84">
        <v>0</v>
      </c>
      <c r="K16" s="84">
        <v>0</v>
      </c>
      <c r="L16" s="84"/>
      <c r="M16" s="88" t="s">
        <v>275</v>
      </c>
      <c r="N16" s="95">
        <v>45701</v>
      </c>
      <c r="O16" s="88"/>
      <c r="P16" s="84"/>
      <c r="Q16" s="88"/>
      <c r="R16" s="88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</row>
    <row r="17" spans="1:30" s="82" customFormat="1" ht="27.95" customHeight="1" x14ac:dyDescent="0.2">
      <c r="A17" s="88"/>
      <c r="B17" s="180" t="s">
        <v>276</v>
      </c>
      <c r="C17" s="84"/>
      <c r="D17" s="84"/>
      <c r="E17" s="84"/>
      <c r="F17" s="84"/>
      <c r="G17" s="84">
        <v>1</v>
      </c>
      <c r="H17" s="84">
        <v>0</v>
      </c>
      <c r="I17" s="84">
        <v>1</v>
      </c>
      <c r="J17" s="84">
        <v>0</v>
      </c>
      <c r="K17" s="84">
        <v>0</v>
      </c>
      <c r="L17" s="84"/>
      <c r="M17" s="88" t="s">
        <v>273</v>
      </c>
      <c r="N17" s="95">
        <v>45911</v>
      </c>
      <c r="O17" s="88"/>
      <c r="P17" s="84"/>
      <c r="Q17" s="88"/>
      <c r="R17" s="88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</row>
    <row r="18" spans="1:30" s="82" customFormat="1" ht="14.25" x14ac:dyDescent="0.2">
      <c r="A18" s="88"/>
      <c r="B18" s="170" t="s">
        <v>113</v>
      </c>
      <c r="C18" s="88" t="s">
        <v>107</v>
      </c>
      <c r="D18" s="88" t="s">
        <v>107</v>
      </c>
      <c r="E18" s="88" t="s">
        <v>107</v>
      </c>
      <c r="F18" s="88" t="s">
        <v>107</v>
      </c>
      <c r="G18" s="88" t="s">
        <v>107</v>
      </c>
      <c r="H18" s="88" t="s">
        <v>107</v>
      </c>
      <c r="I18" s="88" t="s">
        <v>107</v>
      </c>
      <c r="J18" s="88" t="s">
        <v>107</v>
      </c>
      <c r="K18" s="88" t="s">
        <v>107</v>
      </c>
      <c r="L18" s="88" t="s">
        <v>107</v>
      </c>
      <c r="M18" s="88" t="s">
        <v>107</v>
      </c>
      <c r="N18" s="95" t="s">
        <v>107</v>
      </c>
      <c r="O18" s="88" t="s">
        <v>107</v>
      </c>
      <c r="P18" s="88" t="s">
        <v>107</v>
      </c>
      <c r="Q18" s="88" t="s">
        <v>107</v>
      </c>
      <c r="R18" s="88" t="s">
        <v>107</v>
      </c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</row>
    <row r="19" spans="1:30" s="82" customFormat="1" ht="33.75" customHeight="1" x14ac:dyDescent="0.2">
      <c r="A19" s="88"/>
      <c r="B19" s="171" t="s">
        <v>244</v>
      </c>
      <c r="C19" s="181"/>
      <c r="D19" s="181"/>
      <c r="E19" s="181"/>
      <c r="F19" s="181"/>
      <c r="G19" s="84">
        <v>2</v>
      </c>
      <c r="H19" s="84">
        <v>0</v>
      </c>
      <c r="I19" s="84">
        <v>2</v>
      </c>
      <c r="J19" s="84">
        <v>0</v>
      </c>
      <c r="K19" s="84">
        <v>0</v>
      </c>
      <c r="L19" s="181"/>
      <c r="M19" s="181"/>
      <c r="N19" s="182"/>
      <c r="O19" s="181"/>
      <c r="P19" s="181"/>
      <c r="Q19" s="181"/>
      <c r="R19" s="1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</row>
    <row r="20" spans="1:30" s="82" customFormat="1" ht="51" x14ac:dyDescent="0.2">
      <c r="A20" s="88"/>
      <c r="B20" s="180" t="s">
        <v>274</v>
      </c>
      <c r="C20" s="84"/>
      <c r="D20" s="84"/>
      <c r="E20" s="84"/>
      <c r="F20" s="84"/>
      <c r="G20" s="84">
        <v>1</v>
      </c>
      <c r="H20" s="84">
        <v>0</v>
      </c>
      <c r="I20" s="84">
        <v>1</v>
      </c>
      <c r="J20" s="84">
        <v>0</v>
      </c>
      <c r="K20" s="84">
        <v>0</v>
      </c>
      <c r="L20" s="84"/>
      <c r="M20" s="88" t="s">
        <v>275</v>
      </c>
      <c r="N20" s="95">
        <v>45701</v>
      </c>
      <c r="O20" s="88"/>
      <c r="P20" s="84"/>
      <c r="Q20" s="88"/>
      <c r="R20" s="88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</row>
    <row r="21" spans="1:30" s="82" customFormat="1" ht="38.25" x14ac:dyDescent="0.2">
      <c r="A21" s="88"/>
      <c r="B21" s="180" t="s">
        <v>276</v>
      </c>
      <c r="C21" s="84"/>
      <c r="D21" s="84"/>
      <c r="E21" s="84"/>
      <c r="F21" s="84"/>
      <c r="G21" s="84">
        <v>1</v>
      </c>
      <c r="H21" s="84">
        <v>0</v>
      </c>
      <c r="I21" s="84">
        <v>1</v>
      </c>
      <c r="J21" s="84">
        <v>0</v>
      </c>
      <c r="K21" s="84">
        <v>0</v>
      </c>
      <c r="L21" s="84"/>
      <c r="M21" s="88" t="s">
        <v>273</v>
      </c>
      <c r="N21" s="95">
        <v>45916</v>
      </c>
      <c r="O21" s="88"/>
      <c r="P21" s="84"/>
      <c r="Q21" s="88"/>
      <c r="R21" s="88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</row>
    <row r="22" spans="1:30" s="82" customFormat="1" ht="14.25" x14ac:dyDescent="0.2">
      <c r="A22" s="88"/>
      <c r="B22" s="170" t="s">
        <v>116</v>
      </c>
      <c r="C22" s="88" t="s">
        <v>107</v>
      </c>
      <c r="D22" s="88" t="s">
        <v>107</v>
      </c>
      <c r="E22" s="88" t="s">
        <v>107</v>
      </c>
      <c r="F22" s="88" t="s">
        <v>107</v>
      </c>
      <c r="G22" s="88" t="s">
        <v>107</v>
      </c>
      <c r="H22" s="88" t="s">
        <v>107</v>
      </c>
      <c r="I22" s="88" t="s">
        <v>107</v>
      </c>
      <c r="J22" s="88" t="s">
        <v>107</v>
      </c>
      <c r="K22" s="88" t="s">
        <v>107</v>
      </c>
      <c r="L22" s="88" t="s">
        <v>107</v>
      </c>
      <c r="M22" s="88" t="s">
        <v>107</v>
      </c>
      <c r="N22" s="95" t="s">
        <v>107</v>
      </c>
      <c r="O22" s="88" t="s">
        <v>107</v>
      </c>
      <c r="P22" s="88" t="s">
        <v>107</v>
      </c>
      <c r="Q22" s="88" t="s">
        <v>107</v>
      </c>
      <c r="R22" s="88" t="s">
        <v>107</v>
      </c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</row>
    <row r="23" spans="1:30" s="82" customFormat="1" ht="30" x14ac:dyDescent="0.2">
      <c r="A23" s="88"/>
      <c r="B23" s="171" t="s">
        <v>246</v>
      </c>
      <c r="C23" s="181"/>
      <c r="D23" s="181"/>
      <c r="E23" s="181"/>
      <c r="F23" s="181"/>
      <c r="G23" s="84">
        <v>2</v>
      </c>
      <c r="H23" s="84">
        <v>0</v>
      </c>
      <c r="I23" s="84">
        <v>2</v>
      </c>
      <c r="J23" s="84">
        <v>0</v>
      </c>
      <c r="K23" s="84">
        <v>0</v>
      </c>
      <c r="L23" s="181"/>
      <c r="M23" s="181"/>
      <c r="N23" s="182"/>
      <c r="O23" s="181"/>
      <c r="P23" s="181"/>
      <c r="Q23" s="181"/>
      <c r="R23" s="1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</row>
    <row r="24" spans="1:30" s="82" customFormat="1" ht="51" x14ac:dyDescent="0.2">
      <c r="A24" s="88"/>
      <c r="B24" s="180" t="s">
        <v>274</v>
      </c>
      <c r="C24" s="84"/>
      <c r="D24" s="84"/>
      <c r="E24" s="84"/>
      <c r="F24" s="84"/>
      <c r="G24" s="84">
        <v>1</v>
      </c>
      <c r="H24" s="84">
        <v>0</v>
      </c>
      <c r="I24" s="84">
        <v>1</v>
      </c>
      <c r="J24" s="84">
        <v>0</v>
      </c>
      <c r="K24" s="84">
        <v>0</v>
      </c>
      <c r="L24" s="84"/>
      <c r="M24" s="88" t="s">
        <v>277</v>
      </c>
      <c r="N24" s="95">
        <v>45712</v>
      </c>
      <c r="O24" s="88"/>
      <c r="P24" s="84"/>
      <c r="Q24" s="88"/>
      <c r="R24" s="88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</row>
    <row r="25" spans="1:30" s="82" customFormat="1" ht="38.25" x14ac:dyDescent="0.2">
      <c r="A25" s="88"/>
      <c r="B25" s="180" t="s">
        <v>276</v>
      </c>
      <c r="C25" s="84"/>
      <c r="D25" s="84"/>
      <c r="E25" s="84"/>
      <c r="F25" s="84"/>
      <c r="G25" s="84">
        <v>1</v>
      </c>
      <c r="H25" s="84">
        <v>0</v>
      </c>
      <c r="I25" s="84">
        <v>1</v>
      </c>
      <c r="J25" s="84">
        <v>0</v>
      </c>
      <c r="K25" s="84">
        <v>0</v>
      </c>
      <c r="L25" s="84"/>
      <c r="M25" s="88" t="s">
        <v>273</v>
      </c>
      <c r="N25" s="95">
        <v>45953</v>
      </c>
      <c r="O25" s="88"/>
      <c r="P25" s="84"/>
      <c r="Q25" s="88"/>
      <c r="R25" s="88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</row>
    <row r="26" spans="1:30" s="82" customFormat="1" ht="14.25" x14ac:dyDescent="0.2">
      <c r="A26" s="115"/>
      <c r="B26" s="89" t="s">
        <v>140</v>
      </c>
      <c r="C26" s="88" t="s">
        <v>107</v>
      </c>
      <c r="D26" s="88" t="s">
        <v>107</v>
      </c>
      <c r="E26" s="88" t="s">
        <v>107</v>
      </c>
      <c r="F26" s="88" t="s">
        <v>107</v>
      </c>
      <c r="G26" s="88" t="s">
        <v>107</v>
      </c>
      <c r="H26" s="88" t="s">
        <v>107</v>
      </c>
      <c r="I26" s="88" t="s">
        <v>107</v>
      </c>
      <c r="J26" s="88" t="s">
        <v>107</v>
      </c>
      <c r="K26" s="88" t="s">
        <v>107</v>
      </c>
      <c r="L26" s="88" t="s">
        <v>107</v>
      </c>
      <c r="M26" s="88" t="s">
        <v>107</v>
      </c>
      <c r="N26" s="88" t="s">
        <v>107</v>
      </c>
      <c r="O26" s="92">
        <f>O6+O13</f>
        <v>4357228</v>
      </c>
      <c r="P26" s="92"/>
      <c r="Q26" s="92">
        <f>Q6+Q13</f>
        <v>4357228</v>
      </c>
      <c r="R26" s="92">
        <f>R6+R13</f>
        <v>4357228</v>
      </c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2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236111104488373" right="0.236111104488373" top="0.74791663885116599" bottom="0.74791663885116599" header="0.51181101799011197" footer="0.51181101799011197"/>
  <pageSetup paperSize="9" scale="7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activeCell="A6" sqref="A6:A12"/>
    </sheetView>
  </sheetViews>
  <sheetFormatPr defaultColWidth="7" defaultRowHeight="15" x14ac:dyDescent="0.25"/>
  <cols>
    <col min="1" max="1" width="11.5703125" style="79" customWidth="1"/>
    <col min="2" max="2" width="23" style="80" customWidth="1"/>
    <col min="3" max="3" width="7.7109375" style="81" customWidth="1"/>
    <col min="4" max="4" width="11.140625" style="81" customWidth="1"/>
    <col min="5" max="5" width="5.5703125" style="81" customWidth="1"/>
    <col min="6" max="6" width="4.5703125" style="81" customWidth="1"/>
    <col min="7" max="8" width="6.5703125" style="81" customWidth="1"/>
    <col min="9" max="9" width="6.85546875" style="81" customWidth="1"/>
    <col min="10" max="10" width="5.7109375" style="81" customWidth="1"/>
    <col min="11" max="11" width="7" style="81" bestFit="1" customWidth="1"/>
    <col min="12" max="12" width="4.7109375" style="81" customWidth="1"/>
    <col min="13" max="13" width="9.5703125" style="81" customWidth="1"/>
    <col min="14" max="14" width="11.5703125" style="81" customWidth="1"/>
    <col min="15" max="15" width="12.7109375" style="81" customWidth="1"/>
    <col min="16" max="16" width="5.5703125" style="81" customWidth="1"/>
    <col min="17" max="17" width="13.5703125" style="81" customWidth="1"/>
    <col min="18" max="18" width="13.140625" style="81" customWidth="1"/>
    <col min="19" max="31" width="7" style="81" bestFit="1" customWidth="1"/>
    <col min="32" max="32" width="7" style="116" bestFit="1" customWidth="1"/>
    <col min="33" max="16384" width="7" style="116"/>
  </cols>
  <sheetData>
    <row r="1" spans="1:31" s="8" customFormat="1" ht="15" customHeight="1" x14ac:dyDescent="0.25">
      <c r="A1" s="244" t="s">
        <v>278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31" s="8" customFormat="1" ht="77.2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31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31" s="8" customFormat="1" ht="107.25" customHeight="1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31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31" s="82" customFormat="1" ht="48.75" customHeight="1" x14ac:dyDescent="0.2">
      <c r="A6" s="232" t="s">
        <v>279</v>
      </c>
      <c r="B6" s="169" t="s">
        <v>280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1</v>
      </c>
      <c r="H6" s="88">
        <v>1</v>
      </c>
      <c r="I6" s="88">
        <v>1</v>
      </c>
      <c r="J6" s="88">
        <v>1</v>
      </c>
      <c r="K6" s="88">
        <v>0</v>
      </c>
      <c r="L6" s="88"/>
      <c r="M6" s="88" t="s">
        <v>124</v>
      </c>
      <c r="N6" s="98">
        <v>46022</v>
      </c>
      <c r="O6" s="92">
        <v>4670000</v>
      </c>
      <c r="P6" s="92"/>
      <c r="Q6" s="92">
        <v>4670000</v>
      </c>
      <c r="R6" s="92">
        <v>4670000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</row>
    <row r="7" spans="1:31" s="82" customFormat="1" ht="22.7" customHeight="1" x14ac:dyDescent="0.2">
      <c r="A7" s="233"/>
      <c r="B7" s="170" t="s">
        <v>110</v>
      </c>
      <c r="C7" s="88" t="s">
        <v>107</v>
      </c>
      <c r="D7" s="88" t="s">
        <v>107</v>
      </c>
      <c r="E7" s="88" t="s">
        <v>107</v>
      </c>
      <c r="F7" s="88" t="s">
        <v>107</v>
      </c>
      <c r="G7" s="88" t="s">
        <v>107</v>
      </c>
      <c r="H7" s="88" t="s">
        <v>107</v>
      </c>
      <c r="I7" s="88" t="s">
        <v>107</v>
      </c>
      <c r="J7" s="88" t="s">
        <v>107</v>
      </c>
      <c r="K7" s="88" t="s">
        <v>107</v>
      </c>
      <c r="L7" s="88" t="s">
        <v>107</v>
      </c>
      <c r="M7" s="88" t="s">
        <v>107</v>
      </c>
      <c r="N7" s="98" t="s">
        <v>107</v>
      </c>
      <c r="O7" s="88" t="s">
        <v>107</v>
      </c>
      <c r="P7" s="88" t="s">
        <v>107</v>
      </c>
      <c r="Q7" s="88" t="s">
        <v>107</v>
      </c>
      <c r="R7" s="88" t="s">
        <v>107</v>
      </c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</row>
    <row r="8" spans="1:31" s="82" customFormat="1" ht="75" x14ac:dyDescent="0.2">
      <c r="A8" s="233"/>
      <c r="B8" s="171" t="s">
        <v>111</v>
      </c>
      <c r="C8" s="84"/>
      <c r="D8" s="84"/>
      <c r="E8" s="84"/>
      <c r="F8" s="84"/>
      <c r="G8" s="84" t="s">
        <v>42</v>
      </c>
      <c r="H8" s="84">
        <v>1</v>
      </c>
      <c r="I8" s="84" t="s">
        <v>42</v>
      </c>
      <c r="J8" s="84">
        <v>1</v>
      </c>
      <c r="K8" s="84">
        <v>0</v>
      </c>
      <c r="L8" s="84"/>
      <c r="M8" s="84" t="s">
        <v>164</v>
      </c>
      <c r="N8" s="99">
        <v>45949</v>
      </c>
      <c r="O8" s="84"/>
      <c r="P8" s="84"/>
      <c r="Q8" s="84"/>
      <c r="R8" s="84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</row>
    <row r="9" spans="1:31" s="82" customFormat="1" ht="20.45" customHeight="1" x14ac:dyDescent="0.2">
      <c r="A9" s="233"/>
      <c r="B9" s="170" t="s">
        <v>113</v>
      </c>
      <c r="C9" s="88" t="s">
        <v>107</v>
      </c>
      <c r="D9" s="88" t="s">
        <v>107</v>
      </c>
      <c r="E9" s="88" t="s">
        <v>107</v>
      </c>
      <c r="F9" s="88" t="s">
        <v>107</v>
      </c>
      <c r="G9" s="88" t="s">
        <v>107</v>
      </c>
      <c r="H9" s="88" t="s">
        <v>107</v>
      </c>
      <c r="I9" s="88" t="s">
        <v>107</v>
      </c>
      <c r="J9" s="88" t="s">
        <v>107</v>
      </c>
      <c r="K9" s="88" t="s">
        <v>107</v>
      </c>
      <c r="L9" s="88" t="s">
        <v>107</v>
      </c>
      <c r="M9" s="88" t="s">
        <v>107</v>
      </c>
      <c r="N9" s="98" t="s">
        <v>107</v>
      </c>
      <c r="O9" s="88" t="s">
        <v>107</v>
      </c>
      <c r="P9" s="88" t="s">
        <v>107</v>
      </c>
      <c r="Q9" s="88" t="s">
        <v>107</v>
      </c>
      <c r="R9" s="88" t="s">
        <v>107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</row>
    <row r="10" spans="1:31" s="82" customFormat="1" ht="45.4" customHeight="1" x14ac:dyDescent="0.2">
      <c r="A10" s="233"/>
      <c r="B10" s="171" t="s">
        <v>114</v>
      </c>
      <c r="C10" s="84"/>
      <c r="D10" s="84"/>
      <c r="E10" s="84"/>
      <c r="F10" s="84"/>
      <c r="G10" s="84" t="s">
        <v>42</v>
      </c>
      <c r="H10" s="84">
        <v>1</v>
      </c>
      <c r="I10" s="84" t="s">
        <v>42</v>
      </c>
      <c r="J10" s="84">
        <v>1</v>
      </c>
      <c r="K10" s="84">
        <v>0</v>
      </c>
      <c r="L10" s="84"/>
      <c r="M10" s="84" t="s">
        <v>273</v>
      </c>
      <c r="N10" s="99">
        <v>45961</v>
      </c>
      <c r="O10" s="84"/>
      <c r="P10" s="84"/>
      <c r="Q10" s="84"/>
      <c r="R10" s="84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</row>
    <row r="11" spans="1:31" s="82" customFormat="1" ht="14.25" x14ac:dyDescent="0.2">
      <c r="A11" s="233"/>
      <c r="B11" s="170" t="s">
        <v>116</v>
      </c>
      <c r="C11" s="88" t="s">
        <v>107</v>
      </c>
      <c r="D11" s="88" t="s">
        <v>107</v>
      </c>
      <c r="E11" s="88" t="s">
        <v>107</v>
      </c>
      <c r="F11" s="88" t="s">
        <v>107</v>
      </c>
      <c r="G11" s="88" t="s">
        <v>107</v>
      </c>
      <c r="H11" s="88" t="s">
        <v>107</v>
      </c>
      <c r="I11" s="88" t="s">
        <v>107</v>
      </c>
      <c r="J11" s="88" t="s">
        <v>107</v>
      </c>
      <c r="K11" s="88" t="s">
        <v>107</v>
      </c>
      <c r="L11" s="88" t="s">
        <v>107</v>
      </c>
      <c r="M11" s="88" t="s">
        <v>107</v>
      </c>
      <c r="N11" s="98" t="s">
        <v>107</v>
      </c>
      <c r="O11" s="88" t="s">
        <v>107</v>
      </c>
      <c r="P11" s="88" t="s">
        <v>107</v>
      </c>
      <c r="Q11" s="88" t="s">
        <v>107</v>
      </c>
      <c r="R11" s="88" t="s">
        <v>107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</row>
    <row r="12" spans="1:31" s="82" customFormat="1" ht="38.25" x14ac:dyDescent="0.2">
      <c r="A12" s="234"/>
      <c r="B12" s="171" t="s">
        <v>281</v>
      </c>
      <c r="C12" s="84"/>
      <c r="D12" s="84"/>
      <c r="E12" s="84"/>
      <c r="F12" s="84"/>
      <c r="G12" s="84" t="s">
        <v>42</v>
      </c>
      <c r="H12" s="84">
        <v>1</v>
      </c>
      <c r="I12" s="84" t="s">
        <v>42</v>
      </c>
      <c r="J12" s="84">
        <v>1</v>
      </c>
      <c r="K12" s="84">
        <v>0</v>
      </c>
      <c r="L12" s="84"/>
      <c r="M12" s="88" t="s">
        <v>124</v>
      </c>
      <c r="N12" s="98">
        <v>46022</v>
      </c>
      <c r="O12" s="84"/>
      <c r="P12" s="84"/>
      <c r="Q12" s="84"/>
      <c r="R12" s="84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</row>
    <row r="13" spans="1:31" s="82" customFormat="1" ht="14.25" x14ac:dyDescent="0.2">
      <c r="A13" s="115"/>
      <c r="B13" s="89" t="s">
        <v>140</v>
      </c>
      <c r="C13" s="88" t="s">
        <v>107</v>
      </c>
      <c r="D13" s="88" t="s">
        <v>107</v>
      </c>
      <c r="E13" s="88" t="s">
        <v>107</v>
      </c>
      <c r="F13" s="88" t="s">
        <v>107</v>
      </c>
      <c r="G13" s="88" t="s">
        <v>107</v>
      </c>
      <c r="H13" s="88" t="s">
        <v>107</v>
      </c>
      <c r="I13" s="88" t="s">
        <v>107</v>
      </c>
      <c r="J13" s="88" t="s">
        <v>107</v>
      </c>
      <c r="K13" s="88" t="s">
        <v>107</v>
      </c>
      <c r="L13" s="88" t="s">
        <v>107</v>
      </c>
      <c r="M13" s="88" t="s">
        <v>107</v>
      </c>
      <c r="N13" s="127" t="s">
        <v>107</v>
      </c>
      <c r="O13" s="92">
        <f>O6</f>
        <v>4670000</v>
      </c>
      <c r="P13" s="92"/>
      <c r="Q13" s="92">
        <f>Q6</f>
        <v>4670000</v>
      </c>
      <c r="R13" s="92">
        <f>R6</f>
        <v>4670000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2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196527779102325" right="0.196527779102325" top="0.196527779102325" bottom="0.196527779102325" header="0.51181101799011197" footer="0.51181101799011197"/>
  <pageSetup paperSize="9" scale="7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>
      <selection activeCell="K8" sqref="K8"/>
    </sheetView>
  </sheetViews>
  <sheetFormatPr defaultColWidth="7" defaultRowHeight="15" x14ac:dyDescent="0.25"/>
  <cols>
    <col min="1" max="1" width="12" style="79" customWidth="1"/>
    <col min="2" max="2" width="23" style="80" customWidth="1"/>
    <col min="3" max="3" width="8.7109375" style="81" customWidth="1"/>
    <col min="4" max="4" width="11" style="81" customWidth="1"/>
    <col min="5" max="5" width="5.5703125" style="81" customWidth="1"/>
    <col min="6" max="6" width="4.5703125" style="81" customWidth="1"/>
    <col min="7" max="8" width="6.5703125" style="81" customWidth="1"/>
    <col min="9" max="9" width="6.85546875" style="81" customWidth="1"/>
    <col min="10" max="11" width="7" style="81" bestFit="1" customWidth="1"/>
    <col min="12" max="12" width="5.85546875" style="81" customWidth="1"/>
    <col min="13" max="13" width="10" style="81" customWidth="1"/>
    <col min="14" max="14" width="9.7109375" style="156" customWidth="1"/>
    <col min="15" max="15" width="12.5703125" style="81" customWidth="1"/>
    <col min="16" max="16" width="7" style="81" bestFit="1" customWidth="1"/>
    <col min="17" max="17" width="11.28515625" style="81" customWidth="1"/>
    <col min="18" max="18" width="17" style="81" customWidth="1"/>
    <col min="19" max="30" width="7" style="81" bestFit="1" customWidth="1"/>
    <col min="31" max="31" width="7" style="116" bestFit="1" customWidth="1"/>
    <col min="32" max="16384" width="7" style="116"/>
  </cols>
  <sheetData>
    <row r="1" spans="1:30" s="8" customFormat="1" ht="15" customHeight="1" x14ac:dyDescent="0.25">
      <c r="A1" s="265" t="s">
        <v>282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7"/>
    </row>
    <row r="2" spans="1:30" s="8" customFormat="1" ht="77.2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49" t="s">
        <v>86</v>
      </c>
      <c r="N2" s="251"/>
      <c r="O2" s="235" t="s">
        <v>87</v>
      </c>
      <c r="P2" s="247"/>
      <c r="Q2" s="235" t="s">
        <v>88</v>
      </c>
      <c r="R2" s="247"/>
    </row>
    <row r="3" spans="1:30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49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30" s="8" customFormat="1" ht="108" customHeight="1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50"/>
      <c r="O4" s="237"/>
      <c r="P4" s="237"/>
      <c r="Q4" s="237"/>
      <c r="R4" s="237"/>
    </row>
    <row r="5" spans="1:30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12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30" s="82" customFormat="1" ht="46.5" customHeight="1" x14ac:dyDescent="0.2">
      <c r="A6" s="232" t="s">
        <v>279</v>
      </c>
      <c r="B6" s="169" t="s">
        <v>283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1</v>
      </c>
      <c r="H6" s="88">
        <v>1</v>
      </c>
      <c r="I6" s="88">
        <v>1</v>
      </c>
      <c r="J6" s="88">
        <v>0</v>
      </c>
      <c r="K6" s="88">
        <v>0</v>
      </c>
      <c r="L6" s="88"/>
      <c r="M6" s="88" t="s">
        <v>124</v>
      </c>
      <c r="N6" s="98">
        <v>46022</v>
      </c>
      <c r="O6" s="92">
        <v>1974746.2</v>
      </c>
      <c r="P6" s="92"/>
      <c r="Q6" s="92">
        <v>1974746.2</v>
      </c>
      <c r="R6" s="92">
        <v>1974746.2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</row>
    <row r="7" spans="1:30" s="82" customFormat="1" ht="22.7" customHeight="1" x14ac:dyDescent="0.2">
      <c r="A7" s="233"/>
      <c r="B7" s="170" t="s">
        <v>110</v>
      </c>
      <c r="C7" s="88" t="s">
        <v>107</v>
      </c>
      <c r="D7" s="88" t="s">
        <v>107</v>
      </c>
      <c r="E7" s="88" t="s">
        <v>107</v>
      </c>
      <c r="F7" s="88" t="s">
        <v>107</v>
      </c>
      <c r="G7" s="88" t="s">
        <v>107</v>
      </c>
      <c r="H7" s="88" t="s">
        <v>107</v>
      </c>
      <c r="I7" s="88" t="s">
        <v>107</v>
      </c>
      <c r="J7" s="88" t="s">
        <v>107</v>
      </c>
      <c r="K7" s="88" t="s">
        <v>107</v>
      </c>
      <c r="L7" s="88" t="s">
        <v>107</v>
      </c>
      <c r="M7" s="88" t="s">
        <v>107</v>
      </c>
      <c r="N7" s="98" t="s">
        <v>107</v>
      </c>
      <c r="O7" s="88" t="s">
        <v>107</v>
      </c>
      <c r="P7" s="88" t="s">
        <v>107</v>
      </c>
      <c r="Q7" s="88" t="s">
        <v>107</v>
      </c>
      <c r="R7" s="88" t="s">
        <v>107</v>
      </c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pans="1:30" s="82" customFormat="1" ht="75" x14ac:dyDescent="0.2">
      <c r="A8" s="233"/>
      <c r="B8" s="171" t="s">
        <v>111</v>
      </c>
      <c r="C8" s="84"/>
      <c r="D8" s="84"/>
      <c r="E8" s="84"/>
      <c r="F8" s="84"/>
      <c r="G8" s="84" t="s">
        <v>42</v>
      </c>
      <c r="H8" s="84">
        <v>1</v>
      </c>
      <c r="I8" s="84" t="s">
        <v>42</v>
      </c>
      <c r="J8" s="84">
        <v>1</v>
      </c>
      <c r="K8" s="84" t="s">
        <v>42</v>
      </c>
      <c r="L8" s="84">
        <v>0</v>
      </c>
      <c r="M8" s="84" t="s">
        <v>273</v>
      </c>
      <c r="N8" s="99">
        <v>45961</v>
      </c>
      <c r="O8" s="84"/>
      <c r="P8" s="84"/>
      <c r="Q8" s="84"/>
      <c r="R8" s="84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pans="1:30" s="82" customFormat="1" ht="20.45" customHeight="1" x14ac:dyDescent="0.2">
      <c r="A9" s="233"/>
      <c r="B9" s="170" t="s">
        <v>113</v>
      </c>
      <c r="C9" s="88" t="s">
        <v>107</v>
      </c>
      <c r="D9" s="88" t="s">
        <v>107</v>
      </c>
      <c r="E9" s="88" t="s">
        <v>107</v>
      </c>
      <c r="F9" s="88" t="s">
        <v>107</v>
      </c>
      <c r="G9" s="88" t="s">
        <v>107</v>
      </c>
      <c r="H9" s="88" t="s">
        <v>107</v>
      </c>
      <c r="I9" s="88" t="s">
        <v>107</v>
      </c>
      <c r="J9" s="88" t="s">
        <v>107</v>
      </c>
      <c r="K9" s="88" t="s">
        <v>107</v>
      </c>
      <c r="L9" s="88" t="s">
        <v>107</v>
      </c>
      <c r="M9" s="88" t="s">
        <v>107</v>
      </c>
      <c r="N9" s="98" t="s">
        <v>107</v>
      </c>
      <c r="O9" s="88" t="s">
        <v>107</v>
      </c>
      <c r="P9" s="88" t="s">
        <v>107</v>
      </c>
      <c r="Q9" s="88" t="s">
        <v>107</v>
      </c>
      <c r="R9" s="88" t="s">
        <v>107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30" s="82" customFormat="1" ht="45.4" customHeight="1" x14ac:dyDescent="0.2">
      <c r="A10" s="233"/>
      <c r="B10" s="171" t="s">
        <v>114</v>
      </c>
      <c r="C10" s="84"/>
      <c r="D10" s="84"/>
      <c r="E10" s="84"/>
      <c r="F10" s="84"/>
      <c r="G10" s="84" t="s">
        <v>42</v>
      </c>
      <c r="H10" s="84">
        <v>1</v>
      </c>
      <c r="I10" s="84" t="s">
        <v>42</v>
      </c>
      <c r="J10" s="84">
        <v>1</v>
      </c>
      <c r="K10" s="84" t="s">
        <v>42</v>
      </c>
      <c r="L10" s="84"/>
      <c r="M10" s="84" t="s">
        <v>284</v>
      </c>
      <c r="N10" s="99">
        <v>45976</v>
      </c>
      <c r="O10" s="84"/>
      <c r="P10" s="84"/>
      <c r="Q10" s="84"/>
      <c r="R10" s="84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pans="1:30" s="82" customFormat="1" ht="14.25" x14ac:dyDescent="0.2">
      <c r="A11" s="233"/>
      <c r="B11" s="170" t="s">
        <v>116</v>
      </c>
      <c r="C11" s="88" t="s">
        <v>107</v>
      </c>
      <c r="D11" s="88" t="s">
        <v>107</v>
      </c>
      <c r="E11" s="88" t="s">
        <v>107</v>
      </c>
      <c r="F11" s="88" t="s">
        <v>107</v>
      </c>
      <c r="G11" s="88" t="s">
        <v>107</v>
      </c>
      <c r="H11" s="88" t="s">
        <v>107</v>
      </c>
      <c r="I11" s="88" t="s">
        <v>107</v>
      </c>
      <c r="J11" s="88" t="s">
        <v>107</v>
      </c>
      <c r="K11" s="88" t="s">
        <v>107</v>
      </c>
      <c r="L11" s="88" t="s">
        <v>107</v>
      </c>
      <c r="M11" s="88" t="s">
        <v>107</v>
      </c>
      <c r="N11" s="98" t="s">
        <v>107</v>
      </c>
      <c r="O11" s="88" t="s">
        <v>107</v>
      </c>
      <c r="P11" s="88" t="s">
        <v>107</v>
      </c>
      <c r="Q11" s="88" t="s">
        <v>107</v>
      </c>
      <c r="R11" s="88" t="s">
        <v>107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30" s="82" customFormat="1" ht="30" x14ac:dyDescent="0.2">
      <c r="A12" s="234"/>
      <c r="B12" s="171" t="s">
        <v>281</v>
      </c>
      <c r="C12" s="84"/>
      <c r="D12" s="84"/>
      <c r="E12" s="84"/>
      <c r="F12" s="84"/>
      <c r="G12" s="84" t="s">
        <v>42</v>
      </c>
      <c r="H12" s="84">
        <v>1</v>
      </c>
      <c r="I12" s="84" t="s">
        <v>42</v>
      </c>
      <c r="J12" s="84">
        <v>1</v>
      </c>
      <c r="K12" s="84" t="s">
        <v>42</v>
      </c>
      <c r="L12" s="84"/>
      <c r="M12" s="84" t="s">
        <v>285</v>
      </c>
      <c r="N12" s="99">
        <v>46016</v>
      </c>
      <c r="O12" s="84"/>
      <c r="P12" s="84"/>
      <c r="Q12" s="84"/>
      <c r="R12" s="84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</row>
    <row r="13" spans="1:30" s="82" customFormat="1" ht="14.25" x14ac:dyDescent="0.2">
      <c r="A13" s="115"/>
      <c r="B13" s="89" t="s">
        <v>140</v>
      </c>
      <c r="C13" s="84" t="s">
        <v>107</v>
      </c>
      <c r="D13" s="84" t="s">
        <v>107</v>
      </c>
      <c r="E13" s="84" t="s">
        <v>107</v>
      </c>
      <c r="F13" s="84" t="s">
        <v>107</v>
      </c>
      <c r="G13" s="84" t="s">
        <v>107</v>
      </c>
      <c r="H13" s="84" t="s">
        <v>107</v>
      </c>
      <c r="I13" s="84" t="s">
        <v>107</v>
      </c>
      <c r="J13" s="84" t="s">
        <v>107</v>
      </c>
      <c r="K13" s="84" t="s">
        <v>107</v>
      </c>
      <c r="L13" s="84" t="s">
        <v>107</v>
      </c>
      <c r="M13" s="84" t="s">
        <v>107</v>
      </c>
      <c r="N13" s="124" t="s">
        <v>107</v>
      </c>
      <c r="O13" s="92">
        <f>O6</f>
        <v>1974746.2</v>
      </c>
      <c r="P13" s="92"/>
      <c r="Q13" s="92">
        <f>Q6</f>
        <v>1974746.2</v>
      </c>
      <c r="R13" s="92">
        <f>R6</f>
        <v>1974746.2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</row>
    <row r="14" spans="1:30" x14ac:dyDescent="0.25">
      <c r="N14" s="81"/>
    </row>
    <row r="15" spans="1:30" x14ac:dyDescent="0.25">
      <c r="N15" s="81"/>
    </row>
    <row r="16" spans="1:30" x14ac:dyDescent="0.25">
      <c r="N16" s="81"/>
    </row>
    <row r="17" spans="14:14" x14ac:dyDescent="0.25">
      <c r="N17" s="81"/>
    </row>
    <row r="18" spans="14:14" x14ac:dyDescent="0.25">
      <c r="N18" s="81"/>
    </row>
    <row r="19" spans="14:14" x14ac:dyDescent="0.25">
      <c r="N19" s="81"/>
    </row>
    <row r="20" spans="14:14" x14ac:dyDescent="0.25">
      <c r="N20" s="81"/>
    </row>
    <row r="21" spans="14:14" x14ac:dyDescent="0.25">
      <c r="N21" s="81"/>
    </row>
    <row r="22" spans="14:14" x14ac:dyDescent="0.25">
      <c r="N22" s="81"/>
    </row>
    <row r="23" spans="14:14" x14ac:dyDescent="0.25">
      <c r="N23" s="81"/>
    </row>
    <row r="24" spans="14:14" x14ac:dyDescent="0.25">
      <c r="N24" s="81"/>
    </row>
    <row r="25" spans="14:14" x14ac:dyDescent="0.25">
      <c r="N25" s="81"/>
    </row>
    <row r="26" spans="14:14" x14ac:dyDescent="0.25">
      <c r="N26" s="81"/>
    </row>
    <row r="27" spans="14:14" x14ac:dyDescent="0.25">
      <c r="N27" s="81"/>
    </row>
    <row r="28" spans="14:14" x14ac:dyDescent="0.25">
      <c r="N28" s="81"/>
    </row>
    <row r="29" spans="14:14" x14ac:dyDescent="0.25">
      <c r="N29" s="81"/>
    </row>
    <row r="30" spans="14:14" x14ac:dyDescent="0.25">
      <c r="N30" s="81"/>
    </row>
    <row r="31" spans="14:14" x14ac:dyDescent="0.25">
      <c r="N31" s="81"/>
    </row>
    <row r="32" spans="14:14" x14ac:dyDescent="0.25">
      <c r="N32" s="81"/>
    </row>
    <row r="33" spans="14:14" x14ac:dyDescent="0.25">
      <c r="N33" s="81"/>
    </row>
    <row r="34" spans="14:14" x14ac:dyDescent="0.25">
      <c r="N34" s="81"/>
    </row>
    <row r="35" spans="14:14" x14ac:dyDescent="0.25">
      <c r="N35" s="81"/>
    </row>
    <row r="36" spans="14:14" x14ac:dyDescent="0.25">
      <c r="N36" s="81"/>
    </row>
    <row r="37" spans="14:14" x14ac:dyDescent="0.25">
      <c r="N37" s="81"/>
    </row>
    <row r="38" spans="14:14" x14ac:dyDescent="0.25">
      <c r="N38" s="81"/>
    </row>
    <row r="39" spans="14:14" x14ac:dyDescent="0.25">
      <c r="N39" s="81"/>
    </row>
    <row r="40" spans="14:14" x14ac:dyDescent="0.25">
      <c r="N40" s="81"/>
    </row>
    <row r="41" spans="14:14" x14ac:dyDescent="0.25">
      <c r="N41" s="81"/>
    </row>
    <row r="42" spans="14:14" x14ac:dyDescent="0.25">
      <c r="N42" s="81"/>
    </row>
    <row r="43" spans="14:14" x14ac:dyDescent="0.25">
      <c r="N43" s="81"/>
    </row>
    <row r="44" spans="14:14" x14ac:dyDescent="0.25">
      <c r="N44" s="81"/>
    </row>
    <row r="45" spans="14:14" x14ac:dyDescent="0.25">
      <c r="N45" s="81"/>
    </row>
    <row r="46" spans="14:14" x14ac:dyDescent="0.25">
      <c r="N46" s="81"/>
    </row>
    <row r="47" spans="14:14" x14ac:dyDescent="0.25">
      <c r="N47" s="81"/>
    </row>
    <row r="48" spans="14:14" x14ac:dyDescent="0.25">
      <c r="N48" s="81"/>
    </row>
    <row r="49" spans="14:14" x14ac:dyDescent="0.25">
      <c r="N49" s="81"/>
    </row>
    <row r="50" spans="14:14" x14ac:dyDescent="0.25">
      <c r="N50" s="81"/>
    </row>
    <row r="51" spans="14:14" x14ac:dyDescent="0.25">
      <c r="N51" s="81"/>
    </row>
    <row r="52" spans="14:14" x14ac:dyDescent="0.25">
      <c r="N52" s="81"/>
    </row>
    <row r="53" spans="14:14" x14ac:dyDescent="0.25">
      <c r="N53" s="81"/>
    </row>
    <row r="54" spans="14:14" x14ac:dyDescent="0.25">
      <c r="N54" s="81"/>
    </row>
    <row r="55" spans="14:14" x14ac:dyDescent="0.25">
      <c r="N55" s="81"/>
    </row>
    <row r="56" spans="14:14" x14ac:dyDescent="0.25">
      <c r="N56" s="81"/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2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236111104488373" right="0.236111104488373" top="0.196527779102325" bottom="0.196527779102325" header="0.51181101799011197" footer="0.51181101799011197"/>
  <pageSetup paperSize="9" scale="7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H13"/>
  <sheetViews>
    <sheetView topLeftCell="A4" workbookViewId="0">
      <selection sqref="A1:R1"/>
    </sheetView>
  </sheetViews>
  <sheetFormatPr defaultColWidth="7" defaultRowHeight="15" x14ac:dyDescent="0.25"/>
  <cols>
    <col min="1" max="1" width="10" style="154" customWidth="1"/>
    <col min="2" max="2" width="23" style="155" customWidth="1"/>
    <col min="3" max="4" width="8.7109375" style="156" customWidth="1"/>
    <col min="5" max="5" width="5.5703125" style="156" customWidth="1"/>
    <col min="6" max="6" width="4.5703125" style="156" customWidth="1"/>
    <col min="7" max="8" width="6.5703125" style="156" customWidth="1"/>
    <col min="9" max="9" width="7" style="156" customWidth="1"/>
    <col min="10" max="11" width="7" style="156" bestFit="1" customWidth="1"/>
    <col min="12" max="12" width="5.85546875" style="156" customWidth="1"/>
    <col min="13" max="13" width="11" style="156" customWidth="1"/>
    <col min="14" max="14" width="10.5703125" style="156" customWidth="1"/>
    <col min="15" max="15" width="13.42578125" style="156" customWidth="1"/>
    <col min="16" max="16" width="7" style="156" bestFit="1" customWidth="1"/>
    <col min="17" max="17" width="12.5703125" style="156" customWidth="1"/>
    <col min="18" max="18" width="11.7109375" style="156" customWidth="1"/>
    <col min="19" max="60" width="7" style="81" bestFit="1" customWidth="1"/>
    <col min="61" max="61" width="7" style="156" bestFit="1" customWidth="1"/>
    <col min="62" max="16384" width="7" style="156"/>
  </cols>
  <sheetData>
    <row r="1" spans="1:18" s="8" customFormat="1" ht="15" customHeight="1" x14ac:dyDescent="0.25">
      <c r="A1" s="244" t="s">
        <v>286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18" s="8" customFormat="1" ht="77.2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s="8" customFormat="1" ht="102" customHeight="1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ht="153.75" customHeight="1" x14ac:dyDescent="0.2">
      <c r="A6" s="232" t="s">
        <v>103</v>
      </c>
      <c r="B6" s="183" t="s">
        <v>287</v>
      </c>
      <c r="C6" s="88" t="s">
        <v>78</v>
      </c>
      <c r="D6" s="90" t="s">
        <v>288</v>
      </c>
      <c r="E6" s="90" t="s">
        <v>106</v>
      </c>
      <c r="F6" s="88">
        <v>642</v>
      </c>
      <c r="G6" s="88">
        <v>1</v>
      </c>
      <c r="H6" s="88">
        <v>1</v>
      </c>
      <c r="I6" s="88">
        <v>1</v>
      </c>
      <c r="J6" s="88">
        <v>1</v>
      </c>
      <c r="K6" s="88">
        <v>0</v>
      </c>
      <c r="L6" s="88"/>
      <c r="M6" s="88" t="s">
        <v>164</v>
      </c>
      <c r="N6" s="164" t="s">
        <v>289</v>
      </c>
      <c r="O6" s="184">
        <v>1291550</v>
      </c>
      <c r="P6" s="92"/>
      <c r="Q6" s="92">
        <v>1291550</v>
      </c>
      <c r="R6" s="92">
        <v>1291550</v>
      </c>
    </row>
    <row r="7" spans="1:18" ht="22.7" customHeight="1" x14ac:dyDescent="0.2">
      <c r="A7" s="233"/>
      <c r="B7" s="170" t="s">
        <v>110</v>
      </c>
      <c r="C7" s="84"/>
      <c r="D7" s="84"/>
      <c r="E7" s="84"/>
      <c r="F7" s="84"/>
      <c r="G7" s="84" t="s">
        <v>107</v>
      </c>
      <c r="H7" s="84" t="s">
        <v>107</v>
      </c>
      <c r="I7" s="84" t="s">
        <v>107</v>
      </c>
      <c r="J7" s="84" t="s">
        <v>107</v>
      </c>
      <c r="K7" s="84" t="s">
        <v>107</v>
      </c>
      <c r="L7" s="84" t="s">
        <v>107</v>
      </c>
      <c r="M7" s="88"/>
      <c r="N7" s="88"/>
      <c r="O7" s="185"/>
      <c r="P7" s="84"/>
      <c r="Q7" s="88"/>
      <c r="R7" s="88"/>
    </row>
    <row r="8" spans="1:18" ht="75" x14ac:dyDescent="0.2">
      <c r="A8" s="233"/>
      <c r="B8" s="171" t="s">
        <v>111</v>
      </c>
      <c r="C8" s="84"/>
      <c r="D8" s="84"/>
      <c r="E8" s="84"/>
      <c r="F8" s="84"/>
      <c r="G8" s="84">
        <v>1</v>
      </c>
      <c r="H8" s="84">
        <v>1</v>
      </c>
      <c r="I8" s="84">
        <v>1</v>
      </c>
      <c r="J8" s="84">
        <v>1</v>
      </c>
      <c r="K8" s="84">
        <v>0</v>
      </c>
      <c r="L8" s="84"/>
      <c r="M8" s="84" t="s">
        <v>290</v>
      </c>
      <c r="N8" s="186" t="s">
        <v>291</v>
      </c>
      <c r="O8" s="84"/>
      <c r="P8" s="84"/>
      <c r="Q8" s="84"/>
      <c r="R8" s="84"/>
    </row>
    <row r="9" spans="1:18" ht="20.45" customHeight="1" x14ac:dyDescent="0.2">
      <c r="A9" s="233"/>
      <c r="B9" s="170" t="s">
        <v>113</v>
      </c>
      <c r="C9" s="84"/>
      <c r="D9" s="84"/>
      <c r="E9" s="84"/>
      <c r="F9" s="84"/>
      <c r="G9" s="84" t="s">
        <v>107</v>
      </c>
      <c r="H9" s="84" t="s">
        <v>107</v>
      </c>
      <c r="I9" s="84" t="s">
        <v>107</v>
      </c>
      <c r="J9" s="84" t="s">
        <v>107</v>
      </c>
      <c r="K9" s="84" t="s">
        <v>107</v>
      </c>
      <c r="L9" s="84" t="s">
        <v>107</v>
      </c>
      <c r="M9" s="88"/>
      <c r="N9" s="88"/>
      <c r="O9" s="88"/>
      <c r="P9" s="84"/>
      <c r="Q9" s="88"/>
      <c r="R9" s="88"/>
    </row>
    <row r="10" spans="1:18" ht="63" customHeight="1" x14ac:dyDescent="0.2">
      <c r="A10" s="233"/>
      <c r="B10" s="171" t="s">
        <v>114</v>
      </c>
      <c r="C10" s="84"/>
      <c r="D10" s="84"/>
      <c r="E10" s="84"/>
      <c r="F10" s="84"/>
      <c r="G10" s="84">
        <v>1</v>
      </c>
      <c r="H10" s="84">
        <v>1</v>
      </c>
      <c r="I10" s="84">
        <v>1</v>
      </c>
      <c r="J10" s="84">
        <v>1</v>
      </c>
      <c r="K10" s="84">
        <v>0</v>
      </c>
      <c r="L10" s="84"/>
      <c r="M10" s="84" t="s">
        <v>292</v>
      </c>
      <c r="N10" s="84" t="s">
        <v>293</v>
      </c>
      <c r="O10" s="84"/>
      <c r="P10" s="84"/>
      <c r="Q10" s="84"/>
      <c r="R10" s="84"/>
    </row>
    <row r="11" spans="1:18" ht="14.25" x14ac:dyDescent="0.2">
      <c r="A11" s="233"/>
      <c r="B11" s="170" t="s">
        <v>116</v>
      </c>
      <c r="C11" s="84"/>
      <c r="D11" s="84"/>
      <c r="E11" s="84"/>
      <c r="F11" s="84"/>
      <c r="G11" s="84" t="s">
        <v>107</v>
      </c>
      <c r="H11" s="84" t="s">
        <v>107</v>
      </c>
      <c r="I11" s="84" t="s">
        <v>107</v>
      </c>
      <c r="J11" s="84" t="s">
        <v>107</v>
      </c>
      <c r="K11" s="84" t="s">
        <v>107</v>
      </c>
      <c r="L11" s="84" t="s">
        <v>107</v>
      </c>
      <c r="M11" s="88"/>
      <c r="N11" s="88"/>
      <c r="O11" s="88"/>
      <c r="P11" s="84"/>
      <c r="Q11" s="88"/>
      <c r="R11" s="88"/>
    </row>
    <row r="12" spans="1:18" ht="25.5" x14ac:dyDescent="0.2">
      <c r="A12" s="234"/>
      <c r="B12" s="179" t="s">
        <v>294</v>
      </c>
      <c r="C12" s="84"/>
      <c r="D12" s="84"/>
      <c r="E12" s="84"/>
      <c r="F12" s="84"/>
      <c r="G12" s="84">
        <v>1</v>
      </c>
      <c r="H12" s="84">
        <v>1</v>
      </c>
      <c r="I12" s="84">
        <v>0</v>
      </c>
      <c r="J12" s="84">
        <v>0</v>
      </c>
      <c r="K12" s="84">
        <v>0</v>
      </c>
      <c r="L12" s="84"/>
      <c r="M12" s="88" t="s">
        <v>164</v>
      </c>
      <c r="N12" s="164" t="s">
        <v>289</v>
      </c>
      <c r="O12" s="84"/>
      <c r="P12" s="84"/>
      <c r="Q12" s="84"/>
      <c r="R12" s="84"/>
    </row>
    <row r="13" spans="1:18" ht="14.25" x14ac:dyDescent="0.2">
      <c r="A13" s="115"/>
      <c r="B13" s="89" t="s">
        <v>140</v>
      </c>
      <c r="C13" s="84" t="s">
        <v>107</v>
      </c>
      <c r="D13" s="84" t="s">
        <v>107</v>
      </c>
      <c r="E13" s="84" t="s">
        <v>107</v>
      </c>
      <c r="F13" s="84" t="s">
        <v>107</v>
      </c>
      <c r="G13" s="84" t="s">
        <v>107</v>
      </c>
      <c r="H13" s="84" t="s">
        <v>107</v>
      </c>
      <c r="I13" s="84" t="s">
        <v>107</v>
      </c>
      <c r="J13" s="84" t="s">
        <v>107</v>
      </c>
      <c r="K13" s="84" t="s">
        <v>107</v>
      </c>
      <c r="L13" s="84" t="s">
        <v>107</v>
      </c>
      <c r="M13" s="84" t="s">
        <v>107</v>
      </c>
      <c r="N13" s="84" t="s">
        <v>107</v>
      </c>
      <c r="O13" s="92">
        <f>O6</f>
        <v>1291550</v>
      </c>
      <c r="P13" s="92"/>
      <c r="Q13" s="92">
        <f>Q6</f>
        <v>1291550</v>
      </c>
      <c r="R13" s="92">
        <f>R6</f>
        <v>1291550</v>
      </c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2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196527779102325" right="0.196527779102325" top="0.196527779102325" bottom="0.196527779102325" header="0.51181101799011197" footer="0.51181101799011197"/>
  <pageSetup paperSize="9" scale="7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3"/>
  <sheetViews>
    <sheetView topLeftCell="A7" workbookViewId="0">
      <selection activeCell="P46" sqref="P46"/>
    </sheetView>
  </sheetViews>
  <sheetFormatPr defaultColWidth="9" defaultRowHeight="15" x14ac:dyDescent="0.25"/>
  <cols>
    <col min="1" max="27" width="9" style="8" bestFit="1" customWidth="1"/>
    <col min="28" max="28" width="9" style="187" bestFit="1" customWidth="1"/>
    <col min="29" max="16384" width="9" style="187"/>
  </cols>
  <sheetData>
    <row r="1" spans="1:18" ht="15.75" x14ac:dyDescent="0.25">
      <c r="A1" s="244" t="s">
        <v>295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18" ht="68.650000000000006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ht="12.7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ht="102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ht="168.6" customHeight="1" x14ac:dyDescent="0.25">
      <c r="A6" s="232" t="s">
        <v>103</v>
      </c>
      <c r="B6" s="183" t="s">
        <v>296</v>
      </c>
      <c r="C6" s="88" t="s">
        <v>78</v>
      </c>
      <c r="D6" s="90" t="s">
        <v>288</v>
      </c>
      <c r="E6" s="90" t="s">
        <v>106</v>
      </c>
      <c r="F6" s="88">
        <v>642</v>
      </c>
      <c r="G6" s="88">
        <v>0</v>
      </c>
      <c r="H6" s="88">
        <v>0</v>
      </c>
      <c r="I6" s="88">
        <v>1</v>
      </c>
      <c r="J6" s="88">
        <v>0</v>
      </c>
      <c r="K6" s="88">
        <v>0</v>
      </c>
      <c r="L6" s="88"/>
      <c r="M6" s="88" t="s">
        <v>164</v>
      </c>
      <c r="N6" s="164" t="s">
        <v>297</v>
      </c>
      <c r="O6" s="92">
        <v>25000</v>
      </c>
      <c r="P6" s="92"/>
      <c r="Q6" s="92">
        <v>25000</v>
      </c>
      <c r="R6" s="92">
        <v>25000</v>
      </c>
    </row>
    <row r="7" spans="1:18" ht="15.75" x14ac:dyDescent="0.25">
      <c r="A7" s="233"/>
      <c r="B7" s="170" t="s">
        <v>110</v>
      </c>
      <c r="C7" s="84"/>
      <c r="D7" s="84"/>
      <c r="E7" s="84"/>
      <c r="F7" s="84"/>
      <c r="G7" s="84" t="s">
        <v>107</v>
      </c>
      <c r="H7" s="84" t="s">
        <v>107</v>
      </c>
      <c r="I7" s="84" t="s">
        <v>107</v>
      </c>
      <c r="J7" s="84" t="s">
        <v>107</v>
      </c>
      <c r="K7" s="84" t="s">
        <v>107</v>
      </c>
      <c r="L7" s="84" t="s">
        <v>107</v>
      </c>
      <c r="M7" s="88"/>
      <c r="N7" s="88"/>
      <c r="O7" s="185"/>
      <c r="P7" s="84"/>
      <c r="Q7" s="88"/>
      <c r="R7" s="88"/>
    </row>
    <row r="8" spans="1:18" ht="180" x14ac:dyDescent="0.25">
      <c r="A8" s="233"/>
      <c r="B8" s="171" t="s">
        <v>213</v>
      </c>
      <c r="C8" s="84"/>
      <c r="D8" s="84"/>
      <c r="E8" s="84"/>
      <c r="F8" s="84"/>
      <c r="G8" s="84">
        <v>0</v>
      </c>
      <c r="H8" s="84">
        <v>0</v>
      </c>
      <c r="I8" s="84">
        <v>1</v>
      </c>
      <c r="J8" s="84">
        <v>0</v>
      </c>
      <c r="K8" s="84">
        <v>0</v>
      </c>
      <c r="L8" s="84"/>
      <c r="M8" s="84" t="s">
        <v>298</v>
      </c>
      <c r="N8" s="186" t="s">
        <v>299</v>
      </c>
      <c r="O8" s="84"/>
      <c r="P8" s="84"/>
      <c r="Q8" s="84"/>
      <c r="R8" s="84"/>
    </row>
    <row r="9" spans="1:18" x14ac:dyDescent="0.25">
      <c r="A9" s="233"/>
      <c r="B9" s="170" t="s">
        <v>113</v>
      </c>
      <c r="C9" s="84"/>
      <c r="D9" s="84"/>
      <c r="E9" s="84"/>
      <c r="F9" s="84"/>
      <c r="G9" s="84" t="s">
        <v>107</v>
      </c>
      <c r="H9" s="84" t="s">
        <v>107</v>
      </c>
      <c r="I9" s="84" t="s">
        <v>107</v>
      </c>
      <c r="J9" s="84" t="s">
        <v>107</v>
      </c>
      <c r="K9" s="84" t="s">
        <v>107</v>
      </c>
      <c r="L9" s="84" t="s">
        <v>107</v>
      </c>
      <c r="M9" s="88"/>
      <c r="N9" s="88"/>
      <c r="O9" s="88"/>
      <c r="P9" s="84"/>
      <c r="Q9" s="88"/>
      <c r="R9" s="88"/>
    </row>
    <row r="10" spans="1:18" ht="45" x14ac:dyDescent="0.25">
      <c r="A10" s="233"/>
      <c r="B10" s="171" t="s">
        <v>300</v>
      </c>
      <c r="C10" s="84"/>
      <c r="D10" s="84"/>
      <c r="E10" s="84"/>
      <c r="F10" s="84"/>
      <c r="G10" s="84">
        <v>0</v>
      </c>
      <c r="H10" s="84">
        <v>0</v>
      </c>
      <c r="I10" s="84">
        <v>1</v>
      </c>
      <c r="J10" s="84">
        <v>0</v>
      </c>
      <c r="K10" s="84">
        <v>0</v>
      </c>
      <c r="L10" s="84"/>
      <c r="M10" s="84" t="s">
        <v>301</v>
      </c>
      <c r="N10" s="186" t="s">
        <v>302</v>
      </c>
      <c r="O10" s="84"/>
      <c r="P10" s="84"/>
      <c r="Q10" s="84"/>
      <c r="R10" s="84"/>
    </row>
    <row r="11" spans="1:18" x14ac:dyDescent="0.25">
      <c r="A11" s="233"/>
      <c r="B11" s="170" t="s">
        <v>116</v>
      </c>
      <c r="C11" s="84"/>
      <c r="D11" s="84"/>
      <c r="E11" s="84"/>
      <c r="F11" s="84"/>
      <c r="G11" s="84" t="s">
        <v>107</v>
      </c>
      <c r="H11" s="84" t="s">
        <v>107</v>
      </c>
      <c r="I11" s="84" t="s">
        <v>107</v>
      </c>
      <c r="J11" s="84" t="s">
        <v>107</v>
      </c>
      <c r="K11" s="84" t="s">
        <v>107</v>
      </c>
      <c r="L11" s="84" t="s">
        <v>107</v>
      </c>
      <c r="M11" s="88"/>
      <c r="N11" s="88"/>
      <c r="O11" s="88"/>
      <c r="P11" s="84"/>
      <c r="Q11" s="88"/>
      <c r="R11" s="88"/>
    </row>
    <row r="12" spans="1:18" ht="60" x14ac:dyDescent="0.25">
      <c r="A12" s="234"/>
      <c r="B12" s="171" t="s">
        <v>217</v>
      </c>
      <c r="C12" s="84"/>
      <c r="D12" s="84"/>
      <c r="E12" s="84"/>
      <c r="F12" s="84"/>
      <c r="G12" s="84"/>
      <c r="H12" s="84">
        <v>0</v>
      </c>
      <c r="I12" s="84">
        <v>1</v>
      </c>
      <c r="J12" s="84">
        <v>0</v>
      </c>
      <c r="K12" s="84">
        <v>0</v>
      </c>
      <c r="L12" s="84"/>
      <c r="M12" s="88" t="s">
        <v>164</v>
      </c>
      <c r="N12" s="164" t="s">
        <v>297</v>
      </c>
      <c r="O12" s="84"/>
      <c r="P12" s="84"/>
      <c r="Q12" s="84"/>
      <c r="R12" s="84"/>
    </row>
    <row r="13" spans="1:18" ht="28.5" x14ac:dyDescent="0.25">
      <c r="A13" s="115"/>
      <c r="B13" s="89" t="s">
        <v>140</v>
      </c>
      <c r="C13" s="84" t="s">
        <v>107</v>
      </c>
      <c r="D13" s="84" t="s">
        <v>107</v>
      </c>
      <c r="E13" s="84" t="s">
        <v>107</v>
      </c>
      <c r="F13" s="84" t="s">
        <v>107</v>
      </c>
      <c r="G13" s="84" t="s">
        <v>107</v>
      </c>
      <c r="H13" s="84" t="s">
        <v>107</v>
      </c>
      <c r="I13" s="84" t="s">
        <v>107</v>
      </c>
      <c r="J13" s="84" t="s">
        <v>107</v>
      </c>
      <c r="K13" s="84" t="s">
        <v>107</v>
      </c>
      <c r="L13" s="84" t="s">
        <v>107</v>
      </c>
      <c r="M13" s="84" t="s">
        <v>107</v>
      </c>
      <c r="N13" s="84" t="s">
        <v>107</v>
      </c>
      <c r="O13" s="92">
        <f>O6</f>
        <v>25000</v>
      </c>
      <c r="P13" s="92"/>
      <c r="Q13" s="92">
        <f>Q6</f>
        <v>25000</v>
      </c>
      <c r="R13" s="92">
        <f>R6</f>
        <v>25000</v>
      </c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2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78819441795349099" right="0.78819441795349099" top="1.0256943702697801" bottom="1.0256943702697801" header="0.78819441795349099" footer="0.78819441795349099"/>
  <pageSetup paperSize="9" fitToWidth="0" fitToHeight="0" orientation="portrait"/>
  <headerFooter>
    <oddHeader>&amp;C&amp;11&amp;"Times New Roman,Regular"&amp;KFFFFFF&amp;A&amp;12&amp;"-,Regular"&amp;K000000</oddHeader>
    <oddFooter>&amp;C&amp;11&amp;"Times New Roman,Regular"&amp;KFFFFFFСтраница &amp;P&amp;12&amp;"-,Regular"&amp;K000000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22"/>
  <sheetViews>
    <sheetView topLeftCell="A16" workbookViewId="0">
      <selection activeCell="D14" sqref="D14"/>
    </sheetView>
  </sheetViews>
  <sheetFormatPr defaultColWidth="7" defaultRowHeight="15" x14ac:dyDescent="0.25"/>
  <cols>
    <col min="1" max="1" width="10.28515625" style="8" customWidth="1"/>
    <col min="2" max="2" width="26.42578125" style="8" customWidth="1"/>
    <col min="3" max="3" width="9.42578125" style="8" customWidth="1"/>
    <col min="4" max="4" width="11.28515625" style="8" customWidth="1"/>
    <col min="5" max="5" width="10" style="8" customWidth="1"/>
    <col min="6" max="6" width="7" style="8" bestFit="1" customWidth="1"/>
    <col min="7" max="7" width="6.85546875" style="8" customWidth="1"/>
    <col min="8" max="8" width="6.5703125" style="8" customWidth="1"/>
    <col min="9" max="9" width="6.42578125" style="8" customWidth="1"/>
    <col min="10" max="10" width="6.5703125" style="8" customWidth="1"/>
    <col min="11" max="11" width="5.7109375" style="8" customWidth="1"/>
    <col min="12" max="12" width="6.5703125" style="8" customWidth="1"/>
    <col min="13" max="13" width="8.7109375" style="8" customWidth="1"/>
    <col min="14" max="14" width="10.28515625" style="8" customWidth="1"/>
    <col min="15" max="15" width="11.28515625" style="8" customWidth="1"/>
    <col min="16" max="16" width="10.140625" style="8" customWidth="1"/>
    <col min="17" max="17" width="9.5703125" style="8" customWidth="1"/>
    <col min="18" max="18" width="10" style="8" customWidth="1"/>
    <col min="19" max="30" width="7" style="8" bestFit="1" customWidth="1"/>
    <col min="31" max="31" width="7" style="187" bestFit="1" customWidth="1"/>
    <col min="32" max="16384" width="7" style="187"/>
  </cols>
  <sheetData>
    <row r="1" spans="1:18" s="8" customFormat="1" ht="15.75" x14ac:dyDescent="0.25">
      <c r="A1" s="244" t="s">
        <v>303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18" s="8" customFormat="1" ht="78.599999999999994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s="8" customFormat="1" ht="108.75" customHeight="1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ht="54.6" customHeight="1" x14ac:dyDescent="0.25">
      <c r="A6" s="232" t="s">
        <v>130</v>
      </c>
      <c r="B6" s="169" t="s">
        <v>304</v>
      </c>
      <c r="C6" s="88" t="s">
        <v>78</v>
      </c>
      <c r="D6" s="90" t="s">
        <v>220</v>
      </c>
      <c r="E6" s="90" t="s">
        <v>106</v>
      </c>
      <c r="F6" s="88">
        <v>642</v>
      </c>
      <c r="G6" s="188"/>
      <c r="H6" s="188"/>
      <c r="I6" s="188"/>
      <c r="J6" s="188"/>
      <c r="K6" s="188"/>
      <c r="L6" s="88"/>
      <c r="M6" s="88" t="s">
        <v>107</v>
      </c>
      <c r="N6" s="88" t="s">
        <v>107</v>
      </c>
      <c r="O6" s="92">
        <v>76800</v>
      </c>
      <c r="P6" s="92"/>
      <c r="Q6" s="92">
        <v>76800</v>
      </c>
      <c r="R6" s="92">
        <v>76800</v>
      </c>
    </row>
    <row r="7" spans="1:18" ht="103.5" customHeight="1" x14ac:dyDescent="0.25">
      <c r="A7" s="233"/>
      <c r="B7" s="273" t="s">
        <v>305</v>
      </c>
      <c r="C7" s="274"/>
      <c r="D7" s="84" t="s">
        <v>107</v>
      </c>
      <c r="E7" s="84"/>
      <c r="F7" s="84"/>
      <c r="G7" s="88">
        <v>1</v>
      </c>
      <c r="H7" s="88">
        <v>1</v>
      </c>
      <c r="I7" s="88">
        <v>1</v>
      </c>
      <c r="J7" s="88">
        <v>1</v>
      </c>
      <c r="K7" s="88"/>
      <c r="L7" s="84"/>
      <c r="M7" s="88" t="s">
        <v>306</v>
      </c>
      <c r="N7" s="166" t="s">
        <v>307</v>
      </c>
      <c r="O7" s="189"/>
      <c r="P7" s="84" t="s">
        <v>107</v>
      </c>
      <c r="Q7" s="88"/>
      <c r="R7" s="88"/>
    </row>
    <row r="8" spans="1:18" ht="28.5" x14ac:dyDescent="0.25">
      <c r="A8" s="233"/>
      <c r="B8" s="96" t="s">
        <v>110</v>
      </c>
      <c r="C8" s="84"/>
      <c r="D8" s="84"/>
      <c r="E8" s="84"/>
      <c r="F8" s="84"/>
      <c r="G8" s="84" t="s">
        <v>107</v>
      </c>
      <c r="H8" s="84" t="s">
        <v>107</v>
      </c>
      <c r="I8" s="84" t="s">
        <v>107</v>
      </c>
      <c r="J8" s="84" t="s">
        <v>107</v>
      </c>
      <c r="K8" s="84" t="s">
        <v>107</v>
      </c>
      <c r="L8" s="84" t="s">
        <v>107</v>
      </c>
      <c r="M8" s="84" t="s">
        <v>107</v>
      </c>
      <c r="N8" s="84" t="s">
        <v>107</v>
      </c>
      <c r="O8" s="84" t="s">
        <v>107</v>
      </c>
      <c r="P8" s="84" t="s">
        <v>107</v>
      </c>
      <c r="Q8" s="84" t="s">
        <v>107</v>
      </c>
      <c r="R8" s="84" t="s">
        <v>107</v>
      </c>
    </row>
    <row r="9" spans="1:18" ht="82.5" customHeight="1" x14ac:dyDescent="0.25">
      <c r="A9" s="233"/>
      <c r="B9" s="94" t="s">
        <v>308</v>
      </c>
      <c r="C9" s="84"/>
      <c r="D9" s="84" t="s">
        <v>107</v>
      </c>
      <c r="E9" s="84"/>
      <c r="F9" s="84"/>
      <c r="G9" s="88">
        <v>1</v>
      </c>
      <c r="H9" s="88">
        <v>1</v>
      </c>
      <c r="I9" s="88">
        <v>1</v>
      </c>
      <c r="J9" s="88">
        <v>1</v>
      </c>
      <c r="K9" s="84"/>
      <c r="L9" s="84" t="s">
        <v>107</v>
      </c>
      <c r="M9" s="88" t="s">
        <v>309</v>
      </c>
      <c r="N9" s="166" t="s">
        <v>208</v>
      </c>
      <c r="O9" s="88"/>
      <c r="P9" s="84" t="s">
        <v>107</v>
      </c>
      <c r="Q9" s="88"/>
      <c r="R9" s="88"/>
    </row>
    <row r="10" spans="1:18" ht="28.5" x14ac:dyDescent="0.25">
      <c r="A10" s="233"/>
      <c r="B10" s="96" t="s">
        <v>113</v>
      </c>
      <c r="C10" s="84"/>
      <c r="D10" s="84"/>
      <c r="E10" s="84"/>
      <c r="F10" s="84"/>
      <c r="G10" s="84" t="s">
        <v>107</v>
      </c>
      <c r="H10" s="84" t="s">
        <v>107</v>
      </c>
      <c r="I10" s="84" t="s">
        <v>107</v>
      </c>
      <c r="J10" s="84" t="s">
        <v>107</v>
      </c>
      <c r="K10" s="84" t="s">
        <v>107</v>
      </c>
      <c r="L10" s="84" t="s">
        <v>107</v>
      </c>
      <c r="M10" s="84" t="s">
        <v>107</v>
      </c>
      <c r="N10" s="84" t="s">
        <v>107</v>
      </c>
      <c r="O10" s="84" t="s">
        <v>107</v>
      </c>
      <c r="P10" s="84" t="s">
        <v>107</v>
      </c>
      <c r="Q10" s="84" t="s">
        <v>107</v>
      </c>
      <c r="R10" s="84" t="s">
        <v>107</v>
      </c>
    </row>
    <row r="11" spans="1:18" ht="75" customHeight="1" x14ac:dyDescent="0.25">
      <c r="A11" s="233"/>
      <c r="B11" s="94" t="s">
        <v>310</v>
      </c>
      <c r="C11" s="84"/>
      <c r="D11" s="84" t="s">
        <v>107</v>
      </c>
      <c r="E11" s="84"/>
      <c r="F11" s="84"/>
      <c r="G11" s="88">
        <v>1</v>
      </c>
      <c r="H11" s="88">
        <v>1</v>
      </c>
      <c r="I11" s="88">
        <v>1</v>
      </c>
      <c r="J11" s="88">
        <v>1</v>
      </c>
      <c r="K11" s="84"/>
      <c r="L11" s="84" t="s">
        <v>107</v>
      </c>
      <c r="M11" s="88" t="s">
        <v>309</v>
      </c>
      <c r="N11" s="166" t="s">
        <v>311</v>
      </c>
      <c r="O11" s="88"/>
      <c r="P11" s="84" t="s">
        <v>107</v>
      </c>
      <c r="Q11" s="88"/>
      <c r="R11" s="88"/>
    </row>
    <row r="12" spans="1:18" ht="30.75" customHeight="1" x14ac:dyDescent="0.25">
      <c r="A12" s="233"/>
      <c r="B12" s="96" t="s">
        <v>312</v>
      </c>
      <c r="C12" s="84"/>
      <c r="D12" s="84"/>
      <c r="E12" s="84"/>
      <c r="F12" s="84"/>
      <c r="G12" s="84" t="s">
        <v>107</v>
      </c>
      <c r="H12" s="84" t="s">
        <v>107</v>
      </c>
      <c r="I12" s="84" t="s">
        <v>107</v>
      </c>
      <c r="J12" s="84" t="s">
        <v>107</v>
      </c>
      <c r="K12" s="84" t="s">
        <v>107</v>
      </c>
      <c r="L12" s="84" t="s">
        <v>107</v>
      </c>
      <c r="M12" s="84" t="s">
        <v>107</v>
      </c>
      <c r="N12" s="84" t="s">
        <v>107</v>
      </c>
      <c r="O12" s="84" t="s">
        <v>107</v>
      </c>
      <c r="P12" s="84" t="s">
        <v>107</v>
      </c>
      <c r="Q12" s="84" t="s">
        <v>107</v>
      </c>
      <c r="R12" s="84" t="s">
        <v>107</v>
      </c>
    </row>
    <row r="13" spans="1:18" ht="45" x14ac:dyDescent="0.25">
      <c r="A13" s="234"/>
      <c r="B13" s="190" t="s">
        <v>313</v>
      </c>
      <c r="C13" s="84"/>
      <c r="D13" s="84" t="s">
        <v>107</v>
      </c>
      <c r="E13" s="84"/>
      <c r="F13" s="84"/>
      <c r="G13" s="88">
        <v>1</v>
      </c>
      <c r="H13" s="88">
        <v>1</v>
      </c>
      <c r="I13" s="88">
        <v>1</v>
      </c>
      <c r="J13" s="88">
        <v>1</v>
      </c>
      <c r="K13" s="84"/>
      <c r="L13" s="84" t="s">
        <v>107</v>
      </c>
      <c r="M13" s="88" t="s">
        <v>306</v>
      </c>
      <c r="N13" s="166" t="s">
        <v>307</v>
      </c>
      <c r="O13" s="88"/>
      <c r="P13" s="84" t="s">
        <v>107</v>
      </c>
      <c r="Q13" s="88"/>
      <c r="R13" s="88"/>
    </row>
    <row r="14" spans="1:18" ht="39.6" customHeight="1" x14ac:dyDescent="0.25">
      <c r="A14" s="232" t="s">
        <v>125</v>
      </c>
      <c r="B14" s="169" t="s">
        <v>314</v>
      </c>
      <c r="C14" s="88" t="s">
        <v>78</v>
      </c>
      <c r="D14" s="90" t="s">
        <v>220</v>
      </c>
      <c r="E14" s="90" t="s">
        <v>106</v>
      </c>
      <c r="F14" s="88">
        <v>642</v>
      </c>
      <c r="G14" s="188"/>
      <c r="H14" s="188"/>
      <c r="I14" s="188"/>
      <c r="J14" s="188"/>
      <c r="K14" s="188"/>
      <c r="L14" s="88"/>
      <c r="M14" s="88" t="s">
        <v>107</v>
      </c>
      <c r="N14" s="88" t="s">
        <v>107</v>
      </c>
      <c r="O14" s="92">
        <v>176799.08</v>
      </c>
      <c r="P14" s="92"/>
      <c r="Q14" s="92">
        <v>176799.08</v>
      </c>
      <c r="R14" s="92">
        <v>176799.08</v>
      </c>
    </row>
    <row r="15" spans="1:18" ht="175.5" customHeight="1" x14ac:dyDescent="0.25">
      <c r="A15" s="233"/>
      <c r="B15" s="272" t="s">
        <v>305</v>
      </c>
      <c r="C15" s="84"/>
      <c r="D15" s="84" t="s">
        <v>107</v>
      </c>
      <c r="E15" s="84"/>
      <c r="F15" s="84"/>
      <c r="G15" s="88">
        <v>3</v>
      </c>
      <c r="H15" s="88">
        <v>3</v>
      </c>
      <c r="I15" s="88">
        <v>3</v>
      </c>
      <c r="J15" s="88">
        <v>3</v>
      </c>
      <c r="K15" s="88"/>
      <c r="L15" s="84"/>
      <c r="M15" s="88"/>
      <c r="N15" s="95"/>
      <c r="O15" s="88"/>
      <c r="P15" s="84" t="s">
        <v>107</v>
      </c>
      <c r="Q15" s="88"/>
      <c r="R15" s="88"/>
    </row>
    <row r="16" spans="1:18" ht="28.5" x14ac:dyDescent="0.25">
      <c r="A16" s="233"/>
      <c r="B16" s="96" t="s">
        <v>110</v>
      </c>
      <c r="C16" s="84"/>
      <c r="D16" s="84"/>
      <c r="E16" s="84"/>
      <c r="F16" s="84"/>
      <c r="G16" s="84" t="s">
        <v>107</v>
      </c>
      <c r="H16" s="84" t="s">
        <v>107</v>
      </c>
      <c r="I16" s="84" t="s">
        <v>107</v>
      </c>
      <c r="J16" s="84" t="s">
        <v>107</v>
      </c>
      <c r="K16" s="84" t="s">
        <v>107</v>
      </c>
      <c r="L16" s="84" t="s">
        <v>107</v>
      </c>
      <c r="M16" s="84" t="s">
        <v>107</v>
      </c>
      <c r="N16" s="97" t="s">
        <v>107</v>
      </c>
      <c r="O16" s="84" t="s">
        <v>107</v>
      </c>
      <c r="P16" s="84" t="s">
        <v>107</v>
      </c>
      <c r="Q16" s="84" t="s">
        <v>107</v>
      </c>
      <c r="R16" s="84" t="s">
        <v>107</v>
      </c>
    </row>
    <row r="17" spans="1:18" ht="85.5" customHeight="1" x14ac:dyDescent="0.25">
      <c r="A17" s="233"/>
      <c r="B17" s="94" t="s">
        <v>315</v>
      </c>
      <c r="C17" s="84"/>
      <c r="D17" s="84" t="s">
        <v>107</v>
      </c>
      <c r="E17" s="84"/>
      <c r="F17" s="84"/>
      <c r="G17" s="88">
        <v>3</v>
      </c>
      <c r="H17" s="88">
        <v>3</v>
      </c>
      <c r="I17" s="88">
        <v>3</v>
      </c>
      <c r="J17" s="88">
        <v>3</v>
      </c>
      <c r="K17" s="84"/>
      <c r="L17" s="84" t="s">
        <v>107</v>
      </c>
      <c r="M17" s="127" t="s">
        <v>316</v>
      </c>
      <c r="N17" s="98">
        <v>45966</v>
      </c>
      <c r="O17" s="88"/>
      <c r="P17" s="84" t="s">
        <v>107</v>
      </c>
      <c r="Q17" s="88"/>
      <c r="R17" s="88"/>
    </row>
    <row r="18" spans="1:18" ht="28.5" x14ac:dyDescent="0.25">
      <c r="A18" s="233"/>
      <c r="B18" s="96" t="s">
        <v>113</v>
      </c>
      <c r="C18" s="84"/>
      <c r="D18" s="84"/>
      <c r="E18" s="84"/>
      <c r="F18" s="84"/>
      <c r="G18" s="84" t="s">
        <v>107</v>
      </c>
      <c r="H18" s="84" t="s">
        <v>107</v>
      </c>
      <c r="I18" s="84" t="s">
        <v>107</v>
      </c>
      <c r="J18" s="84" t="s">
        <v>107</v>
      </c>
      <c r="K18" s="84" t="s">
        <v>107</v>
      </c>
      <c r="L18" s="84" t="s">
        <v>107</v>
      </c>
      <c r="M18" s="84" t="s">
        <v>107</v>
      </c>
      <c r="N18" s="97" t="s">
        <v>107</v>
      </c>
      <c r="O18" s="84" t="s">
        <v>107</v>
      </c>
      <c r="P18" s="84" t="s">
        <v>107</v>
      </c>
      <c r="Q18" s="84" t="s">
        <v>107</v>
      </c>
      <c r="R18" s="84" t="s">
        <v>107</v>
      </c>
    </row>
    <row r="19" spans="1:18" ht="53.25" customHeight="1" x14ac:dyDescent="0.25">
      <c r="A19" s="233"/>
      <c r="B19" s="94" t="s">
        <v>317</v>
      </c>
      <c r="C19" s="84"/>
      <c r="D19" s="84" t="s">
        <v>107</v>
      </c>
      <c r="E19" s="84"/>
      <c r="F19" s="84"/>
      <c r="G19" s="88">
        <v>3</v>
      </c>
      <c r="H19" s="88">
        <v>3</v>
      </c>
      <c r="I19" s="88">
        <v>3</v>
      </c>
      <c r="J19" s="88">
        <v>3</v>
      </c>
      <c r="K19" s="84"/>
      <c r="L19" s="84" t="s">
        <v>107</v>
      </c>
      <c r="M19" s="88" t="s">
        <v>318</v>
      </c>
      <c r="N19" s="98">
        <v>45910</v>
      </c>
      <c r="O19" s="88"/>
      <c r="P19" s="84" t="s">
        <v>107</v>
      </c>
      <c r="Q19" s="88"/>
      <c r="R19" s="88"/>
    </row>
    <row r="20" spans="1:18" ht="42.75" x14ac:dyDescent="0.25">
      <c r="A20" s="233"/>
      <c r="B20" s="96" t="s">
        <v>312</v>
      </c>
      <c r="C20" s="84"/>
      <c r="D20" s="84"/>
      <c r="E20" s="84"/>
      <c r="F20" s="84"/>
      <c r="G20" s="84" t="s">
        <v>107</v>
      </c>
      <c r="H20" s="84" t="s">
        <v>107</v>
      </c>
      <c r="I20" s="84" t="s">
        <v>107</v>
      </c>
      <c r="J20" s="84" t="s">
        <v>107</v>
      </c>
      <c r="K20" s="84" t="s">
        <v>107</v>
      </c>
      <c r="L20" s="84" t="s">
        <v>107</v>
      </c>
      <c r="M20" s="84" t="s">
        <v>107</v>
      </c>
      <c r="N20" s="97" t="s">
        <v>107</v>
      </c>
      <c r="O20" s="84" t="s">
        <v>107</v>
      </c>
      <c r="P20" s="84" t="s">
        <v>107</v>
      </c>
      <c r="Q20" s="84" t="s">
        <v>107</v>
      </c>
      <c r="R20" s="84" t="s">
        <v>107</v>
      </c>
    </row>
    <row r="21" spans="1:18" ht="45" x14ac:dyDescent="0.25">
      <c r="A21" s="234"/>
      <c r="B21" s="190" t="s">
        <v>313</v>
      </c>
      <c r="C21" s="84"/>
      <c r="D21" s="84" t="s">
        <v>107</v>
      </c>
      <c r="E21" s="84"/>
      <c r="F21" s="84"/>
      <c r="G21" s="88">
        <v>3</v>
      </c>
      <c r="H21" s="88">
        <v>3</v>
      </c>
      <c r="I21" s="88">
        <v>3</v>
      </c>
      <c r="J21" s="88">
        <v>3</v>
      </c>
      <c r="K21" s="84"/>
      <c r="L21" s="84" t="s">
        <v>107</v>
      </c>
      <c r="M21" s="191" t="s">
        <v>319</v>
      </c>
      <c r="N21" s="95">
        <v>45971</v>
      </c>
      <c r="O21" s="88"/>
      <c r="P21" s="84" t="s">
        <v>107</v>
      </c>
      <c r="Q21" s="88"/>
      <c r="R21" s="88"/>
    </row>
    <row r="22" spans="1:18" x14ac:dyDescent="0.25">
      <c r="A22" s="88"/>
      <c r="B22" s="89" t="s">
        <v>140</v>
      </c>
      <c r="C22" s="84" t="s">
        <v>107</v>
      </c>
      <c r="D22" s="84" t="s">
        <v>107</v>
      </c>
      <c r="E22" s="84" t="s">
        <v>107</v>
      </c>
      <c r="F22" s="84" t="s">
        <v>107</v>
      </c>
      <c r="G22" s="84" t="s">
        <v>107</v>
      </c>
      <c r="H22" s="84" t="s">
        <v>107</v>
      </c>
      <c r="I22" s="84" t="s">
        <v>107</v>
      </c>
      <c r="J22" s="84" t="s">
        <v>107</v>
      </c>
      <c r="K22" s="84" t="s">
        <v>107</v>
      </c>
      <c r="L22" s="84" t="s">
        <v>107</v>
      </c>
      <c r="M22" s="84" t="s">
        <v>107</v>
      </c>
      <c r="N22" s="84" t="s">
        <v>107</v>
      </c>
      <c r="O22" s="92">
        <f>O6+O14</f>
        <v>253599.08</v>
      </c>
      <c r="P22" s="92"/>
      <c r="Q22" s="92">
        <f>Q6+Q14</f>
        <v>253599.08</v>
      </c>
      <c r="R22" s="92">
        <f>R6+R14</f>
        <v>253599.08</v>
      </c>
    </row>
  </sheetData>
  <mergeCells count="25">
    <mergeCell ref="I3:J3"/>
    <mergeCell ref="G3:H3"/>
    <mergeCell ref="R3:R4"/>
    <mergeCell ref="A1:R1"/>
    <mergeCell ref="O2:P2"/>
    <mergeCell ref="Q2:R2"/>
    <mergeCell ref="E2:F2"/>
    <mergeCell ref="M2:N2"/>
    <mergeCell ref="G2:L2"/>
    <mergeCell ref="A14:A21"/>
    <mergeCell ref="A6:A13"/>
    <mergeCell ref="B7:C7"/>
    <mergeCell ref="A2:A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C2:C4"/>
    <mergeCell ref="B2:B4"/>
  </mergeCells>
  <pageMargins left="0.74791663885116599" right="0.74791663885116599" top="0.98402774333953902" bottom="0.98402774333953902" header="0.51181101799011197" footer="0.51181101799011197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V13"/>
  <sheetViews>
    <sheetView workbookViewId="0">
      <selection activeCell="N35" sqref="N35"/>
    </sheetView>
  </sheetViews>
  <sheetFormatPr defaultColWidth="9" defaultRowHeight="15" x14ac:dyDescent="0.25"/>
  <cols>
    <col min="1" max="1" width="9" style="8" bestFit="1" customWidth="1"/>
    <col min="2" max="2" width="15.28515625" style="8" customWidth="1"/>
    <col min="3" max="13" width="9" style="8" bestFit="1" customWidth="1"/>
    <col min="14" max="14" width="15" style="8" customWidth="1"/>
    <col min="15" max="48" width="9" style="8" bestFit="1" customWidth="1"/>
    <col min="49" max="49" width="9" style="187" bestFit="1" customWidth="1"/>
    <col min="50" max="16384" width="9" style="187"/>
  </cols>
  <sheetData>
    <row r="1" spans="1:48" ht="15.75" x14ac:dyDescent="0.25">
      <c r="A1" s="244" t="s">
        <v>320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48" ht="107.1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48" ht="12.7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48" ht="102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48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48" s="192" customFormat="1" ht="299.25" customHeight="1" x14ac:dyDescent="0.25">
      <c r="A6" s="232" t="s">
        <v>131</v>
      </c>
      <c r="B6" s="183" t="s">
        <v>321</v>
      </c>
      <c r="C6" s="88" t="s">
        <v>78</v>
      </c>
      <c r="D6" s="90" t="s">
        <v>288</v>
      </c>
      <c r="E6" s="90" t="s">
        <v>106</v>
      </c>
      <c r="F6" s="88">
        <v>642</v>
      </c>
      <c r="G6" s="88">
        <v>1</v>
      </c>
      <c r="H6" s="88">
        <v>1</v>
      </c>
      <c r="I6" s="88">
        <v>1</v>
      </c>
      <c r="J6" s="88">
        <v>1</v>
      </c>
      <c r="K6" s="88">
        <v>0</v>
      </c>
      <c r="L6" s="88">
        <v>0</v>
      </c>
      <c r="M6" s="88" t="s">
        <v>216</v>
      </c>
      <c r="N6" s="164" t="s">
        <v>322</v>
      </c>
      <c r="O6" s="193">
        <v>60000</v>
      </c>
      <c r="P6" s="92">
        <v>0</v>
      </c>
      <c r="Q6" s="92">
        <v>60000</v>
      </c>
      <c r="R6" s="92">
        <v>60000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s="192" customFormat="1" ht="15.75" x14ac:dyDescent="0.25">
      <c r="A7" s="233"/>
      <c r="B7" s="170" t="s">
        <v>110</v>
      </c>
      <c r="C7" s="84"/>
      <c r="D7" s="84"/>
      <c r="E7" s="84"/>
      <c r="F7" s="84"/>
      <c r="G7" s="84" t="s">
        <v>107</v>
      </c>
      <c r="H7" s="84" t="s">
        <v>107</v>
      </c>
      <c r="I7" s="84" t="s">
        <v>107</v>
      </c>
      <c r="J7" s="84" t="s">
        <v>107</v>
      </c>
      <c r="K7" s="84" t="s">
        <v>107</v>
      </c>
      <c r="L7" s="84" t="s">
        <v>107</v>
      </c>
      <c r="M7" s="88"/>
      <c r="N7" s="88"/>
      <c r="O7" s="185"/>
      <c r="P7" s="84"/>
      <c r="Q7" s="88"/>
      <c r="R7" s="8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s="192" customFormat="1" ht="60" x14ac:dyDescent="0.25">
      <c r="A8" s="233"/>
      <c r="B8" s="171" t="s">
        <v>323</v>
      </c>
      <c r="C8" s="84"/>
      <c r="D8" s="84"/>
      <c r="E8" s="84"/>
      <c r="F8" s="84"/>
      <c r="G8" s="84">
        <v>1</v>
      </c>
      <c r="H8" s="84">
        <v>1</v>
      </c>
      <c r="I8" s="84">
        <v>1</v>
      </c>
      <c r="J8" s="84">
        <v>1</v>
      </c>
      <c r="K8" s="84">
        <v>1</v>
      </c>
      <c r="L8" s="84">
        <v>0</v>
      </c>
      <c r="M8" s="84" t="s">
        <v>324</v>
      </c>
      <c r="N8" s="186" t="s">
        <v>325</v>
      </c>
      <c r="O8" s="194">
        <v>60000</v>
      </c>
      <c r="P8" s="195">
        <v>0</v>
      </c>
      <c r="Q8" s="195">
        <v>60000</v>
      </c>
      <c r="R8" s="195">
        <v>60000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s="192" customFormat="1" x14ac:dyDescent="0.25">
      <c r="A9" s="233"/>
      <c r="B9" s="170" t="s">
        <v>113</v>
      </c>
      <c r="C9" s="84"/>
      <c r="D9" s="84"/>
      <c r="E9" s="84"/>
      <c r="F9" s="84"/>
      <c r="G9" s="84" t="s">
        <v>107</v>
      </c>
      <c r="H9" s="84" t="s">
        <v>107</v>
      </c>
      <c r="I9" s="84" t="s">
        <v>107</v>
      </c>
      <c r="J9" s="84" t="s">
        <v>107</v>
      </c>
      <c r="K9" s="84" t="s">
        <v>107</v>
      </c>
      <c r="L9" s="84" t="s">
        <v>107</v>
      </c>
      <c r="M9" s="88"/>
      <c r="N9" s="88"/>
      <c r="O9" s="88"/>
      <c r="P9" s="84"/>
      <c r="Q9" s="88"/>
      <c r="R9" s="8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48" s="192" customFormat="1" ht="90" x14ac:dyDescent="0.25">
      <c r="A10" s="233"/>
      <c r="B10" s="171" t="s">
        <v>114</v>
      </c>
      <c r="C10" s="84"/>
      <c r="D10" s="84"/>
      <c r="E10" s="84"/>
      <c r="F10" s="84"/>
      <c r="G10" s="84">
        <v>1</v>
      </c>
      <c r="H10" s="84">
        <v>1</v>
      </c>
      <c r="I10" s="84">
        <v>1</v>
      </c>
      <c r="J10" s="84">
        <v>1</v>
      </c>
      <c r="K10" s="84">
        <v>1</v>
      </c>
      <c r="L10" s="84">
        <v>0</v>
      </c>
      <c r="M10" s="84" t="s">
        <v>326</v>
      </c>
      <c r="N10" s="186" t="s">
        <v>327</v>
      </c>
      <c r="O10" s="194">
        <v>60000</v>
      </c>
      <c r="P10" s="195">
        <v>60000</v>
      </c>
      <c r="Q10" s="195">
        <v>60000</v>
      </c>
      <c r="R10" s="195">
        <v>60000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s="192" customFormat="1" x14ac:dyDescent="0.25">
      <c r="A11" s="233"/>
      <c r="B11" s="170" t="s">
        <v>116</v>
      </c>
      <c r="C11" s="84"/>
      <c r="D11" s="84"/>
      <c r="E11" s="84"/>
      <c r="F11" s="84"/>
      <c r="G11" s="84" t="s">
        <v>107</v>
      </c>
      <c r="H11" s="84" t="s">
        <v>107</v>
      </c>
      <c r="I11" s="84" t="s">
        <v>107</v>
      </c>
      <c r="J11" s="84" t="s">
        <v>107</v>
      </c>
      <c r="K11" s="84" t="s">
        <v>107</v>
      </c>
      <c r="L11" s="84" t="s">
        <v>107</v>
      </c>
      <c r="M11" s="88"/>
      <c r="N11" s="88"/>
      <c r="O11" s="88"/>
      <c r="P11" s="84"/>
      <c r="Q11" s="88"/>
      <c r="R11" s="8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8" s="192" customFormat="1" ht="45" x14ac:dyDescent="0.25">
      <c r="A12" s="234"/>
      <c r="B12" s="171" t="s">
        <v>117</v>
      </c>
      <c r="C12" s="84"/>
      <c r="D12" s="84"/>
      <c r="E12" s="84"/>
      <c r="F12" s="84"/>
      <c r="G12" s="84">
        <v>1</v>
      </c>
      <c r="H12" s="84">
        <v>1</v>
      </c>
      <c r="I12" s="84">
        <v>1</v>
      </c>
      <c r="J12" s="84">
        <v>1</v>
      </c>
      <c r="K12" s="84">
        <v>1</v>
      </c>
      <c r="L12" s="84">
        <v>0</v>
      </c>
      <c r="M12" s="88" t="s">
        <v>328</v>
      </c>
      <c r="N12" s="164" t="s">
        <v>329</v>
      </c>
      <c r="O12" s="195">
        <v>60000</v>
      </c>
      <c r="P12" s="195">
        <v>60000</v>
      </c>
      <c r="Q12" s="195">
        <v>60000</v>
      </c>
      <c r="R12" s="195">
        <v>60000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1:48" s="192" customFormat="1" x14ac:dyDescent="0.25">
      <c r="A13" s="115"/>
      <c r="B13" s="89" t="s">
        <v>140</v>
      </c>
      <c r="C13" s="84" t="s">
        <v>107</v>
      </c>
      <c r="D13" s="84" t="s">
        <v>107</v>
      </c>
      <c r="E13" s="84" t="s">
        <v>107</v>
      </c>
      <c r="F13" s="84" t="s">
        <v>107</v>
      </c>
      <c r="G13" s="84" t="s">
        <v>107</v>
      </c>
      <c r="H13" s="84" t="s">
        <v>107</v>
      </c>
      <c r="I13" s="84" t="s">
        <v>107</v>
      </c>
      <c r="J13" s="84" t="s">
        <v>107</v>
      </c>
      <c r="K13" s="84" t="s">
        <v>107</v>
      </c>
      <c r="L13" s="84" t="s">
        <v>107</v>
      </c>
      <c r="M13" s="84" t="s">
        <v>107</v>
      </c>
      <c r="N13" s="84" t="s">
        <v>107</v>
      </c>
      <c r="O13" s="92">
        <f>O6</f>
        <v>60000</v>
      </c>
      <c r="P13" s="92">
        <v>0</v>
      </c>
      <c r="Q13" s="92">
        <f>Q6</f>
        <v>60000</v>
      </c>
      <c r="R13" s="92">
        <f>R6</f>
        <v>60000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2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78819441795349099" right="0.78819441795349099" top="1.0256943702697801" bottom="1.0256943702697801" header="0.78819441795349099" footer="0.78819441795349099"/>
  <pageSetup paperSize="9" fitToWidth="0" fitToHeight="0" orientation="portrait"/>
  <headerFooter>
    <oddHeader>&amp;C&amp;11&amp;"Times New Roman,Regular"&amp;KFFFFFF&amp;A&amp;12&amp;"-,Regular"&amp;K000000</oddHeader>
    <oddFooter>&amp;C&amp;11&amp;"Times New Roman,Regular"&amp;KFFFFFFСтраница &amp;P&amp;12&amp;"-,Regular"&amp;K000000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opLeftCell="A4" workbookViewId="0">
      <selection activeCell="U4" sqref="U4"/>
    </sheetView>
  </sheetViews>
  <sheetFormatPr defaultColWidth="7" defaultRowHeight="15" x14ac:dyDescent="0.25"/>
  <cols>
    <col min="1" max="1" width="10" style="79" customWidth="1"/>
    <col min="2" max="2" width="23" style="80" customWidth="1"/>
    <col min="3" max="3" width="7" style="81" customWidth="1"/>
    <col min="4" max="4" width="11.140625" style="81" customWidth="1"/>
    <col min="5" max="5" width="6.140625" style="81" customWidth="1"/>
    <col min="6" max="6" width="4.5703125" style="81" customWidth="1"/>
    <col min="7" max="7" width="6.5703125" style="81" customWidth="1"/>
    <col min="8" max="8" width="5.42578125" style="81" customWidth="1"/>
    <col min="9" max="9" width="6.28515625" style="81" customWidth="1"/>
    <col min="10" max="10" width="6" style="81" customWidth="1"/>
    <col min="11" max="11" width="5.42578125" style="81" customWidth="1"/>
    <col min="12" max="12" width="5.85546875" style="81" customWidth="1"/>
    <col min="13" max="13" width="10.42578125" style="81" customWidth="1"/>
    <col min="14" max="14" width="11.7109375" style="81" customWidth="1"/>
    <col min="15" max="15" width="7.85546875" style="81" customWidth="1"/>
    <col min="16" max="16" width="5.42578125" style="81" customWidth="1"/>
    <col min="17" max="17" width="10.140625" style="81" customWidth="1"/>
    <col min="18" max="18" width="10.7109375" style="81" customWidth="1"/>
    <col min="19" max="33" width="7" style="81" bestFit="1" customWidth="1"/>
    <col min="34" max="34" width="7" style="156" bestFit="1" customWidth="1"/>
    <col min="35" max="16384" width="7" style="156"/>
  </cols>
  <sheetData>
    <row r="1" spans="1:18" s="8" customFormat="1" x14ac:dyDescent="0.25">
      <c r="A1" s="79"/>
      <c r="B1" s="117"/>
      <c r="C1" s="118"/>
      <c r="D1" s="118"/>
      <c r="E1" s="118"/>
      <c r="F1" s="118"/>
      <c r="G1" s="118" t="s">
        <v>330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s="8" customFormat="1" ht="84.7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s="8" customFormat="1" ht="140.25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ht="47.25" customHeight="1" x14ac:dyDescent="0.2">
      <c r="A6" s="232" t="s">
        <v>146</v>
      </c>
      <c r="B6" s="169" t="s">
        <v>331</v>
      </c>
      <c r="C6" s="88"/>
      <c r="D6" s="90"/>
      <c r="E6" s="90"/>
      <c r="F6" s="88"/>
      <c r="G6" s="88"/>
      <c r="H6" s="88"/>
      <c r="I6" s="88"/>
      <c r="J6" s="88"/>
      <c r="K6" s="88"/>
      <c r="L6" s="88"/>
      <c r="M6" s="88"/>
      <c r="N6" s="109"/>
      <c r="O6" s="92"/>
      <c r="P6" s="92"/>
      <c r="Q6" s="92"/>
      <c r="R6" s="92"/>
    </row>
    <row r="7" spans="1:18" ht="94.5" x14ac:dyDescent="0.2">
      <c r="A7" s="233"/>
      <c r="B7" s="169" t="s">
        <v>332</v>
      </c>
      <c r="C7" s="88" t="s">
        <v>78</v>
      </c>
      <c r="D7" s="90" t="s">
        <v>333</v>
      </c>
      <c r="E7" s="90" t="s">
        <v>334</v>
      </c>
      <c r="F7" s="88">
        <v>796</v>
      </c>
      <c r="G7" s="88">
        <v>1</v>
      </c>
      <c r="H7" s="88">
        <v>0</v>
      </c>
      <c r="I7" s="88">
        <v>1</v>
      </c>
      <c r="J7" s="88">
        <v>1</v>
      </c>
      <c r="K7" s="88"/>
      <c r="L7" s="88"/>
      <c r="M7" s="88" t="s">
        <v>216</v>
      </c>
      <c r="N7" s="95">
        <v>45869</v>
      </c>
      <c r="O7" s="88">
        <v>772881.4</v>
      </c>
      <c r="P7" s="84"/>
      <c r="Q7" s="92">
        <v>772881.4</v>
      </c>
      <c r="R7" s="92">
        <v>772881.4</v>
      </c>
    </row>
    <row r="8" spans="1:18" ht="20.25" customHeight="1" x14ac:dyDescent="0.2">
      <c r="A8" s="233"/>
      <c r="B8" s="96" t="s">
        <v>110</v>
      </c>
      <c r="C8" s="84"/>
      <c r="D8" s="84"/>
      <c r="E8" s="84"/>
      <c r="F8" s="84"/>
      <c r="G8" s="84" t="s">
        <v>42</v>
      </c>
      <c r="H8" s="84" t="s">
        <v>42</v>
      </c>
      <c r="I8" s="84" t="s">
        <v>42</v>
      </c>
      <c r="J8" s="84" t="s">
        <v>42</v>
      </c>
      <c r="K8" s="84" t="s">
        <v>42</v>
      </c>
      <c r="L8" s="84" t="s">
        <v>42</v>
      </c>
      <c r="M8" s="84"/>
      <c r="N8" s="97"/>
      <c r="O8" s="84"/>
      <c r="P8" s="84"/>
      <c r="Q8" s="195"/>
      <c r="R8" s="195"/>
    </row>
    <row r="9" spans="1:18" ht="48.75" customHeight="1" x14ac:dyDescent="0.2">
      <c r="A9" s="233"/>
      <c r="B9" s="94" t="s">
        <v>215</v>
      </c>
      <c r="C9" s="84"/>
      <c r="D9" s="84"/>
      <c r="E9" s="84"/>
      <c r="F9" s="84"/>
      <c r="G9" s="88">
        <v>1</v>
      </c>
      <c r="H9" s="88">
        <v>0</v>
      </c>
      <c r="I9" s="88">
        <v>1</v>
      </c>
      <c r="J9" s="88">
        <v>1</v>
      </c>
      <c r="K9" s="84"/>
      <c r="L9" s="84"/>
      <c r="M9" s="88" t="s">
        <v>173</v>
      </c>
      <c r="N9" s="95">
        <v>45869</v>
      </c>
      <c r="O9" s="88"/>
      <c r="P9" s="84"/>
      <c r="Q9" s="92"/>
      <c r="R9" s="92"/>
    </row>
    <row r="10" spans="1:18" ht="15.75" customHeight="1" x14ac:dyDescent="0.2">
      <c r="A10" s="233"/>
      <c r="B10" s="96" t="s">
        <v>113</v>
      </c>
      <c r="C10" s="84"/>
      <c r="D10" s="84"/>
      <c r="E10" s="84"/>
      <c r="F10" s="84"/>
      <c r="G10" s="84" t="s">
        <v>42</v>
      </c>
      <c r="H10" s="84" t="s">
        <v>42</v>
      </c>
      <c r="I10" s="84" t="s">
        <v>42</v>
      </c>
      <c r="J10" s="84" t="s">
        <v>42</v>
      </c>
      <c r="K10" s="84" t="s">
        <v>42</v>
      </c>
      <c r="L10" s="84" t="s">
        <v>42</v>
      </c>
      <c r="M10" s="84"/>
      <c r="N10" s="97"/>
      <c r="O10" s="84"/>
      <c r="P10" s="84"/>
      <c r="Q10" s="195"/>
      <c r="R10" s="195"/>
    </row>
    <row r="11" spans="1:18" ht="90" x14ac:dyDescent="0.2">
      <c r="A11" s="234"/>
      <c r="B11" s="94" t="s">
        <v>335</v>
      </c>
      <c r="C11" s="84"/>
      <c r="D11" s="84"/>
      <c r="E11" s="84"/>
      <c r="F11" s="84"/>
      <c r="G11" s="88">
        <v>1</v>
      </c>
      <c r="H11" s="88">
        <v>0</v>
      </c>
      <c r="I11" s="88">
        <v>1</v>
      </c>
      <c r="J11" s="88">
        <v>1</v>
      </c>
      <c r="K11" s="84"/>
      <c r="L11" s="84"/>
      <c r="M11" s="88" t="s">
        <v>216</v>
      </c>
      <c r="N11" s="95">
        <v>45869</v>
      </c>
      <c r="O11" s="88"/>
      <c r="P11" s="84"/>
      <c r="Q11" s="92"/>
      <c r="R11" s="92"/>
    </row>
    <row r="12" spans="1:18" ht="14.25" x14ac:dyDescent="0.2">
      <c r="A12" s="115"/>
      <c r="B12" s="89" t="s">
        <v>140</v>
      </c>
      <c r="C12" s="84" t="s">
        <v>107</v>
      </c>
      <c r="D12" s="84" t="s">
        <v>107</v>
      </c>
      <c r="E12" s="84" t="s">
        <v>107</v>
      </c>
      <c r="F12" s="84" t="s">
        <v>107</v>
      </c>
      <c r="G12" s="84" t="s">
        <v>107</v>
      </c>
      <c r="H12" s="84" t="s">
        <v>107</v>
      </c>
      <c r="I12" s="84" t="s">
        <v>107</v>
      </c>
      <c r="J12" s="84" t="s">
        <v>107</v>
      </c>
      <c r="K12" s="84" t="s">
        <v>107</v>
      </c>
      <c r="L12" s="84" t="s">
        <v>107</v>
      </c>
      <c r="M12" s="84" t="s">
        <v>107</v>
      </c>
      <c r="N12" s="84" t="s">
        <v>107</v>
      </c>
      <c r="O12" s="88">
        <f>O7</f>
        <v>772881.4</v>
      </c>
      <c r="P12" s="88">
        <f>P7</f>
        <v>0</v>
      </c>
      <c r="Q12" s="92">
        <f>Q7</f>
        <v>772881.4</v>
      </c>
      <c r="R12" s="92">
        <f>R7</f>
        <v>772881.4</v>
      </c>
    </row>
  </sheetData>
  <mergeCells count="22">
    <mergeCell ref="R3:R4"/>
    <mergeCell ref="Q2:R2"/>
    <mergeCell ref="Q3:Q4"/>
    <mergeCell ref="P3:P4"/>
    <mergeCell ref="O2:P2"/>
    <mergeCell ref="O3:O4"/>
    <mergeCell ref="N3:N4"/>
    <mergeCell ref="M2:N2"/>
    <mergeCell ref="M3:M4"/>
    <mergeCell ref="L3:L4"/>
    <mergeCell ref="K3:K4"/>
    <mergeCell ref="A6:A11"/>
    <mergeCell ref="A2:A4"/>
    <mergeCell ref="B2:B4"/>
    <mergeCell ref="C2:C4"/>
    <mergeCell ref="I3:J3"/>
    <mergeCell ref="G2:L2"/>
    <mergeCell ref="D2:D4"/>
    <mergeCell ref="E3:E4"/>
    <mergeCell ref="F3:F4"/>
    <mergeCell ref="G3:H3"/>
    <mergeCell ref="E2:F2"/>
  </mergeCells>
  <hyperlinks>
    <hyperlink ref="F3" r:id="rId1" display="http://internet.garant.ru/document/redirect/179222/0"/>
  </hyperlinks>
  <pageMargins left="0.236111104488373" right="0.236111104488373" top="0.196527779102325" bottom="0.196527779102325" header="0.51181101799011197" footer="0.51181101799011197"/>
  <pageSetup paperSize="9" scale="75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4.25" x14ac:dyDescent="0.2"/>
  <sheetData/>
  <pageMargins left="0.59027779102325395" right="0.59027779102325395" top="0.59027779102325395" bottom="0.59027779102325395" header="0.51181101799011197" footer="0.51181101799011197"/>
  <pageSetup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6"/>
  <sheetViews>
    <sheetView zoomScale="106" zoomScaleNormal="106" workbookViewId="0">
      <pane ySplit="5" topLeftCell="A6" activePane="bottomLeft" state="frozen"/>
      <selection pane="bottomLeft" activeCell="M13" sqref="M13"/>
    </sheetView>
  </sheetViews>
  <sheetFormatPr defaultColWidth="7" defaultRowHeight="15" x14ac:dyDescent="0.25"/>
  <cols>
    <col min="1" max="1" width="12.85546875" style="79" customWidth="1"/>
    <col min="2" max="2" width="20.85546875" style="80" customWidth="1"/>
    <col min="3" max="3" width="7" style="81" customWidth="1"/>
    <col min="4" max="4" width="10.42578125" style="81" customWidth="1"/>
    <col min="5" max="5" width="5.5703125" style="81" customWidth="1"/>
    <col min="6" max="6" width="4.5703125" style="81" customWidth="1"/>
    <col min="7" max="7" width="6.5703125" style="81" customWidth="1"/>
    <col min="8" max="8" width="5" style="81" customWidth="1"/>
    <col min="9" max="9" width="6.28515625" style="81" customWidth="1"/>
    <col min="10" max="11" width="7" style="81" bestFit="1" customWidth="1"/>
    <col min="12" max="12" width="5.85546875" style="81" customWidth="1"/>
    <col min="13" max="13" width="9.42578125" style="81" customWidth="1"/>
    <col min="14" max="14" width="10.85546875" style="81" customWidth="1"/>
    <col min="15" max="15" width="11.5703125" style="81" customWidth="1"/>
    <col min="16" max="16" width="6.140625" style="81" customWidth="1"/>
    <col min="17" max="17" width="13" style="81" customWidth="1"/>
    <col min="18" max="18" width="11.7109375" style="81" customWidth="1"/>
    <col min="19" max="19" width="7" style="82" bestFit="1" customWidth="1"/>
    <col min="20" max="20" width="11.5703125" style="82" customWidth="1"/>
    <col min="21" max="21" width="7" style="82" bestFit="1" customWidth="1"/>
    <col min="22" max="16384" width="7" style="82"/>
  </cols>
  <sheetData>
    <row r="1" spans="1:52" s="8" customFormat="1" ht="15" customHeight="1" x14ac:dyDescent="0.25">
      <c r="A1" s="79" t="s">
        <v>78</v>
      </c>
      <c r="B1" s="244" t="s">
        <v>79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  <c r="S1" s="83"/>
      <c r="T1" s="83"/>
      <c r="U1" s="83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</row>
    <row r="2" spans="1:52" s="8" customFormat="1" ht="39.7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</row>
    <row r="3" spans="1:52" s="8" customFormat="1" ht="15" hidden="1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</row>
    <row r="4" spans="1:52" s="8" customFormat="1" ht="111.75" hidden="1" customHeight="1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</row>
    <row r="5" spans="1:52" s="8" customFormat="1" ht="19.5" hidden="1" customHeigh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</row>
    <row r="6" spans="1:52" s="87" customFormat="1" ht="50.25" customHeight="1" x14ac:dyDescent="0.25">
      <c r="A6" s="232" t="s">
        <v>103</v>
      </c>
      <c r="B6" s="89" t="s">
        <v>104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1</v>
      </c>
      <c r="H6" s="88">
        <v>1</v>
      </c>
      <c r="I6" s="88">
        <v>1</v>
      </c>
      <c r="J6" s="88">
        <v>1</v>
      </c>
      <c r="K6" s="88">
        <v>0</v>
      </c>
      <c r="L6" s="88"/>
      <c r="M6" s="88" t="s">
        <v>107</v>
      </c>
      <c r="N6" s="91" t="s">
        <v>107</v>
      </c>
      <c r="O6" s="92">
        <v>532649.6</v>
      </c>
      <c r="P6" s="92"/>
      <c r="Q6" s="93">
        <v>532649.6</v>
      </c>
      <c r="R6" s="93">
        <v>487020.79999999999</v>
      </c>
    </row>
    <row r="7" spans="1:52" ht="52.5" customHeight="1" x14ac:dyDescent="0.2">
      <c r="A7" s="233"/>
      <c r="B7" s="94" t="s">
        <v>108</v>
      </c>
      <c r="C7" s="84"/>
      <c r="D7" s="84" t="s">
        <v>107</v>
      </c>
      <c r="E7" s="84"/>
      <c r="F7" s="84"/>
      <c r="G7" s="84">
        <v>1</v>
      </c>
      <c r="H7" s="84">
        <v>1</v>
      </c>
      <c r="I7" s="84">
        <v>1</v>
      </c>
      <c r="J7" s="84">
        <v>1</v>
      </c>
      <c r="K7" s="84"/>
      <c r="L7" s="84" t="s">
        <v>107</v>
      </c>
      <c r="M7" s="88" t="s">
        <v>109</v>
      </c>
      <c r="N7" s="95">
        <v>46022</v>
      </c>
      <c r="O7" s="88"/>
      <c r="P7" s="84"/>
      <c r="Q7" s="88"/>
      <c r="R7" s="88"/>
    </row>
    <row r="8" spans="1:52" ht="25.5" customHeight="1" x14ac:dyDescent="0.2">
      <c r="A8" s="233"/>
      <c r="B8" s="96" t="s">
        <v>110</v>
      </c>
      <c r="C8" s="84"/>
      <c r="D8" s="84"/>
      <c r="E8" s="84"/>
      <c r="F8" s="84"/>
      <c r="G8" s="84" t="s">
        <v>107</v>
      </c>
      <c r="H8" s="84"/>
      <c r="I8" s="84" t="s">
        <v>107</v>
      </c>
      <c r="J8" s="84"/>
      <c r="K8" s="84"/>
      <c r="L8" s="84" t="s">
        <v>107</v>
      </c>
      <c r="M8" s="84"/>
      <c r="N8" s="97"/>
      <c r="O8" s="84" t="s">
        <v>107</v>
      </c>
      <c r="P8" s="84"/>
      <c r="Q8" s="84" t="s">
        <v>107</v>
      </c>
      <c r="R8" s="84" t="s">
        <v>107</v>
      </c>
    </row>
    <row r="9" spans="1:52" ht="50.25" customHeight="1" x14ac:dyDescent="0.2">
      <c r="A9" s="233"/>
      <c r="B9" s="94" t="s">
        <v>111</v>
      </c>
      <c r="C9" s="84"/>
      <c r="D9" s="84" t="s">
        <v>107</v>
      </c>
      <c r="E9" s="84"/>
      <c r="F9" s="84"/>
      <c r="G9" s="84">
        <v>1</v>
      </c>
      <c r="H9" s="84">
        <v>1</v>
      </c>
      <c r="I9" s="84">
        <v>1</v>
      </c>
      <c r="J9" s="84">
        <v>1</v>
      </c>
      <c r="K9" s="84"/>
      <c r="L9" s="84" t="s">
        <v>107</v>
      </c>
      <c r="M9" s="88" t="s">
        <v>112</v>
      </c>
      <c r="N9" s="95">
        <v>45618</v>
      </c>
      <c r="O9" s="88"/>
      <c r="P9" s="84"/>
      <c r="Q9" s="88"/>
      <c r="R9" s="88"/>
    </row>
    <row r="10" spans="1:52" ht="25.5" customHeight="1" x14ac:dyDescent="0.2">
      <c r="A10" s="233"/>
      <c r="B10" s="96" t="s">
        <v>113</v>
      </c>
      <c r="C10" s="84"/>
      <c r="D10" s="84"/>
      <c r="E10" s="84"/>
      <c r="F10" s="84"/>
      <c r="G10" s="84" t="s">
        <v>107</v>
      </c>
      <c r="H10" s="84"/>
      <c r="I10" s="84" t="s">
        <v>107</v>
      </c>
      <c r="J10" s="84"/>
      <c r="K10" s="84"/>
      <c r="L10" s="84" t="s">
        <v>107</v>
      </c>
      <c r="M10" s="84"/>
      <c r="N10" s="97"/>
      <c r="O10" s="84" t="s">
        <v>107</v>
      </c>
      <c r="P10" s="84"/>
      <c r="Q10" s="84" t="s">
        <v>107</v>
      </c>
      <c r="R10" s="84" t="s">
        <v>107</v>
      </c>
    </row>
    <row r="11" spans="1:52" ht="46.5" customHeight="1" x14ac:dyDescent="0.2">
      <c r="A11" s="233"/>
      <c r="B11" s="94" t="s">
        <v>114</v>
      </c>
      <c r="C11" s="84"/>
      <c r="D11" s="84" t="s">
        <v>107</v>
      </c>
      <c r="E11" s="84"/>
      <c r="F11" s="84"/>
      <c r="G11" s="84">
        <v>1</v>
      </c>
      <c r="H11" s="84">
        <v>1</v>
      </c>
      <c r="I11" s="84">
        <v>1</v>
      </c>
      <c r="J11" s="84">
        <v>1</v>
      </c>
      <c r="K11" s="84"/>
      <c r="L11" s="84" t="s">
        <v>107</v>
      </c>
      <c r="M11" s="88" t="s">
        <v>115</v>
      </c>
      <c r="N11" s="95">
        <v>45637</v>
      </c>
      <c r="O11" s="88"/>
      <c r="P11" s="84"/>
      <c r="Q11" s="88"/>
      <c r="R11" s="88"/>
    </row>
    <row r="12" spans="1:52" ht="25.5" customHeight="1" x14ac:dyDescent="0.2">
      <c r="A12" s="233"/>
      <c r="B12" s="96" t="s">
        <v>116</v>
      </c>
      <c r="C12" s="84"/>
      <c r="D12" s="84"/>
      <c r="E12" s="84"/>
      <c r="F12" s="84"/>
      <c r="G12" s="84" t="s">
        <v>107</v>
      </c>
      <c r="H12" s="84"/>
      <c r="I12" s="84" t="s">
        <v>107</v>
      </c>
      <c r="J12" s="84"/>
      <c r="K12" s="84"/>
      <c r="L12" s="84" t="s">
        <v>107</v>
      </c>
      <c r="M12" s="84"/>
      <c r="N12" s="95"/>
      <c r="O12" s="84" t="s">
        <v>107</v>
      </c>
      <c r="P12" s="84"/>
      <c r="Q12" s="84" t="s">
        <v>107</v>
      </c>
      <c r="R12" s="84" t="s">
        <v>107</v>
      </c>
    </row>
    <row r="13" spans="1:52" ht="25.5" customHeight="1" x14ac:dyDescent="0.2">
      <c r="A13" s="234"/>
      <c r="B13" s="94" t="s">
        <v>117</v>
      </c>
      <c r="C13" s="84"/>
      <c r="D13" s="84" t="s">
        <v>107</v>
      </c>
      <c r="E13" s="84"/>
      <c r="F13" s="84"/>
      <c r="G13" s="84">
        <v>1</v>
      </c>
      <c r="H13" s="84">
        <v>1</v>
      </c>
      <c r="I13" s="84">
        <v>1</v>
      </c>
      <c r="J13" s="84">
        <v>1</v>
      </c>
      <c r="K13" s="84"/>
      <c r="L13" s="84" t="s">
        <v>107</v>
      </c>
      <c r="M13" s="88" t="s">
        <v>109</v>
      </c>
      <c r="N13" s="95">
        <v>46022</v>
      </c>
      <c r="O13" s="88"/>
      <c r="P13" s="84"/>
      <c r="Q13" s="88"/>
      <c r="R13" s="88"/>
    </row>
    <row r="14" spans="1:52" ht="62.25" customHeight="1" x14ac:dyDescent="0.2">
      <c r="A14" s="232" t="s">
        <v>118</v>
      </c>
      <c r="B14" s="89" t="s">
        <v>119</v>
      </c>
      <c r="C14" s="88" t="s">
        <v>78</v>
      </c>
      <c r="D14" s="90" t="s">
        <v>105</v>
      </c>
      <c r="E14" s="90" t="s">
        <v>106</v>
      </c>
      <c r="F14" s="88">
        <v>642</v>
      </c>
      <c r="G14" s="88">
        <v>1</v>
      </c>
      <c r="H14" s="88">
        <v>1</v>
      </c>
      <c r="I14" s="88">
        <v>1</v>
      </c>
      <c r="J14" s="88">
        <v>1</v>
      </c>
      <c r="K14" s="88"/>
      <c r="L14" s="88"/>
      <c r="M14" s="88" t="s">
        <v>107</v>
      </c>
      <c r="N14" s="98" t="s">
        <v>107</v>
      </c>
      <c r="O14" s="92">
        <v>365996.2</v>
      </c>
      <c r="P14" s="92"/>
      <c r="Q14" s="92">
        <v>365996.2</v>
      </c>
      <c r="R14" s="92">
        <v>365052.2</v>
      </c>
    </row>
    <row r="15" spans="1:52" ht="63.75" customHeight="1" x14ac:dyDescent="0.2">
      <c r="A15" s="233"/>
      <c r="B15" s="94" t="s">
        <v>108</v>
      </c>
      <c r="C15" s="84"/>
      <c r="D15" s="84" t="s">
        <v>107</v>
      </c>
      <c r="E15" s="84"/>
      <c r="F15" s="84"/>
      <c r="G15" s="84">
        <v>1</v>
      </c>
      <c r="H15" s="84">
        <v>1</v>
      </c>
      <c r="I15" s="84">
        <v>1</v>
      </c>
      <c r="J15" s="84">
        <v>1</v>
      </c>
      <c r="K15" s="84"/>
      <c r="L15" s="84" t="s">
        <v>107</v>
      </c>
      <c r="M15" s="88" t="s">
        <v>109</v>
      </c>
      <c r="N15" s="98">
        <v>46022</v>
      </c>
      <c r="O15" s="88"/>
      <c r="P15" s="84"/>
      <c r="Q15" s="88"/>
      <c r="R15" s="88"/>
    </row>
    <row r="16" spans="1:52" ht="20.25" customHeight="1" x14ac:dyDescent="0.2">
      <c r="A16" s="233"/>
      <c r="B16" s="96" t="s">
        <v>110</v>
      </c>
      <c r="C16" s="84"/>
      <c r="D16" s="84"/>
      <c r="E16" s="84"/>
      <c r="F16" s="84"/>
      <c r="G16" s="84" t="s">
        <v>107</v>
      </c>
      <c r="H16" s="84"/>
      <c r="I16" s="84" t="s">
        <v>107</v>
      </c>
      <c r="J16" s="84"/>
      <c r="K16" s="84"/>
      <c r="L16" s="84" t="s">
        <v>107</v>
      </c>
      <c r="M16" s="84"/>
      <c r="N16" s="99"/>
      <c r="O16" s="84" t="s">
        <v>107</v>
      </c>
      <c r="P16" s="84"/>
      <c r="Q16" s="84" t="s">
        <v>107</v>
      </c>
      <c r="R16" s="84" t="s">
        <v>107</v>
      </c>
    </row>
    <row r="17" spans="1:52" ht="51" customHeight="1" x14ac:dyDescent="0.2">
      <c r="A17" s="233"/>
      <c r="B17" s="94" t="s">
        <v>111</v>
      </c>
      <c r="C17" s="84"/>
      <c r="D17" s="84" t="s">
        <v>107</v>
      </c>
      <c r="E17" s="84"/>
      <c r="F17" s="84"/>
      <c r="G17" s="84">
        <v>1</v>
      </c>
      <c r="H17" s="84">
        <v>1</v>
      </c>
      <c r="I17" s="84">
        <v>1</v>
      </c>
      <c r="J17" s="84">
        <v>1</v>
      </c>
      <c r="K17" s="84"/>
      <c r="L17" s="84" t="s">
        <v>107</v>
      </c>
      <c r="M17" s="88" t="s">
        <v>112</v>
      </c>
      <c r="N17" s="100">
        <v>45607</v>
      </c>
      <c r="O17" s="88"/>
      <c r="P17" s="84"/>
      <c r="Q17" s="88"/>
      <c r="R17" s="88"/>
    </row>
    <row r="18" spans="1:52" ht="20.25" customHeight="1" x14ac:dyDescent="0.2">
      <c r="A18" s="233"/>
      <c r="B18" s="96" t="s">
        <v>113</v>
      </c>
      <c r="C18" s="84"/>
      <c r="D18" s="84"/>
      <c r="E18" s="84"/>
      <c r="F18" s="84"/>
      <c r="G18" s="84" t="s">
        <v>107</v>
      </c>
      <c r="H18" s="84"/>
      <c r="I18" s="84" t="s">
        <v>107</v>
      </c>
      <c r="J18" s="84"/>
      <c r="K18" s="84"/>
      <c r="L18" s="84" t="s">
        <v>107</v>
      </c>
      <c r="M18" s="84"/>
      <c r="N18" s="99"/>
      <c r="O18" s="84" t="s">
        <v>107</v>
      </c>
      <c r="P18" s="84"/>
      <c r="Q18" s="84" t="s">
        <v>107</v>
      </c>
      <c r="R18" s="84" t="s">
        <v>107</v>
      </c>
    </row>
    <row r="19" spans="1:52" ht="39" customHeight="1" x14ac:dyDescent="0.2">
      <c r="A19" s="233"/>
      <c r="B19" s="94" t="s">
        <v>114</v>
      </c>
      <c r="C19" s="84"/>
      <c r="D19" s="84" t="s">
        <v>107</v>
      </c>
      <c r="E19" s="84"/>
      <c r="F19" s="84"/>
      <c r="G19" s="84">
        <v>1</v>
      </c>
      <c r="H19" s="84">
        <v>1</v>
      </c>
      <c r="I19" s="84">
        <v>1</v>
      </c>
      <c r="J19" s="84">
        <v>1</v>
      </c>
      <c r="K19" s="84"/>
      <c r="L19" s="84" t="s">
        <v>107</v>
      </c>
      <c r="M19" s="88" t="s">
        <v>115</v>
      </c>
      <c r="N19" s="100">
        <v>45628</v>
      </c>
      <c r="O19" s="88"/>
      <c r="P19" s="84"/>
      <c r="Q19" s="88"/>
      <c r="R19" s="88"/>
    </row>
    <row r="20" spans="1:52" ht="21" customHeight="1" x14ac:dyDescent="0.2">
      <c r="A20" s="233"/>
      <c r="B20" s="96" t="s">
        <v>116</v>
      </c>
      <c r="C20" s="84"/>
      <c r="D20" s="84"/>
      <c r="E20" s="84"/>
      <c r="F20" s="84"/>
      <c r="G20" s="84" t="s">
        <v>107</v>
      </c>
      <c r="H20" s="84"/>
      <c r="I20" s="84" t="s">
        <v>107</v>
      </c>
      <c r="J20" s="84"/>
      <c r="K20" s="84"/>
      <c r="L20" s="84" t="s">
        <v>107</v>
      </c>
      <c r="M20" s="84"/>
      <c r="N20" s="99"/>
      <c r="O20" s="84" t="s">
        <v>107</v>
      </c>
      <c r="P20" s="84"/>
      <c r="Q20" s="84" t="s">
        <v>107</v>
      </c>
      <c r="R20" s="84" t="s">
        <v>107</v>
      </c>
    </row>
    <row r="21" spans="1:52" ht="29.25" customHeight="1" x14ac:dyDescent="0.2">
      <c r="A21" s="234"/>
      <c r="B21" s="94" t="s">
        <v>117</v>
      </c>
      <c r="C21" s="84"/>
      <c r="D21" s="84" t="s">
        <v>107</v>
      </c>
      <c r="E21" s="84"/>
      <c r="F21" s="84"/>
      <c r="G21" s="84">
        <v>1</v>
      </c>
      <c r="H21" s="84">
        <v>1</v>
      </c>
      <c r="I21" s="84">
        <v>1</v>
      </c>
      <c r="J21" s="84">
        <v>1</v>
      </c>
      <c r="K21" s="84"/>
      <c r="L21" s="84" t="s">
        <v>107</v>
      </c>
      <c r="M21" s="88" t="s">
        <v>109</v>
      </c>
      <c r="N21" s="98">
        <v>46022</v>
      </c>
      <c r="O21" s="88"/>
      <c r="P21" s="84"/>
      <c r="Q21" s="88"/>
      <c r="R21" s="88"/>
    </row>
    <row r="22" spans="1:52" ht="48.75" customHeight="1" x14ac:dyDescent="0.2">
      <c r="A22" s="232" t="s">
        <v>120</v>
      </c>
      <c r="B22" s="89" t="s">
        <v>104</v>
      </c>
      <c r="C22" s="88" t="s">
        <v>78</v>
      </c>
      <c r="D22" s="90" t="s">
        <v>105</v>
      </c>
      <c r="E22" s="90" t="s">
        <v>106</v>
      </c>
      <c r="F22" s="88">
        <v>642</v>
      </c>
      <c r="G22" s="88">
        <v>1</v>
      </c>
      <c r="H22" s="88">
        <v>1</v>
      </c>
      <c r="I22" s="88">
        <v>1</v>
      </c>
      <c r="J22" s="88">
        <v>1</v>
      </c>
      <c r="K22" s="88"/>
      <c r="L22" s="88"/>
      <c r="M22" s="88" t="s">
        <v>107</v>
      </c>
      <c r="N22" s="95" t="s">
        <v>107</v>
      </c>
      <c r="O22" s="92">
        <v>450560</v>
      </c>
      <c r="P22" s="92"/>
      <c r="Q22" s="92">
        <v>450560</v>
      </c>
      <c r="R22" s="92">
        <v>437986.4</v>
      </c>
    </row>
    <row r="23" spans="1:52" ht="75" x14ac:dyDescent="0.2">
      <c r="A23" s="233"/>
      <c r="B23" s="94" t="s">
        <v>108</v>
      </c>
      <c r="C23" s="84"/>
      <c r="D23" s="84" t="s">
        <v>107</v>
      </c>
      <c r="E23" s="84"/>
      <c r="F23" s="84"/>
      <c r="G23" s="84">
        <v>1</v>
      </c>
      <c r="H23" s="84">
        <v>1</v>
      </c>
      <c r="I23" s="84">
        <v>1</v>
      </c>
      <c r="J23" s="84">
        <v>1</v>
      </c>
      <c r="K23" s="84"/>
      <c r="L23" s="84" t="s">
        <v>107</v>
      </c>
      <c r="M23" s="88" t="s">
        <v>109</v>
      </c>
      <c r="N23" s="95">
        <v>46022</v>
      </c>
      <c r="O23" s="92"/>
      <c r="P23" s="92"/>
      <c r="Q23" s="92"/>
      <c r="R23" s="92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</row>
    <row r="24" spans="1:52" ht="28.5" x14ac:dyDescent="0.2">
      <c r="A24" s="233"/>
      <c r="B24" s="96" t="s">
        <v>110</v>
      </c>
      <c r="C24" s="84"/>
      <c r="D24" s="84"/>
      <c r="E24" s="84"/>
      <c r="F24" s="84"/>
      <c r="G24" s="84" t="s">
        <v>107</v>
      </c>
      <c r="H24" s="84"/>
      <c r="I24" s="84" t="s">
        <v>107</v>
      </c>
      <c r="J24" s="84"/>
      <c r="K24" s="84"/>
      <c r="L24" s="84" t="s">
        <v>107</v>
      </c>
      <c r="M24" s="84"/>
      <c r="N24" s="97"/>
      <c r="O24" s="84" t="s">
        <v>107</v>
      </c>
      <c r="P24" s="84"/>
      <c r="Q24" s="84" t="s">
        <v>107</v>
      </c>
      <c r="R24" s="84" t="s">
        <v>107</v>
      </c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</row>
    <row r="25" spans="1:52" ht="51" customHeight="1" x14ac:dyDescent="0.2">
      <c r="A25" s="233"/>
      <c r="B25" s="94" t="s">
        <v>111</v>
      </c>
      <c r="C25" s="84"/>
      <c r="D25" s="84" t="s">
        <v>107</v>
      </c>
      <c r="E25" s="84"/>
      <c r="F25" s="84"/>
      <c r="G25" s="84">
        <v>1</v>
      </c>
      <c r="H25" s="84">
        <v>1</v>
      </c>
      <c r="I25" s="84">
        <v>1</v>
      </c>
      <c r="J25" s="84">
        <v>1</v>
      </c>
      <c r="K25" s="84"/>
      <c r="L25" s="84" t="s">
        <v>107</v>
      </c>
      <c r="M25" s="88" t="s">
        <v>112</v>
      </c>
      <c r="N25" s="95">
        <v>45572</v>
      </c>
      <c r="O25" s="88"/>
      <c r="P25" s="84"/>
      <c r="Q25" s="88"/>
      <c r="R25" s="88"/>
    </row>
    <row r="26" spans="1:52" ht="28.5" x14ac:dyDescent="0.2">
      <c r="A26" s="233"/>
      <c r="B26" s="96" t="s">
        <v>113</v>
      </c>
      <c r="C26" s="84"/>
      <c r="D26" s="84"/>
      <c r="E26" s="84"/>
      <c r="F26" s="84"/>
      <c r="G26" s="84" t="s">
        <v>107</v>
      </c>
      <c r="H26" s="84"/>
      <c r="I26" s="84" t="s">
        <v>107</v>
      </c>
      <c r="J26" s="84"/>
      <c r="K26" s="84"/>
      <c r="L26" s="84" t="s">
        <v>107</v>
      </c>
      <c r="M26" s="84"/>
      <c r="N26" s="101"/>
      <c r="O26" s="84" t="s">
        <v>107</v>
      </c>
      <c r="P26" s="84"/>
      <c r="Q26" s="84" t="s">
        <v>107</v>
      </c>
      <c r="R26" s="84" t="s">
        <v>107</v>
      </c>
    </row>
    <row r="27" spans="1:52" ht="45" x14ac:dyDescent="0.2">
      <c r="A27" s="233"/>
      <c r="B27" s="94" t="s">
        <v>114</v>
      </c>
      <c r="C27" s="84"/>
      <c r="D27" s="84" t="s">
        <v>107</v>
      </c>
      <c r="E27" s="84"/>
      <c r="F27" s="84"/>
      <c r="G27" s="84">
        <v>1</v>
      </c>
      <c r="H27" s="84">
        <v>1</v>
      </c>
      <c r="I27" s="84">
        <v>1</v>
      </c>
      <c r="J27" s="84">
        <v>1</v>
      </c>
      <c r="K27" s="84"/>
      <c r="L27" s="84" t="s">
        <v>107</v>
      </c>
      <c r="M27" s="88" t="s">
        <v>115</v>
      </c>
      <c r="N27" s="102">
        <v>45604</v>
      </c>
      <c r="O27" s="103"/>
      <c r="P27" s="84"/>
      <c r="Q27" s="88"/>
      <c r="R27" s="88"/>
    </row>
    <row r="28" spans="1:52" ht="29.25" customHeight="1" x14ac:dyDescent="0.2">
      <c r="A28" s="233"/>
      <c r="B28" s="96" t="s">
        <v>116</v>
      </c>
      <c r="C28" s="84"/>
      <c r="D28" s="84"/>
      <c r="E28" s="84"/>
      <c r="F28" s="84"/>
      <c r="G28" s="84" t="s">
        <v>107</v>
      </c>
      <c r="H28" s="84"/>
      <c r="I28" s="84" t="s">
        <v>107</v>
      </c>
      <c r="J28" s="84"/>
      <c r="K28" s="84"/>
      <c r="L28" s="84" t="s">
        <v>107</v>
      </c>
      <c r="M28" s="88"/>
      <c r="N28" s="95"/>
      <c r="O28" s="84" t="s">
        <v>107</v>
      </c>
      <c r="P28" s="84"/>
      <c r="Q28" s="84" t="s">
        <v>107</v>
      </c>
      <c r="R28" s="84" t="s">
        <v>107</v>
      </c>
    </row>
    <row r="29" spans="1:52" ht="38.25" x14ac:dyDescent="0.2">
      <c r="A29" s="234"/>
      <c r="B29" s="94" t="s">
        <v>117</v>
      </c>
      <c r="C29" s="84"/>
      <c r="D29" s="84" t="s">
        <v>107</v>
      </c>
      <c r="E29" s="84"/>
      <c r="F29" s="84"/>
      <c r="G29" s="84">
        <v>1</v>
      </c>
      <c r="H29" s="84">
        <v>1</v>
      </c>
      <c r="I29" s="84">
        <v>1</v>
      </c>
      <c r="J29" s="84">
        <v>1</v>
      </c>
      <c r="K29" s="84"/>
      <c r="L29" s="84" t="s">
        <v>107</v>
      </c>
      <c r="M29" s="88" t="s">
        <v>109</v>
      </c>
      <c r="N29" s="95">
        <v>46022</v>
      </c>
      <c r="O29" s="103"/>
      <c r="P29" s="84"/>
      <c r="Q29" s="103"/>
      <c r="R29" s="103"/>
    </row>
    <row r="30" spans="1:52" ht="50.25" customHeight="1" x14ac:dyDescent="0.2">
      <c r="A30" s="232" t="s">
        <v>121</v>
      </c>
      <c r="B30" s="89" t="s">
        <v>104</v>
      </c>
      <c r="C30" s="88" t="s">
        <v>78</v>
      </c>
      <c r="D30" s="90" t="s">
        <v>105</v>
      </c>
      <c r="E30" s="90" t="s">
        <v>106</v>
      </c>
      <c r="F30" s="88">
        <v>642</v>
      </c>
      <c r="G30" s="88">
        <v>1</v>
      </c>
      <c r="H30" s="88">
        <v>1</v>
      </c>
      <c r="I30" s="88">
        <v>1</v>
      </c>
      <c r="J30" s="88">
        <v>1</v>
      </c>
      <c r="K30" s="88"/>
      <c r="L30" s="88"/>
      <c r="M30" s="88" t="s">
        <v>107</v>
      </c>
      <c r="N30" s="98" t="s">
        <v>107</v>
      </c>
      <c r="O30" s="92">
        <v>582883.19999999995</v>
      </c>
      <c r="P30" s="92"/>
      <c r="Q30" s="92">
        <v>582883.19999999995</v>
      </c>
      <c r="R30" s="92">
        <v>481795.2</v>
      </c>
    </row>
    <row r="31" spans="1:52" ht="75" x14ac:dyDescent="0.2">
      <c r="A31" s="233"/>
      <c r="B31" s="94" t="s">
        <v>108</v>
      </c>
      <c r="C31" s="84"/>
      <c r="D31" s="84" t="s">
        <v>107</v>
      </c>
      <c r="E31" s="84"/>
      <c r="F31" s="84"/>
      <c r="G31" s="84">
        <v>1</v>
      </c>
      <c r="H31" s="84">
        <v>1</v>
      </c>
      <c r="I31" s="84">
        <v>1</v>
      </c>
      <c r="J31" s="84">
        <v>1</v>
      </c>
      <c r="K31" s="84"/>
      <c r="L31" s="84" t="s">
        <v>107</v>
      </c>
      <c r="M31" s="88" t="s">
        <v>109</v>
      </c>
      <c r="N31" s="98">
        <v>46021</v>
      </c>
      <c r="O31" s="88"/>
      <c r="P31" s="84"/>
      <c r="Q31" s="88"/>
      <c r="R31" s="88"/>
    </row>
    <row r="32" spans="1:52" ht="28.5" x14ac:dyDescent="0.2">
      <c r="A32" s="233"/>
      <c r="B32" s="96" t="s">
        <v>110</v>
      </c>
      <c r="C32" s="84"/>
      <c r="D32" s="84"/>
      <c r="E32" s="84"/>
      <c r="F32" s="84"/>
      <c r="G32" s="84" t="s">
        <v>107</v>
      </c>
      <c r="H32" s="84"/>
      <c r="I32" s="84" t="s">
        <v>107</v>
      </c>
      <c r="J32" s="84"/>
      <c r="K32" s="84"/>
      <c r="L32" s="84" t="s">
        <v>107</v>
      </c>
      <c r="M32" s="84"/>
      <c r="N32" s="99"/>
      <c r="O32" s="84" t="s">
        <v>107</v>
      </c>
      <c r="P32" s="84"/>
      <c r="Q32" s="84" t="s">
        <v>107</v>
      </c>
      <c r="R32" s="84" t="s">
        <v>107</v>
      </c>
    </row>
    <row r="33" spans="1:18" ht="50.25" customHeight="1" x14ac:dyDescent="0.2">
      <c r="A33" s="233"/>
      <c r="B33" s="94" t="s">
        <v>111</v>
      </c>
      <c r="C33" s="84"/>
      <c r="D33" s="84" t="s">
        <v>107</v>
      </c>
      <c r="E33" s="84"/>
      <c r="F33" s="84"/>
      <c r="G33" s="84">
        <v>1</v>
      </c>
      <c r="H33" s="84">
        <v>1</v>
      </c>
      <c r="I33" s="84">
        <v>1</v>
      </c>
      <c r="J33" s="84">
        <v>1</v>
      </c>
      <c r="K33" s="84"/>
      <c r="L33" s="84" t="s">
        <v>107</v>
      </c>
      <c r="M33" s="88" t="s">
        <v>122</v>
      </c>
      <c r="N33" s="98">
        <v>45589</v>
      </c>
      <c r="O33" s="88"/>
      <c r="P33" s="84"/>
      <c r="Q33" s="88"/>
      <c r="R33" s="88"/>
    </row>
    <row r="34" spans="1:18" ht="28.5" x14ac:dyDescent="0.2">
      <c r="A34" s="233"/>
      <c r="B34" s="96" t="s">
        <v>113</v>
      </c>
      <c r="C34" s="84"/>
      <c r="D34" s="84"/>
      <c r="E34" s="84"/>
      <c r="F34" s="84"/>
      <c r="G34" s="84" t="s">
        <v>107</v>
      </c>
      <c r="H34" s="84"/>
      <c r="I34" s="84" t="s">
        <v>107</v>
      </c>
      <c r="J34" s="84"/>
      <c r="K34" s="84"/>
      <c r="L34" s="84" t="s">
        <v>107</v>
      </c>
      <c r="M34" s="84"/>
      <c r="N34" s="99"/>
      <c r="O34" s="84" t="s">
        <v>107</v>
      </c>
      <c r="P34" s="84"/>
      <c r="Q34" s="84" t="s">
        <v>107</v>
      </c>
      <c r="R34" s="84" t="s">
        <v>107</v>
      </c>
    </row>
    <row r="35" spans="1:18" ht="45" x14ac:dyDescent="0.2">
      <c r="A35" s="233"/>
      <c r="B35" s="94" t="s">
        <v>114</v>
      </c>
      <c r="C35" s="84"/>
      <c r="D35" s="84" t="s">
        <v>107</v>
      </c>
      <c r="E35" s="84"/>
      <c r="F35" s="84"/>
      <c r="G35" s="84">
        <v>1</v>
      </c>
      <c r="H35" s="84">
        <v>1</v>
      </c>
      <c r="I35" s="84">
        <v>1</v>
      </c>
      <c r="J35" s="84">
        <v>1</v>
      </c>
      <c r="K35" s="84"/>
      <c r="L35" s="84" t="s">
        <v>107</v>
      </c>
      <c r="M35" s="88" t="s">
        <v>123</v>
      </c>
      <c r="N35" s="98">
        <v>45609</v>
      </c>
      <c r="O35" s="88"/>
      <c r="P35" s="84"/>
      <c r="Q35" s="88"/>
      <c r="R35" s="104"/>
    </row>
    <row r="36" spans="1:18" ht="28.5" x14ac:dyDescent="0.2">
      <c r="A36" s="233"/>
      <c r="B36" s="96" t="s">
        <v>116</v>
      </c>
      <c r="C36" s="84"/>
      <c r="D36" s="84"/>
      <c r="E36" s="84"/>
      <c r="F36" s="84"/>
      <c r="G36" s="84" t="s">
        <v>107</v>
      </c>
      <c r="H36" s="84"/>
      <c r="I36" s="84" t="s">
        <v>107</v>
      </c>
      <c r="J36" s="84"/>
      <c r="K36" s="84"/>
      <c r="L36" s="84" t="s">
        <v>107</v>
      </c>
      <c r="M36" s="84"/>
      <c r="N36" s="99"/>
      <c r="O36" s="84" t="s">
        <v>107</v>
      </c>
      <c r="P36" s="84"/>
      <c r="Q36" s="84" t="s">
        <v>107</v>
      </c>
      <c r="R36" s="84" t="s">
        <v>107</v>
      </c>
    </row>
    <row r="37" spans="1:18" ht="27" customHeight="1" x14ac:dyDescent="0.2">
      <c r="A37" s="234"/>
      <c r="B37" s="94" t="s">
        <v>117</v>
      </c>
      <c r="C37" s="84"/>
      <c r="D37" s="84" t="s">
        <v>107</v>
      </c>
      <c r="E37" s="84"/>
      <c r="F37" s="84"/>
      <c r="G37" s="84">
        <v>1</v>
      </c>
      <c r="H37" s="84">
        <v>1</v>
      </c>
      <c r="I37" s="84">
        <v>1</v>
      </c>
      <c r="J37" s="84">
        <v>1</v>
      </c>
      <c r="K37" s="84"/>
      <c r="L37" s="84" t="s">
        <v>107</v>
      </c>
      <c r="M37" s="88" t="s">
        <v>124</v>
      </c>
      <c r="N37" s="98">
        <v>46021</v>
      </c>
      <c r="O37" s="88"/>
      <c r="P37" s="84"/>
      <c r="Q37" s="88"/>
      <c r="R37" s="88"/>
    </row>
    <row r="38" spans="1:18" ht="42.75" customHeight="1" x14ac:dyDescent="0.2">
      <c r="A38" s="232" t="s">
        <v>125</v>
      </c>
      <c r="B38" s="89" t="s">
        <v>104</v>
      </c>
      <c r="C38" s="88" t="s">
        <v>78</v>
      </c>
      <c r="D38" s="90" t="s">
        <v>105</v>
      </c>
      <c r="E38" s="90" t="s">
        <v>106</v>
      </c>
      <c r="F38" s="88">
        <v>642</v>
      </c>
      <c r="G38" s="88">
        <v>1</v>
      </c>
      <c r="H38" s="88">
        <v>1</v>
      </c>
      <c r="I38" s="88">
        <v>1</v>
      </c>
      <c r="J38" s="88">
        <v>1</v>
      </c>
      <c r="K38" s="88"/>
      <c r="L38" s="88"/>
      <c r="M38" s="88" t="s">
        <v>107</v>
      </c>
      <c r="N38" s="98" t="s">
        <v>107</v>
      </c>
      <c r="O38" s="105">
        <v>571287</v>
      </c>
      <c r="P38" s="105"/>
      <c r="Q38" s="105">
        <v>571287</v>
      </c>
      <c r="R38" s="106">
        <v>498942</v>
      </c>
    </row>
    <row r="39" spans="1:18" ht="75" x14ac:dyDescent="0.2">
      <c r="A39" s="233"/>
      <c r="B39" s="94" t="s">
        <v>108</v>
      </c>
      <c r="C39" s="84"/>
      <c r="D39" s="84" t="s">
        <v>107</v>
      </c>
      <c r="E39" s="84" t="s">
        <v>126</v>
      </c>
      <c r="F39" s="84">
        <v>642</v>
      </c>
      <c r="G39" s="84">
        <v>1</v>
      </c>
      <c r="H39" s="84">
        <v>1</v>
      </c>
      <c r="I39" s="84">
        <v>1</v>
      </c>
      <c r="J39" s="84">
        <v>1</v>
      </c>
      <c r="K39" s="84"/>
      <c r="L39" s="84" t="s">
        <v>107</v>
      </c>
      <c r="M39" s="88" t="s">
        <v>109</v>
      </c>
      <c r="N39" s="95">
        <v>46022</v>
      </c>
      <c r="O39" s="88"/>
      <c r="P39" s="84"/>
      <c r="Q39" s="88"/>
      <c r="R39" s="88"/>
    </row>
    <row r="40" spans="1:18" ht="28.5" x14ac:dyDescent="0.2">
      <c r="A40" s="233"/>
      <c r="B40" s="96" t="s">
        <v>110</v>
      </c>
      <c r="C40" s="84"/>
      <c r="D40" s="84"/>
      <c r="E40" s="84"/>
      <c r="F40" s="84"/>
      <c r="G40" s="84" t="s">
        <v>107</v>
      </c>
      <c r="H40" s="84"/>
      <c r="I40" s="84" t="s">
        <v>107</v>
      </c>
      <c r="J40" s="84"/>
      <c r="K40" s="84"/>
      <c r="L40" s="84" t="s">
        <v>107</v>
      </c>
      <c r="M40" s="84"/>
      <c r="N40" s="99"/>
      <c r="O40" s="84" t="s">
        <v>107</v>
      </c>
      <c r="P40" s="84"/>
      <c r="Q40" s="84" t="s">
        <v>107</v>
      </c>
      <c r="R40" s="84" t="s">
        <v>107</v>
      </c>
    </row>
    <row r="41" spans="1:18" ht="50.25" customHeight="1" x14ac:dyDescent="0.2">
      <c r="A41" s="233"/>
      <c r="B41" s="94" t="s">
        <v>111</v>
      </c>
      <c r="C41" s="84"/>
      <c r="D41" s="84" t="s">
        <v>107</v>
      </c>
      <c r="E41" s="84"/>
      <c r="F41" s="84"/>
      <c r="G41" s="84">
        <v>1</v>
      </c>
      <c r="H41" s="84">
        <v>1</v>
      </c>
      <c r="I41" s="84">
        <v>1</v>
      </c>
      <c r="J41" s="84">
        <v>1</v>
      </c>
      <c r="K41" s="84"/>
      <c r="L41" s="84" t="s">
        <v>107</v>
      </c>
      <c r="M41" s="88" t="s">
        <v>112</v>
      </c>
      <c r="N41" s="98">
        <v>45611</v>
      </c>
      <c r="O41" s="88"/>
      <c r="P41" s="84"/>
      <c r="Q41" s="88"/>
      <c r="R41" s="88"/>
    </row>
    <row r="42" spans="1:18" ht="28.5" x14ac:dyDescent="0.2">
      <c r="A42" s="233"/>
      <c r="B42" s="96" t="s">
        <v>113</v>
      </c>
      <c r="C42" s="84"/>
      <c r="D42" s="84"/>
      <c r="E42" s="84"/>
      <c r="F42" s="84"/>
      <c r="G42" s="84" t="s">
        <v>107</v>
      </c>
      <c r="H42" s="84"/>
      <c r="I42" s="84" t="s">
        <v>107</v>
      </c>
      <c r="J42" s="84"/>
      <c r="K42" s="84"/>
      <c r="L42" s="84" t="s">
        <v>107</v>
      </c>
      <c r="M42" s="84"/>
      <c r="N42" s="99"/>
      <c r="O42" s="84" t="s">
        <v>107</v>
      </c>
      <c r="P42" s="84"/>
      <c r="Q42" s="84" t="s">
        <v>107</v>
      </c>
      <c r="R42" s="84" t="s">
        <v>107</v>
      </c>
    </row>
    <row r="43" spans="1:18" ht="45" x14ac:dyDescent="0.2">
      <c r="A43" s="233"/>
      <c r="B43" s="94" t="s">
        <v>114</v>
      </c>
      <c r="C43" s="84"/>
      <c r="D43" s="84" t="s">
        <v>107</v>
      </c>
      <c r="E43" s="84"/>
      <c r="F43" s="84"/>
      <c r="G43" s="84">
        <v>1</v>
      </c>
      <c r="H43" s="84">
        <v>1</v>
      </c>
      <c r="I43" s="84">
        <v>1</v>
      </c>
      <c r="J43" s="84">
        <v>1</v>
      </c>
      <c r="K43" s="84"/>
      <c r="L43" s="84" t="s">
        <v>107</v>
      </c>
      <c r="M43" s="88" t="s">
        <v>123</v>
      </c>
      <c r="N43" s="98">
        <v>45636</v>
      </c>
      <c r="O43" s="88"/>
      <c r="P43" s="84"/>
      <c r="Q43" s="88"/>
      <c r="R43" s="88"/>
    </row>
    <row r="44" spans="1:18" ht="28.5" x14ac:dyDescent="0.2">
      <c r="A44" s="233"/>
      <c r="B44" s="96" t="s">
        <v>116</v>
      </c>
      <c r="C44" s="84"/>
      <c r="D44" s="84"/>
      <c r="E44" s="84"/>
      <c r="F44" s="84"/>
      <c r="G44" s="84" t="s">
        <v>107</v>
      </c>
      <c r="H44" s="84"/>
      <c r="I44" s="84" t="s">
        <v>107</v>
      </c>
      <c r="J44" s="84"/>
      <c r="K44" s="84"/>
      <c r="L44" s="84" t="s">
        <v>107</v>
      </c>
      <c r="M44" s="84"/>
      <c r="N44" s="99"/>
      <c r="O44" s="84" t="s">
        <v>107</v>
      </c>
      <c r="P44" s="84"/>
      <c r="Q44" s="84" t="s">
        <v>107</v>
      </c>
      <c r="R44" s="84" t="s">
        <v>107</v>
      </c>
    </row>
    <row r="45" spans="1:18" ht="26.25" customHeight="1" x14ac:dyDescent="0.2">
      <c r="A45" s="234"/>
      <c r="B45" s="94" t="s">
        <v>117</v>
      </c>
      <c r="C45" s="84"/>
      <c r="D45" s="84" t="s">
        <v>107</v>
      </c>
      <c r="E45" s="84"/>
      <c r="F45" s="84"/>
      <c r="G45" s="84">
        <v>1</v>
      </c>
      <c r="H45" s="84">
        <v>1</v>
      </c>
      <c r="I45" s="84">
        <v>1</v>
      </c>
      <c r="J45" s="84">
        <v>1</v>
      </c>
      <c r="K45" s="84"/>
      <c r="L45" s="84" t="s">
        <v>107</v>
      </c>
      <c r="M45" s="88" t="s">
        <v>124</v>
      </c>
      <c r="N45" s="98">
        <v>46022</v>
      </c>
      <c r="O45" s="88"/>
      <c r="P45" s="84"/>
      <c r="Q45" s="88"/>
      <c r="R45" s="88"/>
    </row>
    <row r="46" spans="1:18" ht="46.5" customHeight="1" x14ac:dyDescent="0.2">
      <c r="A46" s="232" t="s">
        <v>127</v>
      </c>
      <c r="B46" s="89" t="s">
        <v>104</v>
      </c>
      <c r="C46" s="88" t="s">
        <v>78</v>
      </c>
      <c r="D46" s="90" t="s">
        <v>105</v>
      </c>
      <c r="E46" s="90" t="s">
        <v>106</v>
      </c>
      <c r="F46" s="88">
        <v>642</v>
      </c>
      <c r="G46" s="88">
        <v>1</v>
      </c>
      <c r="H46" s="88">
        <v>1</v>
      </c>
      <c r="I46" s="88">
        <v>1</v>
      </c>
      <c r="J46" s="88">
        <v>1</v>
      </c>
      <c r="K46" s="88"/>
      <c r="L46" s="88"/>
      <c r="M46" s="88" t="s">
        <v>107</v>
      </c>
      <c r="N46" s="95" t="s">
        <v>107</v>
      </c>
      <c r="O46" s="92">
        <v>500112</v>
      </c>
      <c r="P46" s="92"/>
      <c r="Q46" s="92">
        <v>500112</v>
      </c>
      <c r="R46" s="92">
        <v>448776</v>
      </c>
    </row>
    <row r="47" spans="1:18" ht="75" x14ac:dyDescent="0.2">
      <c r="A47" s="233"/>
      <c r="B47" s="94" t="s">
        <v>108</v>
      </c>
      <c r="C47" s="84"/>
      <c r="D47" s="84" t="s">
        <v>107</v>
      </c>
      <c r="E47" s="84" t="s">
        <v>126</v>
      </c>
      <c r="F47" s="84">
        <v>642</v>
      </c>
      <c r="G47" s="84">
        <v>1</v>
      </c>
      <c r="H47" s="84">
        <v>1</v>
      </c>
      <c r="I47" s="84">
        <v>1</v>
      </c>
      <c r="J47" s="84">
        <v>1</v>
      </c>
      <c r="K47" s="84"/>
      <c r="L47" s="84" t="s">
        <v>107</v>
      </c>
      <c r="M47" s="88" t="s">
        <v>109</v>
      </c>
      <c r="N47" s="95">
        <v>46022</v>
      </c>
      <c r="O47" s="88"/>
      <c r="P47" s="84"/>
      <c r="Q47" s="88"/>
      <c r="R47" s="88"/>
    </row>
    <row r="48" spans="1:18" ht="28.5" x14ac:dyDescent="0.2">
      <c r="A48" s="233"/>
      <c r="B48" s="96" t="s">
        <v>110</v>
      </c>
      <c r="C48" s="84"/>
      <c r="D48" s="84"/>
      <c r="E48" s="84"/>
      <c r="F48" s="84"/>
      <c r="G48" s="84" t="s">
        <v>107</v>
      </c>
      <c r="H48" s="84"/>
      <c r="I48" s="84" t="s">
        <v>107</v>
      </c>
      <c r="J48" s="84"/>
      <c r="K48" s="84"/>
      <c r="L48" s="84" t="s">
        <v>107</v>
      </c>
      <c r="M48" s="84"/>
      <c r="N48" s="97"/>
      <c r="O48" s="84" t="s">
        <v>107</v>
      </c>
      <c r="P48" s="84"/>
      <c r="Q48" s="84" t="s">
        <v>107</v>
      </c>
      <c r="R48" s="84" t="s">
        <v>107</v>
      </c>
    </row>
    <row r="49" spans="1:18" ht="46.5" customHeight="1" x14ac:dyDescent="0.2">
      <c r="A49" s="233"/>
      <c r="B49" s="94" t="s">
        <v>111</v>
      </c>
      <c r="C49" s="84"/>
      <c r="D49" s="84" t="s">
        <v>107</v>
      </c>
      <c r="E49" s="84"/>
      <c r="F49" s="84"/>
      <c r="G49" s="84">
        <v>1</v>
      </c>
      <c r="H49" s="84">
        <v>1</v>
      </c>
      <c r="I49" s="84">
        <v>1</v>
      </c>
      <c r="J49" s="84">
        <v>1</v>
      </c>
      <c r="K49" s="84"/>
      <c r="L49" s="84" t="s">
        <v>107</v>
      </c>
      <c r="M49" s="88" t="s">
        <v>122</v>
      </c>
      <c r="N49" s="95">
        <v>45566</v>
      </c>
      <c r="O49" s="88"/>
      <c r="P49" s="84"/>
      <c r="Q49" s="88"/>
      <c r="R49" s="88"/>
    </row>
    <row r="50" spans="1:18" ht="28.5" x14ac:dyDescent="0.2">
      <c r="A50" s="233"/>
      <c r="B50" s="96" t="s">
        <v>113</v>
      </c>
      <c r="C50" s="84"/>
      <c r="D50" s="84"/>
      <c r="E50" s="84"/>
      <c r="F50" s="84"/>
      <c r="G50" s="84" t="s">
        <v>107</v>
      </c>
      <c r="H50" s="84"/>
      <c r="I50" s="84" t="s">
        <v>107</v>
      </c>
      <c r="J50" s="84"/>
      <c r="K50" s="84"/>
      <c r="L50" s="84" t="s">
        <v>107</v>
      </c>
      <c r="M50" s="84"/>
      <c r="N50" s="97"/>
      <c r="O50" s="84" t="s">
        <v>107</v>
      </c>
      <c r="P50" s="84"/>
      <c r="Q50" s="84" t="s">
        <v>107</v>
      </c>
      <c r="R50" s="84" t="s">
        <v>107</v>
      </c>
    </row>
    <row r="51" spans="1:18" ht="45" x14ac:dyDescent="0.2">
      <c r="A51" s="233"/>
      <c r="B51" s="94" t="s">
        <v>114</v>
      </c>
      <c r="C51" s="84"/>
      <c r="D51" s="84" t="s">
        <v>107</v>
      </c>
      <c r="E51" s="84"/>
      <c r="F51" s="84"/>
      <c r="G51" s="84">
        <v>1</v>
      </c>
      <c r="H51" s="84">
        <v>1</v>
      </c>
      <c r="I51" s="84">
        <v>1</v>
      </c>
      <c r="J51" s="84">
        <v>1</v>
      </c>
      <c r="K51" s="84"/>
      <c r="L51" s="84" t="s">
        <v>107</v>
      </c>
      <c r="M51" s="88" t="s">
        <v>123</v>
      </c>
      <c r="N51" s="95">
        <v>45603</v>
      </c>
      <c r="O51" s="88"/>
      <c r="P51" s="84"/>
      <c r="Q51" s="88"/>
      <c r="R51" s="88"/>
    </row>
    <row r="52" spans="1:18" ht="28.5" x14ac:dyDescent="0.2">
      <c r="A52" s="233"/>
      <c r="B52" s="96" t="s">
        <v>116</v>
      </c>
      <c r="C52" s="84"/>
      <c r="D52" s="84"/>
      <c r="E52" s="84"/>
      <c r="F52" s="84"/>
      <c r="G52" s="84" t="s">
        <v>107</v>
      </c>
      <c r="H52" s="84"/>
      <c r="I52" s="84" t="s">
        <v>107</v>
      </c>
      <c r="J52" s="84"/>
      <c r="K52" s="84"/>
      <c r="L52" s="84" t="s">
        <v>107</v>
      </c>
      <c r="M52" s="84"/>
      <c r="N52" s="97"/>
      <c r="O52" s="84" t="s">
        <v>107</v>
      </c>
      <c r="P52" s="84"/>
      <c r="Q52" s="84" t="s">
        <v>107</v>
      </c>
      <c r="R52" s="84" t="s">
        <v>107</v>
      </c>
    </row>
    <row r="53" spans="1:18" ht="30" customHeight="1" x14ac:dyDescent="0.2">
      <c r="A53" s="234"/>
      <c r="B53" s="94" t="s">
        <v>117</v>
      </c>
      <c r="C53" s="84"/>
      <c r="D53" s="84" t="s">
        <v>107</v>
      </c>
      <c r="E53" s="84"/>
      <c r="F53" s="84"/>
      <c r="G53" s="84">
        <v>1</v>
      </c>
      <c r="H53" s="84">
        <v>1</v>
      </c>
      <c r="I53" s="84">
        <v>1</v>
      </c>
      <c r="J53" s="84">
        <v>1</v>
      </c>
      <c r="K53" s="84"/>
      <c r="L53" s="84" t="s">
        <v>107</v>
      </c>
      <c r="M53" s="88" t="s">
        <v>124</v>
      </c>
      <c r="N53" s="95">
        <v>46022</v>
      </c>
      <c r="O53" s="88"/>
      <c r="P53" s="84"/>
      <c r="Q53" s="88"/>
      <c r="R53" s="88"/>
    </row>
    <row r="54" spans="1:18" ht="48" customHeight="1" x14ac:dyDescent="0.2">
      <c r="A54" s="232" t="s">
        <v>128</v>
      </c>
      <c r="B54" s="89" t="s">
        <v>104</v>
      </c>
      <c r="C54" s="88" t="s">
        <v>78</v>
      </c>
      <c r="D54" s="90" t="s">
        <v>105</v>
      </c>
      <c r="E54" s="90" t="s">
        <v>106</v>
      </c>
      <c r="F54" s="88">
        <v>642</v>
      </c>
      <c r="G54" s="88">
        <v>1</v>
      </c>
      <c r="H54" s="88">
        <v>1</v>
      </c>
      <c r="I54" s="88">
        <v>1</v>
      </c>
      <c r="J54" s="88">
        <v>1</v>
      </c>
      <c r="K54" s="88"/>
      <c r="L54" s="88"/>
      <c r="M54" s="88" t="s">
        <v>107</v>
      </c>
      <c r="N54" s="98" t="s">
        <v>107</v>
      </c>
      <c r="O54" s="92">
        <v>480339</v>
      </c>
      <c r="P54" s="92"/>
      <c r="Q54" s="92">
        <v>480339</v>
      </c>
      <c r="R54" s="92">
        <v>430731</v>
      </c>
    </row>
    <row r="55" spans="1:18" ht="75" x14ac:dyDescent="0.2">
      <c r="A55" s="233"/>
      <c r="B55" s="94" t="s">
        <v>108</v>
      </c>
      <c r="C55" s="84"/>
      <c r="D55" s="84" t="s">
        <v>107</v>
      </c>
      <c r="E55" s="84"/>
      <c r="F55" s="84"/>
      <c r="G55" s="84">
        <v>1</v>
      </c>
      <c r="H55" s="84">
        <v>1</v>
      </c>
      <c r="I55" s="84">
        <v>1</v>
      </c>
      <c r="J55" s="84">
        <v>1</v>
      </c>
      <c r="K55" s="84"/>
      <c r="L55" s="84" t="s">
        <v>107</v>
      </c>
      <c r="M55" s="88" t="s">
        <v>109</v>
      </c>
      <c r="N55" s="98">
        <v>46022</v>
      </c>
      <c r="O55" s="88"/>
      <c r="P55" s="84"/>
      <c r="Q55" s="88"/>
      <c r="R55" s="88"/>
    </row>
    <row r="56" spans="1:18" ht="28.5" x14ac:dyDescent="0.2">
      <c r="A56" s="233"/>
      <c r="B56" s="96" t="s">
        <v>110</v>
      </c>
      <c r="C56" s="84"/>
      <c r="D56" s="84"/>
      <c r="E56" s="84"/>
      <c r="F56" s="84"/>
      <c r="G56" s="84" t="s">
        <v>107</v>
      </c>
      <c r="H56" s="84"/>
      <c r="I56" s="84" t="s">
        <v>107</v>
      </c>
      <c r="J56" s="84"/>
      <c r="K56" s="84"/>
      <c r="L56" s="84" t="s">
        <v>107</v>
      </c>
      <c r="M56" s="84"/>
      <c r="N56" s="99"/>
      <c r="O56" s="84" t="s">
        <v>107</v>
      </c>
      <c r="P56" s="84"/>
      <c r="Q56" s="84" t="s">
        <v>107</v>
      </c>
      <c r="R56" s="84" t="s">
        <v>107</v>
      </c>
    </row>
    <row r="57" spans="1:18" ht="46.5" customHeight="1" x14ac:dyDescent="0.2">
      <c r="A57" s="233"/>
      <c r="B57" s="94" t="s">
        <v>111</v>
      </c>
      <c r="C57" s="84"/>
      <c r="D57" s="84" t="s">
        <v>107</v>
      </c>
      <c r="E57" s="84"/>
      <c r="F57" s="84"/>
      <c r="G57" s="84">
        <v>1</v>
      </c>
      <c r="H57" s="84">
        <v>1</v>
      </c>
      <c r="I57" s="84">
        <v>1</v>
      </c>
      <c r="J57" s="84">
        <v>1</v>
      </c>
      <c r="K57" s="84"/>
      <c r="L57" s="84" t="s">
        <v>107</v>
      </c>
      <c r="M57" s="88" t="s">
        <v>112</v>
      </c>
      <c r="N57" s="98">
        <v>45569</v>
      </c>
      <c r="O57" s="88"/>
      <c r="P57" s="84"/>
      <c r="Q57" s="88"/>
      <c r="R57" s="88"/>
    </row>
    <row r="58" spans="1:18" ht="28.5" x14ac:dyDescent="0.2">
      <c r="A58" s="233"/>
      <c r="B58" s="96" t="s">
        <v>113</v>
      </c>
      <c r="C58" s="84"/>
      <c r="D58" s="84"/>
      <c r="E58" s="84"/>
      <c r="F58" s="84"/>
      <c r="G58" s="84" t="s">
        <v>107</v>
      </c>
      <c r="H58" s="84"/>
      <c r="I58" s="84" t="s">
        <v>107</v>
      </c>
      <c r="J58" s="84"/>
      <c r="K58" s="84"/>
      <c r="L58" s="84" t="s">
        <v>107</v>
      </c>
      <c r="M58" s="84"/>
      <c r="N58" s="99"/>
      <c r="O58" s="84" t="s">
        <v>107</v>
      </c>
      <c r="P58" s="84"/>
      <c r="Q58" s="84" t="s">
        <v>107</v>
      </c>
      <c r="R58" s="84" t="s">
        <v>107</v>
      </c>
    </row>
    <row r="59" spans="1:18" ht="45" x14ac:dyDescent="0.2">
      <c r="A59" s="233"/>
      <c r="B59" s="94" t="s">
        <v>114</v>
      </c>
      <c r="C59" s="84"/>
      <c r="D59" s="84" t="s">
        <v>107</v>
      </c>
      <c r="E59" s="84"/>
      <c r="F59" s="84"/>
      <c r="G59" s="84">
        <v>1</v>
      </c>
      <c r="H59" s="84">
        <v>1</v>
      </c>
      <c r="I59" s="84">
        <v>1</v>
      </c>
      <c r="J59" s="84">
        <v>1</v>
      </c>
      <c r="K59" s="84"/>
      <c r="L59" s="84" t="s">
        <v>107</v>
      </c>
      <c r="M59" s="88" t="s">
        <v>115</v>
      </c>
      <c r="N59" s="98">
        <v>45626</v>
      </c>
      <c r="O59" s="88"/>
      <c r="P59" s="84"/>
      <c r="Q59" s="88"/>
      <c r="R59" s="88"/>
    </row>
    <row r="60" spans="1:18" ht="15.75" customHeight="1" x14ac:dyDescent="0.2">
      <c r="A60" s="233"/>
      <c r="B60" s="96" t="s">
        <v>116</v>
      </c>
      <c r="C60" s="84"/>
      <c r="D60" s="84"/>
      <c r="E60" s="84"/>
      <c r="F60" s="84"/>
      <c r="G60" s="84" t="s">
        <v>107</v>
      </c>
      <c r="H60" s="84"/>
      <c r="I60" s="84" t="s">
        <v>107</v>
      </c>
      <c r="J60" s="84"/>
      <c r="K60" s="84"/>
      <c r="L60" s="84" t="s">
        <v>107</v>
      </c>
      <c r="M60" s="84"/>
      <c r="N60" s="99"/>
      <c r="O60" s="84" t="s">
        <v>107</v>
      </c>
      <c r="P60" s="84"/>
      <c r="Q60" s="84" t="s">
        <v>107</v>
      </c>
      <c r="R60" s="84" t="s">
        <v>107</v>
      </c>
    </row>
    <row r="61" spans="1:18" ht="29.25" customHeight="1" x14ac:dyDescent="0.2">
      <c r="A61" s="234"/>
      <c r="B61" s="94" t="s">
        <v>117</v>
      </c>
      <c r="C61" s="84"/>
      <c r="D61" s="84" t="s">
        <v>107</v>
      </c>
      <c r="E61" s="84"/>
      <c r="F61" s="84"/>
      <c r="G61" s="84">
        <v>1</v>
      </c>
      <c r="H61" s="84">
        <v>1</v>
      </c>
      <c r="I61" s="84">
        <v>1</v>
      </c>
      <c r="J61" s="84">
        <v>1</v>
      </c>
      <c r="K61" s="84"/>
      <c r="L61" s="84" t="s">
        <v>107</v>
      </c>
      <c r="M61" s="88" t="s">
        <v>109</v>
      </c>
      <c r="N61" s="98">
        <v>46022</v>
      </c>
      <c r="O61" s="88"/>
      <c r="P61" s="84"/>
      <c r="Q61" s="88"/>
      <c r="R61" s="88"/>
    </row>
    <row r="62" spans="1:18" ht="48.75" customHeight="1" x14ac:dyDescent="0.2">
      <c r="A62" s="238" t="s">
        <v>129</v>
      </c>
      <c r="B62" s="89" t="s">
        <v>104</v>
      </c>
      <c r="C62" s="88" t="s">
        <v>78</v>
      </c>
      <c r="D62" s="90" t="s">
        <v>105</v>
      </c>
      <c r="E62" s="108" t="s">
        <v>106</v>
      </c>
      <c r="F62" s="88">
        <v>642</v>
      </c>
      <c r="G62" s="88">
        <v>3</v>
      </c>
      <c r="H62" s="88">
        <v>3</v>
      </c>
      <c r="I62" s="88">
        <v>3</v>
      </c>
      <c r="J62" s="88">
        <v>3</v>
      </c>
      <c r="K62" s="88"/>
      <c r="L62" s="88"/>
      <c r="M62" s="88" t="s">
        <v>107</v>
      </c>
      <c r="N62" s="98" t="s">
        <v>107</v>
      </c>
      <c r="O62" s="92">
        <v>1144012.32</v>
      </c>
      <c r="P62" s="92"/>
      <c r="Q62" s="92">
        <v>1144012.32</v>
      </c>
      <c r="R62" s="92">
        <v>1036281.12</v>
      </c>
    </row>
    <row r="63" spans="1:18" ht="75" x14ac:dyDescent="0.2">
      <c r="A63" s="239"/>
      <c r="B63" s="94" t="s">
        <v>108</v>
      </c>
      <c r="C63" s="84"/>
      <c r="D63" s="84" t="s">
        <v>107</v>
      </c>
      <c r="E63" s="84"/>
      <c r="F63" s="84"/>
      <c r="G63" s="84">
        <v>3</v>
      </c>
      <c r="H63" s="84">
        <v>3</v>
      </c>
      <c r="I63" s="84">
        <v>3</v>
      </c>
      <c r="J63" s="84">
        <v>3</v>
      </c>
      <c r="K63" s="84"/>
      <c r="L63" s="84" t="s">
        <v>107</v>
      </c>
      <c r="M63" s="88" t="s">
        <v>109</v>
      </c>
      <c r="N63" s="98">
        <v>46022</v>
      </c>
      <c r="O63" s="88"/>
      <c r="P63" s="84"/>
      <c r="Q63" s="88"/>
      <c r="R63" s="88"/>
    </row>
    <row r="64" spans="1:18" ht="28.5" x14ac:dyDescent="0.2">
      <c r="A64" s="239"/>
      <c r="B64" s="96" t="s">
        <v>110</v>
      </c>
      <c r="C64" s="84"/>
      <c r="D64" s="84"/>
      <c r="E64" s="84"/>
      <c r="F64" s="84"/>
      <c r="G64" s="84" t="s">
        <v>107</v>
      </c>
      <c r="H64" s="84"/>
      <c r="I64" s="84" t="s">
        <v>107</v>
      </c>
      <c r="J64" s="84"/>
      <c r="K64" s="84"/>
      <c r="L64" s="84" t="s">
        <v>107</v>
      </c>
      <c r="M64" s="84"/>
      <c r="N64" s="99"/>
      <c r="O64" s="84" t="s">
        <v>107</v>
      </c>
      <c r="P64" s="84"/>
      <c r="Q64" s="84" t="s">
        <v>107</v>
      </c>
      <c r="R64" s="84" t="s">
        <v>107</v>
      </c>
    </row>
    <row r="65" spans="1:18" ht="49.5" customHeight="1" x14ac:dyDescent="0.2">
      <c r="A65" s="239"/>
      <c r="B65" s="94" t="s">
        <v>111</v>
      </c>
      <c r="C65" s="84"/>
      <c r="D65" s="84" t="s">
        <v>107</v>
      </c>
      <c r="E65" s="84"/>
      <c r="F65" s="84"/>
      <c r="G65" s="84">
        <v>3</v>
      </c>
      <c r="H65" s="84">
        <v>3</v>
      </c>
      <c r="I65" s="84">
        <v>3</v>
      </c>
      <c r="J65" s="84">
        <v>3</v>
      </c>
      <c r="K65" s="84"/>
      <c r="L65" s="84" t="s">
        <v>107</v>
      </c>
      <c r="M65" s="88" t="s">
        <v>112</v>
      </c>
      <c r="N65" s="98">
        <v>45593</v>
      </c>
      <c r="O65" s="88"/>
      <c r="P65" s="84"/>
      <c r="Q65" s="88"/>
      <c r="R65" s="88"/>
    </row>
    <row r="66" spans="1:18" ht="28.5" x14ac:dyDescent="0.2">
      <c r="A66" s="239"/>
      <c r="B66" s="96" t="s">
        <v>113</v>
      </c>
      <c r="C66" s="84"/>
      <c r="D66" s="84"/>
      <c r="E66" s="84"/>
      <c r="F66" s="84"/>
      <c r="G66" s="84" t="s">
        <v>107</v>
      </c>
      <c r="H66" s="84"/>
      <c r="I66" s="84" t="s">
        <v>107</v>
      </c>
      <c r="J66" s="84"/>
      <c r="K66" s="84"/>
      <c r="L66" s="84" t="s">
        <v>107</v>
      </c>
      <c r="M66" s="84"/>
      <c r="N66" s="99"/>
      <c r="O66" s="84" t="s">
        <v>107</v>
      </c>
      <c r="P66" s="84"/>
      <c r="Q66" s="84" t="s">
        <v>107</v>
      </c>
      <c r="R66" s="84" t="s">
        <v>107</v>
      </c>
    </row>
    <row r="67" spans="1:18" ht="45" x14ac:dyDescent="0.2">
      <c r="A67" s="239"/>
      <c r="B67" s="94" t="s">
        <v>114</v>
      </c>
      <c r="C67" s="84"/>
      <c r="D67" s="84" t="s">
        <v>107</v>
      </c>
      <c r="E67" s="84"/>
      <c r="F67" s="84"/>
      <c r="G67" s="84">
        <v>3</v>
      </c>
      <c r="H67" s="84">
        <v>3</v>
      </c>
      <c r="I67" s="84">
        <v>3</v>
      </c>
      <c r="J67" s="84">
        <v>3</v>
      </c>
      <c r="K67" s="84"/>
      <c r="L67" s="84" t="s">
        <v>107</v>
      </c>
      <c r="M67" s="88" t="s">
        <v>115</v>
      </c>
      <c r="N67" s="98">
        <v>45649</v>
      </c>
      <c r="O67" s="88"/>
      <c r="P67" s="84"/>
      <c r="Q67" s="88"/>
      <c r="R67" s="88"/>
    </row>
    <row r="68" spans="1:18" ht="28.5" x14ac:dyDescent="0.2">
      <c r="A68" s="239"/>
      <c r="B68" s="96" t="s">
        <v>116</v>
      </c>
      <c r="C68" s="84"/>
      <c r="D68" s="84"/>
      <c r="E68" s="84"/>
      <c r="F68" s="84"/>
      <c r="G68" s="84" t="s">
        <v>107</v>
      </c>
      <c r="H68" s="84"/>
      <c r="I68" s="84" t="s">
        <v>107</v>
      </c>
      <c r="J68" s="84"/>
      <c r="K68" s="84"/>
      <c r="L68" s="84" t="s">
        <v>107</v>
      </c>
      <c r="M68" s="84"/>
      <c r="N68" s="99"/>
      <c r="O68" s="84" t="s">
        <v>107</v>
      </c>
      <c r="P68" s="84"/>
      <c r="Q68" s="84" t="s">
        <v>107</v>
      </c>
      <c r="R68" s="84" t="s">
        <v>107</v>
      </c>
    </row>
    <row r="69" spans="1:18" ht="31.5" customHeight="1" x14ac:dyDescent="0.2">
      <c r="A69" s="240"/>
      <c r="B69" s="94" t="s">
        <v>117</v>
      </c>
      <c r="C69" s="84"/>
      <c r="D69" s="84" t="s">
        <v>107</v>
      </c>
      <c r="E69" s="84"/>
      <c r="F69" s="84"/>
      <c r="G69" s="84">
        <v>3</v>
      </c>
      <c r="H69" s="84">
        <v>3</v>
      </c>
      <c r="I69" s="84">
        <v>3</v>
      </c>
      <c r="J69" s="84">
        <v>3</v>
      </c>
      <c r="K69" s="84"/>
      <c r="L69" s="84" t="s">
        <v>107</v>
      </c>
      <c r="M69" s="88" t="s">
        <v>109</v>
      </c>
      <c r="N69" s="98">
        <v>46022</v>
      </c>
      <c r="O69" s="88"/>
      <c r="P69" s="84"/>
      <c r="Q69" s="88"/>
      <c r="R69" s="88"/>
    </row>
    <row r="70" spans="1:18" ht="50.25" customHeight="1" x14ac:dyDescent="0.2">
      <c r="A70" s="232" t="s">
        <v>130</v>
      </c>
      <c r="B70" s="89" t="s">
        <v>104</v>
      </c>
      <c r="C70" s="88" t="s">
        <v>78</v>
      </c>
      <c r="D70" s="90" t="s">
        <v>105</v>
      </c>
      <c r="E70" s="90" t="s">
        <v>106</v>
      </c>
      <c r="F70" s="88">
        <v>642</v>
      </c>
      <c r="G70" s="88">
        <v>1</v>
      </c>
      <c r="H70" s="88">
        <v>1</v>
      </c>
      <c r="I70" s="88">
        <v>1</v>
      </c>
      <c r="J70" s="88">
        <v>1</v>
      </c>
      <c r="K70" s="88"/>
      <c r="L70" s="88"/>
      <c r="M70" s="88" t="s">
        <v>107</v>
      </c>
      <c r="N70" s="98" t="s">
        <v>107</v>
      </c>
      <c r="O70" s="92">
        <v>424320</v>
      </c>
      <c r="P70" s="92"/>
      <c r="Q70" s="92">
        <v>424320</v>
      </c>
      <c r="R70" s="92">
        <v>415080</v>
      </c>
    </row>
    <row r="71" spans="1:18" ht="75" x14ac:dyDescent="0.2">
      <c r="A71" s="233"/>
      <c r="B71" s="94" t="s">
        <v>108</v>
      </c>
      <c r="C71" s="84"/>
      <c r="D71" s="84" t="s">
        <v>107</v>
      </c>
      <c r="E71" s="84"/>
      <c r="F71" s="84"/>
      <c r="G71" s="84">
        <v>1</v>
      </c>
      <c r="H71" s="84">
        <v>1</v>
      </c>
      <c r="I71" s="84">
        <v>1</v>
      </c>
      <c r="J71" s="84">
        <v>1</v>
      </c>
      <c r="K71" s="84"/>
      <c r="L71" s="84" t="s">
        <v>107</v>
      </c>
      <c r="M71" s="88" t="s">
        <v>109</v>
      </c>
      <c r="N71" s="98">
        <v>46022</v>
      </c>
      <c r="O71" s="88"/>
      <c r="P71" s="84"/>
      <c r="Q71" s="88"/>
      <c r="R71" s="88"/>
    </row>
    <row r="72" spans="1:18" ht="28.5" x14ac:dyDescent="0.2">
      <c r="A72" s="233"/>
      <c r="B72" s="96" t="s">
        <v>110</v>
      </c>
      <c r="C72" s="84"/>
      <c r="D72" s="84"/>
      <c r="E72" s="84"/>
      <c r="F72" s="84"/>
      <c r="G72" s="84" t="s">
        <v>107</v>
      </c>
      <c r="H72" s="84"/>
      <c r="I72" s="84" t="s">
        <v>107</v>
      </c>
      <c r="J72" s="84"/>
      <c r="K72" s="84"/>
      <c r="L72" s="84" t="s">
        <v>107</v>
      </c>
      <c r="M72" s="84"/>
      <c r="N72" s="99"/>
      <c r="O72" s="84" t="s">
        <v>107</v>
      </c>
      <c r="P72" s="84"/>
      <c r="Q72" s="84" t="s">
        <v>107</v>
      </c>
      <c r="R72" s="84" t="s">
        <v>107</v>
      </c>
    </row>
    <row r="73" spans="1:18" ht="48" customHeight="1" x14ac:dyDescent="0.2">
      <c r="A73" s="233"/>
      <c r="B73" s="94" t="s">
        <v>111</v>
      </c>
      <c r="C73" s="84"/>
      <c r="D73" s="84" t="s">
        <v>107</v>
      </c>
      <c r="E73" s="84"/>
      <c r="F73" s="84"/>
      <c r="G73" s="84">
        <v>1</v>
      </c>
      <c r="H73" s="84">
        <v>1</v>
      </c>
      <c r="I73" s="84">
        <v>1</v>
      </c>
      <c r="J73" s="84">
        <v>1</v>
      </c>
      <c r="K73" s="84"/>
      <c r="L73" s="84" t="s">
        <v>107</v>
      </c>
      <c r="M73" s="109">
        <v>45626</v>
      </c>
      <c r="N73" s="98">
        <v>45601</v>
      </c>
      <c r="O73" s="88"/>
      <c r="P73" s="84"/>
      <c r="Q73" s="88"/>
      <c r="R73" s="88"/>
    </row>
    <row r="74" spans="1:18" ht="28.5" x14ac:dyDescent="0.2">
      <c r="A74" s="233"/>
      <c r="B74" s="96" t="s">
        <v>113</v>
      </c>
      <c r="C74" s="84"/>
      <c r="D74" s="84"/>
      <c r="E74" s="84"/>
      <c r="F74" s="84"/>
      <c r="G74" s="84" t="s">
        <v>107</v>
      </c>
      <c r="H74" s="84"/>
      <c r="I74" s="84" t="s">
        <v>107</v>
      </c>
      <c r="J74" s="84"/>
      <c r="K74" s="84"/>
      <c r="L74" s="84" t="s">
        <v>107</v>
      </c>
      <c r="M74" s="84"/>
      <c r="N74" s="99"/>
      <c r="O74" s="84" t="s">
        <v>107</v>
      </c>
      <c r="P74" s="84"/>
      <c r="Q74" s="84" t="s">
        <v>107</v>
      </c>
      <c r="R74" s="84" t="s">
        <v>107</v>
      </c>
    </row>
    <row r="75" spans="1:18" ht="45" x14ac:dyDescent="0.2">
      <c r="A75" s="233"/>
      <c r="B75" s="94" t="s">
        <v>114</v>
      </c>
      <c r="C75" s="84"/>
      <c r="D75" s="84" t="s">
        <v>107</v>
      </c>
      <c r="E75" s="84"/>
      <c r="F75" s="84"/>
      <c r="G75" s="84">
        <v>1</v>
      </c>
      <c r="H75" s="84">
        <v>1</v>
      </c>
      <c r="I75" s="84">
        <v>1</v>
      </c>
      <c r="J75" s="84">
        <v>1</v>
      </c>
      <c r="K75" s="84"/>
      <c r="L75" s="84" t="s">
        <v>107</v>
      </c>
      <c r="M75" s="88" t="s">
        <v>115</v>
      </c>
      <c r="N75" s="98">
        <v>45629</v>
      </c>
      <c r="O75" s="88"/>
      <c r="P75" s="84"/>
      <c r="Q75" s="88"/>
      <c r="R75" s="88"/>
    </row>
    <row r="76" spans="1:18" ht="28.5" x14ac:dyDescent="0.2">
      <c r="A76" s="233"/>
      <c r="B76" s="96" t="s">
        <v>116</v>
      </c>
      <c r="C76" s="84"/>
      <c r="D76" s="84"/>
      <c r="E76" s="84"/>
      <c r="F76" s="84"/>
      <c r="G76" s="84" t="s">
        <v>107</v>
      </c>
      <c r="H76" s="84"/>
      <c r="I76" s="84" t="s">
        <v>107</v>
      </c>
      <c r="J76" s="84"/>
      <c r="K76" s="84"/>
      <c r="L76" s="84" t="s">
        <v>107</v>
      </c>
      <c r="M76" s="84"/>
      <c r="N76" s="99"/>
      <c r="O76" s="84" t="s">
        <v>107</v>
      </c>
      <c r="P76" s="84"/>
      <c r="Q76" s="84" t="s">
        <v>107</v>
      </c>
      <c r="R76" s="84" t="s">
        <v>107</v>
      </c>
    </row>
    <row r="77" spans="1:18" ht="28.5" customHeight="1" x14ac:dyDescent="0.2">
      <c r="A77" s="234"/>
      <c r="B77" s="94" t="s">
        <v>117</v>
      </c>
      <c r="C77" s="84"/>
      <c r="D77" s="84" t="s">
        <v>107</v>
      </c>
      <c r="E77" s="84"/>
      <c r="F77" s="84"/>
      <c r="G77" s="84">
        <v>1</v>
      </c>
      <c r="H77" s="84">
        <v>1</v>
      </c>
      <c r="I77" s="84">
        <v>1</v>
      </c>
      <c r="J77" s="84">
        <v>1</v>
      </c>
      <c r="K77" s="84"/>
      <c r="L77" s="84" t="s">
        <v>107</v>
      </c>
      <c r="M77" s="88" t="s">
        <v>109</v>
      </c>
      <c r="N77" s="98">
        <v>46022</v>
      </c>
      <c r="O77" s="88"/>
      <c r="P77" s="84"/>
      <c r="Q77" s="88"/>
      <c r="R77" s="88"/>
    </row>
    <row r="78" spans="1:18" s="81" customFormat="1" ht="47.25" customHeight="1" x14ac:dyDescent="0.2">
      <c r="A78" s="238" t="s">
        <v>131</v>
      </c>
      <c r="B78" s="110" t="s">
        <v>104</v>
      </c>
      <c r="C78" s="107" t="s">
        <v>78</v>
      </c>
      <c r="D78" s="108" t="s">
        <v>105</v>
      </c>
      <c r="E78" s="108" t="s">
        <v>106</v>
      </c>
      <c r="F78" s="107">
        <v>642</v>
      </c>
      <c r="G78" s="88">
        <v>1</v>
      </c>
      <c r="H78" s="88">
        <v>1</v>
      </c>
      <c r="I78" s="88">
        <v>1</v>
      </c>
      <c r="J78" s="88">
        <v>1</v>
      </c>
      <c r="K78" s="88"/>
      <c r="L78" s="107"/>
      <c r="M78" s="88" t="s">
        <v>107</v>
      </c>
      <c r="N78" s="95" t="s">
        <v>107</v>
      </c>
      <c r="O78" s="92">
        <v>546913.80000000005</v>
      </c>
      <c r="P78" s="88"/>
      <c r="Q78" s="92">
        <v>546913.80000000005</v>
      </c>
      <c r="R78" s="92">
        <v>444138.8</v>
      </c>
    </row>
    <row r="79" spans="1:18" s="81" customFormat="1" ht="75" x14ac:dyDescent="0.2">
      <c r="A79" s="239"/>
      <c r="B79" s="111" t="s">
        <v>108</v>
      </c>
      <c r="C79" s="112"/>
      <c r="D79" s="112" t="s">
        <v>107</v>
      </c>
      <c r="E79" s="112"/>
      <c r="F79" s="112"/>
      <c r="G79" s="84">
        <v>1</v>
      </c>
      <c r="H79" s="84">
        <v>1</v>
      </c>
      <c r="I79" s="84">
        <v>1</v>
      </c>
      <c r="J79" s="84">
        <v>1</v>
      </c>
      <c r="K79" s="84"/>
      <c r="L79" s="112" t="s">
        <v>107</v>
      </c>
      <c r="M79" s="88" t="s">
        <v>109</v>
      </c>
      <c r="N79" s="95">
        <v>46022</v>
      </c>
      <c r="O79" s="88" t="s">
        <v>132</v>
      </c>
      <c r="P79" s="84"/>
      <c r="Q79" s="88" t="s">
        <v>132</v>
      </c>
      <c r="R79" s="88" t="s">
        <v>132</v>
      </c>
    </row>
    <row r="80" spans="1:18" s="81" customFormat="1" ht="28.5" x14ac:dyDescent="0.2">
      <c r="A80" s="239"/>
      <c r="B80" s="113" t="s">
        <v>110</v>
      </c>
      <c r="C80" s="112"/>
      <c r="D80" s="112"/>
      <c r="E80" s="112"/>
      <c r="F80" s="112"/>
      <c r="G80" s="84" t="s">
        <v>107</v>
      </c>
      <c r="H80" s="84"/>
      <c r="I80" s="84" t="s">
        <v>107</v>
      </c>
      <c r="J80" s="84"/>
      <c r="K80" s="84"/>
      <c r="L80" s="112" t="s">
        <v>107</v>
      </c>
      <c r="M80" s="112"/>
      <c r="N80" s="97"/>
      <c r="O80" s="84" t="s">
        <v>107</v>
      </c>
      <c r="P80" s="84"/>
      <c r="Q80" s="84" t="s">
        <v>107</v>
      </c>
      <c r="R80" s="84" t="s">
        <v>107</v>
      </c>
    </row>
    <row r="81" spans="1:18" s="81" customFormat="1" ht="48" customHeight="1" x14ac:dyDescent="0.2">
      <c r="A81" s="239"/>
      <c r="B81" s="111" t="s">
        <v>111</v>
      </c>
      <c r="C81" s="112"/>
      <c r="D81" s="112" t="s">
        <v>107</v>
      </c>
      <c r="E81" s="112"/>
      <c r="F81" s="112"/>
      <c r="G81" s="84">
        <v>1</v>
      </c>
      <c r="H81" s="84">
        <v>1</v>
      </c>
      <c r="I81" s="84">
        <v>1</v>
      </c>
      <c r="J81" s="84">
        <v>1</v>
      </c>
      <c r="K81" s="84"/>
      <c r="L81" s="112" t="s">
        <v>107</v>
      </c>
      <c r="M81" s="107" t="s">
        <v>112</v>
      </c>
      <c r="N81" s="95">
        <v>45923</v>
      </c>
      <c r="O81" s="88"/>
      <c r="P81" s="84"/>
      <c r="Q81" s="88"/>
      <c r="R81" s="88"/>
    </row>
    <row r="82" spans="1:18" s="81" customFormat="1" ht="28.5" x14ac:dyDescent="0.2">
      <c r="A82" s="239"/>
      <c r="B82" s="113" t="s">
        <v>113</v>
      </c>
      <c r="C82" s="112"/>
      <c r="D82" s="112"/>
      <c r="E82" s="112"/>
      <c r="F82" s="112"/>
      <c r="G82" s="84" t="s">
        <v>107</v>
      </c>
      <c r="H82" s="84"/>
      <c r="I82" s="84" t="s">
        <v>107</v>
      </c>
      <c r="J82" s="84"/>
      <c r="K82" s="84"/>
      <c r="L82" s="112" t="s">
        <v>107</v>
      </c>
      <c r="M82" s="112"/>
      <c r="N82" s="97"/>
      <c r="O82" s="84" t="s">
        <v>107</v>
      </c>
      <c r="P82" s="84"/>
      <c r="Q82" s="84" t="s">
        <v>107</v>
      </c>
      <c r="R82" s="84" t="s">
        <v>107</v>
      </c>
    </row>
    <row r="83" spans="1:18" s="81" customFormat="1" ht="45" x14ac:dyDescent="0.2">
      <c r="A83" s="239"/>
      <c r="B83" s="111" t="s">
        <v>114</v>
      </c>
      <c r="C83" s="112"/>
      <c r="D83" s="112" t="s">
        <v>107</v>
      </c>
      <c r="E83" s="112"/>
      <c r="F83" s="112"/>
      <c r="G83" s="84">
        <v>1</v>
      </c>
      <c r="H83" s="84">
        <v>1</v>
      </c>
      <c r="I83" s="84">
        <v>1</v>
      </c>
      <c r="J83" s="84">
        <v>1</v>
      </c>
      <c r="K83" s="84"/>
      <c r="L83" s="112" t="s">
        <v>107</v>
      </c>
      <c r="M83" s="107" t="s">
        <v>115</v>
      </c>
      <c r="N83" s="95">
        <v>45614</v>
      </c>
      <c r="O83" s="92"/>
      <c r="P83" s="84"/>
      <c r="Q83" s="92"/>
      <c r="R83" s="92"/>
    </row>
    <row r="84" spans="1:18" s="81" customFormat="1" ht="28.5" x14ac:dyDescent="0.2">
      <c r="A84" s="239"/>
      <c r="B84" s="113" t="s">
        <v>116</v>
      </c>
      <c r="C84" s="112"/>
      <c r="D84" s="112"/>
      <c r="E84" s="112"/>
      <c r="F84" s="112"/>
      <c r="G84" s="84" t="s">
        <v>107</v>
      </c>
      <c r="H84" s="84"/>
      <c r="I84" s="84" t="s">
        <v>107</v>
      </c>
      <c r="J84" s="84"/>
      <c r="K84" s="84"/>
      <c r="L84" s="112" t="s">
        <v>107</v>
      </c>
      <c r="M84" s="112"/>
      <c r="N84" s="97"/>
      <c r="O84" s="84" t="s">
        <v>107</v>
      </c>
      <c r="P84" s="84"/>
      <c r="Q84" s="84" t="s">
        <v>107</v>
      </c>
      <c r="R84" s="84" t="s">
        <v>107</v>
      </c>
    </row>
    <row r="85" spans="1:18" s="81" customFormat="1" ht="30" customHeight="1" x14ac:dyDescent="0.2">
      <c r="A85" s="240"/>
      <c r="B85" s="111" t="s">
        <v>117</v>
      </c>
      <c r="C85" s="112"/>
      <c r="D85" s="112" t="s">
        <v>107</v>
      </c>
      <c r="E85" s="112"/>
      <c r="F85" s="112"/>
      <c r="G85" s="84">
        <v>1</v>
      </c>
      <c r="H85" s="84">
        <v>1</v>
      </c>
      <c r="I85" s="84">
        <v>1</v>
      </c>
      <c r="J85" s="84">
        <v>1</v>
      </c>
      <c r="K85" s="84"/>
      <c r="L85" s="112" t="s">
        <v>107</v>
      </c>
      <c r="M85" s="107" t="s">
        <v>109</v>
      </c>
      <c r="N85" s="95">
        <v>46022</v>
      </c>
      <c r="O85" s="103"/>
      <c r="P85" s="84"/>
      <c r="Q85" s="103"/>
      <c r="R85" s="103"/>
    </row>
    <row r="86" spans="1:18" ht="51" customHeight="1" x14ac:dyDescent="0.2">
      <c r="A86" s="232" t="s">
        <v>133</v>
      </c>
      <c r="B86" s="89" t="s">
        <v>104</v>
      </c>
      <c r="C86" s="88" t="s">
        <v>78</v>
      </c>
      <c r="D86" s="90" t="s">
        <v>105</v>
      </c>
      <c r="E86" s="90" t="s">
        <v>106</v>
      </c>
      <c r="F86" s="88">
        <v>642</v>
      </c>
      <c r="G86" s="88">
        <v>1</v>
      </c>
      <c r="H86" s="88">
        <v>1</v>
      </c>
      <c r="I86" s="88">
        <v>1</v>
      </c>
      <c r="J86" s="88">
        <v>1</v>
      </c>
      <c r="K86" s="88"/>
      <c r="L86" s="88"/>
      <c r="M86" s="88" t="s">
        <v>107</v>
      </c>
      <c r="N86" s="95" t="s">
        <v>107</v>
      </c>
      <c r="O86" s="92">
        <v>579170.23</v>
      </c>
      <c r="P86" s="88"/>
      <c r="Q86" s="92">
        <v>579170.23</v>
      </c>
      <c r="R86" s="92">
        <v>579170.23</v>
      </c>
    </row>
    <row r="87" spans="1:18" ht="75" x14ac:dyDescent="0.2">
      <c r="A87" s="233"/>
      <c r="B87" s="94" t="s">
        <v>108</v>
      </c>
      <c r="C87" s="84"/>
      <c r="D87" s="84" t="s">
        <v>107</v>
      </c>
      <c r="E87" s="84"/>
      <c r="F87" s="84"/>
      <c r="G87" s="84">
        <v>1</v>
      </c>
      <c r="H87" s="84">
        <v>1</v>
      </c>
      <c r="I87" s="84">
        <v>1</v>
      </c>
      <c r="J87" s="84">
        <v>1</v>
      </c>
      <c r="K87" s="84"/>
      <c r="L87" s="84" t="s">
        <v>107</v>
      </c>
      <c r="M87" s="88" t="s">
        <v>109</v>
      </c>
      <c r="N87" s="95">
        <v>46022</v>
      </c>
      <c r="O87" s="84" t="s">
        <v>107</v>
      </c>
      <c r="P87" s="84"/>
      <c r="Q87" s="88"/>
      <c r="R87" s="88"/>
    </row>
    <row r="88" spans="1:18" ht="28.5" x14ac:dyDescent="0.2">
      <c r="A88" s="233"/>
      <c r="B88" s="96" t="s">
        <v>110</v>
      </c>
      <c r="C88" s="84"/>
      <c r="D88" s="84"/>
      <c r="E88" s="84"/>
      <c r="F88" s="84"/>
      <c r="G88" s="84" t="s">
        <v>107</v>
      </c>
      <c r="H88" s="84"/>
      <c r="I88" s="84" t="s">
        <v>107</v>
      </c>
      <c r="J88" s="84"/>
      <c r="K88" s="84"/>
      <c r="L88" s="84" t="s">
        <v>107</v>
      </c>
      <c r="M88" s="88"/>
      <c r="N88" s="95"/>
      <c r="O88" s="84" t="s">
        <v>107</v>
      </c>
      <c r="P88" s="84"/>
      <c r="Q88" s="84" t="s">
        <v>107</v>
      </c>
      <c r="R88" s="84" t="s">
        <v>107</v>
      </c>
    </row>
    <row r="89" spans="1:18" ht="47.25" customHeight="1" x14ac:dyDescent="0.2">
      <c r="A89" s="233"/>
      <c r="B89" s="94" t="s">
        <v>111</v>
      </c>
      <c r="C89" s="84"/>
      <c r="D89" s="84" t="s">
        <v>107</v>
      </c>
      <c r="E89" s="84"/>
      <c r="F89" s="84"/>
      <c r="G89" s="84">
        <v>1</v>
      </c>
      <c r="H89" s="84">
        <v>1</v>
      </c>
      <c r="I89" s="84">
        <v>1</v>
      </c>
      <c r="J89" s="84">
        <v>1</v>
      </c>
      <c r="K89" s="84"/>
      <c r="L89" s="84" t="s">
        <v>107</v>
      </c>
      <c r="M89" s="107" t="s">
        <v>122</v>
      </c>
      <c r="N89" s="114">
        <v>45541</v>
      </c>
      <c r="O89" s="88"/>
      <c r="P89" s="84"/>
      <c r="Q89" s="88"/>
      <c r="R89" s="88"/>
    </row>
    <row r="90" spans="1:18" ht="28.5" x14ac:dyDescent="0.2">
      <c r="A90" s="233"/>
      <c r="B90" s="96" t="s">
        <v>113</v>
      </c>
      <c r="C90" s="84"/>
      <c r="D90" s="84"/>
      <c r="E90" s="84"/>
      <c r="F90" s="84"/>
      <c r="G90" s="84" t="s">
        <v>107</v>
      </c>
      <c r="H90" s="84"/>
      <c r="I90" s="84" t="s">
        <v>107</v>
      </c>
      <c r="J90" s="84"/>
      <c r="K90" s="84"/>
      <c r="L90" s="84" t="s">
        <v>107</v>
      </c>
      <c r="M90" s="88"/>
      <c r="N90" s="95"/>
      <c r="O90" s="84" t="s">
        <v>107</v>
      </c>
      <c r="P90" s="84"/>
      <c r="Q90" s="84" t="s">
        <v>107</v>
      </c>
      <c r="R90" s="84" t="s">
        <v>107</v>
      </c>
    </row>
    <row r="91" spans="1:18" ht="45" x14ac:dyDescent="0.2">
      <c r="A91" s="233"/>
      <c r="B91" s="94" t="s">
        <v>114</v>
      </c>
      <c r="C91" s="84"/>
      <c r="D91" s="84" t="s">
        <v>107</v>
      </c>
      <c r="E91" s="84"/>
      <c r="F91" s="84"/>
      <c r="G91" s="84">
        <v>1</v>
      </c>
      <c r="H91" s="84">
        <v>1</v>
      </c>
      <c r="I91" s="84">
        <v>1</v>
      </c>
      <c r="J91" s="84">
        <v>1</v>
      </c>
      <c r="K91" s="84"/>
      <c r="L91" s="84" t="s">
        <v>107</v>
      </c>
      <c r="M91" s="107" t="s">
        <v>123</v>
      </c>
      <c r="N91" s="114">
        <v>45574</v>
      </c>
      <c r="O91" s="88"/>
      <c r="P91" s="84"/>
      <c r="Q91" s="88"/>
      <c r="R91" s="88"/>
    </row>
    <row r="92" spans="1:18" ht="28.5" x14ac:dyDescent="0.2">
      <c r="A92" s="233"/>
      <c r="B92" s="96" t="s">
        <v>116</v>
      </c>
      <c r="C92" s="84"/>
      <c r="D92" s="84"/>
      <c r="E92" s="84"/>
      <c r="F92" s="84"/>
      <c r="G92" s="84" t="s">
        <v>107</v>
      </c>
      <c r="H92" s="84"/>
      <c r="I92" s="84" t="s">
        <v>107</v>
      </c>
      <c r="J92" s="84"/>
      <c r="K92" s="84"/>
      <c r="L92" s="84" t="s">
        <v>107</v>
      </c>
      <c r="M92" s="88"/>
      <c r="N92" s="95"/>
      <c r="O92" s="84" t="s">
        <v>107</v>
      </c>
      <c r="P92" s="84"/>
      <c r="Q92" s="84" t="s">
        <v>107</v>
      </c>
      <c r="R92" s="84" t="s">
        <v>107</v>
      </c>
    </row>
    <row r="93" spans="1:18" ht="27.75" customHeight="1" x14ac:dyDescent="0.2">
      <c r="A93" s="234"/>
      <c r="B93" s="94" t="s">
        <v>117</v>
      </c>
      <c r="C93" s="84"/>
      <c r="D93" s="84" t="s">
        <v>107</v>
      </c>
      <c r="E93" s="84"/>
      <c r="F93" s="84"/>
      <c r="G93" s="84">
        <v>1</v>
      </c>
      <c r="H93" s="84">
        <v>1</v>
      </c>
      <c r="I93" s="84">
        <v>1</v>
      </c>
      <c r="J93" s="84">
        <v>1</v>
      </c>
      <c r="K93" s="84"/>
      <c r="L93" s="84" t="s">
        <v>107</v>
      </c>
      <c r="M93" s="107" t="s">
        <v>109</v>
      </c>
      <c r="N93" s="95">
        <v>46022</v>
      </c>
      <c r="O93" s="92"/>
      <c r="P93" s="84"/>
      <c r="Q93" s="88"/>
      <c r="R93" s="88"/>
    </row>
    <row r="94" spans="1:18" ht="48.75" customHeight="1" x14ac:dyDescent="0.2">
      <c r="A94" s="232" t="s">
        <v>134</v>
      </c>
      <c r="B94" s="89" t="s">
        <v>104</v>
      </c>
      <c r="C94" s="88" t="s">
        <v>78</v>
      </c>
      <c r="D94" s="90" t="s">
        <v>105</v>
      </c>
      <c r="E94" s="90" t="s">
        <v>106</v>
      </c>
      <c r="F94" s="88">
        <v>642</v>
      </c>
      <c r="G94" s="88">
        <v>1</v>
      </c>
      <c r="H94" s="88">
        <v>1</v>
      </c>
      <c r="I94" s="88">
        <v>1</v>
      </c>
      <c r="J94" s="88">
        <v>1</v>
      </c>
      <c r="K94" s="88"/>
      <c r="L94" s="88"/>
      <c r="M94" s="88" t="s">
        <v>107</v>
      </c>
      <c r="N94" s="98" t="s">
        <v>107</v>
      </c>
      <c r="O94" s="92">
        <v>482980</v>
      </c>
      <c r="P94" s="92"/>
      <c r="Q94" s="92">
        <v>482980</v>
      </c>
      <c r="R94" s="92">
        <v>482980</v>
      </c>
    </row>
    <row r="95" spans="1:18" ht="75" x14ac:dyDescent="0.2">
      <c r="A95" s="233"/>
      <c r="B95" s="94" t="s">
        <v>108</v>
      </c>
      <c r="C95" s="84"/>
      <c r="D95" s="84" t="s">
        <v>107</v>
      </c>
      <c r="E95" s="84"/>
      <c r="F95" s="84"/>
      <c r="G95" s="84">
        <v>1</v>
      </c>
      <c r="H95" s="84">
        <v>1</v>
      </c>
      <c r="I95" s="84">
        <v>1</v>
      </c>
      <c r="J95" s="84">
        <v>1</v>
      </c>
      <c r="K95" s="84"/>
      <c r="L95" s="84" t="s">
        <v>107</v>
      </c>
      <c r="M95" s="88" t="s">
        <v>109</v>
      </c>
      <c r="N95" s="98">
        <v>46022</v>
      </c>
      <c r="O95" s="84"/>
      <c r="P95" s="84"/>
      <c r="Q95" s="88"/>
      <c r="R95" s="88"/>
    </row>
    <row r="96" spans="1:18" ht="28.5" x14ac:dyDescent="0.2">
      <c r="A96" s="233"/>
      <c r="B96" s="96" t="s">
        <v>110</v>
      </c>
      <c r="C96" s="84"/>
      <c r="D96" s="84"/>
      <c r="E96" s="84"/>
      <c r="F96" s="84"/>
      <c r="G96" s="84" t="s">
        <v>107</v>
      </c>
      <c r="H96" s="84"/>
      <c r="I96" s="84" t="s">
        <v>107</v>
      </c>
      <c r="J96" s="84"/>
      <c r="K96" s="84"/>
      <c r="L96" s="84" t="s">
        <v>107</v>
      </c>
      <c r="M96" s="84"/>
      <c r="N96" s="99"/>
      <c r="O96" s="84" t="s">
        <v>107</v>
      </c>
      <c r="P96" s="84"/>
      <c r="Q96" s="84" t="s">
        <v>107</v>
      </c>
      <c r="R96" s="84" t="s">
        <v>107</v>
      </c>
    </row>
    <row r="97" spans="1:18" ht="46.5" customHeight="1" x14ac:dyDescent="0.2">
      <c r="A97" s="233"/>
      <c r="B97" s="94" t="s">
        <v>111</v>
      </c>
      <c r="C97" s="84"/>
      <c r="D97" s="84" t="s">
        <v>107</v>
      </c>
      <c r="E97" s="84"/>
      <c r="F97" s="84"/>
      <c r="G97" s="84">
        <v>1</v>
      </c>
      <c r="H97" s="84">
        <v>1</v>
      </c>
      <c r="I97" s="84">
        <v>1</v>
      </c>
      <c r="J97" s="84">
        <v>1</v>
      </c>
      <c r="K97" s="84"/>
      <c r="L97" s="84" t="s">
        <v>107</v>
      </c>
      <c r="M97" s="88" t="s">
        <v>112</v>
      </c>
      <c r="N97" s="98">
        <v>45625</v>
      </c>
      <c r="O97" s="88"/>
      <c r="P97" s="84"/>
      <c r="Q97" s="88"/>
      <c r="R97" s="88"/>
    </row>
    <row r="98" spans="1:18" ht="28.5" x14ac:dyDescent="0.2">
      <c r="A98" s="233"/>
      <c r="B98" s="96" t="s">
        <v>113</v>
      </c>
      <c r="C98" s="84"/>
      <c r="D98" s="84"/>
      <c r="E98" s="84"/>
      <c r="F98" s="84"/>
      <c r="G98" s="84" t="s">
        <v>107</v>
      </c>
      <c r="H98" s="84"/>
      <c r="I98" s="84" t="s">
        <v>107</v>
      </c>
      <c r="J98" s="84"/>
      <c r="K98" s="84"/>
      <c r="L98" s="84" t="s">
        <v>107</v>
      </c>
      <c r="M98" s="84"/>
      <c r="N98" s="99"/>
      <c r="O98" s="84" t="s">
        <v>107</v>
      </c>
      <c r="P98" s="84"/>
      <c r="Q98" s="84" t="s">
        <v>107</v>
      </c>
      <c r="R98" s="84" t="s">
        <v>107</v>
      </c>
    </row>
    <row r="99" spans="1:18" ht="45" x14ac:dyDescent="0.2">
      <c r="A99" s="233"/>
      <c r="B99" s="94" t="s">
        <v>114</v>
      </c>
      <c r="C99" s="84"/>
      <c r="D99" s="84" t="s">
        <v>107</v>
      </c>
      <c r="E99" s="84"/>
      <c r="F99" s="84"/>
      <c r="G99" s="84">
        <v>1</v>
      </c>
      <c r="H99" s="84">
        <v>1</v>
      </c>
      <c r="I99" s="84">
        <v>1</v>
      </c>
      <c r="J99" s="84">
        <v>1</v>
      </c>
      <c r="K99" s="84"/>
      <c r="L99" s="84" t="s">
        <v>107</v>
      </c>
      <c r="M99" s="107" t="s">
        <v>115</v>
      </c>
      <c r="N99" s="95">
        <v>45649</v>
      </c>
      <c r="O99" s="88"/>
      <c r="P99" s="84"/>
      <c r="Q99" s="88"/>
      <c r="R99" s="88"/>
    </row>
    <row r="100" spans="1:18" ht="28.5" x14ac:dyDescent="0.2">
      <c r="A100" s="233"/>
      <c r="B100" s="96" t="s">
        <v>116</v>
      </c>
      <c r="C100" s="84"/>
      <c r="D100" s="84"/>
      <c r="E100" s="84"/>
      <c r="F100" s="84"/>
      <c r="G100" s="84" t="s">
        <v>107</v>
      </c>
      <c r="H100" s="84"/>
      <c r="I100" s="84" t="s">
        <v>107</v>
      </c>
      <c r="J100" s="84"/>
      <c r="K100" s="84"/>
      <c r="L100" s="84" t="s">
        <v>107</v>
      </c>
      <c r="M100" s="84"/>
      <c r="N100" s="99"/>
      <c r="O100" s="84" t="s">
        <v>107</v>
      </c>
      <c r="P100" s="84"/>
      <c r="Q100" s="84" t="s">
        <v>107</v>
      </c>
      <c r="R100" s="84" t="s">
        <v>107</v>
      </c>
    </row>
    <row r="101" spans="1:18" ht="26.25" customHeight="1" x14ac:dyDescent="0.2">
      <c r="A101" s="234"/>
      <c r="B101" s="94" t="s">
        <v>117</v>
      </c>
      <c r="C101" s="84"/>
      <c r="D101" s="84" t="s">
        <v>107</v>
      </c>
      <c r="E101" s="84"/>
      <c r="F101" s="84"/>
      <c r="G101" s="84">
        <v>1</v>
      </c>
      <c r="H101" s="84">
        <v>1</v>
      </c>
      <c r="I101" s="84">
        <v>1</v>
      </c>
      <c r="J101" s="84">
        <v>1</v>
      </c>
      <c r="K101" s="84"/>
      <c r="L101" s="84" t="s">
        <v>107</v>
      </c>
      <c r="M101" s="107" t="s">
        <v>109</v>
      </c>
      <c r="N101" s="98">
        <v>46022</v>
      </c>
      <c r="O101" s="88"/>
      <c r="P101" s="84"/>
      <c r="Q101" s="88"/>
      <c r="R101" s="88"/>
    </row>
    <row r="102" spans="1:18" ht="52.5" customHeight="1" x14ac:dyDescent="0.2">
      <c r="A102" s="232" t="s">
        <v>135</v>
      </c>
      <c r="B102" s="89" t="s">
        <v>104</v>
      </c>
      <c r="C102" s="88" t="s">
        <v>78</v>
      </c>
      <c r="D102" s="90" t="s">
        <v>105</v>
      </c>
      <c r="E102" s="90" t="s">
        <v>106</v>
      </c>
      <c r="F102" s="88">
        <v>642</v>
      </c>
      <c r="G102" s="88">
        <v>1</v>
      </c>
      <c r="H102" s="88">
        <v>1</v>
      </c>
      <c r="I102" s="88">
        <v>1</v>
      </c>
      <c r="J102" s="88">
        <v>1</v>
      </c>
      <c r="K102" s="88"/>
      <c r="L102" s="88"/>
      <c r="M102" s="88" t="s">
        <v>107</v>
      </c>
      <c r="N102" s="98" t="s">
        <v>107</v>
      </c>
      <c r="O102" s="92">
        <v>1405054.08</v>
      </c>
      <c r="P102" s="92"/>
      <c r="Q102" s="92">
        <v>1405054.08</v>
      </c>
      <c r="R102" s="92">
        <v>1405054.08</v>
      </c>
    </row>
    <row r="103" spans="1:18" ht="75" x14ac:dyDescent="0.2">
      <c r="A103" s="233"/>
      <c r="B103" s="94" t="s">
        <v>108</v>
      </c>
      <c r="C103" s="84"/>
      <c r="D103" s="84" t="s">
        <v>107</v>
      </c>
      <c r="E103" s="84"/>
      <c r="F103" s="84"/>
      <c r="G103" s="84">
        <v>1</v>
      </c>
      <c r="H103" s="84">
        <v>1</v>
      </c>
      <c r="I103" s="84">
        <v>1</v>
      </c>
      <c r="J103" s="84">
        <v>1</v>
      </c>
      <c r="K103" s="84"/>
      <c r="L103" s="84" t="s">
        <v>107</v>
      </c>
      <c r="M103" s="88" t="s">
        <v>109</v>
      </c>
      <c r="N103" s="98">
        <v>46022</v>
      </c>
      <c r="O103" s="88"/>
      <c r="P103" s="84"/>
      <c r="Q103" s="88"/>
      <c r="R103" s="88"/>
    </row>
    <row r="104" spans="1:18" ht="28.5" x14ac:dyDescent="0.2">
      <c r="A104" s="233"/>
      <c r="B104" s="96" t="s">
        <v>110</v>
      </c>
      <c r="C104" s="84"/>
      <c r="D104" s="84"/>
      <c r="E104" s="84"/>
      <c r="F104" s="84"/>
      <c r="G104" s="84" t="s">
        <v>107</v>
      </c>
      <c r="H104" s="84"/>
      <c r="I104" s="84" t="s">
        <v>107</v>
      </c>
      <c r="J104" s="84"/>
      <c r="K104" s="84"/>
      <c r="L104" s="84" t="s">
        <v>107</v>
      </c>
      <c r="M104" s="84"/>
      <c r="N104" s="99"/>
      <c r="O104" s="84" t="s">
        <v>107</v>
      </c>
      <c r="P104" s="84"/>
      <c r="Q104" s="84" t="s">
        <v>107</v>
      </c>
      <c r="R104" s="84" t="s">
        <v>107</v>
      </c>
    </row>
    <row r="105" spans="1:18" ht="48" customHeight="1" x14ac:dyDescent="0.2">
      <c r="A105" s="233"/>
      <c r="B105" s="94" t="s">
        <v>111</v>
      </c>
      <c r="C105" s="84"/>
      <c r="D105" s="84" t="s">
        <v>107</v>
      </c>
      <c r="E105" s="84"/>
      <c r="F105" s="84"/>
      <c r="G105" s="84">
        <v>1</v>
      </c>
      <c r="H105" s="84">
        <v>1</v>
      </c>
      <c r="I105" s="84">
        <v>1</v>
      </c>
      <c r="J105" s="84">
        <v>1</v>
      </c>
      <c r="K105" s="84"/>
      <c r="L105" s="84" t="s">
        <v>107</v>
      </c>
      <c r="M105" s="88" t="s">
        <v>136</v>
      </c>
      <c r="N105" s="98">
        <v>45686</v>
      </c>
      <c r="O105" s="88"/>
      <c r="P105" s="84"/>
      <c r="Q105" s="88"/>
      <c r="R105" s="88"/>
    </row>
    <row r="106" spans="1:18" ht="28.5" x14ac:dyDescent="0.2">
      <c r="A106" s="233"/>
      <c r="B106" s="96" t="s">
        <v>113</v>
      </c>
      <c r="C106" s="84"/>
      <c r="D106" s="84"/>
      <c r="E106" s="84"/>
      <c r="F106" s="84"/>
      <c r="G106" s="84" t="s">
        <v>107</v>
      </c>
      <c r="H106" s="84"/>
      <c r="I106" s="84" t="s">
        <v>107</v>
      </c>
      <c r="J106" s="84"/>
      <c r="K106" s="84"/>
      <c r="L106" s="84" t="s">
        <v>107</v>
      </c>
      <c r="M106" s="84"/>
      <c r="N106" s="99"/>
      <c r="O106" s="84" t="s">
        <v>107</v>
      </c>
      <c r="P106" s="84"/>
      <c r="Q106" s="84" t="s">
        <v>107</v>
      </c>
      <c r="R106" s="84" t="s">
        <v>107</v>
      </c>
    </row>
    <row r="107" spans="1:18" ht="45" x14ac:dyDescent="0.2">
      <c r="A107" s="233"/>
      <c r="B107" s="94" t="s">
        <v>114</v>
      </c>
      <c r="C107" s="84"/>
      <c r="D107" s="84" t="s">
        <v>107</v>
      </c>
      <c r="E107" s="84"/>
      <c r="F107" s="84"/>
      <c r="G107" s="84">
        <v>1</v>
      </c>
      <c r="H107" s="84">
        <v>1</v>
      </c>
      <c r="I107" s="84">
        <v>1</v>
      </c>
      <c r="J107" s="84">
        <v>1</v>
      </c>
      <c r="K107" s="84"/>
      <c r="L107" s="84" t="s">
        <v>107</v>
      </c>
      <c r="M107" s="88" t="s">
        <v>137</v>
      </c>
      <c r="N107" s="98">
        <v>45716</v>
      </c>
      <c r="O107" s="88"/>
      <c r="P107" s="84"/>
      <c r="Q107" s="88"/>
      <c r="R107" s="88"/>
    </row>
    <row r="108" spans="1:18" ht="28.5" x14ac:dyDescent="0.2">
      <c r="A108" s="233"/>
      <c r="B108" s="96" t="s">
        <v>116</v>
      </c>
      <c r="C108" s="84"/>
      <c r="D108" s="84"/>
      <c r="E108" s="84"/>
      <c r="F108" s="84"/>
      <c r="G108" s="84" t="s">
        <v>107</v>
      </c>
      <c r="H108" s="84"/>
      <c r="I108" s="84" t="s">
        <v>107</v>
      </c>
      <c r="J108" s="84"/>
      <c r="K108" s="84"/>
      <c r="L108" s="84" t="s">
        <v>107</v>
      </c>
      <c r="M108" s="84"/>
      <c r="N108" s="99"/>
      <c r="O108" s="84" t="s">
        <v>107</v>
      </c>
      <c r="P108" s="84"/>
      <c r="Q108" s="84" t="s">
        <v>107</v>
      </c>
      <c r="R108" s="84" t="s">
        <v>107</v>
      </c>
    </row>
    <row r="109" spans="1:18" ht="32.25" customHeight="1" x14ac:dyDescent="0.2">
      <c r="A109" s="234"/>
      <c r="B109" s="94" t="s">
        <v>117</v>
      </c>
      <c r="C109" s="84"/>
      <c r="D109" s="84" t="s">
        <v>107</v>
      </c>
      <c r="E109" s="84"/>
      <c r="F109" s="84"/>
      <c r="G109" s="84">
        <v>1</v>
      </c>
      <c r="H109" s="84">
        <v>1</v>
      </c>
      <c r="I109" s="84">
        <v>1</v>
      </c>
      <c r="J109" s="84">
        <v>1</v>
      </c>
      <c r="K109" s="84"/>
      <c r="L109" s="84" t="s">
        <v>107</v>
      </c>
      <c r="M109" s="88" t="s">
        <v>109</v>
      </c>
      <c r="N109" s="98">
        <v>46022</v>
      </c>
      <c r="O109" s="88"/>
      <c r="P109" s="84"/>
      <c r="Q109" s="88"/>
      <c r="R109" s="88"/>
    </row>
    <row r="110" spans="1:18" ht="50.25" customHeight="1" x14ac:dyDescent="0.2">
      <c r="A110" s="232" t="s">
        <v>138</v>
      </c>
      <c r="B110" s="89" t="s">
        <v>104</v>
      </c>
      <c r="C110" s="88" t="s">
        <v>78</v>
      </c>
      <c r="D110" s="90" t="s">
        <v>105</v>
      </c>
      <c r="E110" s="90" t="s">
        <v>106</v>
      </c>
      <c r="F110" s="88">
        <v>642</v>
      </c>
      <c r="G110" s="88">
        <v>1</v>
      </c>
      <c r="H110" s="88">
        <v>1</v>
      </c>
      <c r="I110" s="88">
        <v>1</v>
      </c>
      <c r="J110" s="88">
        <v>1</v>
      </c>
      <c r="K110" s="88"/>
      <c r="L110" s="88"/>
      <c r="M110" s="88" t="s">
        <v>107</v>
      </c>
      <c r="N110" s="95" t="s">
        <v>107</v>
      </c>
      <c r="O110" s="92">
        <v>829548</v>
      </c>
      <c r="P110" s="92"/>
      <c r="Q110" s="92">
        <v>829548</v>
      </c>
      <c r="R110" s="92">
        <v>829548</v>
      </c>
    </row>
    <row r="111" spans="1:18" ht="75" x14ac:dyDescent="0.2">
      <c r="A111" s="233"/>
      <c r="B111" s="94" t="s">
        <v>108</v>
      </c>
      <c r="C111" s="84"/>
      <c r="D111" s="84" t="s">
        <v>107</v>
      </c>
      <c r="E111" s="84"/>
      <c r="F111" s="84"/>
      <c r="G111" s="84">
        <v>1</v>
      </c>
      <c r="H111" s="84">
        <v>1</v>
      </c>
      <c r="I111" s="84">
        <v>1</v>
      </c>
      <c r="J111" s="84">
        <v>1</v>
      </c>
      <c r="K111" s="84"/>
      <c r="L111" s="84" t="s">
        <v>107</v>
      </c>
      <c r="M111" s="88" t="s">
        <v>109</v>
      </c>
      <c r="N111" s="95">
        <v>46022</v>
      </c>
      <c r="O111" s="88"/>
      <c r="P111" s="84"/>
      <c r="Q111" s="88"/>
      <c r="R111" s="88"/>
    </row>
    <row r="112" spans="1:18" ht="28.5" x14ac:dyDescent="0.2">
      <c r="A112" s="233"/>
      <c r="B112" s="96" t="s">
        <v>110</v>
      </c>
      <c r="C112" s="84"/>
      <c r="D112" s="84"/>
      <c r="E112" s="84"/>
      <c r="F112" s="84"/>
      <c r="G112" s="84" t="s">
        <v>107</v>
      </c>
      <c r="H112" s="84"/>
      <c r="I112" s="84" t="s">
        <v>107</v>
      </c>
      <c r="J112" s="84"/>
      <c r="K112" s="84"/>
      <c r="L112" s="84" t="s">
        <v>107</v>
      </c>
      <c r="M112" s="84"/>
      <c r="N112" s="97"/>
      <c r="O112" s="84" t="s">
        <v>107</v>
      </c>
      <c r="P112" s="84"/>
      <c r="Q112" s="84" t="s">
        <v>107</v>
      </c>
      <c r="R112" s="84" t="s">
        <v>107</v>
      </c>
    </row>
    <row r="113" spans="1:18" ht="69" customHeight="1" x14ac:dyDescent="0.2">
      <c r="A113" s="233"/>
      <c r="B113" s="94" t="s">
        <v>111</v>
      </c>
      <c r="C113" s="84"/>
      <c r="D113" s="84" t="s">
        <v>107</v>
      </c>
      <c r="E113" s="84"/>
      <c r="F113" s="84"/>
      <c r="G113" s="84">
        <v>1</v>
      </c>
      <c r="H113" s="84">
        <v>1</v>
      </c>
      <c r="I113" s="84">
        <v>1</v>
      </c>
      <c r="J113" s="84">
        <v>1</v>
      </c>
      <c r="K113" s="84"/>
      <c r="L113" s="84" t="s">
        <v>107</v>
      </c>
      <c r="M113" s="88" t="s">
        <v>112</v>
      </c>
      <c r="N113" s="95">
        <v>45626</v>
      </c>
      <c r="O113" s="88"/>
      <c r="P113" s="84"/>
      <c r="Q113" s="88"/>
      <c r="R113" s="88"/>
    </row>
    <row r="114" spans="1:18" ht="28.5" x14ac:dyDescent="0.2">
      <c r="A114" s="233"/>
      <c r="B114" s="96" t="s">
        <v>113</v>
      </c>
      <c r="C114" s="84"/>
      <c r="D114" s="84"/>
      <c r="E114" s="84"/>
      <c r="F114" s="84"/>
      <c r="G114" s="84" t="s">
        <v>107</v>
      </c>
      <c r="H114" s="84"/>
      <c r="I114" s="84" t="s">
        <v>107</v>
      </c>
      <c r="J114" s="84"/>
      <c r="K114" s="84"/>
      <c r="L114" s="84" t="s">
        <v>107</v>
      </c>
      <c r="M114" s="84"/>
      <c r="N114" s="97"/>
      <c r="O114" s="84" t="s">
        <v>107</v>
      </c>
      <c r="P114" s="84"/>
      <c r="Q114" s="84" t="s">
        <v>107</v>
      </c>
      <c r="R114" s="84" t="s">
        <v>107</v>
      </c>
    </row>
    <row r="115" spans="1:18" ht="48.75" customHeight="1" x14ac:dyDescent="0.2">
      <c r="A115" s="233"/>
      <c r="B115" s="94" t="s">
        <v>114</v>
      </c>
      <c r="C115" s="84"/>
      <c r="D115" s="84" t="s">
        <v>107</v>
      </c>
      <c r="E115" s="84"/>
      <c r="F115" s="84"/>
      <c r="G115" s="84">
        <v>1</v>
      </c>
      <c r="H115" s="84">
        <v>1</v>
      </c>
      <c r="I115" s="84">
        <v>1</v>
      </c>
      <c r="J115" s="84">
        <v>1</v>
      </c>
      <c r="K115" s="84"/>
      <c r="L115" s="84" t="s">
        <v>107</v>
      </c>
      <c r="M115" s="107" t="s">
        <v>115</v>
      </c>
      <c r="N115" s="114">
        <v>45642</v>
      </c>
      <c r="O115" s="88"/>
      <c r="P115" s="84"/>
      <c r="Q115" s="103"/>
      <c r="R115" s="103"/>
    </row>
    <row r="116" spans="1:18" ht="12.75" customHeight="1" x14ac:dyDescent="0.2">
      <c r="A116" s="233"/>
      <c r="B116" s="96" t="s">
        <v>116</v>
      </c>
      <c r="C116" s="84"/>
      <c r="D116" s="84"/>
      <c r="E116" s="84"/>
      <c r="F116" s="84"/>
      <c r="G116" s="84" t="s">
        <v>107</v>
      </c>
      <c r="H116" s="84"/>
      <c r="I116" s="84" t="s">
        <v>107</v>
      </c>
      <c r="J116" s="84"/>
      <c r="K116" s="84"/>
      <c r="L116" s="84" t="s">
        <v>107</v>
      </c>
      <c r="M116" s="84"/>
      <c r="N116" s="97"/>
      <c r="O116" s="84" t="s">
        <v>107</v>
      </c>
      <c r="P116" s="84"/>
      <c r="Q116" s="84" t="s">
        <v>107</v>
      </c>
      <c r="R116" s="84" t="s">
        <v>107</v>
      </c>
    </row>
    <row r="117" spans="1:18" ht="29.25" customHeight="1" x14ac:dyDescent="0.2">
      <c r="A117" s="234"/>
      <c r="B117" s="94" t="s">
        <v>117</v>
      </c>
      <c r="C117" s="84"/>
      <c r="D117" s="84" t="s">
        <v>107</v>
      </c>
      <c r="E117" s="84"/>
      <c r="F117" s="84"/>
      <c r="G117" s="84">
        <v>1</v>
      </c>
      <c r="H117" s="84">
        <v>1</v>
      </c>
      <c r="I117" s="84">
        <v>1</v>
      </c>
      <c r="J117" s="84">
        <v>1</v>
      </c>
      <c r="K117" s="84"/>
      <c r="L117" s="84" t="s">
        <v>107</v>
      </c>
      <c r="M117" s="107" t="s">
        <v>109</v>
      </c>
      <c r="N117" s="95">
        <v>46022</v>
      </c>
      <c r="O117" s="88"/>
      <c r="P117" s="84"/>
      <c r="Q117" s="88"/>
      <c r="R117" s="88"/>
    </row>
    <row r="118" spans="1:18" ht="48.75" customHeight="1" x14ac:dyDescent="0.2">
      <c r="A118" s="232" t="s">
        <v>139</v>
      </c>
      <c r="B118" s="89" t="s">
        <v>104</v>
      </c>
      <c r="C118" s="88" t="s">
        <v>78</v>
      </c>
      <c r="D118" s="90" t="s">
        <v>105</v>
      </c>
      <c r="E118" s="90" t="s">
        <v>106</v>
      </c>
      <c r="F118" s="88">
        <v>642</v>
      </c>
      <c r="G118" s="88">
        <v>1</v>
      </c>
      <c r="H118" s="88">
        <v>1</v>
      </c>
      <c r="I118" s="88">
        <v>1</v>
      </c>
      <c r="J118" s="88">
        <v>1</v>
      </c>
      <c r="K118" s="88"/>
      <c r="L118" s="88"/>
      <c r="M118" s="88" t="s">
        <v>107</v>
      </c>
      <c r="N118" s="95" t="s">
        <v>107</v>
      </c>
      <c r="O118" s="92">
        <v>500983.6</v>
      </c>
      <c r="P118" s="92"/>
      <c r="Q118" s="92">
        <v>500983.6</v>
      </c>
      <c r="R118" s="92">
        <v>412983.6</v>
      </c>
    </row>
    <row r="119" spans="1:18" ht="75" x14ac:dyDescent="0.2">
      <c r="A119" s="233"/>
      <c r="B119" s="94" t="s">
        <v>108</v>
      </c>
      <c r="C119" s="84"/>
      <c r="D119" s="84" t="s">
        <v>107</v>
      </c>
      <c r="E119" s="84"/>
      <c r="F119" s="84"/>
      <c r="G119" s="84">
        <v>1</v>
      </c>
      <c r="H119" s="84">
        <v>1</v>
      </c>
      <c r="I119" s="84">
        <v>1</v>
      </c>
      <c r="J119" s="84">
        <v>1</v>
      </c>
      <c r="K119" s="84"/>
      <c r="L119" s="84" t="s">
        <v>107</v>
      </c>
      <c r="M119" s="88" t="s">
        <v>109</v>
      </c>
      <c r="N119" s="95">
        <v>46022</v>
      </c>
      <c r="O119" s="88"/>
      <c r="P119" s="84"/>
      <c r="Q119" s="88"/>
      <c r="R119" s="88"/>
    </row>
    <row r="120" spans="1:18" ht="28.5" x14ac:dyDescent="0.2">
      <c r="A120" s="233"/>
      <c r="B120" s="96" t="s">
        <v>110</v>
      </c>
      <c r="C120" s="84"/>
      <c r="D120" s="84"/>
      <c r="E120" s="84"/>
      <c r="F120" s="84"/>
      <c r="G120" s="84" t="s">
        <v>107</v>
      </c>
      <c r="H120" s="84"/>
      <c r="I120" s="84" t="s">
        <v>107</v>
      </c>
      <c r="J120" s="84"/>
      <c r="K120" s="84"/>
      <c r="L120" s="84" t="s">
        <v>107</v>
      </c>
      <c r="M120" s="84"/>
      <c r="N120" s="97"/>
      <c r="O120" s="84" t="s">
        <v>107</v>
      </c>
      <c r="P120" s="84"/>
      <c r="Q120" s="84" t="s">
        <v>107</v>
      </c>
      <c r="R120" s="84" t="s">
        <v>107</v>
      </c>
    </row>
    <row r="121" spans="1:18" ht="47.25" customHeight="1" x14ac:dyDescent="0.2">
      <c r="A121" s="233"/>
      <c r="B121" s="94" t="s">
        <v>111</v>
      </c>
      <c r="C121" s="84"/>
      <c r="D121" s="84" t="s">
        <v>107</v>
      </c>
      <c r="E121" s="84"/>
      <c r="F121" s="84"/>
      <c r="G121" s="84">
        <v>1</v>
      </c>
      <c r="H121" s="84">
        <v>1</v>
      </c>
      <c r="I121" s="84">
        <v>1</v>
      </c>
      <c r="J121" s="84">
        <v>1</v>
      </c>
      <c r="K121" s="84"/>
      <c r="L121" s="84" t="s">
        <v>107</v>
      </c>
      <c r="M121" s="88" t="s">
        <v>112</v>
      </c>
      <c r="N121" s="95">
        <v>45625</v>
      </c>
      <c r="O121" s="88"/>
      <c r="P121" s="84"/>
      <c r="Q121" s="88"/>
      <c r="R121" s="88"/>
    </row>
    <row r="122" spans="1:18" ht="28.5" x14ac:dyDescent="0.2">
      <c r="A122" s="233"/>
      <c r="B122" s="96" t="s">
        <v>113</v>
      </c>
      <c r="C122" s="84"/>
      <c r="D122" s="84"/>
      <c r="E122" s="84"/>
      <c r="F122" s="84"/>
      <c r="G122" s="84" t="s">
        <v>107</v>
      </c>
      <c r="H122" s="84"/>
      <c r="I122" s="84" t="s">
        <v>107</v>
      </c>
      <c r="J122" s="84"/>
      <c r="K122" s="84"/>
      <c r="L122" s="84" t="s">
        <v>107</v>
      </c>
      <c r="M122" s="84"/>
      <c r="N122" s="97"/>
      <c r="O122" s="84" t="s">
        <v>107</v>
      </c>
      <c r="P122" s="84"/>
      <c r="Q122" s="84" t="s">
        <v>107</v>
      </c>
      <c r="R122" s="84" t="s">
        <v>107</v>
      </c>
    </row>
    <row r="123" spans="1:18" ht="45" x14ac:dyDescent="0.2">
      <c r="A123" s="233"/>
      <c r="B123" s="94" t="s">
        <v>114</v>
      </c>
      <c r="C123" s="84"/>
      <c r="D123" s="84" t="s">
        <v>107</v>
      </c>
      <c r="E123" s="84"/>
      <c r="F123" s="84"/>
      <c r="G123" s="84">
        <v>1</v>
      </c>
      <c r="H123" s="84">
        <v>1</v>
      </c>
      <c r="I123" s="84">
        <v>1</v>
      </c>
      <c r="J123" s="84">
        <v>1</v>
      </c>
      <c r="K123" s="84"/>
      <c r="L123" s="84" t="s">
        <v>107</v>
      </c>
      <c r="M123" s="88" t="s">
        <v>115</v>
      </c>
      <c r="N123" s="95">
        <v>45646</v>
      </c>
      <c r="O123" s="88"/>
      <c r="P123" s="84"/>
      <c r="Q123" s="88"/>
      <c r="R123" s="88"/>
    </row>
    <row r="124" spans="1:18" ht="28.5" x14ac:dyDescent="0.2">
      <c r="A124" s="233"/>
      <c r="B124" s="96" t="s">
        <v>116</v>
      </c>
      <c r="C124" s="84"/>
      <c r="D124" s="84"/>
      <c r="E124" s="84"/>
      <c r="F124" s="84"/>
      <c r="G124" s="84" t="s">
        <v>107</v>
      </c>
      <c r="H124" s="84"/>
      <c r="I124" s="84" t="s">
        <v>107</v>
      </c>
      <c r="J124" s="84"/>
      <c r="K124" s="84"/>
      <c r="L124" s="84" t="s">
        <v>107</v>
      </c>
      <c r="M124" s="84"/>
      <c r="N124" s="97"/>
      <c r="O124" s="84" t="s">
        <v>107</v>
      </c>
      <c r="P124" s="84"/>
      <c r="Q124" s="84" t="s">
        <v>107</v>
      </c>
      <c r="R124" s="84" t="s">
        <v>107</v>
      </c>
    </row>
    <row r="125" spans="1:18" ht="32.25" customHeight="1" x14ac:dyDescent="0.2">
      <c r="A125" s="234"/>
      <c r="B125" s="94" t="s">
        <v>117</v>
      </c>
      <c r="C125" s="84"/>
      <c r="D125" s="84" t="s">
        <v>107</v>
      </c>
      <c r="E125" s="84"/>
      <c r="F125" s="84"/>
      <c r="G125" s="84">
        <v>1</v>
      </c>
      <c r="H125" s="84">
        <v>1</v>
      </c>
      <c r="I125" s="84">
        <v>1</v>
      </c>
      <c r="J125" s="84">
        <v>1</v>
      </c>
      <c r="K125" s="84"/>
      <c r="L125" s="84" t="s">
        <v>107</v>
      </c>
      <c r="M125" s="88" t="s">
        <v>109</v>
      </c>
      <c r="N125" s="95">
        <v>46022</v>
      </c>
      <c r="O125" s="88"/>
      <c r="P125" s="84"/>
      <c r="Q125" s="88"/>
      <c r="R125" s="88"/>
    </row>
    <row r="126" spans="1:18" s="87" customFormat="1" ht="26.25" customHeight="1" x14ac:dyDescent="0.25">
      <c r="A126" s="115"/>
      <c r="B126" s="89" t="s">
        <v>140</v>
      </c>
      <c r="C126" s="84" t="s">
        <v>107</v>
      </c>
      <c r="D126" s="84" t="s">
        <v>107</v>
      </c>
      <c r="E126" s="84" t="s">
        <v>107</v>
      </c>
      <c r="F126" s="84" t="s">
        <v>107</v>
      </c>
      <c r="G126" s="84" t="s">
        <v>107</v>
      </c>
      <c r="H126" s="84" t="s">
        <v>107</v>
      </c>
      <c r="I126" s="84" t="s">
        <v>107</v>
      </c>
      <c r="J126" s="84" t="s">
        <v>107</v>
      </c>
      <c r="K126" s="84" t="s">
        <v>107</v>
      </c>
      <c r="L126" s="84" t="s">
        <v>107</v>
      </c>
      <c r="M126" s="84" t="s">
        <v>107</v>
      </c>
      <c r="N126" s="97" t="s">
        <v>107</v>
      </c>
      <c r="O126" s="92">
        <f>O6+O14+O22+O30+O38+O46+O54+O62+O70+O78+O86+O94+O102+O110+O118</f>
        <v>9396809.0299999993</v>
      </c>
      <c r="P126" s="92"/>
      <c r="Q126" s="92">
        <f>Q6+Q14+Q22+Q30+Q38+Q46+Q54+Q62+Q70+Q78+Q86+Q94+Q102+Q110+Q118</f>
        <v>9396809.0299999993</v>
      </c>
      <c r="R126" s="92">
        <f>R6+R14+R22+R30+R38+R46+R54+R62+R70+R78+R86+R94+R102+R110+R118</f>
        <v>8755539.4299999997</v>
      </c>
    </row>
  </sheetData>
  <mergeCells count="37">
    <mergeCell ref="B1:R1"/>
    <mergeCell ref="M2:N2"/>
    <mergeCell ref="E2:F2"/>
    <mergeCell ref="Q2:R2"/>
    <mergeCell ref="R3:R4"/>
    <mergeCell ref="Q3:Q4"/>
    <mergeCell ref="P3:P4"/>
    <mergeCell ref="O3:O4"/>
    <mergeCell ref="O2:P2"/>
    <mergeCell ref="N3:N4"/>
    <mergeCell ref="M3:M4"/>
    <mergeCell ref="L3:L4"/>
    <mergeCell ref="K3:K4"/>
    <mergeCell ref="G2:L2"/>
    <mergeCell ref="I3:J3"/>
    <mergeCell ref="G3:H3"/>
    <mergeCell ref="F3:F4"/>
    <mergeCell ref="E3:E4"/>
    <mergeCell ref="D2:D4"/>
    <mergeCell ref="C2:C4"/>
    <mergeCell ref="B2:B4"/>
    <mergeCell ref="A118:A125"/>
    <mergeCell ref="A22:A29"/>
    <mergeCell ref="A2:A4"/>
    <mergeCell ref="A14:A21"/>
    <mergeCell ref="A6:A13"/>
    <mergeCell ref="A110:A117"/>
    <mergeCell ref="A62:A69"/>
    <mergeCell ref="A54:A61"/>
    <mergeCell ref="A46:A53"/>
    <mergeCell ref="A38:A45"/>
    <mergeCell ref="A30:A37"/>
    <mergeCell ref="A102:A109"/>
    <mergeCell ref="A94:A101"/>
    <mergeCell ref="A86:A93"/>
    <mergeCell ref="A78:A85"/>
    <mergeCell ref="A70:A77"/>
  </mergeCells>
  <hyperlinks>
    <hyperlink ref="F3" r:id="rId1" display="http://internet.garant.ru/document/redirect/179222/0"/>
  </hyperlinks>
  <pageMargins left="0.196527779102325" right="0.196527779102325" top="0.196527779102325" bottom="0.196527779102325" header="0.51181101799011197" footer="0.51181101799011197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63"/>
  <sheetViews>
    <sheetView topLeftCell="A26" workbookViewId="0">
      <selection activeCell="O25" sqref="O25"/>
    </sheetView>
  </sheetViews>
  <sheetFormatPr defaultColWidth="7" defaultRowHeight="15" x14ac:dyDescent="0.25"/>
  <cols>
    <col min="1" max="1" width="8.5703125" style="79" customWidth="1"/>
    <col min="2" max="2" width="22.28515625" style="80" customWidth="1"/>
    <col min="3" max="3" width="6.28515625" style="81" customWidth="1"/>
    <col min="4" max="4" width="10.7109375" style="81" customWidth="1"/>
    <col min="5" max="5" width="5.5703125" style="81" customWidth="1"/>
    <col min="6" max="6" width="4.5703125" style="81" customWidth="1"/>
    <col min="7" max="7" width="6.5703125" style="81" customWidth="1"/>
    <col min="8" max="8" width="5.85546875" style="81" customWidth="1"/>
    <col min="9" max="10" width="6.28515625" style="81" customWidth="1"/>
    <col min="11" max="11" width="7" style="81" bestFit="1" customWidth="1"/>
    <col min="12" max="12" width="5.85546875" style="81" customWidth="1"/>
    <col min="13" max="13" width="10" style="81" customWidth="1"/>
    <col min="14" max="14" width="10.28515625" style="81" customWidth="1"/>
    <col min="15" max="15" width="13" style="81" customWidth="1"/>
    <col min="16" max="16" width="7" style="81" bestFit="1" customWidth="1"/>
    <col min="17" max="18" width="14" style="81" customWidth="1"/>
    <col min="19" max="20" width="7" style="116" customWidth="1"/>
    <col min="21" max="16384" width="7" style="116"/>
  </cols>
  <sheetData>
    <row r="1" spans="1:18" s="8" customFormat="1" x14ac:dyDescent="0.25">
      <c r="A1" s="79"/>
      <c r="B1" s="117"/>
      <c r="C1" s="118"/>
      <c r="D1" s="118"/>
      <c r="E1" s="118"/>
      <c r="F1" s="118"/>
      <c r="G1" s="118" t="s">
        <v>141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s="8" customFormat="1" ht="77.2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s="8" customFormat="1" ht="140.25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s="87" customFormat="1" ht="67.5" customHeight="1" x14ac:dyDescent="0.25">
      <c r="A6" s="232" t="s">
        <v>103</v>
      </c>
      <c r="B6" s="119" t="s">
        <v>142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3</v>
      </c>
      <c r="H6" s="88">
        <v>3</v>
      </c>
      <c r="I6" s="88">
        <v>3</v>
      </c>
      <c r="J6" s="88">
        <v>3</v>
      </c>
      <c r="K6" s="88"/>
      <c r="L6" s="88"/>
      <c r="M6" s="88" t="s">
        <v>107</v>
      </c>
      <c r="N6" s="88" t="s">
        <v>107</v>
      </c>
      <c r="O6" s="92">
        <v>202325.6</v>
      </c>
      <c r="P6" s="92"/>
      <c r="Q6" s="92">
        <v>202325.6</v>
      </c>
      <c r="R6" s="92">
        <v>202325.6</v>
      </c>
    </row>
    <row r="7" spans="1:18" ht="70.5" customHeight="1" x14ac:dyDescent="0.2">
      <c r="A7" s="233"/>
      <c r="B7" s="120" t="s">
        <v>143</v>
      </c>
      <c r="C7" s="84"/>
      <c r="D7" s="84" t="s">
        <v>107</v>
      </c>
      <c r="E7" s="84"/>
      <c r="F7" s="84"/>
      <c r="G7" s="84">
        <v>3</v>
      </c>
      <c r="H7" s="84">
        <v>3</v>
      </c>
      <c r="I7" s="84">
        <v>3</v>
      </c>
      <c r="J7" s="84">
        <v>3</v>
      </c>
      <c r="K7" s="84"/>
      <c r="L7" s="84" t="s">
        <v>107</v>
      </c>
      <c r="M7" s="88" t="s">
        <v>109</v>
      </c>
      <c r="N7" s="95">
        <v>45854</v>
      </c>
      <c r="O7" s="88"/>
      <c r="P7" s="84"/>
      <c r="Q7" s="88"/>
      <c r="R7" s="88"/>
    </row>
    <row r="8" spans="1:18" ht="28.5" x14ac:dyDescent="0.2">
      <c r="A8" s="233"/>
      <c r="B8" s="96" t="s">
        <v>110</v>
      </c>
      <c r="C8" s="84"/>
      <c r="D8" s="84"/>
      <c r="E8" s="84"/>
      <c r="F8" s="84"/>
      <c r="G8" s="84" t="s">
        <v>107</v>
      </c>
      <c r="H8" s="84"/>
      <c r="I8" s="84" t="s">
        <v>107</v>
      </c>
      <c r="J8" s="84"/>
      <c r="K8" s="84"/>
      <c r="L8" s="84" t="s">
        <v>107</v>
      </c>
      <c r="M8" s="84"/>
      <c r="N8" s="97"/>
      <c r="O8" s="84" t="s">
        <v>107</v>
      </c>
      <c r="P8" s="84"/>
      <c r="Q8" s="84" t="s">
        <v>107</v>
      </c>
      <c r="R8" s="84" t="s">
        <v>107</v>
      </c>
    </row>
    <row r="9" spans="1:18" ht="84.75" customHeight="1" x14ac:dyDescent="0.2">
      <c r="A9" s="233"/>
      <c r="B9" s="94" t="s">
        <v>111</v>
      </c>
      <c r="C9" s="84"/>
      <c r="D9" s="84" t="s">
        <v>107</v>
      </c>
      <c r="E9" s="84"/>
      <c r="F9" s="84"/>
      <c r="G9" s="84">
        <v>3</v>
      </c>
      <c r="H9" s="84">
        <v>3</v>
      </c>
      <c r="I9" s="84">
        <v>3</v>
      </c>
      <c r="J9" s="84">
        <v>3</v>
      </c>
      <c r="K9" s="84"/>
      <c r="L9" s="84" t="s">
        <v>107</v>
      </c>
      <c r="M9" s="88" t="s">
        <v>144</v>
      </c>
      <c r="N9" s="95">
        <v>45708</v>
      </c>
      <c r="O9" s="88"/>
      <c r="P9" s="84"/>
      <c r="Q9" s="88"/>
      <c r="R9" s="88"/>
    </row>
    <row r="10" spans="1:18" ht="31.5" customHeight="1" x14ac:dyDescent="0.2">
      <c r="A10" s="233"/>
      <c r="B10" s="96" t="s">
        <v>113</v>
      </c>
      <c r="C10" s="84"/>
      <c r="D10" s="84"/>
      <c r="E10" s="84"/>
      <c r="F10" s="84"/>
      <c r="G10" s="84" t="s">
        <v>107</v>
      </c>
      <c r="H10" s="84"/>
      <c r="I10" s="84" t="s">
        <v>107</v>
      </c>
      <c r="J10" s="84"/>
      <c r="K10" s="84"/>
      <c r="L10" s="84" t="s">
        <v>107</v>
      </c>
      <c r="M10" s="84"/>
      <c r="N10" s="97"/>
      <c r="O10" s="84" t="s">
        <v>107</v>
      </c>
      <c r="P10" s="84"/>
      <c r="Q10" s="84" t="s">
        <v>107</v>
      </c>
      <c r="R10" s="84" t="s">
        <v>107</v>
      </c>
    </row>
    <row r="11" spans="1:18" ht="48.75" customHeight="1" x14ac:dyDescent="0.2">
      <c r="A11" s="233"/>
      <c r="B11" s="94" t="s">
        <v>114</v>
      </c>
      <c r="C11" s="84"/>
      <c r="D11" s="84" t="s">
        <v>107</v>
      </c>
      <c r="E11" s="84"/>
      <c r="F11" s="84"/>
      <c r="G11" s="84">
        <v>3</v>
      </c>
      <c r="H11" s="84">
        <v>3</v>
      </c>
      <c r="I11" s="84">
        <v>3</v>
      </c>
      <c r="J11" s="84">
        <v>3</v>
      </c>
      <c r="K11" s="84"/>
      <c r="L11" s="84" t="s">
        <v>107</v>
      </c>
      <c r="M11" s="88" t="s">
        <v>145</v>
      </c>
      <c r="N11" s="95">
        <v>45733</v>
      </c>
      <c r="O11" s="88"/>
      <c r="P11" s="84"/>
      <c r="Q11" s="88"/>
      <c r="R11" s="88"/>
    </row>
    <row r="12" spans="1:18" ht="21" customHeight="1" x14ac:dyDescent="0.2">
      <c r="A12" s="233"/>
      <c r="B12" s="96" t="s">
        <v>116</v>
      </c>
      <c r="C12" s="84"/>
      <c r="D12" s="84"/>
      <c r="E12" s="84"/>
      <c r="F12" s="84"/>
      <c r="G12" s="84" t="s">
        <v>107</v>
      </c>
      <c r="H12" s="84"/>
      <c r="I12" s="84" t="s">
        <v>107</v>
      </c>
      <c r="J12" s="84"/>
      <c r="K12" s="84"/>
      <c r="L12" s="84" t="s">
        <v>107</v>
      </c>
      <c r="M12" s="84"/>
      <c r="N12" s="97"/>
      <c r="O12" s="84" t="s">
        <v>107</v>
      </c>
      <c r="P12" s="84"/>
      <c r="Q12" s="84" t="s">
        <v>107</v>
      </c>
      <c r="R12" s="84" t="s">
        <v>107</v>
      </c>
    </row>
    <row r="13" spans="1:18" ht="33.75" customHeight="1" x14ac:dyDescent="0.2">
      <c r="A13" s="234"/>
      <c r="B13" s="94" t="s">
        <v>117</v>
      </c>
      <c r="C13" s="84"/>
      <c r="D13" s="84" t="s">
        <v>107</v>
      </c>
      <c r="E13" s="84"/>
      <c r="F13" s="84"/>
      <c r="G13" s="84">
        <v>3</v>
      </c>
      <c r="H13" s="84">
        <v>3</v>
      </c>
      <c r="I13" s="84">
        <v>3</v>
      </c>
      <c r="J13" s="84">
        <v>3</v>
      </c>
      <c r="K13" s="84"/>
      <c r="L13" s="84" t="s">
        <v>107</v>
      </c>
      <c r="M13" s="88" t="s">
        <v>109</v>
      </c>
      <c r="N13" s="95">
        <v>45854</v>
      </c>
      <c r="O13" s="88"/>
      <c r="P13" s="84"/>
      <c r="Q13" s="88"/>
      <c r="R13" s="88"/>
    </row>
    <row r="14" spans="1:18" ht="39.6" customHeight="1" x14ac:dyDescent="0.2">
      <c r="A14" s="232" t="s">
        <v>120</v>
      </c>
      <c r="B14" s="119" t="s">
        <v>142</v>
      </c>
      <c r="C14" s="88" t="s">
        <v>78</v>
      </c>
      <c r="D14" s="90" t="s">
        <v>105</v>
      </c>
      <c r="E14" s="90" t="s">
        <v>106</v>
      </c>
      <c r="F14" s="88">
        <v>642</v>
      </c>
      <c r="G14" s="88">
        <v>1</v>
      </c>
      <c r="H14" s="88">
        <v>1</v>
      </c>
      <c r="I14" s="88">
        <v>1</v>
      </c>
      <c r="J14" s="88">
        <v>1</v>
      </c>
      <c r="K14" s="88"/>
      <c r="L14" s="88"/>
      <c r="M14" s="88" t="s">
        <v>107</v>
      </c>
      <c r="N14" s="95" t="s">
        <v>107</v>
      </c>
      <c r="O14" s="92">
        <v>244386.73</v>
      </c>
      <c r="P14" s="92"/>
      <c r="Q14" s="92">
        <v>244386.73</v>
      </c>
      <c r="R14" s="92">
        <v>244386.73</v>
      </c>
    </row>
    <row r="15" spans="1:18" ht="153" customHeight="1" x14ac:dyDescent="0.2">
      <c r="A15" s="233"/>
      <c r="B15" s="120" t="s">
        <v>143</v>
      </c>
      <c r="C15" s="84"/>
      <c r="D15" s="84" t="s">
        <v>107</v>
      </c>
      <c r="E15" s="84"/>
      <c r="F15" s="84"/>
      <c r="G15" s="84">
        <v>1</v>
      </c>
      <c r="H15" s="84">
        <v>1</v>
      </c>
      <c r="I15" s="84">
        <v>1</v>
      </c>
      <c r="J15" s="84">
        <v>1</v>
      </c>
      <c r="K15" s="84"/>
      <c r="L15" s="84" t="s">
        <v>107</v>
      </c>
      <c r="M15" s="88" t="s">
        <v>109</v>
      </c>
      <c r="N15" s="95">
        <v>45915</v>
      </c>
      <c r="O15" s="88"/>
      <c r="P15" s="84"/>
      <c r="Q15" s="88"/>
      <c r="R15" s="88"/>
    </row>
    <row r="16" spans="1:18" ht="28.5" x14ac:dyDescent="0.2">
      <c r="A16" s="233"/>
      <c r="B16" s="96" t="s">
        <v>110</v>
      </c>
      <c r="C16" s="84"/>
      <c r="D16" s="84"/>
      <c r="E16" s="84"/>
      <c r="F16" s="84"/>
      <c r="G16" s="84" t="s">
        <v>107</v>
      </c>
      <c r="H16" s="84"/>
      <c r="I16" s="84" t="s">
        <v>107</v>
      </c>
      <c r="J16" s="84"/>
      <c r="K16" s="84"/>
      <c r="L16" s="84" t="s">
        <v>107</v>
      </c>
      <c r="M16" s="84"/>
      <c r="N16" s="97"/>
      <c r="O16" s="84" t="s">
        <v>107</v>
      </c>
      <c r="P16" s="84"/>
      <c r="Q16" s="84" t="s">
        <v>107</v>
      </c>
      <c r="R16" s="84" t="s">
        <v>107</v>
      </c>
    </row>
    <row r="17" spans="1:20" ht="75" x14ac:dyDescent="0.2">
      <c r="A17" s="233"/>
      <c r="B17" s="94" t="s">
        <v>111</v>
      </c>
      <c r="C17" s="84"/>
      <c r="D17" s="84" t="s">
        <v>107</v>
      </c>
      <c r="E17" s="84"/>
      <c r="F17" s="84"/>
      <c r="G17" s="88">
        <v>1</v>
      </c>
      <c r="H17" s="88">
        <v>1</v>
      </c>
      <c r="I17" s="88">
        <v>1</v>
      </c>
      <c r="J17" s="88">
        <v>1</v>
      </c>
      <c r="K17" s="88"/>
      <c r="L17" s="84" t="s">
        <v>107</v>
      </c>
      <c r="M17" s="109" t="s">
        <v>144</v>
      </c>
      <c r="N17" s="95">
        <v>45685</v>
      </c>
      <c r="O17" s="88"/>
      <c r="P17" s="84"/>
      <c r="Q17" s="88"/>
      <c r="R17" s="88"/>
    </row>
    <row r="18" spans="1:20" ht="28.5" x14ac:dyDescent="0.2">
      <c r="A18" s="233"/>
      <c r="B18" s="96" t="s">
        <v>113</v>
      </c>
      <c r="C18" s="84"/>
      <c r="D18" s="84"/>
      <c r="E18" s="84"/>
      <c r="F18" s="84"/>
      <c r="G18" s="84" t="s">
        <v>107</v>
      </c>
      <c r="H18" s="84"/>
      <c r="I18" s="84" t="s">
        <v>107</v>
      </c>
      <c r="J18" s="84"/>
      <c r="K18" s="84"/>
      <c r="L18" s="84" t="s">
        <v>107</v>
      </c>
      <c r="M18" s="84"/>
      <c r="N18" s="97"/>
      <c r="O18" s="84" t="s">
        <v>107</v>
      </c>
      <c r="P18" s="84"/>
      <c r="Q18" s="84" t="s">
        <v>107</v>
      </c>
      <c r="R18" s="84" t="s">
        <v>107</v>
      </c>
    </row>
    <row r="19" spans="1:20" ht="45" x14ac:dyDescent="0.2">
      <c r="A19" s="233"/>
      <c r="B19" s="94" t="s">
        <v>114</v>
      </c>
      <c r="C19" s="84"/>
      <c r="D19" s="84" t="s">
        <v>107</v>
      </c>
      <c r="E19" s="84"/>
      <c r="F19" s="84"/>
      <c r="G19" s="88">
        <v>1</v>
      </c>
      <c r="H19" s="88">
        <v>1</v>
      </c>
      <c r="I19" s="88">
        <v>1</v>
      </c>
      <c r="J19" s="88">
        <v>1</v>
      </c>
      <c r="K19" s="84"/>
      <c r="L19" s="84" t="s">
        <v>107</v>
      </c>
      <c r="M19" s="88" t="s">
        <v>145</v>
      </c>
      <c r="N19" s="95">
        <v>45733</v>
      </c>
      <c r="O19" s="88"/>
      <c r="P19" s="84"/>
      <c r="Q19" s="88"/>
      <c r="R19" s="88"/>
    </row>
    <row r="20" spans="1:20" ht="28.5" x14ac:dyDescent="0.2">
      <c r="A20" s="233"/>
      <c r="B20" s="96" t="s">
        <v>116</v>
      </c>
      <c r="C20" s="84"/>
      <c r="D20" s="84"/>
      <c r="E20" s="84"/>
      <c r="F20" s="84"/>
      <c r="G20" s="84" t="s">
        <v>107</v>
      </c>
      <c r="H20" s="84"/>
      <c r="I20" s="84" t="s">
        <v>107</v>
      </c>
      <c r="J20" s="84"/>
      <c r="K20" s="84"/>
      <c r="L20" s="84" t="s">
        <v>107</v>
      </c>
      <c r="M20" s="84"/>
      <c r="N20" s="97"/>
      <c r="O20" s="84" t="s">
        <v>107</v>
      </c>
      <c r="P20" s="84"/>
      <c r="Q20" s="84" t="s">
        <v>107</v>
      </c>
      <c r="R20" s="84" t="s">
        <v>107</v>
      </c>
    </row>
    <row r="21" spans="1:20" ht="30" x14ac:dyDescent="0.2">
      <c r="A21" s="234"/>
      <c r="B21" s="94" t="s">
        <v>117</v>
      </c>
      <c r="C21" s="84"/>
      <c r="D21" s="84" t="s">
        <v>107</v>
      </c>
      <c r="E21" s="84"/>
      <c r="F21" s="84"/>
      <c r="G21" s="88">
        <v>1</v>
      </c>
      <c r="H21" s="88">
        <v>1</v>
      </c>
      <c r="I21" s="88">
        <v>1</v>
      </c>
      <c r="J21" s="88">
        <v>1</v>
      </c>
      <c r="K21" s="88"/>
      <c r="L21" s="84" t="s">
        <v>107</v>
      </c>
      <c r="M21" s="109" t="s">
        <v>109</v>
      </c>
      <c r="N21" s="95">
        <v>45915</v>
      </c>
      <c r="O21" s="88"/>
      <c r="P21" s="84"/>
      <c r="Q21" s="88"/>
      <c r="R21" s="88"/>
    </row>
    <row r="22" spans="1:20" ht="39.6" customHeight="1" x14ac:dyDescent="0.2">
      <c r="A22" s="232" t="s">
        <v>146</v>
      </c>
      <c r="B22" s="119" t="s">
        <v>142</v>
      </c>
      <c r="C22" s="88" t="s">
        <v>78</v>
      </c>
      <c r="D22" s="90" t="s">
        <v>105</v>
      </c>
      <c r="E22" s="90" t="s">
        <v>106</v>
      </c>
      <c r="F22" s="88">
        <v>642</v>
      </c>
      <c r="G22" s="88">
        <v>1</v>
      </c>
      <c r="H22" s="88">
        <v>0</v>
      </c>
      <c r="I22" s="88">
        <v>0</v>
      </c>
      <c r="J22" s="88">
        <v>0</v>
      </c>
      <c r="K22" s="88">
        <v>1</v>
      </c>
      <c r="L22" s="84"/>
      <c r="M22" s="88" t="s">
        <v>107</v>
      </c>
      <c r="N22" s="95" t="s">
        <v>107</v>
      </c>
      <c r="O22" s="92">
        <v>1730338.02</v>
      </c>
      <c r="P22" s="92"/>
      <c r="Q22" s="92">
        <v>1730338.02</v>
      </c>
      <c r="R22" s="92">
        <v>0</v>
      </c>
    </row>
    <row r="23" spans="1:20" ht="154.5" customHeight="1" x14ac:dyDescent="0.2">
      <c r="A23" s="233"/>
      <c r="B23" s="120" t="s">
        <v>143</v>
      </c>
      <c r="C23" s="84"/>
      <c r="D23" s="84" t="s">
        <v>107</v>
      </c>
      <c r="E23" s="84"/>
      <c r="F23" s="84"/>
      <c r="G23" s="84">
        <v>1</v>
      </c>
      <c r="H23" s="84">
        <v>0</v>
      </c>
      <c r="I23" s="84">
        <v>0</v>
      </c>
      <c r="J23" s="84">
        <v>0</v>
      </c>
      <c r="K23" s="84">
        <v>0</v>
      </c>
      <c r="L23" s="84" t="s">
        <v>107</v>
      </c>
      <c r="M23" s="109" t="s">
        <v>109</v>
      </c>
      <c r="N23" s="121" t="s">
        <v>147</v>
      </c>
      <c r="O23" s="88"/>
      <c r="P23" s="84"/>
      <c r="Q23" s="88"/>
      <c r="R23" s="88"/>
      <c r="T23" s="82"/>
    </row>
    <row r="24" spans="1:20" ht="28.5" x14ac:dyDescent="0.2">
      <c r="A24" s="233"/>
      <c r="B24" s="96" t="s">
        <v>110</v>
      </c>
      <c r="C24" s="84"/>
      <c r="D24" s="84"/>
      <c r="E24" s="84"/>
      <c r="F24" s="84"/>
      <c r="G24" s="84" t="s">
        <v>107</v>
      </c>
      <c r="H24" s="84"/>
      <c r="I24" s="84" t="s">
        <v>107</v>
      </c>
      <c r="J24" s="84"/>
      <c r="K24" s="84"/>
      <c r="L24" s="84" t="s">
        <v>107</v>
      </c>
      <c r="M24" s="84"/>
      <c r="N24" s="97"/>
      <c r="O24" s="84" t="s">
        <v>107</v>
      </c>
      <c r="P24" s="84"/>
      <c r="Q24" s="84" t="s">
        <v>107</v>
      </c>
      <c r="R24" s="84" t="s">
        <v>107</v>
      </c>
    </row>
    <row r="25" spans="1:20" ht="75" x14ac:dyDescent="0.2">
      <c r="A25" s="233"/>
      <c r="B25" s="94" t="s">
        <v>111</v>
      </c>
      <c r="C25" s="84"/>
      <c r="D25" s="84" t="s">
        <v>107</v>
      </c>
      <c r="E25" s="84"/>
      <c r="F25" s="84"/>
      <c r="G25" s="84">
        <v>1</v>
      </c>
      <c r="H25" s="84">
        <v>0</v>
      </c>
      <c r="I25" s="84">
        <v>1</v>
      </c>
      <c r="J25" s="84">
        <v>0</v>
      </c>
      <c r="K25" s="84"/>
      <c r="L25" s="84" t="s">
        <v>107</v>
      </c>
      <c r="M25" s="88" t="s">
        <v>148</v>
      </c>
      <c r="N25" s="95">
        <v>45777</v>
      </c>
      <c r="O25" s="88"/>
      <c r="P25" s="84"/>
      <c r="Q25" s="88"/>
      <c r="R25" s="88"/>
    </row>
    <row r="26" spans="1:20" ht="28.5" x14ac:dyDescent="0.2">
      <c r="A26" s="233"/>
      <c r="B26" s="96" t="s">
        <v>113</v>
      </c>
      <c r="C26" s="84"/>
      <c r="D26" s="84"/>
      <c r="E26" s="84"/>
      <c r="F26" s="84"/>
      <c r="G26" s="84" t="s">
        <v>107</v>
      </c>
      <c r="H26" s="84"/>
      <c r="I26" s="84" t="s">
        <v>107</v>
      </c>
      <c r="J26" s="84"/>
      <c r="K26" s="84"/>
      <c r="L26" s="84" t="s">
        <v>107</v>
      </c>
      <c r="M26" s="84"/>
      <c r="N26" s="97"/>
      <c r="O26" s="84" t="s">
        <v>107</v>
      </c>
      <c r="P26" s="84"/>
      <c r="Q26" s="84" t="s">
        <v>107</v>
      </c>
      <c r="R26" s="84" t="s">
        <v>107</v>
      </c>
    </row>
    <row r="27" spans="1:20" ht="45" x14ac:dyDescent="0.2">
      <c r="A27" s="233"/>
      <c r="B27" s="94" t="s">
        <v>114</v>
      </c>
      <c r="C27" s="84"/>
      <c r="D27" s="84" t="s">
        <v>107</v>
      </c>
      <c r="E27" s="84"/>
      <c r="F27" s="84"/>
      <c r="G27" s="84">
        <v>1</v>
      </c>
      <c r="H27" s="84">
        <v>0</v>
      </c>
      <c r="I27" s="84">
        <v>1</v>
      </c>
      <c r="J27" s="84">
        <v>0</v>
      </c>
      <c r="K27" s="84"/>
      <c r="L27" s="84" t="s">
        <v>107</v>
      </c>
      <c r="M27" s="88" t="s">
        <v>149</v>
      </c>
      <c r="N27" s="95">
        <v>45835</v>
      </c>
      <c r="O27" s="88"/>
      <c r="P27" s="84"/>
      <c r="Q27" s="88"/>
      <c r="R27" s="88"/>
    </row>
    <row r="28" spans="1:20" ht="28.5" x14ac:dyDescent="0.2">
      <c r="A28" s="233"/>
      <c r="B28" s="96" t="s">
        <v>116</v>
      </c>
      <c r="C28" s="84"/>
      <c r="D28" s="84"/>
      <c r="E28" s="84"/>
      <c r="F28" s="84"/>
      <c r="G28" s="84" t="s">
        <v>107</v>
      </c>
      <c r="H28" s="84"/>
      <c r="I28" s="84" t="s">
        <v>107</v>
      </c>
      <c r="J28" s="84"/>
      <c r="K28" s="84"/>
      <c r="L28" s="84" t="s">
        <v>107</v>
      </c>
      <c r="M28" s="84"/>
      <c r="N28" s="97"/>
      <c r="O28" s="84" t="s">
        <v>107</v>
      </c>
      <c r="P28" s="84"/>
      <c r="Q28" s="84" t="s">
        <v>107</v>
      </c>
      <c r="R28" s="84" t="s">
        <v>107</v>
      </c>
    </row>
    <row r="29" spans="1:20" ht="60.75" customHeight="1" x14ac:dyDescent="0.2">
      <c r="A29" s="234"/>
      <c r="B29" s="94" t="s">
        <v>117</v>
      </c>
      <c r="C29" s="84"/>
      <c r="D29" s="84" t="s">
        <v>107</v>
      </c>
      <c r="E29" s="84"/>
      <c r="F29" s="84"/>
      <c r="G29" s="84">
        <v>1</v>
      </c>
      <c r="H29" s="84">
        <v>0</v>
      </c>
      <c r="I29" s="84">
        <v>0</v>
      </c>
      <c r="J29" s="84">
        <v>0</v>
      </c>
      <c r="K29" s="84">
        <v>0</v>
      </c>
      <c r="L29" s="84" t="s">
        <v>107</v>
      </c>
      <c r="M29" s="109" t="s">
        <v>109</v>
      </c>
      <c r="N29" s="121" t="s">
        <v>147</v>
      </c>
      <c r="O29" s="88"/>
      <c r="P29" s="84"/>
      <c r="Q29" s="88"/>
      <c r="R29" s="88"/>
    </row>
    <row r="30" spans="1:20" ht="61.5" customHeight="1" x14ac:dyDescent="0.2">
      <c r="A30" s="238" t="s">
        <v>150</v>
      </c>
      <c r="B30" s="119" t="s">
        <v>142</v>
      </c>
      <c r="C30" s="88" t="s">
        <v>78</v>
      </c>
      <c r="D30" s="90" t="s">
        <v>105</v>
      </c>
      <c r="E30" s="90" t="s">
        <v>106</v>
      </c>
      <c r="F30" s="88">
        <v>642</v>
      </c>
      <c r="G30" s="88">
        <v>1</v>
      </c>
      <c r="H30" s="88">
        <v>0</v>
      </c>
      <c r="I30" s="88">
        <v>1</v>
      </c>
      <c r="J30" s="88">
        <v>0</v>
      </c>
      <c r="K30" s="88"/>
      <c r="L30" s="84"/>
      <c r="M30" s="88" t="s">
        <v>107</v>
      </c>
      <c r="N30" s="95" t="s">
        <v>107</v>
      </c>
      <c r="O30" s="92">
        <v>114777.35</v>
      </c>
      <c r="P30" s="92"/>
      <c r="Q30" s="92">
        <v>114777.35</v>
      </c>
      <c r="R30" s="92">
        <v>114777.35</v>
      </c>
    </row>
    <row r="31" spans="1:20" ht="180" x14ac:dyDescent="0.2">
      <c r="A31" s="239"/>
      <c r="B31" s="120" t="s">
        <v>143</v>
      </c>
      <c r="C31" s="84"/>
      <c r="D31" s="84" t="s">
        <v>107</v>
      </c>
      <c r="E31" s="84"/>
      <c r="F31" s="84"/>
      <c r="G31" s="84">
        <v>1</v>
      </c>
      <c r="H31" s="84">
        <v>0</v>
      </c>
      <c r="I31" s="84">
        <v>1</v>
      </c>
      <c r="J31" s="84">
        <v>0</v>
      </c>
      <c r="K31" s="84"/>
      <c r="L31" s="84" t="s">
        <v>107</v>
      </c>
      <c r="M31" s="88" t="s">
        <v>109</v>
      </c>
      <c r="N31" s="95">
        <v>45981</v>
      </c>
      <c r="O31" s="88"/>
      <c r="P31" s="84"/>
      <c r="Q31" s="88"/>
      <c r="R31" s="88"/>
    </row>
    <row r="32" spans="1:20" ht="23.25" customHeight="1" x14ac:dyDescent="0.2">
      <c r="A32" s="239"/>
      <c r="B32" s="96" t="s">
        <v>110</v>
      </c>
      <c r="C32" s="84"/>
      <c r="D32" s="84"/>
      <c r="E32" s="84"/>
      <c r="F32" s="84"/>
      <c r="G32" s="84" t="s">
        <v>107</v>
      </c>
      <c r="H32" s="84"/>
      <c r="I32" s="84" t="s">
        <v>107</v>
      </c>
      <c r="J32" s="84"/>
      <c r="K32" s="84"/>
      <c r="L32" s="84" t="s">
        <v>107</v>
      </c>
      <c r="M32" s="84"/>
      <c r="N32" s="97"/>
      <c r="O32" s="84" t="s">
        <v>107</v>
      </c>
      <c r="P32" s="84"/>
      <c r="Q32" s="84" t="s">
        <v>107</v>
      </c>
      <c r="R32" s="84" t="s">
        <v>107</v>
      </c>
    </row>
    <row r="33" spans="1:18" ht="40.5" customHeight="1" x14ac:dyDescent="0.2">
      <c r="A33" s="239"/>
      <c r="B33" s="94" t="s">
        <v>111</v>
      </c>
      <c r="C33" s="84"/>
      <c r="D33" s="84" t="s">
        <v>107</v>
      </c>
      <c r="E33" s="84"/>
      <c r="F33" s="84"/>
      <c r="G33" s="84">
        <v>1</v>
      </c>
      <c r="H33" s="84">
        <v>0</v>
      </c>
      <c r="I33" s="84">
        <v>1</v>
      </c>
      <c r="J33" s="84">
        <v>0</v>
      </c>
      <c r="K33" s="84"/>
      <c r="L33" s="84" t="s">
        <v>107</v>
      </c>
      <c r="M33" s="88" t="s">
        <v>149</v>
      </c>
      <c r="N33" s="95">
        <v>45839</v>
      </c>
      <c r="O33" s="88"/>
      <c r="P33" s="84"/>
      <c r="Q33" s="88"/>
      <c r="R33" s="88"/>
    </row>
    <row r="34" spans="1:18" ht="21.75" customHeight="1" x14ac:dyDescent="0.2">
      <c r="A34" s="239"/>
      <c r="B34" s="96" t="s">
        <v>113</v>
      </c>
      <c r="C34" s="84"/>
      <c r="D34" s="84"/>
      <c r="E34" s="84"/>
      <c r="F34" s="84"/>
      <c r="G34" s="84" t="s">
        <v>107</v>
      </c>
      <c r="H34" s="84"/>
      <c r="I34" s="84" t="s">
        <v>107</v>
      </c>
      <c r="J34" s="84"/>
      <c r="K34" s="84"/>
      <c r="L34" s="84" t="s">
        <v>107</v>
      </c>
      <c r="M34" s="84"/>
      <c r="N34" s="97"/>
      <c r="O34" s="84" t="s">
        <v>107</v>
      </c>
      <c r="P34" s="84"/>
      <c r="Q34" s="84" t="s">
        <v>107</v>
      </c>
      <c r="R34" s="84" t="s">
        <v>107</v>
      </c>
    </row>
    <row r="35" spans="1:18" ht="41.25" customHeight="1" x14ac:dyDescent="0.2">
      <c r="A35" s="239"/>
      <c r="B35" s="94" t="s">
        <v>114</v>
      </c>
      <c r="C35" s="84"/>
      <c r="D35" s="84" t="s">
        <v>107</v>
      </c>
      <c r="E35" s="84"/>
      <c r="F35" s="84"/>
      <c r="G35" s="84">
        <v>1</v>
      </c>
      <c r="H35" s="84">
        <v>0</v>
      </c>
      <c r="I35" s="84">
        <v>1</v>
      </c>
      <c r="J35" s="84">
        <v>0</v>
      </c>
      <c r="K35" s="84"/>
      <c r="L35" s="84" t="s">
        <v>107</v>
      </c>
      <c r="M35" s="88" t="s">
        <v>151</v>
      </c>
      <c r="N35" s="95">
        <v>45909</v>
      </c>
      <c r="O35" s="88"/>
      <c r="P35" s="84"/>
      <c r="Q35" s="88"/>
      <c r="R35" s="88"/>
    </row>
    <row r="36" spans="1:18" ht="25.5" customHeight="1" x14ac:dyDescent="0.2">
      <c r="A36" s="239"/>
      <c r="B36" s="96" t="s">
        <v>116</v>
      </c>
      <c r="C36" s="84"/>
      <c r="D36" s="84"/>
      <c r="E36" s="84"/>
      <c r="F36" s="84"/>
      <c r="G36" s="84" t="s">
        <v>107</v>
      </c>
      <c r="H36" s="84"/>
      <c r="I36" s="84" t="s">
        <v>107</v>
      </c>
      <c r="J36" s="84"/>
      <c r="K36" s="84"/>
      <c r="L36" s="84" t="s">
        <v>107</v>
      </c>
      <c r="M36" s="84"/>
      <c r="N36" s="97"/>
      <c r="O36" s="84" t="s">
        <v>107</v>
      </c>
      <c r="P36" s="84"/>
      <c r="Q36" s="84" t="s">
        <v>107</v>
      </c>
      <c r="R36" s="84" t="s">
        <v>107</v>
      </c>
    </row>
    <row r="37" spans="1:18" ht="23.25" customHeight="1" x14ac:dyDescent="0.2">
      <c r="A37" s="240"/>
      <c r="B37" s="94" t="s">
        <v>117</v>
      </c>
      <c r="C37" s="84"/>
      <c r="D37" s="84" t="s">
        <v>107</v>
      </c>
      <c r="E37" s="84"/>
      <c r="F37" s="84"/>
      <c r="G37" s="84">
        <v>1</v>
      </c>
      <c r="H37" s="84">
        <v>0</v>
      </c>
      <c r="I37" s="84">
        <v>1</v>
      </c>
      <c r="J37" s="84">
        <v>0</v>
      </c>
      <c r="K37" s="84"/>
      <c r="L37" s="84" t="s">
        <v>107</v>
      </c>
      <c r="M37" s="88" t="s">
        <v>109</v>
      </c>
      <c r="N37" s="95">
        <v>45981</v>
      </c>
      <c r="O37" s="88"/>
      <c r="P37" s="84"/>
      <c r="Q37" s="88"/>
      <c r="R37" s="88"/>
    </row>
    <row r="38" spans="1:18" ht="14.25" x14ac:dyDescent="0.2">
      <c r="A38" s="115"/>
      <c r="B38" s="89" t="s">
        <v>140</v>
      </c>
      <c r="C38" s="84" t="s">
        <v>107</v>
      </c>
      <c r="D38" s="84" t="s">
        <v>107</v>
      </c>
      <c r="E38" s="84" t="s">
        <v>107</v>
      </c>
      <c r="F38" s="84" t="s">
        <v>107</v>
      </c>
      <c r="G38" s="84" t="s">
        <v>107</v>
      </c>
      <c r="H38" s="84" t="s">
        <v>107</v>
      </c>
      <c r="I38" s="84" t="s">
        <v>107</v>
      </c>
      <c r="J38" s="84" t="s">
        <v>107</v>
      </c>
      <c r="K38" s="84" t="s">
        <v>107</v>
      </c>
      <c r="L38" s="84" t="s">
        <v>107</v>
      </c>
      <c r="M38" s="84" t="s">
        <v>107</v>
      </c>
      <c r="N38" s="84" t="s">
        <v>107</v>
      </c>
      <c r="O38" s="92">
        <f>O6+O14+O22+O30</f>
        <v>2291827.7000000002</v>
      </c>
      <c r="P38" s="92"/>
      <c r="Q38" s="92">
        <f>Q6+Q14+Q22+Q30</f>
        <v>2291827.7000000002</v>
      </c>
      <c r="R38" s="92">
        <f>R6+R14+R22+R30</f>
        <v>561489.68000000005</v>
      </c>
    </row>
    <row r="39" spans="1:18" s="81" customFormat="1" x14ac:dyDescent="0.25">
      <c r="A39" s="79"/>
      <c r="B39" s="80"/>
    </row>
    <row r="40" spans="1:18" s="81" customFormat="1" x14ac:dyDescent="0.25">
      <c r="A40" s="79"/>
      <c r="B40" s="80"/>
    </row>
    <row r="41" spans="1:18" s="81" customFormat="1" x14ac:dyDescent="0.25">
      <c r="A41" s="79"/>
      <c r="B41" s="80"/>
    </row>
    <row r="42" spans="1:18" s="81" customFormat="1" x14ac:dyDescent="0.25">
      <c r="A42" s="79"/>
      <c r="B42" s="80"/>
    </row>
    <row r="43" spans="1:18" s="81" customFormat="1" x14ac:dyDescent="0.25">
      <c r="A43" s="79"/>
      <c r="B43" s="80"/>
    </row>
    <row r="44" spans="1:18" s="81" customFormat="1" x14ac:dyDescent="0.25">
      <c r="A44" s="79"/>
      <c r="B44" s="80"/>
    </row>
    <row r="45" spans="1:18" s="81" customFormat="1" x14ac:dyDescent="0.25">
      <c r="A45" s="79"/>
      <c r="B45" s="80"/>
    </row>
    <row r="46" spans="1:18" s="81" customFormat="1" x14ac:dyDescent="0.25">
      <c r="A46" s="79"/>
      <c r="B46" s="80"/>
    </row>
    <row r="47" spans="1:18" s="81" customFormat="1" x14ac:dyDescent="0.25">
      <c r="A47" s="79"/>
      <c r="B47" s="80"/>
    </row>
    <row r="48" spans="1:18" s="81" customFormat="1" x14ac:dyDescent="0.25">
      <c r="A48" s="79"/>
      <c r="B48" s="80"/>
    </row>
    <row r="49" spans="1:2" s="81" customFormat="1" x14ac:dyDescent="0.25">
      <c r="A49" s="79"/>
      <c r="B49" s="80"/>
    </row>
    <row r="50" spans="1:2" s="81" customFormat="1" x14ac:dyDescent="0.25">
      <c r="A50" s="79"/>
      <c r="B50" s="80"/>
    </row>
    <row r="51" spans="1:2" s="81" customFormat="1" x14ac:dyDescent="0.25">
      <c r="A51" s="79"/>
      <c r="B51" s="80"/>
    </row>
    <row r="52" spans="1:2" s="81" customFormat="1" x14ac:dyDescent="0.25">
      <c r="A52" s="79"/>
      <c r="B52" s="80"/>
    </row>
    <row r="53" spans="1:2" s="81" customFormat="1" x14ac:dyDescent="0.25">
      <c r="A53" s="79"/>
      <c r="B53" s="80"/>
    </row>
    <row r="54" spans="1:2" s="81" customFormat="1" x14ac:dyDescent="0.25">
      <c r="A54" s="79"/>
      <c r="B54" s="80"/>
    </row>
    <row r="55" spans="1:2" s="81" customFormat="1" x14ac:dyDescent="0.25">
      <c r="A55" s="79"/>
      <c r="B55" s="80"/>
    </row>
    <row r="56" spans="1:2" s="81" customFormat="1" x14ac:dyDescent="0.25">
      <c r="A56" s="79"/>
      <c r="B56" s="80"/>
    </row>
    <row r="57" spans="1:2" s="81" customFormat="1" x14ac:dyDescent="0.25">
      <c r="A57" s="79"/>
      <c r="B57" s="80"/>
    </row>
    <row r="58" spans="1:2" s="81" customFormat="1" x14ac:dyDescent="0.25">
      <c r="A58" s="79"/>
      <c r="B58" s="80"/>
    </row>
    <row r="59" spans="1:2" s="81" customFormat="1" x14ac:dyDescent="0.25">
      <c r="A59" s="79"/>
      <c r="B59" s="80"/>
    </row>
    <row r="60" spans="1:2" s="81" customFormat="1" x14ac:dyDescent="0.25">
      <c r="A60" s="79"/>
      <c r="B60" s="80"/>
    </row>
    <row r="61" spans="1:2" s="81" customFormat="1" x14ac:dyDescent="0.25">
      <c r="A61" s="79"/>
      <c r="B61" s="80"/>
    </row>
    <row r="62" spans="1:2" s="81" customFormat="1" x14ac:dyDescent="0.25">
      <c r="A62" s="79"/>
      <c r="B62" s="80"/>
    </row>
    <row r="63" spans="1:2" s="81" customFormat="1" x14ac:dyDescent="0.25">
      <c r="A63" s="79"/>
      <c r="B63" s="80"/>
    </row>
  </sheetData>
  <mergeCells count="25">
    <mergeCell ref="R3:R4"/>
    <mergeCell ref="Q2:R2"/>
    <mergeCell ref="Q3:Q4"/>
    <mergeCell ref="P3:P4"/>
    <mergeCell ref="O2:P2"/>
    <mergeCell ref="O3:O4"/>
    <mergeCell ref="N3:N4"/>
    <mergeCell ref="M2:N2"/>
    <mergeCell ref="M3:M4"/>
    <mergeCell ref="L3:L4"/>
    <mergeCell ref="K3:K4"/>
    <mergeCell ref="C2:C4"/>
    <mergeCell ref="A14:A21"/>
    <mergeCell ref="I3:J3"/>
    <mergeCell ref="G2:L2"/>
    <mergeCell ref="D2:D4"/>
    <mergeCell ref="E3:E4"/>
    <mergeCell ref="F3:F4"/>
    <mergeCell ref="G3:H3"/>
    <mergeCell ref="E2:F2"/>
    <mergeCell ref="A22:A29"/>
    <mergeCell ref="A30:A37"/>
    <mergeCell ref="A6:A13"/>
    <mergeCell ref="A2:A4"/>
    <mergeCell ref="B2:B4"/>
  </mergeCells>
  <hyperlinks>
    <hyperlink ref="F3" r:id="rId1" display="http://internet.garant.ru/document/redirect/179222/0"/>
  </hyperlinks>
  <pageMargins left="0.236111104488373" right="0.236111104488373" top="0.15763889253139499" bottom="0.15763889253139499" header="0.51181101799011197" footer="0.51181101799011197"/>
  <pageSetup paperSize="9" scale="7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A72" workbookViewId="0">
      <selection activeCell="O78" sqref="O78"/>
    </sheetView>
  </sheetViews>
  <sheetFormatPr defaultColWidth="7" defaultRowHeight="15" x14ac:dyDescent="0.25"/>
  <cols>
    <col min="1" max="1" width="10" style="122" customWidth="1"/>
    <col min="2" max="2" width="23" style="123" customWidth="1"/>
    <col min="3" max="3" width="6.140625" style="82" customWidth="1"/>
    <col min="4" max="4" width="13" style="82" customWidth="1"/>
    <col min="5" max="5" width="5.5703125" style="82" customWidth="1"/>
    <col min="6" max="6" width="4.5703125" style="82" customWidth="1"/>
    <col min="7" max="8" width="6.5703125" style="82" customWidth="1"/>
    <col min="9" max="9" width="6.28515625" style="82" customWidth="1"/>
    <col min="10" max="10" width="5.42578125" style="82" customWidth="1"/>
    <col min="11" max="11" width="7.140625" style="82" customWidth="1"/>
    <col min="12" max="12" width="4.85546875" style="82" customWidth="1"/>
    <col min="13" max="13" width="10" style="82" customWidth="1"/>
    <col min="14" max="14" width="10.5703125" style="82" customWidth="1"/>
    <col min="15" max="15" width="13.5703125" style="82" customWidth="1"/>
    <col min="16" max="16" width="9.85546875" style="82" customWidth="1"/>
    <col min="17" max="17" width="12.5703125" style="82" customWidth="1"/>
    <col min="18" max="18" width="12.85546875" style="82" customWidth="1"/>
    <col min="19" max="19" width="7" style="82" bestFit="1" customWidth="1"/>
    <col min="20" max="16384" width="7" style="82"/>
  </cols>
  <sheetData>
    <row r="1" spans="1:21" s="8" customFormat="1" ht="15" customHeight="1" x14ac:dyDescent="0.25">
      <c r="A1" s="265" t="s">
        <v>152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7"/>
      <c r="S1" s="81"/>
      <c r="T1" s="81"/>
      <c r="U1" s="81"/>
    </row>
    <row r="2" spans="1:21" s="8" customFormat="1" ht="75.599999999999994" customHeight="1" x14ac:dyDescent="0.25">
      <c r="A2" s="249" t="s">
        <v>80</v>
      </c>
      <c r="B2" s="256" t="s">
        <v>81</v>
      </c>
      <c r="C2" s="253" t="s">
        <v>153</v>
      </c>
      <c r="D2" s="249" t="s">
        <v>83</v>
      </c>
      <c r="E2" s="249" t="s">
        <v>84</v>
      </c>
      <c r="F2" s="251"/>
      <c r="G2" s="249" t="s">
        <v>85</v>
      </c>
      <c r="H2" s="268"/>
      <c r="I2" s="268"/>
      <c r="J2" s="268"/>
      <c r="K2" s="268"/>
      <c r="L2" s="251"/>
      <c r="M2" s="249" t="s">
        <v>86</v>
      </c>
      <c r="N2" s="251"/>
      <c r="O2" s="249" t="s">
        <v>87</v>
      </c>
      <c r="P2" s="251"/>
      <c r="Q2" s="249" t="s">
        <v>88</v>
      </c>
      <c r="R2" s="251"/>
      <c r="S2" s="81"/>
      <c r="T2" s="81"/>
      <c r="U2" s="81"/>
    </row>
    <row r="3" spans="1:21" s="8" customFormat="1" ht="15" customHeight="1" x14ac:dyDescent="0.25">
      <c r="A3" s="252"/>
      <c r="B3" s="257"/>
      <c r="C3" s="254"/>
      <c r="D3" s="252"/>
      <c r="E3" s="249" t="s">
        <v>89</v>
      </c>
      <c r="F3" s="249" t="s">
        <v>90</v>
      </c>
      <c r="G3" s="249" t="s">
        <v>91</v>
      </c>
      <c r="H3" s="251"/>
      <c r="I3" s="249" t="s">
        <v>92</v>
      </c>
      <c r="J3" s="251"/>
      <c r="K3" s="249" t="s">
        <v>93</v>
      </c>
      <c r="L3" s="249" t="s">
        <v>94</v>
      </c>
      <c r="M3" s="249" t="s">
        <v>95</v>
      </c>
      <c r="N3" s="249" t="s">
        <v>96</v>
      </c>
      <c r="O3" s="249" t="s">
        <v>97</v>
      </c>
      <c r="P3" s="249" t="s">
        <v>98</v>
      </c>
      <c r="Q3" s="249" t="s">
        <v>99</v>
      </c>
      <c r="R3" s="249" t="s">
        <v>100</v>
      </c>
      <c r="S3" s="81"/>
      <c r="T3" s="81"/>
      <c r="U3" s="81"/>
    </row>
    <row r="4" spans="1:21" s="8" customFormat="1" ht="101.25" customHeight="1" x14ac:dyDescent="0.25">
      <c r="A4" s="250"/>
      <c r="B4" s="258"/>
      <c r="C4" s="255"/>
      <c r="D4" s="250"/>
      <c r="E4" s="250"/>
      <c r="F4" s="250"/>
      <c r="G4" s="124" t="s">
        <v>101</v>
      </c>
      <c r="H4" s="124" t="s">
        <v>102</v>
      </c>
      <c r="I4" s="124" t="str">
        <f>G4</f>
        <v>с даты заключения соглашения о предоставлении субсидии</v>
      </c>
      <c r="J4" s="124" t="s">
        <v>102</v>
      </c>
      <c r="K4" s="250"/>
      <c r="L4" s="250"/>
      <c r="M4" s="250"/>
      <c r="N4" s="250"/>
      <c r="O4" s="250"/>
      <c r="P4" s="250"/>
      <c r="Q4" s="250"/>
      <c r="R4" s="250"/>
      <c r="S4" s="81"/>
      <c r="T4" s="81"/>
      <c r="U4" s="81"/>
    </row>
    <row r="5" spans="1:21" s="8" customFormat="1" x14ac:dyDescent="0.25">
      <c r="A5" s="126">
        <v>1</v>
      </c>
      <c r="B5" s="125">
        <v>2</v>
      </c>
      <c r="C5" s="124">
        <v>3</v>
      </c>
      <c r="D5" s="124">
        <v>4</v>
      </c>
      <c r="E5" s="124">
        <v>5</v>
      </c>
      <c r="F5" s="124">
        <v>6</v>
      </c>
      <c r="G5" s="124">
        <v>7</v>
      </c>
      <c r="H5" s="124">
        <v>8</v>
      </c>
      <c r="I5" s="124">
        <v>9</v>
      </c>
      <c r="J5" s="124">
        <v>10</v>
      </c>
      <c r="K5" s="124">
        <v>11</v>
      </c>
      <c r="L5" s="124">
        <v>12</v>
      </c>
      <c r="M5" s="124">
        <v>13</v>
      </c>
      <c r="N5" s="124">
        <v>14</v>
      </c>
      <c r="O5" s="124">
        <v>15</v>
      </c>
      <c r="P5" s="124">
        <v>16</v>
      </c>
      <c r="Q5" s="124">
        <v>17</v>
      </c>
      <c r="R5" s="124">
        <v>18</v>
      </c>
      <c r="S5" s="81"/>
      <c r="T5" s="81"/>
      <c r="U5" s="81"/>
    </row>
    <row r="6" spans="1:21" ht="49.5" customHeight="1" x14ac:dyDescent="0.2">
      <c r="A6" s="259" t="s">
        <v>127</v>
      </c>
      <c r="B6" s="128" t="s">
        <v>154</v>
      </c>
      <c r="C6" s="127" t="s">
        <v>78</v>
      </c>
      <c r="D6" s="129" t="s">
        <v>105</v>
      </c>
      <c r="E6" s="129" t="s">
        <v>106</v>
      </c>
      <c r="F6" s="127">
        <v>642</v>
      </c>
      <c r="G6" s="127">
        <v>1</v>
      </c>
      <c r="H6" s="127">
        <v>0</v>
      </c>
      <c r="I6" s="127">
        <v>1</v>
      </c>
      <c r="J6" s="127">
        <v>0</v>
      </c>
      <c r="K6" s="127"/>
      <c r="L6" s="127"/>
      <c r="M6" s="127" t="s">
        <v>107</v>
      </c>
      <c r="N6" s="130" t="s">
        <v>107</v>
      </c>
      <c r="O6" s="131">
        <v>827710.47</v>
      </c>
      <c r="P6" s="131"/>
      <c r="Q6" s="131">
        <v>827710.47</v>
      </c>
      <c r="R6" s="131">
        <v>827710.47</v>
      </c>
      <c r="T6" s="132"/>
      <c r="U6" s="132"/>
    </row>
    <row r="7" spans="1:21" ht="75" x14ac:dyDescent="0.2">
      <c r="A7" s="260"/>
      <c r="B7" s="133" t="s">
        <v>155</v>
      </c>
      <c r="C7" s="124"/>
      <c r="D7" s="124" t="s">
        <v>107</v>
      </c>
      <c r="E7" s="124"/>
      <c r="F7" s="124"/>
      <c r="G7" s="124">
        <v>1</v>
      </c>
      <c r="H7" s="124">
        <v>0</v>
      </c>
      <c r="I7" s="124">
        <v>1</v>
      </c>
      <c r="J7" s="124">
        <v>0</v>
      </c>
      <c r="K7" s="124"/>
      <c r="L7" s="124" t="s">
        <v>107</v>
      </c>
      <c r="M7" s="134" t="s">
        <v>156</v>
      </c>
      <c r="N7" s="135">
        <v>45897</v>
      </c>
      <c r="O7" s="124"/>
      <c r="P7" s="124"/>
      <c r="Q7" s="127"/>
      <c r="R7" s="127"/>
    </row>
    <row r="8" spans="1:21" ht="28.5" x14ac:dyDescent="0.2">
      <c r="A8" s="260"/>
      <c r="B8" s="128" t="s">
        <v>110</v>
      </c>
      <c r="C8" s="124"/>
      <c r="D8" s="124"/>
      <c r="E8" s="124"/>
      <c r="F8" s="124"/>
      <c r="G8" s="124" t="s">
        <v>107</v>
      </c>
      <c r="H8" s="124"/>
      <c r="I8" s="124" t="s">
        <v>107</v>
      </c>
      <c r="J8" s="124"/>
      <c r="K8" s="124"/>
      <c r="L8" s="124" t="s">
        <v>107</v>
      </c>
      <c r="M8" s="136"/>
      <c r="N8" s="137"/>
      <c r="O8" s="124" t="s">
        <v>107</v>
      </c>
      <c r="P8" s="124"/>
      <c r="Q8" s="124" t="s">
        <v>107</v>
      </c>
      <c r="R8" s="124" t="s">
        <v>107</v>
      </c>
    </row>
    <row r="9" spans="1:21" ht="75" x14ac:dyDescent="0.2">
      <c r="A9" s="260"/>
      <c r="B9" s="133" t="s">
        <v>111</v>
      </c>
      <c r="C9" s="124"/>
      <c r="D9" s="124" t="s">
        <v>107</v>
      </c>
      <c r="E9" s="124"/>
      <c r="F9" s="124"/>
      <c r="G9" s="124">
        <v>1</v>
      </c>
      <c r="H9" s="124">
        <v>0</v>
      </c>
      <c r="I9" s="124">
        <v>1</v>
      </c>
      <c r="J9" s="124">
        <v>0</v>
      </c>
      <c r="K9" s="124"/>
      <c r="L9" s="124" t="s">
        <v>107</v>
      </c>
      <c r="M9" s="134" t="s">
        <v>157</v>
      </c>
      <c r="N9" s="135">
        <v>45753</v>
      </c>
      <c r="O9" s="127"/>
      <c r="P9" s="124"/>
      <c r="Q9" s="127"/>
      <c r="R9" s="127"/>
    </row>
    <row r="10" spans="1:21" ht="28.5" x14ac:dyDescent="0.2">
      <c r="A10" s="260"/>
      <c r="B10" s="128" t="s">
        <v>113</v>
      </c>
      <c r="C10" s="124"/>
      <c r="D10" s="124"/>
      <c r="E10" s="124"/>
      <c r="F10" s="124"/>
      <c r="G10" s="124" t="s">
        <v>107</v>
      </c>
      <c r="H10" s="124"/>
      <c r="I10" s="124" t="s">
        <v>107</v>
      </c>
      <c r="J10" s="124"/>
      <c r="K10" s="124"/>
      <c r="L10" s="124" t="s">
        <v>107</v>
      </c>
      <c r="M10" s="138"/>
      <c r="N10" s="139"/>
      <c r="O10" s="124" t="s">
        <v>107</v>
      </c>
      <c r="P10" s="124"/>
      <c r="Q10" s="124" t="s">
        <v>107</v>
      </c>
      <c r="R10" s="124" t="s">
        <v>107</v>
      </c>
    </row>
    <row r="11" spans="1:21" ht="35.25" customHeight="1" x14ac:dyDescent="0.2">
      <c r="A11" s="260"/>
      <c r="B11" s="133" t="s">
        <v>114</v>
      </c>
      <c r="C11" s="124"/>
      <c r="D11" s="124" t="s">
        <v>107</v>
      </c>
      <c r="E11" s="124"/>
      <c r="F11" s="124"/>
      <c r="G11" s="124">
        <v>1</v>
      </c>
      <c r="H11" s="124">
        <v>0</v>
      </c>
      <c r="I11" s="124">
        <v>1</v>
      </c>
      <c r="J11" s="124">
        <v>0</v>
      </c>
      <c r="K11" s="124"/>
      <c r="L11" s="124" t="s">
        <v>107</v>
      </c>
      <c r="M11" s="134" t="s">
        <v>149</v>
      </c>
      <c r="N11" s="135">
        <v>45790</v>
      </c>
      <c r="O11" s="127"/>
      <c r="P11" s="124"/>
      <c r="Q11" s="127"/>
      <c r="R11" s="127"/>
    </row>
    <row r="12" spans="1:21" ht="28.5" x14ac:dyDescent="0.2">
      <c r="A12" s="260"/>
      <c r="B12" s="128" t="s">
        <v>116</v>
      </c>
      <c r="C12" s="124"/>
      <c r="D12" s="124"/>
      <c r="E12" s="124"/>
      <c r="F12" s="124"/>
      <c r="G12" s="124" t="s">
        <v>107</v>
      </c>
      <c r="H12" s="124"/>
      <c r="I12" s="124" t="s">
        <v>107</v>
      </c>
      <c r="J12" s="124"/>
      <c r="K12" s="124"/>
      <c r="L12" s="124" t="s">
        <v>107</v>
      </c>
      <c r="M12" s="136"/>
      <c r="N12" s="137"/>
      <c r="O12" s="124" t="s">
        <v>107</v>
      </c>
      <c r="P12" s="124"/>
      <c r="Q12" s="124" t="s">
        <v>107</v>
      </c>
      <c r="R12" s="124" t="s">
        <v>107</v>
      </c>
    </row>
    <row r="13" spans="1:21" ht="24" customHeight="1" x14ac:dyDescent="0.2">
      <c r="A13" s="261"/>
      <c r="B13" s="140" t="s">
        <v>117</v>
      </c>
      <c r="C13" s="124"/>
      <c r="D13" s="124" t="s">
        <v>107</v>
      </c>
      <c r="E13" s="124"/>
      <c r="F13" s="124"/>
      <c r="G13" s="124">
        <v>1</v>
      </c>
      <c r="H13" s="124">
        <v>0</v>
      </c>
      <c r="I13" s="124">
        <v>1</v>
      </c>
      <c r="J13" s="124">
        <v>0</v>
      </c>
      <c r="K13" s="124"/>
      <c r="L13" s="124" t="s">
        <v>107</v>
      </c>
      <c r="M13" s="134" t="s">
        <v>156</v>
      </c>
      <c r="N13" s="135">
        <v>45897</v>
      </c>
      <c r="O13" s="127"/>
      <c r="P13" s="124"/>
      <c r="Q13" s="127"/>
      <c r="R13" s="127"/>
    </row>
    <row r="14" spans="1:21" ht="37.35" customHeight="1" x14ac:dyDescent="0.2">
      <c r="A14" s="262" t="s">
        <v>150</v>
      </c>
      <c r="B14" s="141" t="s">
        <v>154</v>
      </c>
      <c r="C14" s="127" t="s">
        <v>78</v>
      </c>
      <c r="D14" s="129" t="s">
        <v>105</v>
      </c>
      <c r="E14" s="129" t="s">
        <v>106</v>
      </c>
      <c r="F14" s="124">
        <v>642</v>
      </c>
      <c r="G14" s="127">
        <v>2</v>
      </c>
      <c r="H14" s="127">
        <v>1</v>
      </c>
      <c r="I14" s="127">
        <v>2</v>
      </c>
      <c r="J14" s="127">
        <v>1</v>
      </c>
      <c r="K14" s="127"/>
      <c r="L14" s="127"/>
      <c r="M14" s="127" t="s">
        <v>107</v>
      </c>
      <c r="N14" s="98" t="s">
        <v>107</v>
      </c>
      <c r="O14" s="131">
        <v>449215.36</v>
      </c>
      <c r="P14" s="131"/>
      <c r="Q14" s="131">
        <v>449215.36</v>
      </c>
      <c r="R14" s="131">
        <v>449215.36</v>
      </c>
    </row>
    <row r="15" spans="1:21" ht="75" x14ac:dyDescent="0.2">
      <c r="A15" s="263"/>
      <c r="B15" s="140" t="s">
        <v>155</v>
      </c>
      <c r="C15" s="124"/>
      <c r="D15" s="124" t="s">
        <v>107</v>
      </c>
      <c r="E15" s="124"/>
      <c r="F15" s="124"/>
      <c r="G15" s="124">
        <v>2</v>
      </c>
      <c r="H15" s="124">
        <v>1</v>
      </c>
      <c r="I15" s="124">
        <v>2</v>
      </c>
      <c r="J15" s="124">
        <v>1</v>
      </c>
      <c r="K15" s="124"/>
      <c r="L15" s="124" t="s">
        <v>107</v>
      </c>
      <c r="M15" s="127" t="s">
        <v>158</v>
      </c>
      <c r="N15" s="98" t="s">
        <v>159</v>
      </c>
      <c r="O15" s="127"/>
      <c r="P15" s="124"/>
      <c r="Q15" s="127"/>
      <c r="R15" s="127"/>
    </row>
    <row r="16" spans="1:21" ht="28.5" x14ac:dyDescent="0.2">
      <c r="A16" s="263"/>
      <c r="B16" s="141" t="s">
        <v>110</v>
      </c>
      <c r="C16" s="124"/>
      <c r="D16" s="124"/>
      <c r="E16" s="124"/>
      <c r="F16" s="124"/>
      <c r="G16" s="124" t="s">
        <v>107</v>
      </c>
      <c r="H16" s="124"/>
      <c r="I16" s="124" t="s">
        <v>107</v>
      </c>
      <c r="J16" s="124"/>
      <c r="K16" s="124"/>
      <c r="L16" s="124" t="s">
        <v>107</v>
      </c>
      <c r="M16" s="127"/>
      <c r="N16" s="98"/>
      <c r="O16" s="124" t="s">
        <v>107</v>
      </c>
      <c r="P16" s="124"/>
      <c r="Q16" s="124" t="s">
        <v>107</v>
      </c>
      <c r="R16" s="124" t="s">
        <v>107</v>
      </c>
    </row>
    <row r="17" spans="1:19" ht="75" x14ac:dyDescent="0.2">
      <c r="A17" s="263"/>
      <c r="B17" s="140" t="s">
        <v>111</v>
      </c>
      <c r="C17" s="124"/>
      <c r="D17" s="124" t="s">
        <v>107</v>
      </c>
      <c r="E17" s="124"/>
      <c r="F17" s="124"/>
      <c r="G17" s="124">
        <v>2</v>
      </c>
      <c r="H17" s="124">
        <v>1</v>
      </c>
      <c r="I17" s="124">
        <v>2</v>
      </c>
      <c r="J17" s="124">
        <v>1</v>
      </c>
      <c r="K17" s="124"/>
      <c r="L17" s="124" t="s">
        <v>107</v>
      </c>
      <c r="M17" s="127" t="s">
        <v>160</v>
      </c>
      <c r="N17" s="98" t="s">
        <v>161</v>
      </c>
      <c r="O17" s="127"/>
      <c r="P17" s="124"/>
      <c r="Q17" s="127"/>
      <c r="R17" s="127"/>
    </row>
    <row r="18" spans="1:19" ht="28.5" x14ac:dyDescent="0.2">
      <c r="A18" s="263"/>
      <c r="B18" s="141" t="s">
        <v>113</v>
      </c>
      <c r="C18" s="124"/>
      <c r="D18" s="124"/>
      <c r="E18" s="124"/>
      <c r="F18" s="124"/>
      <c r="G18" s="124" t="s">
        <v>107</v>
      </c>
      <c r="H18" s="124"/>
      <c r="I18" s="124" t="s">
        <v>107</v>
      </c>
      <c r="J18" s="124"/>
      <c r="K18" s="124"/>
      <c r="L18" s="124" t="s">
        <v>107</v>
      </c>
      <c r="M18" s="127"/>
      <c r="N18" s="98"/>
      <c r="O18" s="124" t="s">
        <v>107</v>
      </c>
      <c r="P18" s="124"/>
      <c r="Q18" s="124" t="s">
        <v>107</v>
      </c>
      <c r="R18" s="124" t="s">
        <v>107</v>
      </c>
    </row>
    <row r="19" spans="1:19" ht="51" x14ac:dyDescent="0.2">
      <c r="A19" s="263"/>
      <c r="B19" s="140" t="s">
        <v>114</v>
      </c>
      <c r="C19" s="124"/>
      <c r="D19" s="124" t="s">
        <v>107</v>
      </c>
      <c r="E19" s="124"/>
      <c r="F19" s="124"/>
      <c r="G19" s="124">
        <v>2</v>
      </c>
      <c r="H19" s="124">
        <v>1</v>
      </c>
      <c r="I19" s="124">
        <v>2</v>
      </c>
      <c r="J19" s="124">
        <v>1</v>
      </c>
      <c r="K19" s="124"/>
      <c r="L19" s="124" t="s">
        <v>107</v>
      </c>
      <c r="M19" s="127" t="s">
        <v>162</v>
      </c>
      <c r="N19" s="98" t="s">
        <v>163</v>
      </c>
      <c r="O19" s="127"/>
      <c r="P19" s="124"/>
      <c r="Q19" s="127"/>
      <c r="R19" s="127"/>
    </row>
    <row r="20" spans="1:19" ht="28.5" x14ac:dyDescent="0.2">
      <c r="A20" s="263"/>
      <c r="B20" s="128" t="s">
        <v>116</v>
      </c>
      <c r="C20" s="124"/>
      <c r="D20" s="124"/>
      <c r="E20" s="124"/>
      <c r="F20" s="124"/>
      <c r="G20" s="124" t="s">
        <v>107</v>
      </c>
      <c r="H20" s="124"/>
      <c r="I20" s="124" t="s">
        <v>107</v>
      </c>
      <c r="J20" s="124"/>
      <c r="K20" s="124"/>
      <c r="L20" s="124" t="s">
        <v>107</v>
      </c>
      <c r="M20" s="127"/>
      <c r="N20" s="98"/>
      <c r="O20" s="124" t="s">
        <v>107</v>
      </c>
      <c r="P20" s="124"/>
      <c r="Q20" s="124" t="s">
        <v>107</v>
      </c>
      <c r="R20" s="124" t="s">
        <v>107</v>
      </c>
    </row>
    <row r="21" spans="1:19" ht="51" x14ac:dyDescent="0.2">
      <c r="A21" s="264"/>
      <c r="B21" s="133" t="s">
        <v>117</v>
      </c>
      <c r="C21" s="124"/>
      <c r="D21" s="124" t="s">
        <v>107</v>
      </c>
      <c r="E21" s="124"/>
      <c r="F21" s="124"/>
      <c r="G21" s="124">
        <v>2</v>
      </c>
      <c r="H21" s="124">
        <v>1</v>
      </c>
      <c r="I21" s="124">
        <v>2</v>
      </c>
      <c r="J21" s="124">
        <v>1</v>
      </c>
      <c r="K21" s="124"/>
      <c r="L21" s="124" t="s">
        <v>107</v>
      </c>
      <c r="M21" s="127" t="s">
        <v>158</v>
      </c>
      <c r="N21" s="98" t="s">
        <v>159</v>
      </c>
      <c r="O21" s="127"/>
      <c r="P21" s="124"/>
      <c r="Q21" s="127"/>
      <c r="R21" s="127"/>
    </row>
    <row r="22" spans="1:19" ht="37.35" customHeight="1" x14ac:dyDescent="0.2">
      <c r="A22" s="262" t="s">
        <v>129</v>
      </c>
      <c r="B22" s="141" t="s">
        <v>154</v>
      </c>
      <c r="C22" s="134" t="s">
        <v>78</v>
      </c>
      <c r="D22" s="142" t="s">
        <v>105</v>
      </c>
      <c r="E22" s="142" t="s">
        <v>106</v>
      </c>
      <c r="F22" s="134">
        <v>642</v>
      </c>
      <c r="G22" s="134">
        <v>2</v>
      </c>
      <c r="H22" s="134">
        <v>2</v>
      </c>
      <c r="I22" s="134">
        <v>2</v>
      </c>
      <c r="J22" s="134">
        <v>2</v>
      </c>
      <c r="K22" s="134"/>
      <c r="L22" s="134"/>
      <c r="M22" s="134" t="s">
        <v>107</v>
      </c>
      <c r="N22" s="135" t="s">
        <v>107</v>
      </c>
      <c r="O22" s="143">
        <v>2802068.16</v>
      </c>
      <c r="P22" s="143"/>
      <c r="Q22" s="143">
        <v>2802068.16</v>
      </c>
      <c r="R22" s="143">
        <v>2802068.16</v>
      </c>
    </row>
    <row r="23" spans="1:19" ht="75" x14ac:dyDescent="0.2">
      <c r="A23" s="263"/>
      <c r="B23" s="140" t="s">
        <v>155</v>
      </c>
      <c r="C23" s="144"/>
      <c r="D23" s="144" t="s">
        <v>107</v>
      </c>
      <c r="E23" s="144"/>
      <c r="F23" s="144"/>
      <c r="G23" s="144">
        <v>2</v>
      </c>
      <c r="H23" s="144">
        <v>2</v>
      </c>
      <c r="I23" s="144">
        <v>2</v>
      </c>
      <c r="J23" s="144">
        <v>2</v>
      </c>
      <c r="K23" s="144"/>
      <c r="L23" s="144" t="s">
        <v>107</v>
      </c>
      <c r="M23" s="134" t="s">
        <v>156</v>
      </c>
      <c r="N23" s="135">
        <v>45880</v>
      </c>
      <c r="O23" s="134"/>
      <c r="P23" s="144"/>
      <c r="Q23" s="134"/>
      <c r="R23" s="134"/>
    </row>
    <row r="24" spans="1:19" ht="28.5" x14ac:dyDescent="0.2">
      <c r="A24" s="263"/>
      <c r="B24" s="141" t="s">
        <v>110</v>
      </c>
      <c r="C24" s="144"/>
      <c r="D24" s="144"/>
      <c r="E24" s="144"/>
      <c r="F24" s="144"/>
      <c r="G24" s="144" t="s">
        <v>107</v>
      </c>
      <c r="H24" s="144"/>
      <c r="I24" s="144" t="s">
        <v>107</v>
      </c>
      <c r="J24" s="144"/>
      <c r="K24" s="144"/>
      <c r="L24" s="144" t="s">
        <v>107</v>
      </c>
      <c r="M24" s="144"/>
      <c r="N24" s="145"/>
      <c r="O24" s="144" t="s">
        <v>107</v>
      </c>
      <c r="P24" s="144"/>
      <c r="Q24" s="144" t="s">
        <v>107</v>
      </c>
      <c r="R24" s="144" t="s">
        <v>107</v>
      </c>
    </row>
    <row r="25" spans="1:19" ht="75" x14ac:dyDescent="0.2">
      <c r="A25" s="263"/>
      <c r="B25" s="140" t="s">
        <v>111</v>
      </c>
      <c r="C25" s="144"/>
      <c r="D25" s="144" t="s">
        <v>107</v>
      </c>
      <c r="E25" s="144"/>
      <c r="F25" s="144"/>
      <c r="G25" s="144">
        <v>2</v>
      </c>
      <c r="H25" s="144">
        <v>2</v>
      </c>
      <c r="I25" s="144">
        <v>2</v>
      </c>
      <c r="J25" s="144">
        <v>2</v>
      </c>
      <c r="K25" s="144"/>
      <c r="L25" s="144" t="s">
        <v>107</v>
      </c>
      <c r="M25" s="134" t="s">
        <v>144</v>
      </c>
      <c r="N25" s="135">
        <v>45687</v>
      </c>
      <c r="O25" s="134"/>
      <c r="P25" s="144"/>
      <c r="Q25" s="134"/>
      <c r="R25" s="134"/>
    </row>
    <row r="26" spans="1:19" ht="28.5" x14ac:dyDescent="0.2">
      <c r="A26" s="263"/>
      <c r="B26" s="141" t="s">
        <v>113</v>
      </c>
      <c r="C26" s="144"/>
      <c r="D26" s="144"/>
      <c r="E26" s="144"/>
      <c r="F26" s="144"/>
      <c r="G26" s="144" t="s">
        <v>107</v>
      </c>
      <c r="H26" s="144"/>
      <c r="I26" s="144" t="s">
        <v>107</v>
      </c>
      <c r="J26" s="144"/>
      <c r="K26" s="144"/>
      <c r="L26" s="144" t="s">
        <v>107</v>
      </c>
      <c r="M26" s="144"/>
      <c r="N26" s="145"/>
      <c r="O26" s="144" t="s">
        <v>107</v>
      </c>
      <c r="P26" s="144"/>
      <c r="Q26" s="144" t="s">
        <v>107</v>
      </c>
      <c r="R26" s="144" t="s">
        <v>107</v>
      </c>
    </row>
    <row r="27" spans="1:19" ht="45" x14ac:dyDescent="0.2">
      <c r="A27" s="263"/>
      <c r="B27" s="140" t="s">
        <v>114</v>
      </c>
      <c r="C27" s="144"/>
      <c r="D27" s="144" t="s">
        <v>107</v>
      </c>
      <c r="E27" s="144"/>
      <c r="F27" s="144"/>
      <c r="G27" s="144">
        <v>2</v>
      </c>
      <c r="H27" s="144">
        <v>2</v>
      </c>
      <c r="I27" s="144">
        <v>2</v>
      </c>
      <c r="J27" s="144">
        <v>2</v>
      </c>
      <c r="K27" s="144"/>
      <c r="L27" s="144" t="s">
        <v>107</v>
      </c>
      <c r="M27" s="134" t="s">
        <v>145</v>
      </c>
      <c r="N27" s="135">
        <v>45734</v>
      </c>
      <c r="O27" s="134"/>
      <c r="P27" s="144"/>
      <c r="Q27" s="134"/>
      <c r="R27" s="134"/>
    </row>
    <row r="28" spans="1:19" ht="28.5" x14ac:dyDescent="0.2">
      <c r="A28" s="263"/>
      <c r="B28" s="141" t="s">
        <v>116</v>
      </c>
      <c r="C28" s="144"/>
      <c r="D28" s="144"/>
      <c r="E28" s="144"/>
      <c r="F28" s="144"/>
      <c r="G28" s="144" t="s">
        <v>107</v>
      </c>
      <c r="H28" s="144"/>
      <c r="I28" s="144" t="s">
        <v>107</v>
      </c>
      <c r="J28" s="144"/>
      <c r="K28" s="144"/>
      <c r="L28" s="144" t="s">
        <v>107</v>
      </c>
      <c r="M28" s="144"/>
      <c r="N28" s="145"/>
      <c r="O28" s="144" t="s">
        <v>107</v>
      </c>
      <c r="P28" s="144"/>
      <c r="Q28" s="144" t="s">
        <v>107</v>
      </c>
      <c r="R28" s="144" t="s">
        <v>107</v>
      </c>
    </row>
    <row r="29" spans="1:19" ht="30" x14ac:dyDescent="0.2">
      <c r="A29" s="264"/>
      <c r="B29" s="140" t="s">
        <v>117</v>
      </c>
      <c r="C29" s="144"/>
      <c r="D29" s="144" t="s">
        <v>107</v>
      </c>
      <c r="E29" s="144"/>
      <c r="F29" s="144"/>
      <c r="G29" s="144">
        <v>2</v>
      </c>
      <c r="H29" s="144">
        <v>2</v>
      </c>
      <c r="I29" s="144">
        <v>2</v>
      </c>
      <c r="J29" s="144">
        <v>2</v>
      </c>
      <c r="K29" s="144"/>
      <c r="L29" s="144" t="s">
        <v>107</v>
      </c>
      <c r="M29" s="134" t="s">
        <v>156</v>
      </c>
      <c r="N29" s="135">
        <v>45870</v>
      </c>
      <c r="O29" s="134"/>
      <c r="P29" s="144"/>
      <c r="Q29" s="134"/>
      <c r="R29" s="134"/>
    </row>
    <row r="30" spans="1:19" s="81" customFormat="1" ht="42" customHeight="1" x14ac:dyDescent="0.2">
      <c r="A30" s="259" t="s">
        <v>130</v>
      </c>
      <c r="B30" s="128" t="s">
        <v>154</v>
      </c>
      <c r="C30" s="127" t="s">
        <v>78</v>
      </c>
      <c r="D30" s="129" t="s">
        <v>105</v>
      </c>
      <c r="E30" s="129" t="s">
        <v>106</v>
      </c>
      <c r="F30" s="127">
        <v>642</v>
      </c>
      <c r="G30" s="127">
        <v>3</v>
      </c>
      <c r="H30" s="127">
        <v>3</v>
      </c>
      <c r="I30" s="127">
        <v>3</v>
      </c>
      <c r="J30" s="127">
        <v>3</v>
      </c>
      <c r="K30" s="127"/>
      <c r="L30" s="127"/>
      <c r="M30" s="127" t="s">
        <v>107</v>
      </c>
      <c r="N30" s="98" t="s">
        <v>107</v>
      </c>
      <c r="O30" s="143">
        <v>854481.99</v>
      </c>
      <c r="P30" s="131"/>
      <c r="Q30" s="143">
        <v>854481.99</v>
      </c>
      <c r="R30" s="131">
        <v>854481.99</v>
      </c>
      <c r="S30" s="82"/>
    </row>
    <row r="31" spans="1:19" s="81" customFormat="1" ht="42" customHeight="1" x14ac:dyDescent="0.2">
      <c r="A31" s="260"/>
      <c r="B31" s="133" t="s">
        <v>155</v>
      </c>
      <c r="C31" s="124"/>
      <c r="D31" s="124" t="s">
        <v>107</v>
      </c>
      <c r="E31" s="124"/>
      <c r="F31" s="124"/>
      <c r="G31" s="124">
        <v>3</v>
      </c>
      <c r="H31" s="124">
        <v>3</v>
      </c>
      <c r="I31" s="124">
        <v>3</v>
      </c>
      <c r="J31" s="124">
        <v>3</v>
      </c>
      <c r="K31" s="124"/>
      <c r="L31" s="124" t="s">
        <v>107</v>
      </c>
      <c r="M31" s="127" t="s">
        <v>164</v>
      </c>
      <c r="N31" s="98" t="s">
        <v>165</v>
      </c>
      <c r="O31" s="127"/>
      <c r="P31" s="124"/>
      <c r="Q31" s="127"/>
      <c r="R31" s="127"/>
      <c r="S31" s="82"/>
    </row>
    <row r="32" spans="1:19" s="81" customFormat="1" ht="42" customHeight="1" x14ac:dyDescent="0.2">
      <c r="A32" s="260"/>
      <c r="B32" s="128" t="s">
        <v>110</v>
      </c>
      <c r="C32" s="124"/>
      <c r="D32" s="124"/>
      <c r="E32" s="124"/>
      <c r="F32" s="124"/>
      <c r="G32" s="124" t="s">
        <v>107</v>
      </c>
      <c r="H32" s="124"/>
      <c r="I32" s="124" t="s">
        <v>107</v>
      </c>
      <c r="J32" s="124"/>
      <c r="K32" s="124"/>
      <c r="L32" s="124" t="s">
        <v>107</v>
      </c>
      <c r="M32" s="124"/>
      <c r="N32" s="99"/>
      <c r="O32" s="124" t="s">
        <v>107</v>
      </c>
      <c r="P32" s="124"/>
      <c r="Q32" s="124" t="s">
        <v>107</v>
      </c>
      <c r="R32" s="124" t="s">
        <v>107</v>
      </c>
      <c r="S32" s="82"/>
    </row>
    <row r="33" spans="1:19" s="81" customFormat="1" ht="42" customHeight="1" x14ac:dyDescent="0.2">
      <c r="A33" s="260"/>
      <c r="B33" s="133" t="s">
        <v>111</v>
      </c>
      <c r="C33" s="124"/>
      <c r="D33" s="124" t="s">
        <v>107</v>
      </c>
      <c r="E33" s="124"/>
      <c r="F33" s="124"/>
      <c r="G33" s="124">
        <v>3</v>
      </c>
      <c r="H33" s="124">
        <v>3</v>
      </c>
      <c r="I33" s="124">
        <v>3</v>
      </c>
      <c r="J33" s="124">
        <v>3</v>
      </c>
      <c r="K33" s="124"/>
      <c r="L33" s="124" t="s">
        <v>107</v>
      </c>
      <c r="M33" s="127" t="s">
        <v>144</v>
      </c>
      <c r="N33" s="98" t="s">
        <v>166</v>
      </c>
      <c r="O33" s="127"/>
      <c r="P33" s="124"/>
      <c r="Q33" s="127"/>
      <c r="R33" s="127"/>
      <c r="S33" s="82"/>
    </row>
    <row r="34" spans="1:19" s="81" customFormat="1" ht="42" customHeight="1" x14ac:dyDescent="0.2">
      <c r="A34" s="260"/>
      <c r="B34" s="128" t="s">
        <v>113</v>
      </c>
      <c r="C34" s="124"/>
      <c r="D34" s="124"/>
      <c r="E34" s="124"/>
      <c r="F34" s="124"/>
      <c r="G34" s="124" t="s">
        <v>107</v>
      </c>
      <c r="H34" s="124"/>
      <c r="I34" s="124" t="s">
        <v>107</v>
      </c>
      <c r="J34" s="124"/>
      <c r="K34" s="124"/>
      <c r="L34" s="124" t="s">
        <v>107</v>
      </c>
      <c r="M34" s="124"/>
      <c r="N34" s="99"/>
      <c r="O34" s="124" t="s">
        <v>107</v>
      </c>
      <c r="P34" s="124"/>
      <c r="Q34" s="124" t="s">
        <v>107</v>
      </c>
      <c r="R34" s="124" t="s">
        <v>107</v>
      </c>
      <c r="S34" s="82"/>
    </row>
    <row r="35" spans="1:19" s="81" customFormat="1" ht="42" customHeight="1" x14ac:dyDescent="0.2">
      <c r="A35" s="260"/>
      <c r="B35" s="133" t="s">
        <v>114</v>
      </c>
      <c r="C35" s="124"/>
      <c r="D35" s="124" t="s">
        <v>107</v>
      </c>
      <c r="E35" s="124"/>
      <c r="F35" s="124"/>
      <c r="G35" s="124">
        <v>3</v>
      </c>
      <c r="H35" s="124">
        <v>3</v>
      </c>
      <c r="I35" s="124">
        <v>3</v>
      </c>
      <c r="J35" s="124">
        <v>3</v>
      </c>
      <c r="K35" s="124"/>
      <c r="L35" s="124" t="s">
        <v>107</v>
      </c>
      <c r="M35" s="127" t="s">
        <v>145</v>
      </c>
      <c r="N35" s="98" t="s">
        <v>167</v>
      </c>
      <c r="O35" s="127"/>
      <c r="P35" s="124"/>
      <c r="Q35" s="127"/>
      <c r="R35" s="127"/>
      <c r="S35" s="82"/>
    </row>
    <row r="36" spans="1:19" s="81" customFormat="1" ht="42" customHeight="1" x14ac:dyDescent="0.2">
      <c r="A36" s="260"/>
      <c r="B36" s="128" t="s">
        <v>116</v>
      </c>
      <c r="C36" s="124"/>
      <c r="D36" s="124"/>
      <c r="E36" s="124"/>
      <c r="F36" s="124"/>
      <c r="G36" s="124" t="s">
        <v>107</v>
      </c>
      <c r="H36" s="124"/>
      <c r="I36" s="124" t="s">
        <v>107</v>
      </c>
      <c r="J36" s="124"/>
      <c r="K36" s="124"/>
      <c r="L36" s="124" t="s">
        <v>107</v>
      </c>
      <c r="M36" s="124"/>
      <c r="N36" s="99"/>
      <c r="O36" s="124" t="s">
        <v>107</v>
      </c>
      <c r="P36" s="124"/>
      <c r="Q36" s="124" t="s">
        <v>107</v>
      </c>
      <c r="R36" s="124" t="s">
        <v>107</v>
      </c>
      <c r="S36" s="82"/>
    </row>
    <row r="37" spans="1:19" s="81" customFormat="1" ht="42" customHeight="1" x14ac:dyDescent="0.2">
      <c r="A37" s="261"/>
      <c r="B37" s="133" t="s">
        <v>117</v>
      </c>
      <c r="C37" s="124"/>
      <c r="D37" s="124" t="s">
        <v>107</v>
      </c>
      <c r="E37" s="124"/>
      <c r="F37" s="124"/>
      <c r="G37" s="124">
        <v>3</v>
      </c>
      <c r="H37" s="124">
        <v>3</v>
      </c>
      <c r="I37" s="144">
        <v>3</v>
      </c>
      <c r="J37" s="144">
        <v>3</v>
      </c>
      <c r="K37" s="124"/>
      <c r="L37" s="124" t="s">
        <v>107</v>
      </c>
      <c r="M37" s="127" t="s">
        <v>164</v>
      </c>
      <c r="N37" s="98" t="s">
        <v>168</v>
      </c>
      <c r="O37" s="127"/>
      <c r="P37" s="124"/>
      <c r="Q37" s="127"/>
      <c r="R37" s="127"/>
      <c r="S37" s="82"/>
    </row>
    <row r="38" spans="1:19" s="81" customFormat="1" ht="48" customHeight="1" x14ac:dyDescent="0.2">
      <c r="A38" s="259" t="s">
        <v>139</v>
      </c>
      <c r="B38" s="128" t="s">
        <v>154</v>
      </c>
      <c r="C38" s="127" t="s">
        <v>78</v>
      </c>
      <c r="D38" s="129" t="s">
        <v>105</v>
      </c>
      <c r="E38" s="129" t="s">
        <v>106</v>
      </c>
      <c r="F38" s="127">
        <v>642</v>
      </c>
      <c r="G38" s="127">
        <v>1</v>
      </c>
      <c r="H38" s="127">
        <v>0</v>
      </c>
      <c r="I38" s="127">
        <v>1</v>
      </c>
      <c r="J38" s="127">
        <v>0</v>
      </c>
      <c r="K38" s="127"/>
      <c r="L38" s="127"/>
      <c r="M38" s="127" t="s">
        <v>107</v>
      </c>
      <c r="N38" s="98" t="s">
        <v>107</v>
      </c>
      <c r="O38" s="131">
        <v>934477.9</v>
      </c>
      <c r="P38" s="131"/>
      <c r="Q38" s="131">
        <v>934477.9</v>
      </c>
      <c r="R38" s="131">
        <v>934477.9</v>
      </c>
    </row>
    <row r="39" spans="1:19" s="81" customFormat="1" ht="75" x14ac:dyDescent="0.2">
      <c r="A39" s="260"/>
      <c r="B39" s="133" t="s">
        <v>169</v>
      </c>
      <c r="C39" s="124"/>
      <c r="D39" s="124" t="s">
        <v>107</v>
      </c>
      <c r="E39" s="124"/>
      <c r="F39" s="124"/>
      <c r="G39" s="124">
        <v>1</v>
      </c>
      <c r="H39" s="124">
        <v>0</v>
      </c>
      <c r="I39" s="124">
        <v>1</v>
      </c>
      <c r="J39" s="124">
        <v>0</v>
      </c>
      <c r="K39" s="124"/>
      <c r="L39" s="124" t="s">
        <v>107</v>
      </c>
      <c r="M39" s="127" t="s">
        <v>164</v>
      </c>
      <c r="N39" s="98" t="s">
        <v>170</v>
      </c>
      <c r="O39" s="127"/>
      <c r="P39" s="124"/>
      <c r="Q39" s="127"/>
      <c r="R39" s="127"/>
    </row>
    <row r="40" spans="1:19" s="81" customFormat="1" ht="28.5" x14ac:dyDescent="0.2">
      <c r="A40" s="260"/>
      <c r="B40" s="128" t="s">
        <v>110</v>
      </c>
      <c r="C40" s="124"/>
      <c r="D40" s="124"/>
      <c r="E40" s="124"/>
      <c r="F40" s="124"/>
      <c r="G40" s="124" t="s">
        <v>107</v>
      </c>
      <c r="H40" s="124"/>
      <c r="I40" s="124" t="s">
        <v>107</v>
      </c>
      <c r="J40" s="124"/>
      <c r="K40" s="124"/>
      <c r="L40" s="124" t="s">
        <v>107</v>
      </c>
      <c r="M40" s="124"/>
      <c r="N40" s="99"/>
      <c r="O40" s="124" t="s">
        <v>107</v>
      </c>
      <c r="P40" s="124"/>
      <c r="Q40" s="124" t="s">
        <v>107</v>
      </c>
      <c r="R40" s="124" t="s">
        <v>107</v>
      </c>
    </row>
    <row r="41" spans="1:19" s="81" customFormat="1" ht="75" x14ac:dyDescent="0.2">
      <c r="A41" s="260"/>
      <c r="B41" s="133" t="s">
        <v>111</v>
      </c>
      <c r="C41" s="124"/>
      <c r="D41" s="124" t="s">
        <v>107</v>
      </c>
      <c r="E41" s="124"/>
      <c r="F41" s="124"/>
      <c r="G41" s="124">
        <v>1</v>
      </c>
      <c r="H41" s="124">
        <v>0</v>
      </c>
      <c r="I41" s="124">
        <v>1</v>
      </c>
      <c r="J41" s="124">
        <v>0</v>
      </c>
      <c r="K41" s="124"/>
      <c r="L41" s="124" t="s">
        <v>107</v>
      </c>
      <c r="M41" s="127" t="s">
        <v>144</v>
      </c>
      <c r="N41" s="98">
        <v>45705</v>
      </c>
      <c r="O41" s="127"/>
      <c r="P41" s="124"/>
      <c r="Q41" s="127"/>
      <c r="R41" s="127"/>
    </row>
    <row r="42" spans="1:19" s="81" customFormat="1" ht="28.5" x14ac:dyDescent="0.2">
      <c r="A42" s="260"/>
      <c r="B42" s="128" t="s">
        <v>113</v>
      </c>
      <c r="C42" s="124"/>
      <c r="D42" s="124"/>
      <c r="E42" s="124"/>
      <c r="F42" s="124"/>
      <c r="G42" s="124" t="s">
        <v>107</v>
      </c>
      <c r="H42" s="124"/>
      <c r="I42" s="124" t="s">
        <v>107</v>
      </c>
      <c r="J42" s="124"/>
      <c r="K42" s="124"/>
      <c r="L42" s="124" t="s">
        <v>107</v>
      </c>
      <c r="M42" s="124"/>
      <c r="N42" s="99"/>
      <c r="O42" s="124" t="s">
        <v>107</v>
      </c>
      <c r="P42" s="124"/>
      <c r="Q42" s="124" t="s">
        <v>107</v>
      </c>
      <c r="R42" s="124" t="s">
        <v>107</v>
      </c>
    </row>
    <row r="43" spans="1:19" s="81" customFormat="1" ht="45" x14ac:dyDescent="0.2">
      <c r="A43" s="260"/>
      <c r="B43" s="133" t="s">
        <v>114</v>
      </c>
      <c r="C43" s="124"/>
      <c r="D43" s="124" t="s">
        <v>107</v>
      </c>
      <c r="E43" s="124"/>
      <c r="F43" s="124"/>
      <c r="G43" s="124">
        <v>1</v>
      </c>
      <c r="H43" s="124">
        <v>0</v>
      </c>
      <c r="I43" s="124">
        <v>1</v>
      </c>
      <c r="J43" s="124">
        <v>0</v>
      </c>
      <c r="K43" s="124"/>
      <c r="L43" s="124" t="s">
        <v>107</v>
      </c>
      <c r="M43" s="127" t="s">
        <v>148</v>
      </c>
      <c r="N43" s="98">
        <v>45747</v>
      </c>
      <c r="O43" s="127"/>
      <c r="P43" s="124"/>
      <c r="Q43" s="127"/>
      <c r="R43" s="127"/>
    </row>
    <row r="44" spans="1:19" s="81" customFormat="1" ht="28.5" x14ac:dyDescent="0.2">
      <c r="A44" s="260"/>
      <c r="B44" s="128" t="s">
        <v>116</v>
      </c>
      <c r="C44" s="124"/>
      <c r="D44" s="124"/>
      <c r="E44" s="124"/>
      <c r="F44" s="124"/>
      <c r="G44" s="124" t="s">
        <v>107</v>
      </c>
      <c r="H44" s="124"/>
      <c r="I44" s="124" t="s">
        <v>107</v>
      </c>
      <c r="J44" s="124"/>
      <c r="K44" s="124"/>
      <c r="L44" s="124" t="s">
        <v>107</v>
      </c>
      <c r="M44" s="124"/>
      <c r="N44" s="99"/>
      <c r="O44" s="124" t="s">
        <v>107</v>
      </c>
      <c r="P44" s="124"/>
      <c r="Q44" s="124" t="s">
        <v>107</v>
      </c>
      <c r="R44" s="124" t="s">
        <v>107</v>
      </c>
    </row>
    <row r="45" spans="1:19" s="81" customFormat="1" ht="24" customHeight="1" x14ac:dyDescent="0.2">
      <c r="A45" s="261"/>
      <c r="B45" s="133" t="s">
        <v>117</v>
      </c>
      <c r="C45" s="124"/>
      <c r="D45" s="124" t="s">
        <v>107</v>
      </c>
      <c r="E45" s="124"/>
      <c r="F45" s="124"/>
      <c r="G45" s="124">
        <v>1</v>
      </c>
      <c r="H45" s="124">
        <v>0</v>
      </c>
      <c r="I45" s="124">
        <v>1</v>
      </c>
      <c r="J45" s="124">
        <v>0</v>
      </c>
      <c r="K45" s="124"/>
      <c r="L45" s="124" t="s">
        <v>107</v>
      </c>
      <c r="M45" s="127" t="s">
        <v>164</v>
      </c>
      <c r="N45" s="98" t="s">
        <v>170</v>
      </c>
      <c r="O45" s="127"/>
      <c r="P45" s="124"/>
      <c r="Q45" s="127"/>
      <c r="R45" s="127"/>
    </row>
    <row r="46" spans="1:19" ht="42.75" customHeight="1" x14ac:dyDescent="0.2">
      <c r="A46" s="259" t="s">
        <v>120</v>
      </c>
      <c r="B46" s="128" t="s">
        <v>154</v>
      </c>
      <c r="C46" s="127" t="s">
        <v>78</v>
      </c>
      <c r="D46" s="129" t="s">
        <v>105</v>
      </c>
      <c r="E46" s="129" t="s">
        <v>106</v>
      </c>
      <c r="F46" s="127">
        <v>642</v>
      </c>
      <c r="G46" s="127">
        <v>1</v>
      </c>
      <c r="H46" s="127">
        <v>0</v>
      </c>
      <c r="I46" s="127">
        <v>1</v>
      </c>
      <c r="J46" s="127">
        <v>0</v>
      </c>
      <c r="K46" s="127"/>
      <c r="L46" s="127"/>
      <c r="M46" s="127" t="s">
        <v>107</v>
      </c>
      <c r="N46" s="98" t="s">
        <v>107</v>
      </c>
      <c r="O46" s="131">
        <v>259316.66</v>
      </c>
      <c r="P46" s="131"/>
      <c r="Q46" s="131">
        <v>259316.66</v>
      </c>
      <c r="R46" s="131">
        <v>259316.66</v>
      </c>
    </row>
    <row r="47" spans="1:19" ht="35.25" customHeight="1" x14ac:dyDescent="0.2">
      <c r="A47" s="260"/>
      <c r="B47" s="133" t="s">
        <v>155</v>
      </c>
      <c r="C47" s="124"/>
      <c r="D47" s="124" t="s">
        <v>107</v>
      </c>
      <c r="E47" s="124"/>
      <c r="F47" s="124"/>
      <c r="G47" s="124">
        <v>1</v>
      </c>
      <c r="H47" s="124">
        <v>0</v>
      </c>
      <c r="I47" s="124">
        <v>1</v>
      </c>
      <c r="J47" s="124">
        <v>0</v>
      </c>
      <c r="K47" s="124"/>
      <c r="L47" s="124" t="s">
        <v>107</v>
      </c>
      <c r="M47" s="127" t="s">
        <v>171</v>
      </c>
      <c r="N47" s="98">
        <v>45889</v>
      </c>
      <c r="O47" s="127"/>
      <c r="P47" s="124"/>
      <c r="Q47" s="127"/>
      <c r="R47" s="127"/>
    </row>
    <row r="48" spans="1:19" ht="19.5" customHeight="1" x14ac:dyDescent="0.2">
      <c r="A48" s="260"/>
      <c r="B48" s="128" t="s">
        <v>110</v>
      </c>
      <c r="C48" s="124"/>
      <c r="D48" s="124"/>
      <c r="E48" s="124"/>
      <c r="F48" s="124"/>
      <c r="G48" s="124" t="s">
        <v>107</v>
      </c>
      <c r="H48" s="124"/>
      <c r="I48" s="124" t="s">
        <v>107</v>
      </c>
      <c r="J48" s="124"/>
      <c r="K48" s="124"/>
      <c r="L48" s="124" t="s">
        <v>107</v>
      </c>
      <c r="M48" s="124"/>
      <c r="N48" s="99"/>
      <c r="O48" s="124" t="s">
        <v>107</v>
      </c>
      <c r="P48" s="124"/>
      <c r="Q48" s="124" t="s">
        <v>107</v>
      </c>
      <c r="R48" s="124" t="s">
        <v>107</v>
      </c>
    </row>
    <row r="49" spans="1:18" ht="45.75" customHeight="1" x14ac:dyDescent="0.2">
      <c r="A49" s="260"/>
      <c r="B49" s="133" t="s">
        <v>111</v>
      </c>
      <c r="C49" s="124"/>
      <c r="D49" s="124" t="s">
        <v>107</v>
      </c>
      <c r="E49" s="124"/>
      <c r="F49" s="124"/>
      <c r="G49" s="124">
        <v>1</v>
      </c>
      <c r="H49" s="124">
        <v>0</v>
      </c>
      <c r="I49" s="124">
        <v>1</v>
      </c>
      <c r="J49" s="124">
        <v>0</v>
      </c>
      <c r="K49" s="124"/>
      <c r="L49" s="124" t="s">
        <v>107</v>
      </c>
      <c r="M49" s="127" t="s">
        <v>172</v>
      </c>
      <c r="N49" s="98">
        <v>45807</v>
      </c>
      <c r="O49" s="127"/>
      <c r="P49" s="124"/>
      <c r="Q49" s="127"/>
      <c r="R49" s="127"/>
    </row>
    <row r="50" spans="1:18" ht="19.5" customHeight="1" x14ac:dyDescent="0.2">
      <c r="A50" s="260"/>
      <c r="B50" s="128" t="s">
        <v>113</v>
      </c>
      <c r="C50" s="124"/>
      <c r="D50" s="124"/>
      <c r="E50" s="124"/>
      <c r="F50" s="124"/>
      <c r="G50" s="124" t="s">
        <v>107</v>
      </c>
      <c r="H50" s="124"/>
      <c r="I50" s="124" t="s">
        <v>107</v>
      </c>
      <c r="J50" s="124"/>
      <c r="K50" s="124"/>
      <c r="L50" s="124" t="s">
        <v>107</v>
      </c>
      <c r="M50" s="124"/>
      <c r="N50" s="99"/>
      <c r="O50" s="124" t="s">
        <v>107</v>
      </c>
      <c r="P50" s="124"/>
      <c r="Q50" s="124" t="s">
        <v>107</v>
      </c>
      <c r="R50" s="124" t="s">
        <v>107</v>
      </c>
    </row>
    <row r="51" spans="1:18" ht="44.25" customHeight="1" x14ac:dyDescent="0.2">
      <c r="A51" s="260"/>
      <c r="B51" s="133" t="s">
        <v>114</v>
      </c>
      <c r="C51" s="124"/>
      <c r="D51" s="124" t="s">
        <v>107</v>
      </c>
      <c r="E51" s="124"/>
      <c r="F51" s="124"/>
      <c r="G51" s="124">
        <v>1</v>
      </c>
      <c r="H51" s="124">
        <v>0</v>
      </c>
      <c r="I51" s="124">
        <v>1</v>
      </c>
      <c r="J51" s="124">
        <v>0</v>
      </c>
      <c r="K51" s="124"/>
      <c r="L51" s="124" t="s">
        <v>107</v>
      </c>
      <c r="M51" s="127" t="s">
        <v>173</v>
      </c>
      <c r="N51" s="98">
        <v>45838</v>
      </c>
      <c r="O51" s="127"/>
      <c r="P51" s="124"/>
      <c r="Q51" s="127"/>
      <c r="R51" s="127"/>
    </row>
    <row r="52" spans="1:18" ht="19.5" customHeight="1" x14ac:dyDescent="0.2">
      <c r="A52" s="260"/>
      <c r="B52" s="128" t="s">
        <v>116</v>
      </c>
      <c r="C52" s="124"/>
      <c r="D52" s="124"/>
      <c r="E52" s="124"/>
      <c r="F52" s="124"/>
      <c r="G52" s="124" t="s">
        <v>107</v>
      </c>
      <c r="H52" s="124"/>
      <c r="I52" s="124" t="s">
        <v>107</v>
      </c>
      <c r="J52" s="124"/>
      <c r="K52" s="124"/>
      <c r="L52" s="124" t="s">
        <v>107</v>
      </c>
      <c r="M52" s="124"/>
      <c r="N52" s="99"/>
      <c r="O52" s="124" t="s">
        <v>107</v>
      </c>
      <c r="P52" s="124"/>
      <c r="Q52" s="124" t="s">
        <v>107</v>
      </c>
      <c r="R52" s="124" t="s">
        <v>107</v>
      </c>
    </row>
    <row r="53" spans="1:18" ht="19.5" customHeight="1" x14ac:dyDescent="0.2">
      <c r="A53" s="261"/>
      <c r="B53" s="133" t="s">
        <v>117</v>
      </c>
      <c r="C53" s="124"/>
      <c r="D53" s="124" t="s">
        <v>107</v>
      </c>
      <c r="E53" s="124"/>
      <c r="F53" s="124"/>
      <c r="G53" s="124">
        <v>1</v>
      </c>
      <c r="H53" s="124">
        <v>0</v>
      </c>
      <c r="I53" s="124">
        <v>1</v>
      </c>
      <c r="J53" s="124">
        <v>0</v>
      </c>
      <c r="K53" s="124"/>
      <c r="L53" s="124" t="s">
        <v>107</v>
      </c>
      <c r="M53" s="127" t="s">
        <v>171</v>
      </c>
      <c r="N53" s="98">
        <v>45889</v>
      </c>
      <c r="O53" s="127"/>
      <c r="P53" s="124"/>
      <c r="Q53" s="127"/>
      <c r="R53" s="127"/>
    </row>
    <row r="54" spans="1:18" ht="40.5" customHeight="1" x14ac:dyDescent="0.2">
      <c r="A54" s="259" t="s">
        <v>118</v>
      </c>
      <c r="B54" s="128" t="s">
        <v>154</v>
      </c>
      <c r="C54" s="127" t="s">
        <v>78</v>
      </c>
      <c r="D54" s="129" t="s">
        <v>105</v>
      </c>
      <c r="E54" s="129" t="s">
        <v>106</v>
      </c>
      <c r="F54" s="127">
        <v>642</v>
      </c>
      <c r="G54" s="127">
        <v>2</v>
      </c>
      <c r="H54" s="127">
        <v>0</v>
      </c>
      <c r="I54" s="127">
        <v>2</v>
      </c>
      <c r="J54" s="127">
        <v>0</v>
      </c>
      <c r="K54" s="127"/>
      <c r="L54" s="127"/>
      <c r="M54" s="127" t="s">
        <v>107</v>
      </c>
      <c r="N54" s="98" t="s">
        <v>107</v>
      </c>
      <c r="O54" s="143">
        <v>3391436.22</v>
      </c>
      <c r="P54" s="131"/>
      <c r="Q54" s="143">
        <v>3391436.22</v>
      </c>
      <c r="R54" s="131">
        <v>3376552.41</v>
      </c>
    </row>
    <row r="55" spans="1:18" ht="57.75" customHeight="1" x14ac:dyDescent="0.2">
      <c r="A55" s="260"/>
      <c r="B55" s="133" t="s">
        <v>169</v>
      </c>
      <c r="C55" s="124"/>
      <c r="D55" s="124" t="s">
        <v>107</v>
      </c>
      <c r="E55" s="124"/>
      <c r="F55" s="124"/>
      <c r="G55" s="124">
        <v>2</v>
      </c>
      <c r="H55" s="124">
        <v>0</v>
      </c>
      <c r="I55" s="124">
        <v>2</v>
      </c>
      <c r="J55" s="124">
        <v>0</v>
      </c>
      <c r="K55" s="124"/>
      <c r="L55" s="124" t="s">
        <v>107</v>
      </c>
      <c r="M55" s="127" t="s">
        <v>174</v>
      </c>
      <c r="N55" s="98">
        <v>46010</v>
      </c>
      <c r="O55" s="127"/>
      <c r="P55" s="124"/>
      <c r="Q55" s="127"/>
      <c r="R55" s="127"/>
    </row>
    <row r="56" spans="1:18" ht="19.5" customHeight="1" x14ac:dyDescent="0.2">
      <c r="A56" s="260"/>
      <c r="B56" s="128" t="s">
        <v>110</v>
      </c>
      <c r="C56" s="124"/>
      <c r="D56" s="124"/>
      <c r="E56" s="124"/>
      <c r="F56" s="124"/>
      <c r="G56" s="124" t="s">
        <v>107</v>
      </c>
      <c r="H56" s="124"/>
      <c r="I56" s="124" t="s">
        <v>107</v>
      </c>
      <c r="J56" s="124"/>
      <c r="K56" s="124"/>
      <c r="L56" s="124" t="s">
        <v>107</v>
      </c>
      <c r="M56" s="124"/>
      <c r="N56" s="99"/>
      <c r="O56" s="124" t="s">
        <v>107</v>
      </c>
      <c r="P56" s="124"/>
      <c r="Q56" s="124" t="s">
        <v>107</v>
      </c>
      <c r="R56" s="124" t="s">
        <v>107</v>
      </c>
    </row>
    <row r="57" spans="1:18" ht="51" customHeight="1" x14ac:dyDescent="0.2">
      <c r="A57" s="260"/>
      <c r="B57" s="133" t="s">
        <v>111</v>
      </c>
      <c r="C57" s="124"/>
      <c r="D57" s="124" t="s">
        <v>107</v>
      </c>
      <c r="E57" s="124"/>
      <c r="F57" s="124"/>
      <c r="G57" s="124">
        <v>2</v>
      </c>
      <c r="H57" s="124">
        <v>0</v>
      </c>
      <c r="I57" s="124">
        <v>2</v>
      </c>
      <c r="J57" s="124">
        <v>0</v>
      </c>
      <c r="K57" s="124"/>
      <c r="L57" s="124" t="s">
        <v>107</v>
      </c>
      <c r="M57" s="127" t="s">
        <v>172</v>
      </c>
      <c r="N57" s="98">
        <v>45784</v>
      </c>
      <c r="O57" s="127"/>
      <c r="P57" s="124"/>
      <c r="Q57" s="127"/>
      <c r="R57" s="127"/>
    </row>
    <row r="58" spans="1:18" ht="19.5" customHeight="1" x14ac:dyDescent="0.2">
      <c r="A58" s="260"/>
      <c r="B58" s="128" t="s">
        <v>113</v>
      </c>
      <c r="C58" s="124"/>
      <c r="D58" s="124"/>
      <c r="E58" s="124"/>
      <c r="F58" s="124"/>
      <c r="G58" s="124" t="s">
        <v>107</v>
      </c>
      <c r="H58" s="124"/>
      <c r="I58" s="124" t="s">
        <v>107</v>
      </c>
      <c r="J58" s="124"/>
      <c r="K58" s="124"/>
      <c r="L58" s="124" t="s">
        <v>107</v>
      </c>
      <c r="M58" s="124"/>
      <c r="N58" s="99"/>
      <c r="O58" s="124" t="s">
        <v>107</v>
      </c>
      <c r="P58" s="124"/>
      <c r="Q58" s="124" t="s">
        <v>107</v>
      </c>
      <c r="R58" s="124" t="s">
        <v>107</v>
      </c>
    </row>
    <row r="59" spans="1:18" ht="43.5" customHeight="1" x14ac:dyDescent="0.2">
      <c r="A59" s="260"/>
      <c r="B59" s="133" t="s">
        <v>114</v>
      </c>
      <c r="C59" s="124"/>
      <c r="D59" s="124" t="s">
        <v>107</v>
      </c>
      <c r="E59" s="124"/>
      <c r="F59" s="124"/>
      <c r="G59" s="124">
        <v>2</v>
      </c>
      <c r="H59" s="124">
        <v>0</v>
      </c>
      <c r="I59" s="124">
        <v>2</v>
      </c>
      <c r="J59" s="124">
        <v>0</v>
      </c>
      <c r="K59" s="124"/>
      <c r="L59" s="124" t="s">
        <v>107</v>
      </c>
      <c r="M59" s="127" t="s">
        <v>173</v>
      </c>
      <c r="N59" s="98" t="s">
        <v>175</v>
      </c>
      <c r="O59" s="127"/>
      <c r="P59" s="124"/>
      <c r="Q59" s="127"/>
      <c r="R59" s="127"/>
    </row>
    <row r="60" spans="1:18" ht="19.5" customHeight="1" x14ac:dyDescent="0.2">
      <c r="A60" s="260"/>
      <c r="B60" s="128" t="s">
        <v>116</v>
      </c>
      <c r="C60" s="124"/>
      <c r="D60" s="124"/>
      <c r="E60" s="124"/>
      <c r="F60" s="124"/>
      <c r="G60" s="124" t="s">
        <v>107</v>
      </c>
      <c r="H60" s="124"/>
      <c r="I60" s="124" t="s">
        <v>107</v>
      </c>
      <c r="J60" s="124"/>
      <c r="K60" s="124"/>
      <c r="L60" s="124" t="s">
        <v>107</v>
      </c>
      <c r="M60" s="124"/>
      <c r="N60" s="99"/>
      <c r="O60" s="124" t="s">
        <v>107</v>
      </c>
      <c r="P60" s="124"/>
      <c r="Q60" s="124" t="s">
        <v>107</v>
      </c>
      <c r="R60" s="124" t="s">
        <v>107</v>
      </c>
    </row>
    <row r="61" spans="1:18" ht="22.5" customHeight="1" x14ac:dyDescent="0.2">
      <c r="A61" s="261"/>
      <c r="B61" s="133" t="s">
        <v>117</v>
      </c>
      <c r="C61" s="124"/>
      <c r="D61" s="124" t="s">
        <v>107</v>
      </c>
      <c r="E61" s="124"/>
      <c r="F61" s="124"/>
      <c r="G61" s="124">
        <v>2</v>
      </c>
      <c r="H61" s="124">
        <v>0</v>
      </c>
      <c r="I61" s="124">
        <v>2</v>
      </c>
      <c r="J61" s="124">
        <v>0</v>
      </c>
      <c r="K61" s="124"/>
      <c r="L61" s="124" t="s">
        <v>107</v>
      </c>
      <c r="M61" s="127" t="s">
        <v>174</v>
      </c>
      <c r="N61" s="98" t="s">
        <v>176</v>
      </c>
      <c r="O61" s="127"/>
      <c r="P61" s="124"/>
      <c r="Q61" s="127"/>
      <c r="R61" s="127"/>
    </row>
    <row r="62" spans="1:18" ht="48" customHeight="1" x14ac:dyDescent="0.2">
      <c r="A62" s="259" t="s">
        <v>133</v>
      </c>
      <c r="B62" s="128" t="s">
        <v>154</v>
      </c>
      <c r="C62" s="127" t="s">
        <v>78</v>
      </c>
      <c r="D62" s="129" t="s">
        <v>105</v>
      </c>
      <c r="E62" s="129" t="s">
        <v>106</v>
      </c>
      <c r="F62" s="127">
        <v>642</v>
      </c>
      <c r="G62" s="127">
        <v>2</v>
      </c>
      <c r="H62" s="127">
        <v>2</v>
      </c>
      <c r="I62" s="127">
        <v>1</v>
      </c>
      <c r="J62" s="127">
        <v>1</v>
      </c>
      <c r="K62" s="127"/>
      <c r="L62" s="127"/>
      <c r="M62" s="127" t="s">
        <v>107</v>
      </c>
      <c r="N62" s="98" t="s">
        <v>107</v>
      </c>
      <c r="O62" s="143">
        <v>819481.09</v>
      </c>
      <c r="P62" s="131"/>
      <c r="Q62" s="131">
        <v>819481.09</v>
      </c>
      <c r="R62" s="131">
        <v>726868.98</v>
      </c>
    </row>
    <row r="63" spans="1:18" ht="65.25" customHeight="1" x14ac:dyDescent="0.2">
      <c r="A63" s="260"/>
      <c r="B63" s="133" t="s">
        <v>155</v>
      </c>
      <c r="C63" s="124"/>
      <c r="D63" s="124" t="s">
        <v>107</v>
      </c>
      <c r="E63" s="124"/>
      <c r="F63" s="124"/>
      <c r="G63" s="127">
        <v>2</v>
      </c>
      <c r="H63" s="127">
        <v>2</v>
      </c>
      <c r="I63" s="127">
        <v>1</v>
      </c>
      <c r="J63" s="127">
        <v>1</v>
      </c>
      <c r="K63" s="127"/>
      <c r="L63" s="124" t="s">
        <v>107</v>
      </c>
      <c r="M63" s="127" t="s">
        <v>177</v>
      </c>
      <c r="N63" s="146" t="s">
        <v>178</v>
      </c>
      <c r="O63" s="127"/>
      <c r="P63" s="124"/>
      <c r="Q63" s="127"/>
      <c r="R63" s="127"/>
    </row>
    <row r="64" spans="1:18" ht="19.5" customHeight="1" x14ac:dyDescent="0.2">
      <c r="A64" s="260"/>
      <c r="B64" s="128" t="s">
        <v>110</v>
      </c>
      <c r="C64" s="124"/>
      <c r="D64" s="124"/>
      <c r="E64" s="124"/>
      <c r="F64" s="124"/>
      <c r="G64" s="124" t="s">
        <v>107</v>
      </c>
      <c r="H64" s="124"/>
      <c r="I64" s="124" t="s">
        <v>107</v>
      </c>
      <c r="J64" s="124"/>
      <c r="K64" s="124"/>
      <c r="L64" s="124" t="s">
        <v>107</v>
      </c>
      <c r="M64" s="124"/>
      <c r="N64" s="99"/>
      <c r="O64" s="124" t="s">
        <v>107</v>
      </c>
      <c r="P64" s="124"/>
      <c r="Q64" s="124" t="s">
        <v>107</v>
      </c>
      <c r="R64" s="124" t="s">
        <v>107</v>
      </c>
    </row>
    <row r="65" spans="1:21" ht="48" customHeight="1" x14ac:dyDescent="0.2">
      <c r="A65" s="260"/>
      <c r="B65" s="133" t="s">
        <v>111</v>
      </c>
      <c r="C65" s="124"/>
      <c r="D65" s="124" t="s">
        <v>107</v>
      </c>
      <c r="E65" s="124"/>
      <c r="F65" s="124"/>
      <c r="G65" s="124">
        <v>2</v>
      </c>
      <c r="H65" s="124">
        <v>2</v>
      </c>
      <c r="I65" s="124">
        <v>2</v>
      </c>
      <c r="J65" s="124">
        <v>2</v>
      </c>
      <c r="K65" s="124"/>
      <c r="L65" s="124" t="s">
        <v>107</v>
      </c>
      <c r="M65" s="127" t="s">
        <v>179</v>
      </c>
      <c r="N65" s="98" t="s">
        <v>180</v>
      </c>
      <c r="O65" s="127"/>
      <c r="P65" s="124"/>
      <c r="Q65" s="127"/>
      <c r="R65" s="127"/>
    </row>
    <row r="66" spans="1:21" ht="21" customHeight="1" x14ac:dyDescent="0.2">
      <c r="A66" s="260"/>
      <c r="B66" s="128" t="s">
        <v>113</v>
      </c>
      <c r="C66" s="124"/>
      <c r="D66" s="124"/>
      <c r="E66" s="124"/>
      <c r="F66" s="124"/>
      <c r="G66" s="124" t="s">
        <v>107</v>
      </c>
      <c r="H66" s="124"/>
      <c r="I66" s="124" t="s">
        <v>107</v>
      </c>
      <c r="J66" s="124"/>
      <c r="K66" s="124"/>
      <c r="L66" s="124" t="s">
        <v>107</v>
      </c>
      <c r="M66" s="124"/>
      <c r="N66" s="99"/>
      <c r="O66" s="124" t="s">
        <v>107</v>
      </c>
      <c r="P66" s="124"/>
      <c r="Q66" s="124" t="s">
        <v>107</v>
      </c>
      <c r="R66" s="124" t="s">
        <v>107</v>
      </c>
    </row>
    <row r="67" spans="1:21" ht="39.75" customHeight="1" x14ac:dyDescent="0.2">
      <c r="A67" s="260"/>
      <c r="B67" s="133" t="s">
        <v>114</v>
      </c>
      <c r="C67" s="124"/>
      <c r="D67" s="124" t="s">
        <v>107</v>
      </c>
      <c r="E67" s="124"/>
      <c r="F67" s="124"/>
      <c r="G67" s="124">
        <v>2</v>
      </c>
      <c r="H67" s="124">
        <v>2</v>
      </c>
      <c r="I67" s="124">
        <v>2</v>
      </c>
      <c r="J67" s="124">
        <v>2</v>
      </c>
      <c r="K67" s="124"/>
      <c r="L67" s="124" t="s">
        <v>107</v>
      </c>
      <c r="M67" s="127" t="s">
        <v>181</v>
      </c>
      <c r="N67" s="98" t="s">
        <v>182</v>
      </c>
      <c r="O67" s="127"/>
      <c r="P67" s="124"/>
      <c r="Q67" s="127"/>
      <c r="R67" s="127"/>
    </row>
    <row r="68" spans="1:21" ht="21" customHeight="1" x14ac:dyDescent="0.2">
      <c r="A68" s="260"/>
      <c r="B68" s="128" t="s">
        <v>116</v>
      </c>
      <c r="C68" s="124"/>
      <c r="D68" s="124"/>
      <c r="E68" s="124"/>
      <c r="F68" s="124"/>
      <c r="G68" s="124" t="s">
        <v>107</v>
      </c>
      <c r="H68" s="124"/>
      <c r="I68" s="124" t="s">
        <v>107</v>
      </c>
      <c r="J68" s="124"/>
      <c r="K68" s="124"/>
      <c r="L68" s="124" t="s">
        <v>107</v>
      </c>
      <c r="M68" s="124"/>
      <c r="N68" s="99"/>
      <c r="O68" s="124" t="s">
        <v>107</v>
      </c>
      <c r="P68" s="124"/>
      <c r="Q68" s="124" t="s">
        <v>107</v>
      </c>
      <c r="R68" s="124" t="s">
        <v>107</v>
      </c>
    </row>
    <row r="69" spans="1:21" ht="60.75" customHeight="1" x14ac:dyDescent="0.2">
      <c r="A69" s="261"/>
      <c r="B69" s="133" t="s">
        <v>117</v>
      </c>
      <c r="C69" s="124"/>
      <c r="D69" s="124" t="s">
        <v>107</v>
      </c>
      <c r="E69" s="124"/>
      <c r="F69" s="124"/>
      <c r="G69" s="127">
        <v>2</v>
      </c>
      <c r="H69" s="127">
        <v>2</v>
      </c>
      <c r="I69" s="147">
        <v>1</v>
      </c>
      <c r="J69" s="147">
        <v>1</v>
      </c>
      <c r="K69" s="127"/>
      <c r="L69" s="124" t="s">
        <v>107</v>
      </c>
      <c r="M69" s="127" t="s">
        <v>177</v>
      </c>
      <c r="N69" s="146" t="s">
        <v>178</v>
      </c>
      <c r="O69" s="127"/>
      <c r="P69" s="124"/>
      <c r="Q69" s="127"/>
      <c r="R69" s="127"/>
    </row>
    <row r="70" spans="1:21" s="81" customFormat="1" ht="39.950000000000003" customHeight="1" x14ac:dyDescent="0.2">
      <c r="A70" s="259" t="s">
        <v>138</v>
      </c>
      <c r="B70" s="128" t="s">
        <v>154</v>
      </c>
      <c r="C70" s="127" t="s">
        <v>78</v>
      </c>
      <c r="D70" s="129" t="s">
        <v>105</v>
      </c>
      <c r="E70" s="129" t="s">
        <v>106</v>
      </c>
      <c r="F70" s="127">
        <v>642</v>
      </c>
      <c r="G70" s="127">
        <v>1</v>
      </c>
      <c r="H70" s="127">
        <v>0</v>
      </c>
      <c r="I70" s="127">
        <v>1</v>
      </c>
      <c r="J70" s="127">
        <v>0</v>
      </c>
      <c r="K70" s="127"/>
      <c r="L70" s="127"/>
      <c r="M70" s="127" t="s">
        <v>107</v>
      </c>
      <c r="N70" s="98" t="s">
        <v>107</v>
      </c>
      <c r="O70" s="143">
        <v>192594.24</v>
      </c>
      <c r="P70" s="131"/>
      <c r="Q70" s="143">
        <v>192594.24</v>
      </c>
      <c r="R70" s="143">
        <v>192594.24</v>
      </c>
    </row>
    <row r="71" spans="1:21" s="81" customFormat="1" ht="40.5" customHeight="1" x14ac:dyDescent="0.2">
      <c r="A71" s="260"/>
      <c r="B71" s="133" t="s">
        <v>155</v>
      </c>
      <c r="C71" s="124"/>
      <c r="D71" s="124" t="s">
        <v>107</v>
      </c>
      <c r="E71" s="124"/>
      <c r="F71" s="124"/>
      <c r="G71" s="124"/>
      <c r="H71" s="124"/>
      <c r="I71" s="124"/>
      <c r="J71" s="124"/>
      <c r="K71" s="124"/>
      <c r="L71" s="124" t="s">
        <v>107</v>
      </c>
      <c r="M71" s="148" t="s">
        <v>109</v>
      </c>
      <c r="N71" s="149" t="s">
        <v>109</v>
      </c>
      <c r="O71" s="127"/>
      <c r="P71" s="124"/>
      <c r="Q71" s="127"/>
      <c r="R71" s="127"/>
    </row>
    <row r="72" spans="1:21" s="81" customFormat="1" ht="19.5" customHeight="1" x14ac:dyDescent="0.2">
      <c r="A72" s="260"/>
      <c r="B72" s="128" t="s">
        <v>110</v>
      </c>
      <c r="C72" s="124"/>
      <c r="D72" s="124"/>
      <c r="E72" s="124"/>
      <c r="F72" s="124"/>
      <c r="G72" s="124" t="s">
        <v>107</v>
      </c>
      <c r="H72" s="124"/>
      <c r="I72" s="124" t="s">
        <v>107</v>
      </c>
      <c r="J72" s="124"/>
      <c r="K72" s="124"/>
      <c r="L72" s="124" t="s">
        <v>107</v>
      </c>
      <c r="M72" s="150"/>
      <c r="N72" s="99"/>
      <c r="O72" s="124" t="s">
        <v>107</v>
      </c>
      <c r="P72" s="124"/>
      <c r="Q72" s="124" t="s">
        <v>107</v>
      </c>
      <c r="R72" s="124" t="s">
        <v>107</v>
      </c>
    </row>
    <row r="73" spans="1:21" s="81" customFormat="1" ht="40.5" customHeight="1" x14ac:dyDescent="0.2">
      <c r="A73" s="260"/>
      <c r="B73" s="133" t="s">
        <v>111</v>
      </c>
      <c r="C73" s="124"/>
      <c r="D73" s="124" t="s">
        <v>107</v>
      </c>
      <c r="E73" s="124"/>
      <c r="F73" s="124"/>
      <c r="G73" s="124"/>
      <c r="H73" s="124"/>
      <c r="I73" s="124"/>
      <c r="J73" s="124"/>
      <c r="K73" s="124"/>
      <c r="L73" s="124" t="s">
        <v>107</v>
      </c>
      <c r="M73" s="151" t="s">
        <v>183</v>
      </c>
      <c r="N73" s="149">
        <v>45861</v>
      </c>
      <c r="O73" s="127"/>
      <c r="P73" s="124"/>
      <c r="Q73" s="127"/>
      <c r="R73" s="127"/>
    </row>
    <row r="74" spans="1:21" s="81" customFormat="1" ht="19.5" customHeight="1" x14ac:dyDescent="0.2">
      <c r="A74" s="260"/>
      <c r="B74" s="128" t="s">
        <v>113</v>
      </c>
      <c r="C74" s="124"/>
      <c r="D74" s="124"/>
      <c r="E74" s="124"/>
      <c r="F74" s="124"/>
      <c r="G74" s="124" t="s">
        <v>107</v>
      </c>
      <c r="H74" s="124"/>
      <c r="I74" s="124" t="s">
        <v>107</v>
      </c>
      <c r="J74" s="124"/>
      <c r="K74" s="124"/>
      <c r="L74" s="124" t="s">
        <v>107</v>
      </c>
      <c r="M74" s="150"/>
      <c r="N74" s="99"/>
      <c r="O74" s="124" t="s">
        <v>107</v>
      </c>
      <c r="P74" s="124"/>
      <c r="Q74" s="124" t="s">
        <v>107</v>
      </c>
      <c r="R74" s="124" t="s">
        <v>107</v>
      </c>
    </row>
    <row r="75" spans="1:21" s="81" customFormat="1" ht="40.5" customHeight="1" x14ac:dyDescent="0.2">
      <c r="A75" s="260"/>
      <c r="B75" s="133" t="s">
        <v>114</v>
      </c>
      <c r="C75" s="124"/>
      <c r="D75" s="124" t="s">
        <v>107</v>
      </c>
      <c r="E75" s="124"/>
      <c r="F75" s="124"/>
      <c r="G75" s="124"/>
      <c r="H75" s="124"/>
      <c r="I75" s="124"/>
      <c r="J75" s="124"/>
      <c r="K75" s="124"/>
      <c r="L75" s="124" t="s">
        <v>107</v>
      </c>
      <c r="M75" s="148" t="s">
        <v>184</v>
      </c>
      <c r="N75" s="149">
        <v>45908</v>
      </c>
      <c r="O75" s="127"/>
      <c r="P75" s="124"/>
      <c r="Q75" s="127"/>
      <c r="R75" s="127"/>
    </row>
    <row r="76" spans="1:21" s="81" customFormat="1" ht="19.5" customHeight="1" x14ac:dyDescent="0.2">
      <c r="A76" s="260"/>
      <c r="B76" s="128" t="s">
        <v>116</v>
      </c>
      <c r="C76" s="124"/>
      <c r="D76" s="124"/>
      <c r="E76" s="124"/>
      <c r="F76" s="124"/>
      <c r="G76" s="124" t="s">
        <v>107</v>
      </c>
      <c r="H76" s="124"/>
      <c r="I76" s="124" t="s">
        <v>107</v>
      </c>
      <c r="J76" s="124"/>
      <c r="K76" s="124"/>
      <c r="L76" s="124" t="s">
        <v>107</v>
      </c>
      <c r="M76" s="150"/>
      <c r="N76" s="99"/>
      <c r="O76" s="124" t="s">
        <v>107</v>
      </c>
      <c r="P76" s="124"/>
      <c r="Q76" s="124" t="s">
        <v>107</v>
      </c>
      <c r="R76" s="124" t="s">
        <v>107</v>
      </c>
    </row>
    <row r="77" spans="1:21" s="81" customFormat="1" ht="19.5" customHeight="1" x14ac:dyDescent="0.2">
      <c r="A77" s="261"/>
      <c r="B77" s="133" t="s">
        <v>117</v>
      </c>
      <c r="C77" s="124"/>
      <c r="D77" s="124" t="s">
        <v>107</v>
      </c>
      <c r="E77" s="124"/>
      <c r="F77" s="124"/>
      <c r="G77" s="127"/>
      <c r="H77" s="127"/>
      <c r="I77" s="127"/>
      <c r="J77" s="127"/>
      <c r="K77" s="127"/>
      <c r="L77" s="124" t="s">
        <v>107</v>
      </c>
      <c r="M77" s="148" t="s">
        <v>109</v>
      </c>
      <c r="N77" s="149">
        <v>45938</v>
      </c>
      <c r="O77" s="127"/>
      <c r="P77" s="124"/>
      <c r="Q77" s="127"/>
      <c r="R77" s="127"/>
    </row>
    <row r="78" spans="1:21" ht="19.5" customHeight="1" x14ac:dyDescent="0.2">
      <c r="A78" s="152"/>
      <c r="B78" s="153" t="s">
        <v>140</v>
      </c>
      <c r="C78" s="124" t="s">
        <v>107</v>
      </c>
      <c r="D78" s="124" t="s">
        <v>107</v>
      </c>
      <c r="E78" s="124" t="s">
        <v>107</v>
      </c>
      <c r="F78" s="124" t="s">
        <v>107</v>
      </c>
      <c r="G78" s="124" t="s">
        <v>107</v>
      </c>
      <c r="H78" s="124" t="s">
        <v>107</v>
      </c>
      <c r="I78" s="124" t="s">
        <v>107</v>
      </c>
      <c r="J78" s="124" t="s">
        <v>107</v>
      </c>
      <c r="K78" s="124" t="s">
        <v>107</v>
      </c>
      <c r="L78" s="124" t="s">
        <v>107</v>
      </c>
      <c r="M78" s="124" t="s">
        <v>107</v>
      </c>
      <c r="N78" s="124" t="s">
        <v>107</v>
      </c>
      <c r="O78" s="131">
        <f>O6+O14+O22+O30+O38+O46+O54+O62+O70</f>
        <v>10530782.090000002</v>
      </c>
      <c r="P78" s="131"/>
      <c r="Q78" s="131">
        <f>Q6+Q14+Q22+Q30+Q38+Q46+Q54+Q62+Q70</f>
        <v>10530782.090000002</v>
      </c>
      <c r="R78" s="131">
        <f>R6+R14+R22+R30+R38+R46+R54+R62+R70</f>
        <v>10423286.170000002</v>
      </c>
    </row>
    <row r="79" spans="1:21" s="8" customFormat="1" x14ac:dyDescent="0.25">
      <c r="A79" s="122"/>
      <c r="B79" s="123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1"/>
      <c r="T79" s="81"/>
      <c r="U79" s="81"/>
    </row>
    <row r="80" spans="1:21" s="8" customFormat="1" x14ac:dyDescent="0.25">
      <c r="A80" s="122"/>
      <c r="B80" s="123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1"/>
      <c r="T80" s="81"/>
      <c r="U80" s="81"/>
    </row>
    <row r="81" spans="1:21" s="8" customFormat="1" x14ac:dyDescent="0.25">
      <c r="A81" s="122"/>
      <c r="B81" s="123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1"/>
      <c r="T81" s="81"/>
      <c r="U81" s="81"/>
    </row>
  </sheetData>
  <mergeCells count="31">
    <mergeCell ref="A1:R1"/>
    <mergeCell ref="O2:P2"/>
    <mergeCell ref="Q2:R2"/>
    <mergeCell ref="E2:F2"/>
    <mergeCell ref="G2:L2"/>
    <mergeCell ref="A70:A77"/>
    <mergeCell ref="A62:A69"/>
    <mergeCell ref="A54:A61"/>
    <mergeCell ref="A46:A53"/>
    <mergeCell ref="A38:A45"/>
    <mergeCell ref="A30:A37"/>
    <mergeCell ref="A22:A29"/>
    <mergeCell ref="A14:A21"/>
    <mergeCell ref="A6:A13"/>
    <mergeCell ref="A2:A4"/>
    <mergeCell ref="F3:F4"/>
    <mergeCell ref="E3:E4"/>
    <mergeCell ref="D2:D4"/>
    <mergeCell ref="C2:C4"/>
    <mergeCell ref="B2:B4"/>
    <mergeCell ref="G3:H3"/>
    <mergeCell ref="K3:K4"/>
    <mergeCell ref="L3:L4"/>
    <mergeCell ref="M3:M4"/>
    <mergeCell ref="N3:N4"/>
    <mergeCell ref="R3:R4"/>
    <mergeCell ref="P3:P4"/>
    <mergeCell ref="Q3:Q4"/>
    <mergeCell ref="M2:N2"/>
    <mergeCell ref="I3:J3"/>
    <mergeCell ref="O3:O4"/>
  </mergeCells>
  <hyperlinks>
    <hyperlink ref="F3" r:id="rId1" display="http://internet.garant.ru/document/redirect/179222/0"/>
  </hyperlinks>
  <pageMargins left="0.236111104488373" right="0.236111104488373" top="0.196527779102325" bottom="0.196527779102325" header="0.51181101799011197" footer="0.51181101799011197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49"/>
  <sheetViews>
    <sheetView topLeftCell="A5" workbookViewId="0">
      <selection activeCell="A5" sqref="A5"/>
    </sheetView>
  </sheetViews>
  <sheetFormatPr defaultColWidth="7" defaultRowHeight="15" x14ac:dyDescent="0.25"/>
  <cols>
    <col min="1" max="1" width="10" style="154" customWidth="1"/>
    <col min="2" max="2" width="22.85546875" style="155" customWidth="1"/>
    <col min="3" max="3" width="7" style="156" bestFit="1" customWidth="1"/>
    <col min="4" max="4" width="10.5703125" style="156" customWidth="1"/>
    <col min="5" max="5" width="7.28515625" style="156" customWidth="1"/>
    <col min="6" max="6" width="4.5703125" style="156" customWidth="1"/>
    <col min="7" max="7" width="6.5703125" style="156" customWidth="1"/>
    <col min="8" max="8" width="5.140625" style="156" customWidth="1"/>
    <col min="9" max="9" width="6.28515625" style="156" customWidth="1"/>
    <col min="10" max="11" width="7" style="156" bestFit="1" customWidth="1"/>
    <col min="12" max="12" width="5.85546875" style="156" customWidth="1"/>
    <col min="13" max="13" width="9.7109375" style="156" customWidth="1"/>
    <col min="14" max="14" width="9.5703125" style="156" customWidth="1"/>
    <col min="15" max="15" width="12.42578125" style="156" customWidth="1"/>
    <col min="16" max="16" width="5.140625" style="156" customWidth="1"/>
    <col min="17" max="17" width="12.140625" style="156" customWidth="1"/>
    <col min="18" max="18" width="12.7109375" style="156" customWidth="1"/>
    <col min="19" max="19" width="7" style="81" bestFit="1" customWidth="1"/>
    <col min="20" max="16384" width="7" style="81"/>
  </cols>
  <sheetData>
    <row r="1" spans="1:35" s="157" customFormat="1" ht="15" customHeight="1" x14ac:dyDescent="0.25">
      <c r="A1" s="244" t="s">
        <v>185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s="8" customFormat="1" ht="77.25" customHeight="1" x14ac:dyDescent="0.25">
      <c r="A2" s="235" t="s">
        <v>80</v>
      </c>
      <c r="B2" s="241" t="s">
        <v>81</v>
      </c>
      <c r="C2" s="269" t="s">
        <v>153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35" s="8" customFormat="1" ht="15" customHeight="1" x14ac:dyDescent="0.25">
      <c r="A3" s="236"/>
      <c r="B3" s="242"/>
      <c r="C3" s="270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35" s="8" customFormat="1" ht="140.25" x14ac:dyDescent="0.25">
      <c r="A4" s="237"/>
      <c r="B4" s="243"/>
      <c r="C4" s="271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35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35" s="157" customFormat="1" ht="45.75" customHeight="1" x14ac:dyDescent="0.25">
      <c r="A6" s="232" t="s">
        <v>103</v>
      </c>
      <c r="B6" s="96" t="s">
        <v>186</v>
      </c>
      <c r="C6" s="88" t="s">
        <v>78</v>
      </c>
      <c r="D6" s="90" t="s">
        <v>105</v>
      </c>
      <c r="E6" s="90" t="s">
        <v>187</v>
      </c>
      <c r="F6" s="88"/>
      <c r="G6" s="88">
        <v>1</v>
      </c>
      <c r="H6" s="88">
        <v>0</v>
      </c>
      <c r="I6" s="88">
        <v>1</v>
      </c>
      <c r="J6" s="88">
        <v>0</v>
      </c>
      <c r="K6" s="88"/>
      <c r="L6" s="88"/>
      <c r="M6" s="88" t="s">
        <v>107</v>
      </c>
      <c r="N6" s="91" t="s">
        <v>107</v>
      </c>
      <c r="O6" s="92">
        <v>448800</v>
      </c>
      <c r="P6" s="92"/>
      <c r="Q6" s="92">
        <v>448800</v>
      </c>
      <c r="R6" s="92">
        <v>448800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157" customFormat="1" ht="33.75" customHeight="1" x14ac:dyDescent="0.25">
      <c r="A7" s="233"/>
      <c r="B7" s="96" t="s">
        <v>188</v>
      </c>
      <c r="C7" s="84"/>
      <c r="D7" s="84" t="s">
        <v>107</v>
      </c>
      <c r="E7" s="84"/>
      <c r="F7" s="84"/>
      <c r="G7" s="84">
        <v>1</v>
      </c>
      <c r="H7" s="84">
        <v>0</v>
      </c>
      <c r="I7" s="84">
        <v>1</v>
      </c>
      <c r="J7" s="84">
        <v>0</v>
      </c>
      <c r="K7" s="84"/>
      <c r="L7" s="84" t="s">
        <v>107</v>
      </c>
      <c r="M7" s="88" t="s">
        <v>164</v>
      </c>
      <c r="N7" s="95">
        <v>45841</v>
      </c>
      <c r="O7" s="84"/>
      <c r="P7" s="84"/>
      <c r="Q7" s="88"/>
      <c r="R7" s="8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157" customFormat="1" ht="21" customHeight="1" x14ac:dyDescent="0.25">
      <c r="A8" s="233"/>
      <c r="B8" s="96" t="s">
        <v>110</v>
      </c>
      <c r="C8" s="84"/>
      <c r="D8" s="84"/>
      <c r="E8" s="84"/>
      <c r="F8" s="84"/>
      <c r="G8" s="84" t="s">
        <v>107</v>
      </c>
      <c r="H8" s="84"/>
      <c r="I8" s="84" t="s">
        <v>107</v>
      </c>
      <c r="J8" s="84"/>
      <c r="K8" s="84"/>
      <c r="L8" s="84" t="s">
        <v>107</v>
      </c>
      <c r="M8" s="84"/>
      <c r="N8" s="97"/>
      <c r="O8" s="84" t="s">
        <v>107</v>
      </c>
      <c r="P8" s="84"/>
      <c r="Q8" s="84" t="s">
        <v>107</v>
      </c>
      <c r="R8" s="84" t="s">
        <v>107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157" customFormat="1" ht="51.75" customHeight="1" x14ac:dyDescent="0.25">
      <c r="A9" s="233"/>
      <c r="B9" s="94" t="s">
        <v>111</v>
      </c>
      <c r="C9" s="84"/>
      <c r="D9" s="84" t="s">
        <v>107</v>
      </c>
      <c r="E9" s="84"/>
      <c r="F9" s="84"/>
      <c r="G9" s="84">
        <v>1</v>
      </c>
      <c r="H9" s="84">
        <v>0</v>
      </c>
      <c r="I9" s="84">
        <v>1</v>
      </c>
      <c r="J9" s="84">
        <v>0</v>
      </c>
      <c r="K9" s="84"/>
      <c r="L9" s="84" t="s">
        <v>107</v>
      </c>
      <c r="M9" s="88" t="s">
        <v>144</v>
      </c>
      <c r="N9" s="95">
        <v>45705</v>
      </c>
      <c r="O9" s="88"/>
      <c r="P9" s="84"/>
      <c r="Q9" s="88"/>
      <c r="R9" s="8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157" customFormat="1" ht="15.75" customHeight="1" x14ac:dyDescent="0.25">
      <c r="A10" s="233"/>
      <c r="B10" s="96" t="s">
        <v>113</v>
      </c>
      <c r="C10" s="84"/>
      <c r="D10" s="84"/>
      <c r="E10" s="84"/>
      <c r="F10" s="84"/>
      <c r="G10" s="84" t="s">
        <v>107</v>
      </c>
      <c r="H10" s="84"/>
      <c r="I10" s="84" t="s">
        <v>107</v>
      </c>
      <c r="J10" s="84"/>
      <c r="K10" s="84"/>
      <c r="L10" s="84" t="s">
        <v>107</v>
      </c>
      <c r="M10" s="84"/>
      <c r="N10" s="97"/>
      <c r="O10" s="84" t="s">
        <v>107</v>
      </c>
      <c r="P10" s="84"/>
      <c r="Q10" s="84" t="s">
        <v>107</v>
      </c>
      <c r="R10" s="84" t="s">
        <v>107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157" customFormat="1" ht="45" x14ac:dyDescent="0.25">
      <c r="A11" s="233"/>
      <c r="B11" s="94" t="s">
        <v>114</v>
      </c>
      <c r="C11" s="84"/>
      <c r="D11" s="84" t="s">
        <v>107</v>
      </c>
      <c r="E11" s="84"/>
      <c r="F11" s="84"/>
      <c r="G11" s="84">
        <v>1</v>
      </c>
      <c r="H11" s="84">
        <v>0</v>
      </c>
      <c r="I11" s="84">
        <v>1</v>
      </c>
      <c r="J11" s="84">
        <v>0</v>
      </c>
      <c r="K11" s="84"/>
      <c r="L11" s="84" t="s">
        <v>107</v>
      </c>
      <c r="M11" s="88" t="s">
        <v>148</v>
      </c>
      <c r="N11" s="95">
        <v>45733</v>
      </c>
      <c r="O11" s="88"/>
      <c r="P11" s="84"/>
      <c r="Q11" s="88"/>
      <c r="R11" s="8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157" customFormat="1" ht="28.5" x14ac:dyDescent="0.25">
      <c r="A12" s="233"/>
      <c r="B12" s="96" t="s">
        <v>116</v>
      </c>
      <c r="C12" s="84"/>
      <c r="D12" s="84"/>
      <c r="E12" s="84"/>
      <c r="F12" s="84"/>
      <c r="G12" s="84" t="s">
        <v>107</v>
      </c>
      <c r="H12" s="84"/>
      <c r="I12" s="84" t="s">
        <v>107</v>
      </c>
      <c r="J12" s="84"/>
      <c r="K12" s="84"/>
      <c r="L12" s="84" t="s">
        <v>107</v>
      </c>
      <c r="M12" s="84"/>
      <c r="N12" s="97"/>
      <c r="O12" s="84" t="s">
        <v>107</v>
      </c>
      <c r="P12" s="84"/>
      <c r="Q12" s="84" t="s">
        <v>107</v>
      </c>
      <c r="R12" s="84" t="s">
        <v>107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s="157" customFormat="1" ht="38.25" x14ac:dyDescent="0.25">
      <c r="A13" s="234"/>
      <c r="B13" s="94" t="s">
        <v>117</v>
      </c>
      <c r="C13" s="84"/>
      <c r="D13" s="84" t="s">
        <v>107</v>
      </c>
      <c r="E13" s="84"/>
      <c r="F13" s="84"/>
      <c r="G13" s="88">
        <v>1</v>
      </c>
      <c r="H13" s="88">
        <v>0</v>
      </c>
      <c r="I13" s="88">
        <v>1</v>
      </c>
      <c r="J13" s="88">
        <v>0</v>
      </c>
      <c r="K13" s="88"/>
      <c r="L13" s="84" t="s">
        <v>107</v>
      </c>
      <c r="M13" s="88" t="s">
        <v>164</v>
      </c>
      <c r="N13" s="95">
        <v>45841</v>
      </c>
      <c r="O13" s="88"/>
      <c r="P13" s="84"/>
      <c r="Q13" s="88"/>
      <c r="R13" s="8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s="158" customFormat="1" ht="45" customHeight="1" x14ac:dyDescent="0.2">
      <c r="A14" s="259" t="s">
        <v>130</v>
      </c>
      <c r="B14" s="128" t="s">
        <v>186</v>
      </c>
      <c r="C14" s="127" t="s">
        <v>78</v>
      </c>
      <c r="D14" s="129" t="s">
        <v>105</v>
      </c>
      <c r="E14" s="129" t="s">
        <v>187</v>
      </c>
      <c r="F14" s="127"/>
      <c r="G14" s="127">
        <v>1</v>
      </c>
      <c r="H14" s="127">
        <v>1</v>
      </c>
      <c r="I14" s="127">
        <v>1</v>
      </c>
      <c r="J14" s="127">
        <v>1</v>
      </c>
      <c r="K14" s="127"/>
      <c r="L14" s="127"/>
      <c r="M14" s="127" t="s">
        <v>107</v>
      </c>
      <c r="N14" s="98" t="s">
        <v>107</v>
      </c>
      <c r="O14" s="131">
        <v>58301</v>
      </c>
      <c r="P14" s="131"/>
      <c r="Q14" s="131">
        <v>58301</v>
      </c>
      <c r="R14" s="143">
        <v>58301</v>
      </c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5" s="158" customFormat="1" ht="35.25" customHeight="1" x14ac:dyDescent="0.2">
      <c r="A15" s="260"/>
      <c r="B15" s="128" t="s">
        <v>188</v>
      </c>
      <c r="C15" s="124"/>
      <c r="D15" s="124" t="s">
        <v>107</v>
      </c>
      <c r="E15" s="124"/>
      <c r="F15" s="124"/>
      <c r="G15" s="124">
        <v>1</v>
      </c>
      <c r="H15" s="124">
        <v>1</v>
      </c>
      <c r="I15" s="124">
        <v>1</v>
      </c>
      <c r="J15" s="124">
        <v>1</v>
      </c>
      <c r="K15" s="124"/>
      <c r="L15" s="124" t="s">
        <v>107</v>
      </c>
      <c r="M15" s="127" t="s">
        <v>164</v>
      </c>
      <c r="N15" s="98">
        <v>45807</v>
      </c>
      <c r="O15" s="127"/>
      <c r="P15" s="124"/>
      <c r="Q15" s="127"/>
      <c r="R15" s="127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</row>
    <row r="16" spans="1:35" s="158" customFormat="1" ht="28.5" x14ac:dyDescent="0.2">
      <c r="A16" s="260"/>
      <c r="B16" s="128" t="s">
        <v>110</v>
      </c>
      <c r="C16" s="124"/>
      <c r="D16" s="124"/>
      <c r="E16" s="124"/>
      <c r="F16" s="124"/>
      <c r="G16" s="124" t="s">
        <v>107</v>
      </c>
      <c r="H16" s="124"/>
      <c r="I16" s="124" t="s">
        <v>107</v>
      </c>
      <c r="J16" s="124"/>
      <c r="K16" s="124"/>
      <c r="L16" s="124" t="s">
        <v>107</v>
      </c>
      <c r="M16" s="124"/>
      <c r="N16" s="99"/>
      <c r="O16" s="124" t="s">
        <v>107</v>
      </c>
      <c r="P16" s="124"/>
      <c r="Q16" s="124" t="s">
        <v>107</v>
      </c>
      <c r="R16" s="124" t="s">
        <v>107</v>
      </c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</row>
    <row r="17" spans="1:35" s="158" customFormat="1" ht="75" x14ac:dyDescent="0.2">
      <c r="A17" s="260"/>
      <c r="B17" s="133" t="s">
        <v>111</v>
      </c>
      <c r="C17" s="124"/>
      <c r="D17" s="124" t="s">
        <v>107</v>
      </c>
      <c r="E17" s="124"/>
      <c r="F17" s="124"/>
      <c r="G17" s="124">
        <v>1</v>
      </c>
      <c r="H17" s="124">
        <v>1</v>
      </c>
      <c r="I17" s="124">
        <v>1</v>
      </c>
      <c r="J17" s="124">
        <v>1</v>
      </c>
      <c r="K17" s="124"/>
      <c r="L17" s="124" t="s">
        <v>107</v>
      </c>
      <c r="M17" s="127" t="s">
        <v>144</v>
      </c>
      <c r="N17" s="98">
        <v>45693</v>
      </c>
      <c r="O17" s="127"/>
      <c r="P17" s="124"/>
      <c r="Q17" s="127"/>
      <c r="R17" s="127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</row>
    <row r="18" spans="1:35" s="158" customFormat="1" ht="28.5" x14ac:dyDescent="0.2">
      <c r="A18" s="260"/>
      <c r="B18" s="128" t="s">
        <v>189</v>
      </c>
      <c r="C18" s="124"/>
      <c r="D18" s="124"/>
      <c r="E18" s="124"/>
      <c r="F18" s="124"/>
      <c r="G18" s="124" t="s">
        <v>107</v>
      </c>
      <c r="H18" s="124"/>
      <c r="I18" s="124" t="s">
        <v>107</v>
      </c>
      <c r="J18" s="124"/>
      <c r="K18" s="124"/>
      <c r="L18" s="124" t="s">
        <v>107</v>
      </c>
      <c r="M18" s="124"/>
      <c r="N18" s="99"/>
      <c r="O18" s="124" t="s">
        <v>107</v>
      </c>
      <c r="P18" s="124"/>
      <c r="Q18" s="124" t="s">
        <v>107</v>
      </c>
      <c r="R18" s="124" t="s">
        <v>107</v>
      </c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</row>
    <row r="19" spans="1:35" s="158" customFormat="1" ht="45" x14ac:dyDescent="0.2">
      <c r="A19" s="260"/>
      <c r="B19" s="133" t="s">
        <v>114</v>
      </c>
      <c r="C19" s="124"/>
      <c r="D19" s="124" t="s">
        <v>107</v>
      </c>
      <c r="E19" s="124"/>
      <c r="F19" s="124"/>
      <c r="G19" s="124">
        <v>1</v>
      </c>
      <c r="H19" s="124">
        <v>1</v>
      </c>
      <c r="I19" s="124">
        <v>1</v>
      </c>
      <c r="J19" s="124">
        <v>1</v>
      </c>
      <c r="K19" s="124"/>
      <c r="L19" s="124" t="s">
        <v>107</v>
      </c>
      <c r="M19" s="127" t="s">
        <v>145</v>
      </c>
      <c r="N19" s="98">
        <v>45706</v>
      </c>
      <c r="O19" s="127"/>
      <c r="P19" s="124"/>
      <c r="Q19" s="127"/>
      <c r="R19" s="127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</row>
    <row r="20" spans="1:35" s="158" customFormat="1" ht="28.5" x14ac:dyDescent="0.2">
      <c r="A20" s="260"/>
      <c r="B20" s="128" t="s">
        <v>116</v>
      </c>
      <c r="C20" s="124"/>
      <c r="D20" s="124"/>
      <c r="E20" s="124"/>
      <c r="F20" s="124"/>
      <c r="G20" s="124" t="s">
        <v>107</v>
      </c>
      <c r="H20" s="124"/>
      <c r="I20" s="124" t="s">
        <v>107</v>
      </c>
      <c r="J20" s="124"/>
      <c r="K20" s="124"/>
      <c r="L20" s="124" t="s">
        <v>107</v>
      </c>
      <c r="M20" s="124"/>
      <c r="N20" s="99"/>
      <c r="O20" s="124" t="s">
        <v>107</v>
      </c>
      <c r="P20" s="124"/>
      <c r="Q20" s="124" t="s">
        <v>107</v>
      </c>
      <c r="R20" s="124" t="s">
        <v>107</v>
      </c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1:35" s="158" customFormat="1" ht="38.25" x14ac:dyDescent="0.2">
      <c r="A21" s="261"/>
      <c r="B21" s="133" t="s">
        <v>117</v>
      </c>
      <c r="C21" s="124"/>
      <c r="D21" s="124" t="s">
        <v>107</v>
      </c>
      <c r="E21" s="124"/>
      <c r="F21" s="124"/>
      <c r="G21" s="124">
        <v>1</v>
      </c>
      <c r="H21" s="124">
        <v>1</v>
      </c>
      <c r="I21" s="124">
        <v>1</v>
      </c>
      <c r="J21" s="124">
        <v>1</v>
      </c>
      <c r="K21" s="124"/>
      <c r="L21" s="124" t="s">
        <v>107</v>
      </c>
      <c r="M21" s="127" t="s">
        <v>164</v>
      </c>
      <c r="N21" s="98">
        <v>45807</v>
      </c>
      <c r="O21" s="127"/>
      <c r="P21" s="124"/>
      <c r="Q21" s="127"/>
      <c r="R21" s="127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</row>
    <row r="22" spans="1:35" s="157" customFormat="1" ht="39.75" customHeight="1" x14ac:dyDescent="0.25">
      <c r="A22" s="238" t="s">
        <v>150</v>
      </c>
      <c r="B22" s="96" t="s">
        <v>186</v>
      </c>
      <c r="C22" s="88" t="s">
        <v>78</v>
      </c>
      <c r="D22" s="90" t="s">
        <v>105</v>
      </c>
      <c r="E22" s="90" t="s">
        <v>187</v>
      </c>
      <c r="F22" s="88"/>
      <c r="G22" s="88">
        <v>1</v>
      </c>
      <c r="H22" s="88">
        <v>0</v>
      </c>
      <c r="I22" s="88">
        <v>1</v>
      </c>
      <c r="J22" s="88">
        <v>0</v>
      </c>
      <c r="K22" s="88"/>
      <c r="L22" s="88"/>
      <c r="M22" s="88" t="s">
        <v>107</v>
      </c>
      <c r="N22" s="95" t="s">
        <v>107</v>
      </c>
      <c r="O22" s="92">
        <v>202437.5</v>
      </c>
      <c r="P22" s="92"/>
      <c r="Q22" s="92">
        <v>202437.5</v>
      </c>
      <c r="R22" s="92">
        <v>202437.5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s="157" customFormat="1" ht="27.75" customHeight="1" x14ac:dyDescent="0.25">
      <c r="A23" s="239"/>
      <c r="B23" s="96" t="s">
        <v>188</v>
      </c>
      <c r="C23" s="84"/>
      <c r="D23" s="84" t="s">
        <v>107</v>
      </c>
      <c r="E23" s="84"/>
      <c r="F23" s="84"/>
      <c r="G23" s="84">
        <v>1</v>
      </c>
      <c r="H23" s="84">
        <v>0</v>
      </c>
      <c r="I23" s="84">
        <v>1</v>
      </c>
      <c r="J23" s="84">
        <v>0</v>
      </c>
      <c r="K23" s="84"/>
      <c r="L23" s="84" t="s">
        <v>107</v>
      </c>
      <c r="M23" s="88" t="s">
        <v>190</v>
      </c>
      <c r="N23" s="95">
        <v>45931</v>
      </c>
      <c r="O23" s="88"/>
      <c r="P23" s="84"/>
      <c r="Q23" s="88"/>
      <c r="R23" s="8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s="157" customFormat="1" ht="27.75" customHeight="1" x14ac:dyDescent="0.25">
      <c r="A24" s="239"/>
      <c r="B24" s="96" t="s">
        <v>191</v>
      </c>
      <c r="C24" s="84"/>
      <c r="D24" s="84"/>
      <c r="E24" s="84"/>
      <c r="F24" s="84"/>
      <c r="G24" s="84" t="s">
        <v>107</v>
      </c>
      <c r="H24" s="84"/>
      <c r="I24" s="84" t="s">
        <v>107</v>
      </c>
      <c r="J24" s="84"/>
      <c r="K24" s="84"/>
      <c r="L24" s="84" t="s">
        <v>107</v>
      </c>
      <c r="M24" s="84"/>
      <c r="N24" s="97"/>
      <c r="O24" s="84" t="s">
        <v>107</v>
      </c>
      <c r="P24" s="84"/>
      <c r="Q24" s="84" t="s">
        <v>107</v>
      </c>
      <c r="R24" s="84" t="s">
        <v>107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s="157" customFormat="1" ht="47.25" customHeight="1" x14ac:dyDescent="0.25">
      <c r="A25" s="239"/>
      <c r="B25" s="94" t="s">
        <v>111</v>
      </c>
      <c r="C25" s="84"/>
      <c r="D25" s="84" t="s">
        <v>107</v>
      </c>
      <c r="E25" s="84"/>
      <c r="F25" s="84"/>
      <c r="G25" s="84">
        <v>1</v>
      </c>
      <c r="H25" s="84">
        <v>0</v>
      </c>
      <c r="I25" s="84">
        <v>1</v>
      </c>
      <c r="J25" s="84">
        <v>0</v>
      </c>
      <c r="K25" s="84"/>
      <c r="L25" s="84" t="s">
        <v>107</v>
      </c>
      <c r="M25" s="88" t="s">
        <v>149</v>
      </c>
      <c r="N25" s="95">
        <v>45839</v>
      </c>
      <c r="O25" s="88"/>
      <c r="P25" s="84"/>
      <c r="Q25" s="88"/>
      <c r="R25" s="8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s="157" customFormat="1" ht="27.75" customHeight="1" x14ac:dyDescent="0.25">
      <c r="A26" s="239"/>
      <c r="B26" s="96" t="s">
        <v>189</v>
      </c>
      <c r="C26" s="84"/>
      <c r="D26" s="84"/>
      <c r="E26" s="84"/>
      <c r="F26" s="84"/>
      <c r="G26" s="84" t="s">
        <v>107</v>
      </c>
      <c r="H26" s="84"/>
      <c r="I26" s="84" t="s">
        <v>107</v>
      </c>
      <c r="J26" s="84"/>
      <c r="K26" s="84"/>
      <c r="L26" s="84" t="s">
        <v>107</v>
      </c>
      <c r="M26" s="84"/>
      <c r="N26" s="97"/>
      <c r="O26" s="84" t="s">
        <v>107</v>
      </c>
      <c r="P26" s="84"/>
      <c r="Q26" s="84" t="s">
        <v>107</v>
      </c>
      <c r="R26" s="84" t="s">
        <v>107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s="157" customFormat="1" ht="27.75" customHeight="1" x14ac:dyDescent="0.25">
      <c r="A27" s="239"/>
      <c r="B27" s="94" t="s">
        <v>114</v>
      </c>
      <c r="C27" s="84"/>
      <c r="D27" s="84" t="s">
        <v>107</v>
      </c>
      <c r="E27" s="84"/>
      <c r="F27" s="84"/>
      <c r="G27" s="84">
        <v>1</v>
      </c>
      <c r="H27" s="84">
        <v>0</v>
      </c>
      <c r="I27" s="84">
        <v>1</v>
      </c>
      <c r="J27" s="84">
        <v>0</v>
      </c>
      <c r="K27" s="84"/>
      <c r="L27" s="84" t="s">
        <v>107</v>
      </c>
      <c r="M27" s="88" t="s">
        <v>156</v>
      </c>
      <c r="N27" s="95">
        <v>45915</v>
      </c>
      <c r="O27" s="88"/>
      <c r="P27" s="84"/>
      <c r="Q27" s="88"/>
      <c r="R27" s="8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s="157" customFormat="1" ht="27.75" customHeight="1" x14ac:dyDescent="0.25">
      <c r="A28" s="239"/>
      <c r="B28" s="96" t="s">
        <v>116</v>
      </c>
      <c r="C28" s="84"/>
      <c r="D28" s="84"/>
      <c r="E28" s="84"/>
      <c r="F28" s="84"/>
      <c r="G28" s="84" t="s">
        <v>107</v>
      </c>
      <c r="H28" s="84"/>
      <c r="I28" s="84" t="s">
        <v>107</v>
      </c>
      <c r="J28" s="84"/>
      <c r="K28" s="84"/>
      <c r="L28" s="84" t="s">
        <v>107</v>
      </c>
      <c r="M28" s="84"/>
      <c r="N28" s="97"/>
      <c r="O28" s="84" t="s">
        <v>107</v>
      </c>
      <c r="P28" s="84"/>
      <c r="Q28" s="84" t="s">
        <v>107</v>
      </c>
      <c r="R28" s="84" t="s">
        <v>107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s="157" customFormat="1" ht="27.75" customHeight="1" x14ac:dyDescent="0.25">
      <c r="A29" s="240"/>
      <c r="B29" s="94" t="s">
        <v>117</v>
      </c>
      <c r="C29" s="84"/>
      <c r="D29" s="84" t="s">
        <v>107</v>
      </c>
      <c r="E29" s="84"/>
      <c r="F29" s="84"/>
      <c r="G29" s="84">
        <v>1</v>
      </c>
      <c r="H29" s="84">
        <v>0</v>
      </c>
      <c r="I29" s="84">
        <v>1</v>
      </c>
      <c r="J29" s="84">
        <v>0</v>
      </c>
      <c r="K29" s="84"/>
      <c r="L29" s="84" t="s">
        <v>107</v>
      </c>
      <c r="M29" s="88" t="s">
        <v>171</v>
      </c>
      <c r="N29" s="95">
        <v>45931</v>
      </c>
      <c r="O29" s="88"/>
      <c r="P29" s="84"/>
      <c r="Q29" s="88"/>
      <c r="R29" s="8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s="158" customFormat="1" ht="51" customHeight="1" x14ac:dyDescent="0.2">
      <c r="A30" s="259" t="s">
        <v>128</v>
      </c>
      <c r="B30" s="128" t="s">
        <v>186</v>
      </c>
      <c r="C30" s="127" t="s">
        <v>78</v>
      </c>
      <c r="D30" s="129" t="s">
        <v>105</v>
      </c>
      <c r="E30" s="129" t="s">
        <v>187</v>
      </c>
      <c r="F30" s="127"/>
      <c r="G30" s="127">
        <v>1</v>
      </c>
      <c r="H30" s="127">
        <v>0</v>
      </c>
      <c r="I30" s="127">
        <v>1</v>
      </c>
      <c r="J30" s="127">
        <v>0</v>
      </c>
      <c r="K30" s="127"/>
      <c r="L30" s="127"/>
      <c r="M30" s="127" t="s">
        <v>107</v>
      </c>
      <c r="N30" s="98" t="s">
        <v>107</v>
      </c>
      <c r="O30" s="131">
        <v>200000</v>
      </c>
      <c r="P30" s="131"/>
      <c r="Q30" s="131">
        <v>200000</v>
      </c>
      <c r="R30" s="131">
        <v>200000</v>
      </c>
      <c r="S30" s="82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</row>
    <row r="31" spans="1:35" s="158" customFormat="1" ht="41.25" customHeight="1" x14ac:dyDescent="0.2">
      <c r="A31" s="260"/>
      <c r="B31" s="128" t="s">
        <v>188</v>
      </c>
      <c r="C31" s="124"/>
      <c r="D31" s="124" t="s">
        <v>107</v>
      </c>
      <c r="E31" s="124"/>
      <c r="F31" s="124"/>
      <c r="G31" s="124">
        <v>1</v>
      </c>
      <c r="H31" s="124">
        <v>0</v>
      </c>
      <c r="I31" s="124">
        <v>1</v>
      </c>
      <c r="J31" s="124">
        <v>0</v>
      </c>
      <c r="K31" s="124"/>
      <c r="L31" s="124" t="s">
        <v>107</v>
      </c>
      <c r="M31" s="127" t="s">
        <v>171</v>
      </c>
      <c r="N31" s="98">
        <v>45929</v>
      </c>
      <c r="O31" s="127"/>
      <c r="P31" s="124"/>
      <c r="Q31" s="127"/>
      <c r="R31" s="127"/>
      <c r="S31" s="82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</row>
    <row r="32" spans="1:35" s="158" customFormat="1" ht="27.75" customHeight="1" x14ac:dyDescent="0.2">
      <c r="A32" s="260"/>
      <c r="B32" s="128" t="s">
        <v>110</v>
      </c>
      <c r="C32" s="124"/>
      <c r="D32" s="127" t="s">
        <v>107</v>
      </c>
      <c r="E32" s="127" t="s">
        <v>107</v>
      </c>
      <c r="F32" s="127" t="s">
        <v>107</v>
      </c>
      <c r="G32" s="127" t="s">
        <v>107</v>
      </c>
      <c r="H32" s="127" t="s">
        <v>107</v>
      </c>
      <c r="I32" s="127" t="s">
        <v>107</v>
      </c>
      <c r="J32" s="127" t="s">
        <v>107</v>
      </c>
      <c r="K32" s="127"/>
      <c r="L32" s="127" t="s">
        <v>107</v>
      </c>
      <c r="M32" s="127" t="s">
        <v>107</v>
      </c>
      <c r="N32" s="98" t="s">
        <v>107</v>
      </c>
      <c r="O32" s="127" t="s">
        <v>107</v>
      </c>
      <c r="P32" s="127" t="s">
        <v>107</v>
      </c>
      <c r="Q32" s="127" t="s">
        <v>107</v>
      </c>
      <c r="R32" s="127" t="s">
        <v>107</v>
      </c>
      <c r="S32" s="82"/>
      <c r="T32" s="81"/>
      <c r="U32" s="81"/>
      <c r="V32" s="81">
        <v>0</v>
      </c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</row>
    <row r="33" spans="1:35" s="158" customFormat="1" ht="39" customHeight="1" x14ac:dyDescent="0.2">
      <c r="A33" s="260"/>
      <c r="B33" s="133" t="s">
        <v>111</v>
      </c>
      <c r="C33" s="124"/>
      <c r="D33" s="124" t="s">
        <v>107</v>
      </c>
      <c r="E33" s="124"/>
      <c r="F33" s="124"/>
      <c r="G33" s="124">
        <v>1</v>
      </c>
      <c r="H33" s="124">
        <v>0</v>
      </c>
      <c r="I33" s="124">
        <v>1</v>
      </c>
      <c r="J33" s="124">
        <v>0</v>
      </c>
      <c r="K33" s="124"/>
      <c r="L33" s="124" t="s">
        <v>107</v>
      </c>
      <c r="M33" s="159" t="s">
        <v>173</v>
      </c>
      <c r="N33" s="95">
        <v>45870</v>
      </c>
      <c r="O33" s="127"/>
      <c r="P33" s="124"/>
      <c r="Q33" s="127"/>
      <c r="R33" s="127"/>
      <c r="S33" s="82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5" s="158" customFormat="1" ht="27.75" customHeight="1" x14ac:dyDescent="0.2">
      <c r="A34" s="260"/>
      <c r="B34" s="128" t="s">
        <v>113</v>
      </c>
      <c r="C34" s="124"/>
      <c r="D34" s="127" t="s">
        <v>107</v>
      </c>
      <c r="E34" s="127" t="s">
        <v>107</v>
      </c>
      <c r="F34" s="127" t="s">
        <v>107</v>
      </c>
      <c r="G34" s="127" t="s">
        <v>107</v>
      </c>
      <c r="H34" s="127" t="s">
        <v>107</v>
      </c>
      <c r="I34" s="127" t="s">
        <v>107</v>
      </c>
      <c r="J34" s="127" t="s">
        <v>107</v>
      </c>
      <c r="K34" s="127"/>
      <c r="L34" s="127" t="s">
        <v>107</v>
      </c>
      <c r="M34" s="127" t="s">
        <v>107</v>
      </c>
      <c r="N34" s="98" t="s">
        <v>107</v>
      </c>
      <c r="O34" s="127" t="s">
        <v>107</v>
      </c>
      <c r="P34" s="127" t="s">
        <v>107</v>
      </c>
      <c r="Q34" s="127" t="s">
        <v>107</v>
      </c>
      <c r="R34" s="127" t="s">
        <v>107</v>
      </c>
      <c r="S34" s="82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  <row r="35" spans="1:35" s="158" customFormat="1" ht="27.75" customHeight="1" x14ac:dyDescent="0.2">
      <c r="A35" s="260"/>
      <c r="B35" s="133" t="s">
        <v>114</v>
      </c>
      <c r="C35" s="124"/>
      <c r="D35" s="124" t="s">
        <v>107</v>
      </c>
      <c r="E35" s="124"/>
      <c r="F35" s="124"/>
      <c r="G35" s="124">
        <v>1</v>
      </c>
      <c r="H35" s="124">
        <v>0</v>
      </c>
      <c r="I35" s="124">
        <v>1</v>
      </c>
      <c r="J35" s="124">
        <v>0</v>
      </c>
      <c r="K35" s="124"/>
      <c r="L35" s="124" t="s">
        <v>107</v>
      </c>
      <c r="M35" s="127" t="s">
        <v>192</v>
      </c>
      <c r="N35" s="98">
        <v>45902</v>
      </c>
      <c r="O35" s="127"/>
      <c r="P35" s="124"/>
      <c r="Q35" s="127"/>
      <c r="R35" s="127"/>
      <c r="S35" s="82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1:35" s="158" customFormat="1" ht="27.75" customHeight="1" x14ac:dyDescent="0.2">
      <c r="A36" s="260"/>
      <c r="B36" s="128" t="s">
        <v>116</v>
      </c>
      <c r="C36" s="124"/>
      <c r="D36" s="124"/>
      <c r="E36" s="124"/>
      <c r="F36" s="124"/>
      <c r="G36" s="124" t="s">
        <v>107</v>
      </c>
      <c r="H36" s="124"/>
      <c r="I36" s="124" t="s">
        <v>107</v>
      </c>
      <c r="J36" s="124"/>
      <c r="K36" s="124"/>
      <c r="L36" s="124" t="s">
        <v>107</v>
      </c>
      <c r="M36" s="124"/>
      <c r="N36" s="99"/>
      <c r="O36" s="124" t="s">
        <v>107</v>
      </c>
      <c r="P36" s="124"/>
      <c r="Q36" s="124" t="s">
        <v>107</v>
      </c>
      <c r="R36" s="124" t="s">
        <v>107</v>
      </c>
      <c r="S36" s="82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</row>
    <row r="37" spans="1:35" s="158" customFormat="1" ht="27.75" customHeight="1" x14ac:dyDescent="0.2">
      <c r="A37" s="261"/>
      <c r="B37" s="133" t="s">
        <v>117</v>
      </c>
      <c r="C37" s="124"/>
      <c r="D37" s="124" t="s">
        <v>107</v>
      </c>
      <c r="E37" s="124"/>
      <c r="F37" s="124"/>
      <c r="G37" s="127">
        <v>1</v>
      </c>
      <c r="H37" s="127">
        <v>0</v>
      </c>
      <c r="I37" s="127">
        <v>1</v>
      </c>
      <c r="J37" s="127">
        <v>0</v>
      </c>
      <c r="K37" s="124"/>
      <c r="L37" s="124" t="s">
        <v>107</v>
      </c>
      <c r="M37" s="127" t="s">
        <v>171</v>
      </c>
      <c r="N37" s="98">
        <v>45929</v>
      </c>
      <c r="O37" s="127"/>
      <c r="P37" s="124"/>
      <c r="Q37" s="127"/>
      <c r="R37" s="127"/>
      <c r="S37" s="82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</row>
    <row r="38" spans="1:35" s="82" customFormat="1" ht="42" customHeight="1" x14ac:dyDescent="0.2">
      <c r="A38" s="259" t="s">
        <v>134</v>
      </c>
      <c r="B38" s="128" t="s">
        <v>186</v>
      </c>
      <c r="C38" s="127" t="s">
        <v>78</v>
      </c>
      <c r="D38" s="129" t="s">
        <v>105</v>
      </c>
      <c r="E38" s="129" t="s">
        <v>187</v>
      </c>
      <c r="F38" s="127"/>
      <c r="G38" s="127">
        <v>1</v>
      </c>
      <c r="H38" s="127">
        <v>0</v>
      </c>
      <c r="I38" s="127">
        <v>1</v>
      </c>
      <c r="J38" s="127">
        <v>0</v>
      </c>
      <c r="K38" s="127"/>
      <c r="L38" s="127"/>
      <c r="M38" s="127" t="s">
        <v>107</v>
      </c>
      <c r="N38" s="98" t="s">
        <v>107</v>
      </c>
      <c r="O38" s="131">
        <v>509516</v>
      </c>
      <c r="P38" s="131"/>
      <c r="Q38" s="131">
        <v>509516</v>
      </c>
      <c r="R38" s="131">
        <v>509516</v>
      </c>
    </row>
    <row r="39" spans="1:35" s="82" customFormat="1" ht="56.25" customHeight="1" x14ac:dyDescent="0.2">
      <c r="A39" s="260"/>
      <c r="B39" s="128" t="s">
        <v>188</v>
      </c>
      <c r="C39" s="124"/>
      <c r="D39" s="124" t="s">
        <v>107</v>
      </c>
      <c r="E39" s="124"/>
      <c r="F39" s="124"/>
      <c r="G39" s="124">
        <v>1</v>
      </c>
      <c r="H39" s="124">
        <v>0</v>
      </c>
      <c r="I39" s="124">
        <v>1</v>
      </c>
      <c r="J39" s="124">
        <v>0</v>
      </c>
      <c r="K39" s="124"/>
      <c r="L39" s="124" t="s">
        <v>107</v>
      </c>
      <c r="M39" s="127" t="s">
        <v>193</v>
      </c>
      <c r="N39" s="98">
        <v>45910</v>
      </c>
      <c r="O39" s="127"/>
      <c r="P39" s="124"/>
      <c r="Q39" s="127"/>
      <c r="R39" s="127"/>
    </row>
    <row r="40" spans="1:35" s="82" customFormat="1" ht="27.75" customHeight="1" x14ac:dyDescent="0.2">
      <c r="A40" s="260"/>
      <c r="B40" s="128" t="s">
        <v>110</v>
      </c>
      <c r="C40" s="124"/>
      <c r="D40" s="127" t="s">
        <v>107</v>
      </c>
      <c r="E40" s="127" t="s">
        <v>107</v>
      </c>
      <c r="F40" s="127" t="s">
        <v>107</v>
      </c>
      <c r="G40" s="127" t="s">
        <v>107</v>
      </c>
      <c r="H40" s="127" t="s">
        <v>107</v>
      </c>
      <c r="I40" s="127" t="s">
        <v>107</v>
      </c>
      <c r="J40" s="127" t="s">
        <v>107</v>
      </c>
      <c r="K40" s="127"/>
      <c r="L40" s="127" t="s">
        <v>107</v>
      </c>
      <c r="M40" s="127" t="s">
        <v>107</v>
      </c>
      <c r="N40" s="98" t="s">
        <v>107</v>
      </c>
      <c r="O40" s="127" t="s">
        <v>107</v>
      </c>
      <c r="P40" s="127" t="s">
        <v>107</v>
      </c>
      <c r="Q40" s="127" t="s">
        <v>107</v>
      </c>
      <c r="R40" s="127" t="s">
        <v>107</v>
      </c>
    </row>
    <row r="41" spans="1:35" s="82" customFormat="1" ht="40.5" customHeight="1" x14ac:dyDescent="0.2">
      <c r="A41" s="260"/>
      <c r="B41" s="133" t="s">
        <v>111</v>
      </c>
      <c r="C41" s="124"/>
      <c r="D41" s="124" t="s">
        <v>107</v>
      </c>
      <c r="E41" s="124"/>
      <c r="F41" s="124"/>
      <c r="G41" s="124">
        <v>1</v>
      </c>
      <c r="H41" s="124">
        <v>0</v>
      </c>
      <c r="I41" s="124">
        <v>1</v>
      </c>
      <c r="J41" s="124">
        <v>0</v>
      </c>
      <c r="K41" s="124"/>
      <c r="L41" s="124" t="s">
        <v>107</v>
      </c>
      <c r="M41" s="127" t="s">
        <v>193</v>
      </c>
      <c r="N41" s="160">
        <v>45863</v>
      </c>
      <c r="O41" s="127"/>
      <c r="P41" s="124"/>
      <c r="Q41" s="127"/>
      <c r="R41" s="127"/>
    </row>
    <row r="42" spans="1:35" s="82" customFormat="1" ht="27.75" customHeight="1" x14ac:dyDescent="0.2">
      <c r="A42" s="260"/>
      <c r="B42" s="128" t="s">
        <v>113</v>
      </c>
      <c r="C42" s="124"/>
      <c r="D42" s="127" t="s">
        <v>107</v>
      </c>
      <c r="E42" s="127" t="s">
        <v>107</v>
      </c>
      <c r="F42" s="127" t="s">
        <v>107</v>
      </c>
      <c r="G42" s="127" t="s">
        <v>107</v>
      </c>
      <c r="H42" s="127" t="s">
        <v>107</v>
      </c>
      <c r="I42" s="127" t="s">
        <v>107</v>
      </c>
      <c r="J42" s="127" t="s">
        <v>107</v>
      </c>
      <c r="K42" s="127"/>
      <c r="L42" s="127" t="s">
        <v>107</v>
      </c>
      <c r="M42" s="127" t="s">
        <v>107</v>
      </c>
      <c r="N42" s="98" t="s">
        <v>107</v>
      </c>
      <c r="O42" s="127" t="s">
        <v>107</v>
      </c>
      <c r="P42" s="127" t="s">
        <v>107</v>
      </c>
      <c r="Q42" s="127" t="s">
        <v>107</v>
      </c>
      <c r="R42" s="127" t="s">
        <v>107</v>
      </c>
    </row>
    <row r="43" spans="1:35" s="82" customFormat="1" ht="40.5" customHeight="1" x14ac:dyDescent="0.2">
      <c r="A43" s="260"/>
      <c r="B43" s="133" t="s">
        <v>114</v>
      </c>
      <c r="C43" s="124"/>
      <c r="D43" s="124" t="s">
        <v>107</v>
      </c>
      <c r="E43" s="124"/>
      <c r="F43" s="124"/>
      <c r="G43" s="161">
        <v>1</v>
      </c>
      <c r="H43" s="161">
        <v>0</v>
      </c>
      <c r="I43" s="161">
        <v>1</v>
      </c>
      <c r="J43" s="161">
        <v>0</v>
      </c>
      <c r="K43" s="161"/>
      <c r="L43" s="124" t="s">
        <v>107</v>
      </c>
      <c r="M43" s="127" t="s">
        <v>193</v>
      </c>
      <c r="N43" s="160">
        <v>45888</v>
      </c>
      <c r="O43" s="127"/>
      <c r="P43" s="124"/>
      <c r="Q43" s="127"/>
      <c r="R43" s="127"/>
    </row>
    <row r="44" spans="1:35" s="82" customFormat="1" ht="27.75" customHeight="1" x14ac:dyDescent="0.2">
      <c r="A44" s="260"/>
      <c r="B44" s="128" t="s">
        <v>116</v>
      </c>
      <c r="C44" s="124"/>
      <c r="D44" s="127" t="s">
        <v>107</v>
      </c>
      <c r="E44" s="127" t="s">
        <v>107</v>
      </c>
      <c r="F44" s="127" t="s">
        <v>107</v>
      </c>
      <c r="G44" s="127" t="s">
        <v>107</v>
      </c>
      <c r="H44" s="127" t="s">
        <v>107</v>
      </c>
      <c r="I44" s="127" t="s">
        <v>107</v>
      </c>
      <c r="J44" s="127" t="s">
        <v>107</v>
      </c>
      <c r="K44" s="127"/>
      <c r="L44" s="127" t="s">
        <v>107</v>
      </c>
      <c r="M44" s="127" t="s">
        <v>107</v>
      </c>
      <c r="N44" s="98" t="s">
        <v>107</v>
      </c>
      <c r="O44" s="127" t="s">
        <v>107</v>
      </c>
      <c r="P44" s="127" t="s">
        <v>107</v>
      </c>
      <c r="Q44" s="127" t="s">
        <v>107</v>
      </c>
      <c r="R44" s="127" t="s">
        <v>107</v>
      </c>
    </row>
    <row r="45" spans="1:35" s="82" customFormat="1" ht="26.25" customHeight="1" x14ac:dyDescent="0.2">
      <c r="A45" s="261"/>
      <c r="B45" s="133" t="s">
        <v>117</v>
      </c>
      <c r="C45" s="124"/>
      <c r="D45" s="124" t="s">
        <v>107</v>
      </c>
      <c r="E45" s="124"/>
      <c r="F45" s="124"/>
      <c r="G45" s="161">
        <v>1</v>
      </c>
      <c r="H45" s="161">
        <v>0</v>
      </c>
      <c r="I45" s="161">
        <v>1</v>
      </c>
      <c r="J45" s="161">
        <v>0</v>
      </c>
      <c r="K45" s="161"/>
      <c r="L45" s="124" t="s">
        <v>107</v>
      </c>
      <c r="M45" s="127" t="s">
        <v>193</v>
      </c>
      <c r="N45" s="98">
        <v>45910</v>
      </c>
      <c r="O45" s="127"/>
      <c r="P45" s="124"/>
      <c r="Q45" s="127"/>
      <c r="R45" s="127"/>
    </row>
    <row r="46" spans="1:35" ht="14.25" x14ac:dyDescent="0.2">
      <c r="A46" s="88"/>
      <c r="B46" s="89" t="s">
        <v>140</v>
      </c>
      <c r="C46" s="88" t="s">
        <v>107</v>
      </c>
      <c r="D46" s="88" t="s">
        <v>107</v>
      </c>
      <c r="E46" s="88" t="s">
        <v>107</v>
      </c>
      <c r="F46" s="88" t="s">
        <v>107</v>
      </c>
      <c r="G46" s="88" t="s">
        <v>107</v>
      </c>
      <c r="H46" s="88" t="s">
        <v>107</v>
      </c>
      <c r="I46" s="88" t="s">
        <v>107</v>
      </c>
      <c r="J46" s="88" t="s">
        <v>107</v>
      </c>
      <c r="K46" s="88" t="s">
        <v>107</v>
      </c>
      <c r="L46" s="88" t="s">
        <v>107</v>
      </c>
      <c r="M46" s="88" t="s">
        <v>107</v>
      </c>
      <c r="N46" s="88" t="s">
        <v>107</v>
      </c>
      <c r="O46" s="92">
        <f>O6+O14+O38+O30+O22</f>
        <v>1419054.5</v>
      </c>
      <c r="P46" s="92"/>
      <c r="Q46" s="92">
        <f>Q6+Q14+Q38+Q30+Q22</f>
        <v>1419054.5</v>
      </c>
      <c r="R46" s="92">
        <f>R6+R14+R38+R30+R22</f>
        <v>1419054.5</v>
      </c>
    </row>
    <row r="47" spans="1:35" s="78" customFormat="1" x14ac:dyDescent="0.25">
      <c r="A47" s="79"/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</row>
    <row r="48" spans="1:35" s="78" customFormat="1" x14ac:dyDescent="0.25">
      <c r="A48" s="79"/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</row>
    <row r="49" spans="1:35" s="78" customFormat="1" x14ac:dyDescent="0.25">
      <c r="A49" s="79"/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</row>
  </sheetData>
  <mergeCells count="27">
    <mergeCell ref="A1:R1"/>
    <mergeCell ref="O2:P2"/>
    <mergeCell ref="Q2:R2"/>
    <mergeCell ref="E2:F2"/>
    <mergeCell ref="M2:N2"/>
    <mergeCell ref="A2:A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A38:A45"/>
    <mergeCell ref="A30:A37"/>
    <mergeCell ref="A22:A29"/>
    <mergeCell ref="A14:A21"/>
    <mergeCell ref="A6:A13"/>
    <mergeCell ref="R3:R4"/>
    <mergeCell ref="C2:C4"/>
    <mergeCell ref="B2:B4"/>
    <mergeCell ref="G2:L2"/>
    <mergeCell ref="I3:J3"/>
    <mergeCell ref="G3:H3"/>
  </mergeCells>
  <hyperlinks>
    <hyperlink ref="F3" r:id="rId1" display="http://internet.garant.ru/document/redirect/179222/0"/>
  </hyperlinks>
  <pageMargins left="0.236111104488373" right="0.236111104488373" top="0.196527779102325" bottom="0.196527779102325" header="0.51181101799011197" footer="0.51181101799011197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opLeftCell="A4" workbookViewId="0">
      <selection sqref="A1:R1"/>
    </sheetView>
  </sheetViews>
  <sheetFormatPr defaultColWidth="7" defaultRowHeight="15" x14ac:dyDescent="0.25"/>
  <cols>
    <col min="1" max="1" width="10" style="79" customWidth="1"/>
    <col min="2" max="2" width="22.85546875" style="80" customWidth="1"/>
    <col min="3" max="3" width="7" style="81" bestFit="1" customWidth="1"/>
    <col min="4" max="4" width="10.5703125" style="81" customWidth="1"/>
    <col min="5" max="5" width="5.5703125" style="81" customWidth="1"/>
    <col min="6" max="6" width="4.5703125" style="81" customWidth="1"/>
    <col min="7" max="7" width="6.5703125" style="81" customWidth="1"/>
    <col min="8" max="8" width="5.140625" style="81" customWidth="1"/>
    <col min="9" max="9" width="6.28515625" style="81" customWidth="1"/>
    <col min="10" max="11" width="7" style="81" bestFit="1" customWidth="1"/>
    <col min="12" max="12" width="5.85546875" style="81" customWidth="1"/>
    <col min="13" max="13" width="9.7109375" style="81" customWidth="1"/>
    <col min="14" max="14" width="9.5703125" style="81" customWidth="1"/>
    <col min="15" max="15" width="8.5703125" style="81" customWidth="1"/>
    <col min="16" max="16" width="5.140625" style="81" customWidth="1"/>
    <col min="17" max="17" width="9.140625" style="81" customWidth="1"/>
    <col min="18" max="18" width="10.140625" style="81" customWidth="1"/>
    <col min="19" max="37" width="7" style="81" bestFit="1" customWidth="1"/>
    <col min="38" max="38" width="7" style="156" bestFit="1" customWidth="1"/>
    <col min="39" max="16384" width="7" style="156"/>
  </cols>
  <sheetData>
    <row r="1" spans="1:37" s="157" customFormat="1" ht="15" customHeight="1" x14ac:dyDescent="0.25">
      <c r="A1" s="244" t="s">
        <v>194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s="8" customFormat="1" ht="77.25" customHeight="1" x14ac:dyDescent="0.25">
      <c r="A2" s="235" t="s">
        <v>80</v>
      </c>
      <c r="B2" s="241" t="s">
        <v>81</v>
      </c>
      <c r="C2" s="269" t="s">
        <v>153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37" s="8" customFormat="1" ht="15" customHeight="1" x14ac:dyDescent="0.25">
      <c r="A3" s="236"/>
      <c r="B3" s="242"/>
      <c r="C3" s="270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37" s="8" customFormat="1" ht="140.25" x14ac:dyDescent="0.25">
      <c r="A4" s="237"/>
      <c r="B4" s="243"/>
      <c r="C4" s="271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37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37" s="157" customFormat="1" ht="39.75" customHeight="1" x14ac:dyDescent="0.25">
      <c r="A6" s="238" t="s">
        <v>150</v>
      </c>
      <c r="B6" s="96" t="s">
        <v>186</v>
      </c>
      <c r="C6" s="88" t="s">
        <v>78</v>
      </c>
      <c r="D6" s="90" t="s">
        <v>105</v>
      </c>
      <c r="E6" s="90" t="s">
        <v>187</v>
      </c>
      <c r="F6" s="88"/>
      <c r="G6" s="162">
        <v>1</v>
      </c>
      <c r="H6" s="88">
        <v>0</v>
      </c>
      <c r="I6" s="162">
        <v>1</v>
      </c>
      <c r="J6" s="88">
        <v>0</v>
      </c>
      <c r="K6" s="88"/>
      <c r="L6" s="88"/>
      <c r="M6" s="88" t="s">
        <v>107</v>
      </c>
      <c r="N6" s="88" t="s">
        <v>107</v>
      </c>
      <c r="O6" s="92">
        <v>17562.5</v>
      </c>
      <c r="P6" s="92"/>
      <c r="Q6" s="92">
        <v>17562.5</v>
      </c>
      <c r="R6" s="92">
        <v>17562.5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157" customFormat="1" ht="39.75" customHeight="1" x14ac:dyDescent="0.25">
      <c r="A7" s="239"/>
      <c r="B7" s="96" t="s">
        <v>195</v>
      </c>
      <c r="C7" s="84"/>
      <c r="D7" s="84" t="s">
        <v>107</v>
      </c>
      <c r="E7" s="84"/>
      <c r="F7" s="84"/>
      <c r="G7" s="163">
        <v>1</v>
      </c>
      <c r="H7" s="84">
        <v>0</v>
      </c>
      <c r="I7" s="163">
        <v>1</v>
      </c>
      <c r="J7" s="84">
        <v>0</v>
      </c>
      <c r="K7" s="84"/>
      <c r="L7" s="84" t="s">
        <v>107</v>
      </c>
      <c r="M7" s="88" t="s">
        <v>164</v>
      </c>
      <c r="N7" s="95">
        <v>45929</v>
      </c>
      <c r="O7" s="88"/>
      <c r="P7" s="84"/>
      <c r="Q7" s="88"/>
      <c r="R7" s="8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157" customFormat="1" ht="27.75" customHeight="1" x14ac:dyDescent="0.25">
      <c r="A8" s="239"/>
      <c r="B8" s="96" t="s">
        <v>191</v>
      </c>
      <c r="C8" s="84"/>
      <c r="D8" s="84"/>
      <c r="E8" s="84"/>
      <c r="F8" s="84"/>
      <c r="G8" s="84" t="s">
        <v>107</v>
      </c>
      <c r="H8" s="84"/>
      <c r="I8" s="84" t="s">
        <v>107</v>
      </c>
      <c r="J8" s="84"/>
      <c r="K8" s="84"/>
      <c r="L8" s="84" t="s">
        <v>107</v>
      </c>
      <c r="M8" s="84"/>
      <c r="N8" s="97"/>
      <c r="O8" s="84" t="s">
        <v>107</v>
      </c>
      <c r="P8" s="84"/>
      <c r="Q8" s="84" t="s">
        <v>107</v>
      </c>
      <c r="R8" s="84" t="s">
        <v>107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157" customFormat="1" ht="47.25" customHeight="1" x14ac:dyDescent="0.25">
      <c r="A9" s="239"/>
      <c r="B9" s="94" t="s">
        <v>111</v>
      </c>
      <c r="C9" s="84"/>
      <c r="D9" s="84" t="s">
        <v>107</v>
      </c>
      <c r="E9" s="84"/>
      <c r="F9" s="84"/>
      <c r="G9" s="163">
        <v>1</v>
      </c>
      <c r="H9" s="84">
        <v>0</v>
      </c>
      <c r="I9" s="163">
        <v>1</v>
      </c>
      <c r="J9" s="84">
        <v>0</v>
      </c>
      <c r="K9" s="84"/>
      <c r="L9" s="84" t="s">
        <v>107</v>
      </c>
      <c r="M9" s="109" t="s">
        <v>196</v>
      </c>
      <c r="N9" s="95">
        <v>45903</v>
      </c>
      <c r="O9" s="88"/>
      <c r="P9" s="84"/>
      <c r="Q9" s="88"/>
      <c r="R9" s="8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157" customFormat="1" ht="27.75" customHeight="1" x14ac:dyDescent="0.25">
      <c r="A10" s="239"/>
      <c r="B10" s="96" t="s">
        <v>189</v>
      </c>
      <c r="C10" s="84"/>
      <c r="D10" s="84"/>
      <c r="E10" s="84"/>
      <c r="F10" s="84"/>
      <c r="G10" s="84" t="s">
        <v>107</v>
      </c>
      <c r="H10" s="84"/>
      <c r="I10" s="84" t="s">
        <v>107</v>
      </c>
      <c r="J10" s="84"/>
      <c r="K10" s="84"/>
      <c r="L10" s="84" t="s">
        <v>107</v>
      </c>
      <c r="M10" s="84"/>
      <c r="N10" s="97"/>
      <c r="O10" s="84" t="s">
        <v>107</v>
      </c>
      <c r="P10" s="84"/>
      <c r="Q10" s="84" t="s">
        <v>107</v>
      </c>
      <c r="R10" s="84" t="s">
        <v>107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157" customFormat="1" ht="51" customHeight="1" x14ac:dyDescent="0.25">
      <c r="A11" s="239"/>
      <c r="B11" s="94" t="s">
        <v>114</v>
      </c>
      <c r="C11" s="84"/>
      <c r="D11" s="84" t="s">
        <v>107</v>
      </c>
      <c r="E11" s="84"/>
      <c r="F11" s="84"/>
      <c r="G11" s="163">
        <v>1</v>
      </c>
      <c r="H11" s="84">
        <v>0</v>
      </c>
      <c r="I11" s="163">
        <v>1</v>
      </c>
      <c r="J11" s="84">
        <v>0</v>
      </c>
      <c r="K11" s="84"/>
      <c r="L11" s="84" t="s">
        <v>107</v>
      </c>
      <c r="M11" s="88" t="s">
        <v>197</v>
      </c>
      <c r="N11" s="95">
        <v>45914</v>
      </c>
      <c r="O11" s="88"/>
      <c r="P11" s="84"/>
      <c r="Q11" s="88"/>
      <c r="R11" s="8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s="157" customFormat="1" ht="27.75" customHeight="1" x14ac:dyDescent="0.25">
      <c r="A12" s="239"/>
      <c r="B12" s="96" t="s">
        <v>116</v>
      </c>
      <c r="C12" s="84"/>
      <c r="D12" s="84"/>
      <c r="E12" s="84"/>
      <c r="F12" s="84"/>
      <c r="G12" s="84" t="s">
        <v>107</v>
      </c>
      <c r="H12" s="84"/>
      <c r="I12" s="84" t="s">
        <v>107</v>
      </c>
      <c r="J12" s="84"/>
      <c r="K12" s="84"/>
      <c r="L12" s="84" t="s">
        <v>107</v>
      </c>
      <c r="M12" s="84"/>
      <c r="N12" s="97"/>
      <c r="O12" s="84" t="s">
        <v>107</v>
      </c>
      <c r="P12" s="84"/>
      <c r="Q12" s="84" t="s">
        <v>107</v>
      </c>
      <c r="R12" s="84" t="s">
        <v>107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s="157" customFormat="1" ht="27.75" customHeight="1" x14ac:dyDescent="0.25">
      <c r="A13" s="240"/>
      <c r="B13" s="94" t="s">
        <v>117</v>
      </c>
      <c r="C13" s="84"/>
      <c r="D13" s="84" t="s">
        <v>107</v>
      </c>
      <c r="E13" s="84"/>
      <c r="F13" s="84"/>
      <c r="G13" s="163">
        <v>1</v>
      </c>
      <c r="H13" s="84">
        <v>0</v>
      </c>
      <c r="I13" s="163">
        <v>1</v>
      </c>
      <c r="J13" s="84">
        <v>0</v>
      </c>
      <c r="K13" s="84"/>
      <c r="L13" s="84" t="s">
        <v>107</v>
      </c>
      <c r="M13" s="88" t="s">
        <v>164</v>
      </c>
      <c r="N13" s="95">
        <v>45929</v>
      </c>
      <c r="O13" s="88"/>
      <c r="P13" s="84"/>
      <c r="Q13" s="88"/>
      <c r="R13" s="8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s="157" customFormat="1" x14ac:dyDescent="0.25">
      <c r="A14" s="88"/>
      <c r="B14" s="89" t="s">
        <v>140</v>
      </c>
      <c r="C14" s="88" t="s">
        <v>107</v>
      </c>
      <c r="D14" s="88" t="s">
        <v>107</v>
      </c>
      <c r="E14" s="88" t="s">
        <v>107</v>
      </c>
      <c r="F14" s="88" t="s">
        <v>107</v>
      </c>
      <c r="G14" s="88" t="s">
        <v>107</v>
      </c>
      <c r="H14" s="88" t="s">
        <v>107</v>
      </c>
      <c r="I14" s="88" t="s">
        <v>107</v>
      </c>
      <c r="J14" s="88" t="s">
        <v>107</v>
      </c>
      <c r="K14" s="88" t="s">
        <v>107</v>
      </c>
      <c r="L14" s="88" t="s">
        <v>107</v>
      </c>
      <c r="M14" s="88" t="s">
        <v>107</v>
      </c>
      <c r="N14" s="88" t="s">
        <v>107</v>
      </c>
      <c r="O14" s="92">
        <f>O6</f>
        <v>17562.5</v>
      </c>
      <c r="P14" s="92"/>
      <c r="Q14" s="92">
        <f>Q6</f>
        <v>17562.5</v>
      </c>
      <c r="R14" s="92">
        <f>R6</f>
        <v>17562.5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</sheetData>
  <mergeCells count="23">
    <mergeCell ref="R3:R4"/>
    <mergeCell ref="A1:R1"/>
    <mergeCell ref="O2:P2"/>
    <mergeCell ref="Q2:R2"/>
    <mergeCell ref="E2:F2"/>
    <mergeCell ref="G2:L2"/>
    <mergeCell ref="M2:N2"/>
    <mergeCell ref="A6:A13"/>
    <mergeCell ref="B2:B4"/>
    <mergeCell ref="A2:A4"/>
    <mergeCell ref="C2:C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G3:H3"/>
    <mergeCell ref="I3:J3"/>
  </mergeCells>
  <hyperlinks>
    <hyperlink ref="F3" r:id="rId1" display="http://internet.garant.ru/document/redirect/179222/0"/>
  </hyperlinks>
  <pageMargins left="0.236111104488373" right="0.236111104488373" top="0.196527779102325" bottom="0.196527779102325" header="0.51181101799011197" footer="0.51181101799011197"/>
  <pageSetup paperSize="9" scale="7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Q22"/>
  <sheetViews>
    <sheetView topLeftCell="A12" workbookViewId="0">
      <selection activeCell="A22" sqref="A22"/>
    </sheetView>
  </sheetViews>
  <sheetFormatPr defaultColWidth="7" defaultRowHeight="15" x14ac:dyDescent="0.25"/>
  <cols>
    <col min="1" max="1" width="8.28515625" style="79" customWidth="1"/>
    <col min="2" max="2" width="24.85546875" style="80" customWidth="1"/>
    <col min="3" max="3" width="6.28515625" style="81" customWidth="1"/>
    <col min="4" max="4" width="11.42578125" style="81" customWidth="1"/>
    <col min="5" max="5" width="5.5703125" style="81" customWidth="1"/>
    <col min="6" max="6" width="4.5703125" style="81" customWidth="1"/>
    <col min="7" max="7" width="6.5703125" style="81" customWidth="1"/>
    <col min="8" max="8" width="5.42578125" style="81" customWidth="1"/>
    <col min="9" max="9" width="6.42578125" style="81" customWidth="1"/>
    <col min="10" max="10" width="5.140625" style="81" customWidth="1"/>
    <col min="11" max="11" width="5.5703125" style="81" customWidth="1"/>
    <col min="12" max="12" width="5.85546875" style="81" customWidth="1"/>
    <col min="13" max="13" width="9.42578125" style="81" customWidth="1"/>
    <col min="14" max="14" width="10.42578125" style="81" customWidth="1"/>
    <col min="15" max="15" width="11.85546875" style="81" customWidth="1"/>
    <col min="16" max="16" width="7" style="81" bestFit="1" customWidth="1"/>
    <col min="17" max="17" width="10" style="81" customWidth="1"/>
    <col min="18" max="18" width="10.140625" style="81" customWidth="1"/>
    <col min="19" max="43" width="7" style="81" bestFit="1" customWidth="1"/>
    <col min="44" max="44" width="7" style="116" bestFit="1" customWidth="1"/>
    <col min="45" max="16384" width="7" style="116"/>
  </cols>
  <sheetData>
    <row r="1" spans="1:18" s="8" customFormat="1" ht="15" customHeight="1" x14ac:dyDescent="0.25">
      <c r="A1" s="244" t="s">
        <v>198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</row>
    <row r="2" spans="1:18" s="8" customFormat="1" ht="77.25" customHeight="1" x14ac:dyDescent="0.25">
      <c r="A2" s="235" t="s">
        <v>80</v>
      </c>
      <c r="B2" s="241" t="s">
        <v>81</v>
      </c>
      <c r="C2" s="269" t="s">
        <v>153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s="8" customFormat="1" ht="15" customHeight="1" x14ac:dyDescent="0.25">
      <c r="A3" s="236"/>
      <c r="B3" s="242"/>
      <c r="C3" s="270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s="8" customFormat="1" ht="104.25" customHeight="1" x14ac:dyDescent="0.25">
      <c r="A4" s="237"/>
      <c r="B4" s="243"/>
      <c r="C4" s="271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ht="49.5" customHeight="1" x14ac:dyDescent="0.2">
      <c r="A6" s="232" t="s">
        <v>103</v>
      </c>
      <c r="B6" s="96" t="s">
        <v>199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5</v>
      </c>
      <c r="H6" s="88">
        <v>4</v>
      </c>
      <c r="I6" s="88">
        <v>5</v>
      </c>
      <c r="J6" s="88">
        <v>4</v>
      </c>
      <c r="K6" s="88"/>
      <c r="L6" s="88"/>
      <c r="M6" s="88" t="s">
        <v>107</v>
      </c>
      <c r="N6" s="88" t="s">
        <v>107</v>
      </c>
      <c r="O6" s="92">
        <v>380700</v>
      </c>
      <c r="P6" s="92"/>
      <c r="Q6" s="92">
        <v>380700</v>
      </c>
      <c r="R6" s="92">
        <v>378425.94</v>
      </c>
    </row>
    <row r="7" spans="1:18" ht="60" customHeight="1" x14ac:dyDescent="0.2">
      <c r="A7" s="233"/>
      <c r="B7" s="96" t="s">
        <v>200</v>
      </c>
      <c r="C7" s="84"/>
      <c r="D7" s="84" t="s">
        <v>107</v>
      </c>
      <c r="E7" s="84"/>
      <c r="F7" s="84"/>
      <c r="G7" s="84">
        <v>5</v>
      </c>
      <c r="H7" s="84">
        <v>4</v>
      </c>
      <c r="I7" s="84">
        <v>5</v>
      </c>
      <c r="J7" s="84">
        <v>4</v>
      </c>
      <c r="K7" s="84"/>
      <c r="L7" s="84" t="s">
        <v>107</v>
      </c>
      <c r="M7" s="88" t="s">
        <v>109</v>
      </c>
      <c r="N7" s="164" t="s">
        <v>201</v>
      </c>
      <c r="O7" s="88"/>
      <c r="P7" s="84"/>
      <c r="Q7" s="88"/>
      <c r="R7" s="88"/>
    </row>
    <row r="8" spans="1:18" ht="28.5" x14ac:dyDescent="0.2">
      <c r="A8" s="233"/>
      <c r="B8" s="96" t="s">
        <v>110</v>
      </c>
      <c r="C8" s="84"/>
      <c r="D8" s="84"/>
      <c r="E8" s="84"/>
      <c r="F8" s="84"/>
      <c r="G8" s="84" t="s">
        <v>107</v>
      </c>
      <c r="H8" s="84"/>
      <c r="I8" s="84" t="s">
        <v>107</v>
      </c>
      <c r="J8" s="84"/>
      <c r="K8" s="84"/>
      <c r="L8" s="84" t="s">
        <v>107</v>
      </c>
      <c r="M8" s="84"/>
      <c r="N8" s="84"/>
      <c r="O8" s="84" t="s">
        <v>107</v>
      </c>
      <c r="P8" s="84"/>
      <c r="Q8" s="84" t="s">
        <v>107</v>
      </c>
      <c r="R8" s="84" t="s">
        <v>107</v>
      </c>
    </row>
    <row r="9" spans="1:18" ht="66" customHeight="1" x14ac:dyDescent="0.2">
      <c r="A9" s="233"/>
      <c r="B9" s="94" t="s">
        <v>111</v>
      </c>
      <c r="C9" s="84"/>
      <c r="D9" s="84" t="s">
        <v>107</v>
      </c>
      <c r="E9" s="84"/>
      <c r="F9" s="84"/>
      <c r="G9" s="84">
        <v>5</v>
      </c>
      <c r="H9" s="84">
        <v>4</v>
      </c>
      <c r="I9" s="84">
        <v>5</v>
      </c>
      <c r="J9" s="84">
        <v>4</v>
      </c>
      <c r="K9" s="84"/>
      <c r="L9" s="84" t="s">
        <v>107</v>
      </c>
      <c r="M9" s="88" t="s">
        <v>202</v>
      </c>
      <c r="N9" s="109" t="s">
        <v>203</v>
      </c>
      <c r="O9" s="88"/>
      <c r="P9" s="84"/>
      <c r="Q9" s="88"/>
      <c r="R9" s="88"/>
    </row>
    <row r="10" spans="1:18" ht="15.75" customHeight="1" x14ac:dyDescent="0.2">
      <c r="A10" s="233"/>
      <c r="B10" s="96" t="s">
        <v>113</v>
      </c>
      <c r="C10" s="84"/>
      <c r="D10" s="84"/>
      <c r="E10" s="84"/>
      <c r="F10" s="84"/>
      <c r="G10" s="84" t="s">
        <v>107</v>
      </c>
      <c r="H10" s="84"/>
      <c r="I10" s="84" t="s">
        <v>107</v>
      </c>
      <c r="J10" s="84"/>
      <c r="K10" s="84"/>
      <c r="L10" s="84" t="s">
        <v>107</v>
      </c>
      <c r="M10" s="84"/>
      <c r="N10" s="84"/>
      <c r="O10" s="84" t="s">
        <v>107</v>
      </c>
      <c r="P10" s="84"/>
      <c r="Q10" s="84" t="s">
        <v>107</v>
      </c>
      <c r="R10" s="84" t="s">
        <v>107</v>
      </c>
    </row>
    <row r="11" spans="1:18" ht="68.25" customHeight="1" x14ac:dyDescent="0.2">
      <c r="A11" s="233"/>
      <c r="B11" s="94" t="s">
        <v>114</v>
      </c>
      <c r="C11" s="84"/>
      <c r="D11" s="84" t="s">
        <v>107</v>
      </c>
      <c r="E11" s="84"/>
      <c r="F11" s="84"/>
      <c r="G11" s="84">
        <v>5</v>
      </c>
      <c r="H11" s="84">
        <v>4</v>
      </c>
      <c r="I11" s="84">
        <v>5</v>
      </c>
      <c r="J11" s="84">
        <v>4</v>
      </c>
      <c r="K11" s="84"/>
      <c r="L11" s="84" t="s">
        <v>107</v>
      </c>
      <c r="M11" s="88" t="s">
        <v>204</v>
      </c>
      <c r="N11" s="88" t="s">
        <v>205</v>
      </c>
      <c r="O11" s="88"/>
      <c r="P11" s="84"/>
      <c r="Q11" s="88"/>
      <c r="R11" s="88"/>
    </row>
    <row r="12" spans="1:18" ht="28.5" x14ac:dyDescent="0.2">
      <c r="A12" s="233"/>
      <c r="B12" s="96" t="s">
        <v>116</v>
      </c>
      <c r="C12" s="84"/>
      <c r="D12" s="84"/>
      <c r="E12" s="84"/>
      <c r="F12" s="84"/>
      <c r="G12" s="84" t="s">
        <v>107</v>
      </c>
      <c r="H12" s="84"/>
      <c r="I12" s="84" t="s">
        <v>107</v>
      </c>
      <c r="J12" s="84"/>
      <c r="K12" s="84"/>
      <c r="L12" s="84" t="s">
        <v>107</v>
      </c>
      <c r="M12" s="84"/>
      <c r="N12" s="84"/>
      <c r="O12" s="84" t="s">
        <v>107</v>
      </c>
      <c r="P12" s="84"/>
      <c r="Q12" s="84" t="s">
        <v>107</v>
      </c>
      <c r="R12" s="84" t="s">
        <v>107</v>
      </c>
    </row>
    <row r="13" spans="1:18" ht="27.75" customHeight="1" x14ac:dyDescent="0.2">
      <c r="A13" s="234"/>
      <c r="B13" s="94" t="s">
        <v>117</v>
      </c>
      <c r="C13" s="84"/>
      <c r="D13" s="84" t="s">
        <v>107</v>
      </c>
      <c r="E13" s="84"/>
      <c r="F13" s="84"/>
      <c r="G13" s="84">
        <v>5</v>
      </c>
      <c r="H13" s="84">
        <v>4</v>
      </c>
      <c r="I13" s="84">
        <v>5</v>
      </c>
      <c r="J13" s="84">
        <v>4</v>
      </c>
      <c r="K13" s="84"/>
      <c r="L13" s="84" t="s">
        <v>107</v>
      </c>
      <c r="M13" s="88" t="s">
        <v>109</v>
      </c>
      <c r="N13" s="165" t="s">
        <v>201</v>
      </c>
      <c r="O13" s="88"/>
      <c r="P13" s="84"/>
      <c r="Q13" s="88"/>
      <c r="R13" s="88"/>
    </row>
    <row r="14" spans="1:18" ht="37.35" customHeight="1" x14ac:dyDescent="0.2">
      <c r="A14" s="232" t="s">
        <v>130</v>
      </c>
      <c r="B14" s="96" t="s">
        <v>199</v>
      </c>
      <c r="C14" s="88" t="s">
        <v>78</v>
      </c>
      <c r="D14" s="90" t="s">
        <v>105</v>
      </c>
      <c r="E14" s="90" t="s">
        <v>106</v>
      </c>
      <c r="F14" s="88">
        <v>642</v>
      </c>
      <c r="G14" s="88">
        <v>1</v>
      </c>
      <c r="H14" s="88">
        <v>1</v>
      </c>
      <c r="I14" s="88">
        <v>1</v>
      </c>
      <c r="J14" s="88">
        <v>1</v>
      </c>
      <c r="K14" s="88"/>
      <c r="L14" s="88"/>
      <c r="M14" s="88" t="s">
        <v>107</v>
      </c>
      <c r="N14" s="88" t="s">
        <v>107</v>
      </c>
      <c r="O14" s="92">
        <v>110000</v>
      </c>
      <c r="P14" s="92"/>
      <c r="Q14" s="92">
        <v>110000</v>
      </c>
      <c r="R14" s="92">
        <v>110000</v>
      </c>
    </row>
    <row r="15" spans="1:18" ht="57" customHeight="1" x14ac:dyDescent="0.2">
      <c r="A15" s="233"/>
      <c r="B15" s="96" t="s">
        <v>200</v>
      </c>
      <c r="C15" s="84"/>
      <c r="D15" s="84" t="s">
        <v>107</v>
      </c>
      <c r="E15" s="84"/>
      <c r="F15" s="84"/>
      <c r="G15" s="84">
        <v>1</v>
      </c>
      <c r="H15" s="84">
        <v>1</v>
      </c>
      <c r="I15" s="84">
        <v>1</v>
      </c>
      <c r="J15" s="84">
        <v>1</v>
      </c>
      <c r="K15" s="84"/>
      <c r="L15" s="84" t="s">
        <v>107</v>
      </c>
      <c r="M15" s="109" t="s">
        <v>164</v>
      </c>
      <c r="N15" s="166" t="s">
        <v>206</v>
      </c>
      <c r="O15" s="88"/>
      <c r="P15" s="84"/>
      <c r="Q15" s="88"/>
      <c r="R15" s="88"/>
    </row>
    <row r="16" spans="1:18" ht="28.5" x14ac:dyDescent="0.2">
      <c r="A16" s="233"/>
      <c r="B16" s="96" t="s">
        <v>110</v>
      </c>
      <c r="C16" s="84"/>
      <c r="D16" s="84"/>
      <c r="E16" s="84"/>
      <c r="F16" s="84"/>
      <c r="G16" s="84" t="s">
        <v>107</v>
      </c>
      <c r="H16" s="84"/>
      <c r="I16" s="84" t="s">
        <v>107</v>
      </c>
      <c r="J16" s="84"/>
      <c r="K16" s="84"/>
      <c r="L16" s="84" t="s">
        <v>107</v>
      </c>
      <c r="M16" s="84"/>
      <c r="N16" s="84"/>
      <c r="O16" s="84" t="s">
        <v>107</v>
      </c>
      <c r="P16" s="84"/>
      <c r="Q16" s="84" t="s">
        <v>107</v>
      </c>
      <c r="R16" s="84" t="s">
        <v>107</v>
      </c>
    </row>
    <row r="17" spans="1:18" ht="60" x14ac:dyDescent="0.2">
      <c r="A17" s="233"/>
      <c r="B17" s="94" t="s">
        <v>111</v>
      </c>
      <c r="C17" s="84"/>
      <c r="D17" s="84" t="s">
        <v>107</v>
      </c>
      <c r="E17" s="84"/>
      <c r="F17" s="84"/>
      <c r="G17" s="84">
        <v>1</v>
      </c>
      <c r="H17" s="84">
        <v>1</v>
      </c>
      <c r="I17" s="84">
        <v>1</v>
      </c>
      <c r="J17" s="84">
        <v>1</v>
      </c>
      <c r="K17" s="84"/>
      <c r="L17" s="84" t="s">
        <v>107</v>
      </c>
      <c r="M17" s="88" t="s">
        <v>144</v>
      </c>
      <c r="N17" s="166" t="s">
        <v>207</v>
      </c>
      <c r="O17" s="88"/>
      <c r="P17" s="84"/>
      <c r="Q17" s="88"/>
      <c r="R17" s="88"/>
    </row>
    <row r="18" spans="1:18" ht="28.5" x14ac:dyDescent="0.2">
      <c r="A18" s="233"/>
      <c r="B18" s="96" t="s">
        <v>113</v>
      </c>
      <c r="C18" s="84"/>
      <c r="D18" s="84"/>
      <c r="E18" s="84"/>
      <c r="F18" s="84"/>
      <c r="G18" s="84" t="s">
        <v>107</v>
      </c>
      <c r="H18" s="84"/>
      <c r="I18" s="84" t="s">
        <v>107</v>
      </c>
      <c r="J18" s="84"/>
      <c r="K18" s="84"/>
      <c r="L18" s="84" t="s">
        <v>107</v>
      </c>
      <c r="M18" s="84"/>
      <c r="N18" s="84"/>
      <c r="O18" s="84" t="s">
        <v>107</v>
      </c>
      <c r="P18" s="84"/>
      <c r="Q18" s="84" t="s">
        <v>107</v>
      </c>
      <c r="R18" s="84" t="s">
        <v>107</v>
      </c>
    </row>
    <row r="19" spans="1:18" ht="45" x14ac:dyDescent="0.2">
      <c r="A19" s="233"/>
      <c r="B19" s="94" t="s">
        <v>114</v>
      </c>
      <c r="C19" s="84"/>
      <c r="D19" s="84" t="s">
        <v>107</v>
      </c>
      <c r="E19" s="84"/>
      <c r="F19" s="84"/>
      <c r="G19" s="84">
        <v>1</v>
      </c>
      <c r="H19" s="84">
        <v>1</v>
      </c>
      <c r="I19" s="84">
        <v>1</v>
      </c>
      <c r="J19" s="84">
        <v>1</v>
      </c>
      <c r="K19" s="84"/>
      <c r="L19" s="84" t="s">
        <v>107</v>
      </c>
      <c r="M19" s="88" t="s">
        <v>145</v>
      </c>
      <c r="N19" s="166" t="s">
        <v>208</v>
      </c>
      <c r="O19" s="88"/>
      <c r="P19" s="84"/>
      <c r="Q19" s="88"/>
      <c r="R19" s="88"/>
    </row>
    <row r="20" spans="1:18" ht="28.5" x14ac:dyDescent="0.2">
      <c r="A20" s="233"/>
      <c r="B20" s="96" t="s">
        <v>116</v>
      </c>
      <c r="C20" s="84"/>
      <c r="D20" s="84"/>
      <c r="E20" s="84"/>
      <c r="F20" s="84"/>
      <c r="G20" s="84" t="s">
        <v>107</v>
      </c>
      <c r="H20" s="84"/>
      <c r="I20" s="84" t="s">
        <v>107</v>
      </c>
      <c r="J20" s="84"/>
      <c r="K20" s="84"/>
      <c r="L20" s="84" t="s">
        <v>107</v>
      </c>
      <c r="M20" s="84"/>
      <c r="N20" s="84"/>
      <c r="O20" s="84" t="s">
        <v>107</v>
      </c>
      <c r="P20" s="84"/>
      <c r="Q20" s="84" t="s">
        <v>107</v>
      </c>
      <c r="R20" s="84" t="s">
        <v>107</v>
      </c>
    </row>
    <row r="21" spans="1:18" ht="38.25" x14ac:dyDescent="0.2">
      <c r="A21" s="234"/>
      <c r="B21" s="94" t="s">
        <v>117</v>
      </c>
      <c r="C21" s="84"/>
      <c r="D21" s="84" t="s">
        <v>107</v>
      </c>
      <c r="E21" s="84"/>
      <c r="F21" s="84"/>
      <c r="G21" s="84">
        <v>1</v>
      </c>
      <c r="H21" s="84">
        <v>1</v>
      </c>
      <c r="I21" s="84">
        <v>1</v>
      </c>
      <c r="J21" s="84">
        <v>1</v>
      </c>
      <c r="K21" s="84"/>
      <c r="L21" s="84" t="s">
        <v>107</v>
      </c>
      <c r="M21" s="109" t="s">
        <v>164</v>
      </c>
      <c r="N21" s="166" t="s">
        <v>206</v>
      </c>
      <c r="O21" s="88"/>
      <c r="P21" s="84"/>
      <c r="Q21" s="88"/>
      <c r="R21" s="88"/>
    </row>
    <row r="22" spans="1:18" ht="14.25" x14ac:dyDescent="0.2">
      <c r="A22" s="115"/>
      <c r="B22" s="89" t="s">
        <v>140</v>
      </c>
      <c r="C22" s="84" t="s">
        <v>107</v>
      </c>
      <c r="D22" s="84" t="s">
        <v>107</v>
      </c>
      <c r="E22" s="84" t="s">
        <v>107</v>
      </c>
      <c r="F22" s="84" t="s">
        <v>107</v>
      </c>
      <c r="G22" s="84" t="s">
        <v>107</v>
      </c>
      <c r="H22" s="84" t="s">
        <v>107</v>
      </c>
      <c r="I22" s="84" t="s">
        <v>107</v>
      </c>
      <c r="J22" s="84" t="s">
        <v>107</v>
      </c>
      <c r="K22" s="84" t="s">
        <v>107</v>
      </c>
      <c r="L22" s="84" t="s">
        <v>107</v>
      </c>
      <c r="M22" s="84" t="s">
        <v>107</v>
      </c>
      <c r="N22" s="84" t="s">
        <v>107</v>
      </c>
      <c r="O22" s="92">
        <f>O6+O14</f>
        <v>490700</v>
      </c>
      <c r="P22" s="92"/>
      <c r="Q22" s="92">
        <f>Q6+Q14</f>
        <v>490700</v>
      </c>
      <c r="R22" s="92">
        <f>R6+R14</f>
        <v>488425.94</v>
      </c>
    </row>
  </sheetData>
  <mergeCells count="24">
    <mergeCell ref="G3:H3"/>
    <mergeCell ref="R3:R4"/>
    <mergeCell ref="A1:R1"/>
    <mergeCell ref="O2:P2"/>
    <mergeCell ref="Q2:R2"/>
    <mergeCell ref="E2:F2"/>
    <mergeCell ref="G2:L2"/>
    <mergeCell ref="M2:N2"/>
    <mergeCell ref="A14:A21"/>
    <mergeCell ref="A6:A13"/>
    <mergeCell ref="B2:B4"/>
    <mergeCell ref="A2:A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C2:C4"/>
    <mergeCell ref="I3:J3"/>
  </mergeCells>
  <hyperlinks>
    <hyperlink ref="F3" r:id="rId1" display="http://internet.garant.ru/document/redirect/179222/0"/>
  </hyperlinks>
  <pageMargins left="0.70000004768371604" right="0.70000004768371604" top="0.75" bottom="0.75" header="0.51181101799011197" footer="0.51181101799011197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64"/>
  <sheetViews>
    <sheetView topLeftCell="A4" workbookViewId="0"/>
  </sheetViews>
  <sheetFormatPr defaultColWidth="7" defaultRowHeight="15" x14ac:dyDescent="0.25"/>
  <cols>
    <col min="1" max="1" width="10" style="154" customWidth="1"/>
    <col min="2" max="2" width="23" style="155" customWidth="1"/>
    <col min="3" max="3" width="7" style="156" customWidth="1"/>
    <col min="4" max="4" width="11.140625" style="156" customWidth="1"/>
    <col min="5" max="5" width="5.5703125" style="156" customWidth="1"/>
    <col min="6" max="6" width="4.5703125" style="156" customWidth="1"/>
    <col min="7" max="7" width="6.5703125" style="156" customWidth="1"/>
    <col min="8" max="8" width="5.42578125" style="156" customWidth="1"/>
    <col min="9" max="9" width="6.28515625" style="156" customWidth="1"/>
    <col min="10" max="10" width="6" style="156" customWidth="1"/>
    <col min="11" max="11" width="5.42578125" style="156" customWidth="1"/>
    <col min="12" max="12" width="5.85546875" style="156" customWidth="1"/>
    <col min="13" max="13" width="10.42578125" style="156" customWidth="1"/>
    <col min="14" max="14" width="11.7109375" style="156" customWidth="1"/>
    <col min="15" max="15" width="12.42578125" style="156" customWidth="1"/>
    <col min="16" max="16" width="5.42578125" style="156" customWidth="1"/>
    <col min="17" max="18" width="10.28515625" style="156" customWidth="1"/>
    <col min="19" max="19" width="7" style="156" bestFit="1" customWidth="1"/>
    <col min="20" max="16384" width="7" style="156"/>
  </cols>
  <sheetData>
    <row r="1" spans="1:18" s="8" customFormat="1" x14ac:dyDescent="0.25">
      <c r="A1" s="122"/>
      <c r="B1" s="167"/>
      <c r="C1" s="168"/>
      <c r="D1" s="168"/>
      <c r="E1" s="168"/>
      <c r="F1" s="168"/>
      <c r="G1" s="168" t="s">
        <v>209</v>
      </c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s="81" customFormat="1" ht="77.25" customHeight="1" x14ac:dyDescent="0.2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</row>
    <row r="3" spans="1:18" s="81" customFormat="1" ht="15" customHeight="1" x14ac:dyDescent="0.2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</row>
    <row r="4" spans="1:18" s="81" customFormat="1" ht="140.25" x14ac:dyDescent="0.2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</row>
    <row r="5" spans="1:18" s="81" customFormat="1" x14ac:dyDescent="0.2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</row>
    <row r="6" spans="1:18" s="81" customFormat="1" ht="49.5" customHeight="1" x14ac:dyDescent="0.2">
      <c r="A6" s="232" t="s">
        <v>146</v>
      </c>
      <c r="B6" s="169" t="s">
        <v>210</v>
      </c>
      <c r="C6" s="88" t="s">
        <v>78</v>
      </c>
      <c r="D6" s="90" t="s">
        <v>105</v>
      </c>
      <c r="E6" s="90" t="s">
        <v>106</v>
      </c>
      <c r="F6" s="88">
        <v>642</v>
      </c>
      <c r="G6" s="88">
        <v>26</v>
      </c>
      <c r="H6" s="88">
        <v>26</v>
      </c>
      <c r="I6" s="88">
        <v>26</v>
      </c>
      <c r="J6" s="88">
        <v>26</v>
      </c>
      <c r="K6" s="88"/>
      <c r="L6" s="88"/>
      <c r="M6" s="88" t="s">
        <v>107</v>
      </c>
      <c r="N6" s="88" t="s">
        <v>107</v>
      </c>
      <c r="O6" s="92">
        <v>149500</v>
      </c>
      <c r="P6" s="92"/>
      <c r="Q6" s="92">
        <v>149500</v>
      </c>
      <c r="R6" s="92">
        <v>149500</v>
      </c>
    </row>
    <row r="7" spans="1:18" s="81" customFormat="1" ht="57" customHeight="1" x14ac:dyDescent="0.2">
      <c r="A7" s="233"/>
      <c r="B7" s="169" t="s">
        <v>211</v>
      </c>
      <c r="C7" s="84"/>
      <c r="D7" s="84" t="s">
        <v>107</v>
      </c>
      <c r="E7" s="84"/>
      <c r="F7" s="84"/>
      <c r="G7" s="84">
        <v>26</v>
      </c>
      <c r="H7" s="84">
        <v>26</v>
      </c>
      <c r="I7" s="84">
        <v>26</v>
      </c>
      <c r="J7" s="84">
        <v>26</v>
      </c>
      <c r="K7" s="84"/>
      <c r="L7" s="84" t="s">
        <v>107</v>
      </c>
      <c r="M7" s="88" t="s">
        <v>109</v>
      </c>
      <c r="N7" s="164" t="s">
        <v>212</v>
      </c>
      <c r="O7" s="88"/>
      <c r="P7" s="84"/>
      <c r="Q7" s="88"/>
      <c r="R7" s="88"/>
    </row>
    <row r="8" spans="1:18" s="81" customFormat="1" ht="20.25" customHeight="1" x14ac:dyDescent="0.2">
      <c r="A8" s="233"/>
      <c r="B8" s="96" t="s">
        <v>110</v>
      </c>
      <c r="C8" s="84"/>
      <c r="D8" s="84"/>
      <c r="E8" s="84"/>
      <c r="F8" s="84"/>
      <c r="G8" s="84" t="s">
        <v>107</v>
      </c>
      <c r="H8" s="84"/>
      <c r="I8" s="84" t="s">
        <v>107</v>
      </c>
      <c r="J8" s="84"/>
      <c r="K8" s="84"/>
      <c r="L8" s="84" t="s">
        <v>107</v>
      </c>
      <c r="M8" s="84"/>
      <c r="N8" s="84"/>
      <c r="O8" s="84" t="s">
        <v>107</v>
      </c>
      <c r="P8" s="84"/>
      <c r="Q8" s="84" t="s">
        <v>107</v>
      </c>
      <c r="R8" s="84" t="s">
        <v>107</v>
      </c>
    </row>
    <row r="9" spans="1:18" s="81" customFormat="1" ht="48.75" customHeight="1" x14ac:dyDescent="0.2">
      <c r="A9" s="233"/>
      <c r="B9" s="94" t="s">
        <v>213</v>
      </c>
      <c r="C9" s="84"/>
      <c r="D9" s="84" t="s">
        <v>107</v>
      </c>
      <c r="E9" s="84"/>
      <c r="F9" s="84"/>
      <c r="G9" s="84"/>
      <c r="H9" s="84"/>
      <c r="I9" s="84"/>
      <c r="J9" s="84"/>
      <c r="K9" s="84"/>
      <c r="L9" s="84" t="s">
        <v>107</v>
      </c>
      <c r="M9" s="88" t="s">
        <v>183</v>
      </c>
      <c r="N9" s="166" t="s">
        <v>214</v>
      </c>
      <c r="O9" s="88"/>
      <c r="P9" s="84"/>
      <c r="Q9" s="88"/>
      <c r="R9" s="88"/>
    </row>
    <row r="10" spans="1:18" s="81" customFormat="1" ht="15.75" customHeight="1" x14ac:dyDescent="0.2">
      <c r="A10" s="233"/>
      <c r="B10" s="96" t="s">
        <v>113</v>
      </c>
      <c r="C10" s="84"/>
      <c r="D10" s="84"/>
      <c r="E10" s="84"/>
      <c r="F10" s="84"/>
      <c r="G10" s="84" t="s">
        <v>107</v>
      </c>
      <c r="H10" s="84"/>
      <c r="I10" s="84" t="s">
        <v>107</v>
      </c>
      <c r="J10" s="84"/>
      <c r="K10" s="84"/>
      <c r="L10" s="84" t="s">
        <v>107</v>
      </c>
      <c r="M10" s="84"/>
      <c r="N10" s="84"/>
      <c r="O10" s="84" t="s">
        <v>107</v>
      </c>
      <c r="P10" s="84"/>
      <c r="Q10" s="84" t="s">
        <v>107</v>
      </c>
      <c r="R10" s="84" t="s">
        <v>107</v>
      </c>
    </row>
    <row r="11" spans="1:18" s="81" customFormat="1" ht="30" x14ac:dyDescent="0.2">
      <c r="A11" s="233"/>
      <c r="B11" s="94" t="s">
        <v>215</v>
      </c>
      <c r="C11" s="84"/>
      <c r="D11" s="84" t="s">
        <v>107</v>
      </c>
      <c r="E11" s="84"/>
      <c r="F11" s="84"/>
      <c r="G11" s="84"/>
      <c r="H11" s="84"/>
      <c r="I11" s="84"/>
      <c r="J11" s="84"/>
      <c r="K11" s="84"/>
      <c r="L11" s="84" t="s">
        <v>107</v>
      </c>
      <c r="M11" s="88" t="s">
        <v>216</v>
      </c>
      <c r="N11" s="164" t="s">
        <v>212</v>
      </c>
      <c r="O11" s="88"/>
      <c r="P11" s="84"/>
      <c r="Q11" s="88"/>
      <c r="R11" s="88"/>
    </row>
    <row r="12" spans="1:18" s="81" customFormat="1" ht="28.5" x14ac:dyDescent="0.2">
      <c r="A12" s="233"/>
      <c r="B12" s="96" t="s">
        <v>116</v>
      </c>
      <c r="C12" s="84"/>
      <c r="D12" s="84"/>
      <c r="E12" s="84"/>
      <c r="F12" s="84"/>
      <c r="G12" s="84" t="s">
        <v>107</v>
      </c>
      <c r="H12" s="84"/>
      <c r="I12" s="84" t="s">
        <v>107</v>
      </c>
      <c r="J12" s="84"/>
      <c r="K12" s="84"/>
      <c r="L12" s="84" t="s">
        <v>107</v>
      </c>
      <c r="M12" s="84"/>
      <c r="N12" s="84"/>
      <c r="O12" s="84" t="s">
        <v>107</v>
      </c>
      <c r="P12" s="84"/>
      <c r="Q12" s="84" t="s">
        <v>107</v>
      </c>
      <c r="R12" s="84" t="s">
        <v>107</v>
      </c>
    </row>
    <row r="13" spans="1:18" s="81" customFormat="1" ht="30" x14ac:dyDescent="0.2">
      <c r="A13" s="234"/>
      <c r="B13" s="94" t="s">
        <v>217</v>
      </c>
      <c r="C13" s="84"/>
      <c r="D13" s="84" t="s">
        <v>107</v>
      </c>
      <c r="E13" s="84"/>
      <c r="F13" s="84"/>
      <c r="G13" s="84"/>
      <c r="H13" s="84"/>
      <c r="I13" s="84"/>
      <c r="J13" s="84"/>
      <c r="K13" s="84"/>
      <c r="L13" s="84" t="s">
        <v>107</v>
      </c>
      <c r="M13" s="88" t="s">
        <v>216</v>
      </c>
      <c r="N13" s="164" t="s">
        <v>212</v>
      </c>
      <c r="O13" s="88"/>
      <c r="P13" s="84"/>
      <c r="Q13" s="88"/>
      <c r="R13" s="88"/>
    </row>
    <row r="14" spans="1:18" s="81" customFormat="1" ht="14.25" x14ac:dyDescent="0.2">
      <c r="A14" s="115"/>
      <c r="B14" s="89" t="s">
        <v>140</v>
      </c>
      <c r="C14" s="84" t="s">
        <v>107</v>
      </c>
      <c r="D14" s="84" t="s">
        <v>107</v>
      </c>
      <c r="E14" s="84" t="s">
        <v>107</v>
      </c>
      <c r="F14" s="84" t="s">
        <v>107</v>
      </c>
      <c r="G14" s="84" t="s">
        <v>107</v>
      </c>
      <c r="H14" s="84" t="s">
        <v>107</v>
      </c>
      <c r="I14" s="84" t="s">
        <v>107</v>
      </c>
      <c r="J14" s="84" t="s">
        <v>107</v>
      </c>
      <c r="K14" s="84" t="s">
        <v>107</v>
      </c>
      <c r="L14" s="84" t="s">
        <v>107</v>
      </c>
      <c r="M14" s="84" t="s">
        <v>107</v>
      </c>
      <c r="N14" s="84" t="s">
        <v>107</v>
      </c>
      <c r="O14" s="92">
        <f>O6</f>
        <v>149500</v>
      </c>
      <c r="P14" s="92"/>
      <c r="Q14" s="92">
        <f>Q6</f>
        <v>149500</v>
      </c>
      <c r="R14" s="92">
        <f>R6</f>
        <v>149500</v>
      </c>
    </row>
    <row r="15" spans="1:18" s="81" customFormat="1" x14ac:dyDescent="0.25">
      <c r="A15" s="79"/>
      <c r="B15" s="80"/>
    </row>
    <row r="16" spans="1:18" s="81" customFormat="1" x14ac:dyDescent="0.25">
      <c r="A16" s="79"/>
      <c r="B16" s="80"/>
    </row>
    <row r="17" spans="1:2" s="81" customFormat="1" x14ac:dyDescent="0.25">
      <c r="A17" s="79"/>
      <c r="B17" s="80"/>
    </row>
    <row r="18" spans="1:2" s="81" customFormat="1" x14ac:dyDescent="0.25">
      <c r="A18" s="79"/>
      <c r="B18" s="80"/>
    </row>
    <row r="19" spans="1:2" s="81" customFormat="1" x14ac:dyDescent="0.25">
      <c r="A19" s="79"/>
      <c r="B19" s="80"/>
    </row>
    <row r="20" spans="1:2" s="81" customFormat="1" x14ac:dyDescent="0.25">
      <c r="A20" s="79"/>
      <c r="B20" s="80"/>
    </row>
    <row r="21" spans="1:2" s="81" customFormat="1" x14ac:dyDescent="0.25">
      <c r="A21" s="79"/>
      <c r="B21" s="80"/>
    </row>
    <row r="22" spans="1:2" s="81" customFormat="1" x14ac:dyDescent="0.25">
      <c r="A22" s="79"/>
      <c r="B22" s="80"/>
    </row>
    <row r="23" spans="1:2" s="81" customFormat="1" x14ac:dyDescent="0.25">
      <c r="A23" s="79"/>
      <c r="B23" s="80"/>
    </row>
    <row r="24" spans="1:2" s="81" customFormat="1" x14ac:dyDescent="0.25">
      <c r="A24" s="79"/>
      <c r="B24" s="80"/>
    </row>
    <row r="25" spans="1:2" s="81" customFormat="1" x14ac:dyDescent="0.25">
      <c r="A25" s="79"/>
      <c r="B25" s="80"/>
    </row>
    <row r="26" spans="1:2" s="81" customFormat="1" x14ac:dyDescent="0.25">
      <c r="A26" s="79"/>
      <c r="B26" s="80"/>
    </row>
    <row r="27" spans="1:2" s="81" customFormat="1" x14ac:dyDescent="0.25">
      <c r="A27" s="79"/>
      <c r="B27" s="80"/>
    </row>
    <row r="28" spans="1:2" s="81" customFormat="1" x14ac:dyDescent="0.25">
      <c r="A28" s="79"/>
      <c r="B28" s="80"/>
    </row>
    <row r="29" spans="1:2" s="81" customFormat="1" x14ac:dyDescent="0.25">
      <c r="A29" s="79"/>
      <c r="B29" s="80"/>
    </row>
    <row r="30" spans="1:2" s="81" customFormat="1" x14ac:dyDescent="0.25">
      <c r="A30" s="79"/>
      <c r="B30" s="80"/>
    </row>
    <row r="31" spans="1:2" s="81" customFormat="1" x14ac:dyDescent="0.25">
      <c r="A31" s="79"/>
      <c r="B31" s="80"/>
    </row>
    <row r="32" spans="1:2" s="81" customFormat="1" x14ac:dyDescent="0.25">
      <c r="A32" s="79"/>
      <c r="B32" s="80"/>
    </row>
    <row r="33" spans="1:2" s="81" customFormat="1" x14ac:dyDescent="0.25">
      <c r="A33" s="79"/>
      <c r="B33" s="80"/>
    </row>
    <row r="34" spans="1:2" s="81" customFormat="1" x14ac:dyDescent="0.25">
      <c r="A34" s="79"/>
      <c r="B34" s="80"/>
    </row>
    <row r="35" spans="1:2" s="81" customFormat="1" x14ac:dyDescent="0.25">
      <c r="A35" s="79"/>
      <c r="B35" s="80"/>
    </row>
    <row r="36" spans="1:2" s="81" customFormat="1" x14ac:dyDescent="0.25">
      <c r="A36" s="79"/>
      <c r="B36" s="80"/>
    </row>
    <row r="37" spans="1:2" s="81" customFormat="1" x14ac:dyDescent="0.25">
      <c r="A37" s="79"/>
      <c r="B37" s="80"/>
    </row>
    <row r="38" spans="1:2" s="81" customFormat="1" x14ac:dyDescent="0.25">
      <c r="A38" s="79"/>
      <c r="B38" s="80"/>
    </row>
    <row r="39" spans="1:2" s="81" customFormat="1" x14ac:dyDescent="0.25">
      <c r="A39" s="79"/>
      <c r="B39" s="80"/>
    </row>
    <row r="40" spans="1:2" s="81" customFormat="1" x14ac:dyDescent="0.25">
      <c r="A40" s="79"/>
      <c r="B40" s="80"/>
    </row>
    <row r="41" spans="1:2" s="81" customFormat="1" x14ac:dyDescent="0.25">
      <c r="A41" s="79"/>
      <c r="B41" s="80"/>
    </row>
    <row r="42" spans="1:2" s="81" customFormat="1" x14ac:dyDescent="0.25">
      <c r="A42" s="79"/>
      <c r="B42" s="80"/>
    </row>
    <row r="43" spans="1:2" s="81" customFormat="1" x14ac:dyDescent="0.25">
      <c r="A43" s="79"/>
      <c r="B43" s="80"/>
    </row>
    <row r="44" spans="1:2" s="81" customFormat="1" x14ac:dyDescent="0.25">
      <c r="A44" s="79"/>
      <c r="B44" s="80"/>
    </row>
    <row r="45" spans="1:2" s="81" customFormat="1" x14ac:dyDescent="0.25">
      <c r="A45" s="79"/>
      <c r="B45" s="80"/>
    </row>
    <row r="46" spans="1:2" s="81" customFormat="1" x14ac:dyDescent="0.25">
      <c r="A46" s="79"/>
      <c r="B46" s="80"/>
    </row>
    <row r="47" spans="1:2" s="81" customFormat="1" x14ac:dyDescent="0.25">
      <c r="A47" s="79"/>
      <c r="B47" s="80"/>
    </row>
    <row r="48" spans="1:2" s="81" customFormat="1" x14ac:dyDescent="0.25">
      <c r="A48" s="79"/>
      <c r="B48" s="80"/>
    </row>
    <row r="49" spans="1:2" s="81" customFormat="1" x14ac:dyDescent="0.25">
      <c r="A49" s="79"/>
      <c r="B49" s="80"/>
    </row>
    <row r="50" spans="1:2" s="81" customFormat="1" x14ac:dyDescent="0.25">
      <c r="A50" s="79"/>
      <c r="B50" s="80"/>
    </row>
    <row r="51" spans="1:2" s="81" customFormat="1" x14ac:dyDescent="0.25">
      <c r="A51" s="79"/>
      <c r="B51" s="80"/>
    </row>
    <row r="52" spans="1:2" s="81" customFormat="1" x14ac:dyDescent="0.25">
      <c r="A52" s="79"/>
      <c r="B52" s="80"/>
    </row>
    <row r="53" spans="1:2" s="81" customFormat="1" x14ac:dyDescent="0.25">
      <c r="A53" s="79"/>
      <c r="B53" s="80"/>
    </row>
    <row r="54" spans="1:2" s="81" customFormat="1" x14ac:dyDescent="0.25">
      <c r="A54" s="79"/>
      <c r="B54" s="80"/>
    </row>
    <row r="55" spans="1:2" s="81" customFormat="1" x14ac:dyDescent="0.25">
      <c r="A55" s="79"/>
      <c r="B55" s="80"/>
    </row>
    <row r="56" spans="1:2" s="81" customFormat="1" x14ac:dyDescent="0.25">
      <c r="A56" s="79"/>
      <c r="B56" s="80"/>
    </row>
    <row r="57" spans="1:2" s="81" customFormat="1" x14ac:dyDescent="0.25">
      <c r="A57" s="79"/>
      <c r="B57" s="80"/>
    </row>
    <row r="58" spans="1:2" s="81" customFormat="1" x14ac:dyDescent="0.25">
      <c r="A58" s="79"/>
      <c r="B58" s="80"/>
    </row>
    <row r="59" spans="1:2" s="81" customFormat="1" x14ac:dyDescent="0.25">
      <c r="A59" s="79"/>
      <c r="B59" s="80"/>
    </row>
    <row r="60" spans="1:2" s="81" customFormat="1" x14ac:dyDescent="0.25">
      <c r="A60" s="79"/>
      <c r="B60" s="80"/>
    </row>
    <row r="61" spans="1:2" s="81" customFormat="1" x14ac:dyDescent="0.25">
      <c r="A61" s="79"/>
      <c r="B61" s="80"/>
    </row>
    <row r="62" spans="1:2" s="81" customFormat="1" x14ac:dyDescent="0.25">
      <c r="A62" s="79"/>
      <c r="B62" s="80"/>
    </row>
    <row r="63" spans="1:2" s="81" customFormat="1" x14ac:dyDescent="0.25">
      <c r="A63" s="79"/>
      <c r="B63" s="80"/>
    </row>
    <row r="64" spans="1:2" s="81" customFormat="1" x14ac:dyDescent="0.25">
      <c r="A64" s="79"/>
      <c r="B64" s="80"/>
    </row>
  </sheetData>
  <mergeCells count="22">
    <mergeCell ref="R3:R4"/>
    <mergeCell ref="Q2:R2"/>
    <mergeCell ref="Q3:Q4"/>
    <mergeCell ref="P3:P4"/>
    <mergeCell ref="O2:P2"/>
    <mergeCell ref="O3:O4"/>
    <mergeCell ref="N3:N4"/>
    <mergeCell ref="M2:N2"/>
    <mergeCell ref="M3:M4"/>
    <mergeCell ref="L3:L4"/>
    <mergeCell ref="K3:K4"/>
    <mergeCell ref="A6:A13"/>
    <mergeCell ref="A2:A4"/>
    <mergeCell ref="B2:B4"/>
    <mergeCell ref="C2:C4"/>
    <mergeCell ref="I3:J3"/>
    <mergeCell ref="G2:L2"/>
    <mergeCell ref="D2:D4"/>
    <mergeCell ref="E3:E4"/>
    <mergeCell ref="F3:F4"/>
    <mergeCell ref="G3:H3"/>
    <mergeCell ref="E2:F2"/>
  </mergeCells>
  <hyperlinks>
    <hyperlink ref="F3" r:id="rId1" display="http://internet.garant.ru/document/redirect/179222/0"/>
  </hyperlinks>
  <pageMargins left="0.236111104488373" right="0.236111104488373" top="0.196527779102325" bottom="0.196527779102325" header="0.51181101799011197" footer="0.51181101799011197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53"/>
  <sheetViews>
    <sheetView workbookViewId="0">
      <pane ySplit="5" topLeftCell="A9" activePane="bottomLeft" state="frozen"/>
      <selection pane="bottomLeft" activeCell="N31" sqref="N31"/>
    </sheetView>
  </sheetViews>
  <sheetFormatPr defaultColWidth="7" defaultRowHeight="15" x14ac:dyDescent="0.25"/>
  <cols>
    <col min="1" max="1" width="6.140625" style="79" customWidth="1"/>
    <col min="2" max="2" width="17.140625" style="80" customWidth="1"/>
    <col min="3" max="14" width="9.7109375" style="81" customWidth="1"/>
    <col min="15" max="15" width="12.5703125" style="81" customWidth="1"/>
    <col min="16" max="16" width="9.7109375" style="81" customWidth="1"/>
    <col min="17" max="17" width="11.42578125" style="81" customWidth="1"/>
    <col min="18" max="18" width="11.7109375" style="81" customWidth="1"/>
    <col min="19" max="19" width="7" style="82" bestFit="1" customWidth="1"/>
    <col min="20" max="16384" width="7" style="82"/>
  </cols>
  <sheetData>
    <row r="1" spans="1:29" s="8" customFormat="1" ht="15" customHeight="1" x14ac:dyDescent="0.25">
      <c r="A1" s="244" t="s">
        <v>218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29" s="8" customFormat="1" ht="84.75" customHeight="1" x14ac:dyDescent="0.25">
      <c r="A2" s="235" t="s">
        <v>80</v>
      </c>
      <c r="B2" s="241" t="s">
        <v>81</v>
      </c>
      <c r="C2" s="235" t="s">
        <v>82</v>
      </c>
      <c r="D2" s="235" t="s">
        <v>83</v>
      </c>
      <c r="E2" s="235" t="s">
        <v>84</v>
      </c>
      <c r="F2" s="247"/>
      <c r="G2" s="235" t="s">
        <v>85</v>
      </c>
      <c r="H2" s="248"/>
      <c r="I2" s="248"/>
      <c r="J2" s="248"/>
      <c r="K2" s="248"/>
      <c r="L2" s="247"/>
      <c r="M2" s="235" t="s">
        <v>86</v>
      </c>
      <c r="N2" s="247"/>
      <c r="O2" s="235" t="s">
        <v>87</v>
      </c>
      <c r="P2" s="247"/>
      <c r="Q2" s="235" t="s">
        <v>88</v>
      </c>
      <c r="R2" s="247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spans="1:29" s="8" customFormat="1" ht="15" customHeight="1" x14ac:dyDescent="0.25">
      <c r="A3" s="236"/>
      <c r="B3" s="242"/>
      <c r="C3" s="236"/>
      <c r="D3" s="236"/>
      <c r="E3" s="235" t="s">
        <v>89</v>
      </c>
      <c r="F3" s="235" t="s">
        <v>90</v>
      </c>
      <c r="G3" s="235" t="s">
        <v>91</v>
      </c>
      <c r="H3" s="247"/>
      <c r="I3" s="235" t="s">
        <v>92</v>
      </c>
      <c r="J3" s="247"/>
      <c r="K3" s="235" t="s">
        <v>93</v>
      </c>
      <c r="L3" s="235" t="s">
        <v>94</v>
      </c>
      <c r="M3" s="235" t="s">
        <v>95</v>
      </c>
      <c r="N3" s="235" t="s">
        <v>96</v>
      </c>
      <c r="O3" s="235" t="s">
        <v>97</v>
      </c>
      <c r="P3" s="235" t="s">
        <v>98</v>
      </c>
      <c r="Q3" s="235" t="s">
        <v>99</v>
      </c>
      <c r="R3" s="235" t="s">
        <v>100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</row>
    <row r="4" spans="1:29" s="8" customFormat="1" ht="27" customHeight="1" x14ac:dyDescent="0.25">
      <c r="A4" s="237"/>
      <c r="B4" s="243"/>
      <c r="C4" s="237"/>
      <c r="D4" s="237"/>
      <c r="E4" s="237"/>
      <c r="F4" s="237"/>
      <c r="G4" s="84" t="s">
        <v>101</v>
      </c>
      <c r="H4" s="84" t="s">
        <v>102</v>
      </c>
      <c r="I4" s="84" t="str">
        <f>G4</f>
        <v>с даты заключения соглашения о предоставлении субсидии</v>
      </c>
      <c r="J4" s="84" t="s">
        <v>102</v>
      </c>
      <c r="K4" s="237"/>
      <c r="L4" s="237"/>
      <c r="M4" s="237"/>
      <c r="N4" s="237"/>
      <c r="O4" s="237"/>
      <c r="P4" s="237"/>
      <c r="Q4" s="237"/>
      <c r="R4" s="237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</row>
    <row r="5" spans="1:29" s="8" customFormat="1" x14ac:dyDescent="0.25">
      <c r="A5" s="86">
        <v>1</v>
      </c>
      <c r="B5" s="85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84">
        <v>10</v>
      </c>
      <c r="K5" s="84">
        <v>11</v>
      </c>
      <c r="L5" s="84">
        <v>12</v>
      </c>
      <c r="M5" s="84">
        <v>13</v>
      </c>
      <c r="N5" s="84">
        <v>14</v>
      </c>
      <c r="O5" s="84">
        <v>15</v>
      </c>
      <c r="P5" s="84">
        <v>16</v>
      </c>
      <c r="Q5" s="84">
        <v>17</v>
      </c>
      <c r="R5" s="84">
        <v>18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</row>
    <row r="6" spans="1:29" ht="58.5" customHeight="1" x14ac:dyDescent="0.2">
      <c r="A6" s="232" t="s">
        <v>134</v>
      </c>
      <c r="B6" s="119" t="s">
        <v>219</v>
      </c>
      <c r="C6" s="88" t="s">
        <v>78</v>
      </c>
      <c r="D6" s="108" t="s">
        <v>220</v>
      </c>
      <c r="E6" s="90" t="s">
        <v>106</v>
      </c>
      <c r="F6" s="88">
        <v>642</v>
      </c>
      <c r="G6" s="88">
        <v>11</v>
      </c>
      <c r="H6" s="88">
        <v>11</v>
      </c>
      <c r="I6" s="88">
        <v>11</v>
      </c>
      <c r="J6" s="88">
        <v>11</v>
      </c>
      <c r="K6" s="88"/>
      <c r="L6" s="88"/>
      <c r="M6" s="88" t="s">
        <v>221</v>
      </c>
      <c r="N6" s="95">
        <v>46020</v>
      </c>
      <c r="O6" s="92">
        <v>8557165.1999999993</v>
      </c>
      <c r="P6" s="92"/>
      <c r="Q6" s="92">
        <v>8557165.1999999993</v>
      </c>
      <c r="R6" s="92">
        <v>8499137.1999999993</v>
      </c>
    </row>
    <row r="7" spans="1:29" ht="18" customHeight="1" x14ac:dyDescent="0.2">
      <c r="A7" s="233"/>
      <c r="B7" s="170" t="s">
        <v>110</v>
      </c>
      <c r="C7" s="84"/>
      <c r="D7" s="88" t="s">
        <v>107</v>
      </c>
      <c r="E7" s="88" t="s">
        <v>107</v>
      </c>
      <c r="F7" s="88" t="s">
        <v>107</v>
      </c>
      <c r="G7" s="88" t="s">
        <v>107</v>
      </c>
      <c r="H7" s="88" t="s">
        <v>107</v>
      </c>
      <c r="I7" s="88" t="s">
        <v>107</v>
      </c>
      <c r="J7" s="88" t="s">
        <v>107</v>
      </c>
      <c r="K7" s="88" t="s">
        <v>107</v>
      </c>
      <c r="L7" s="88" t="s">
        <v>107</v>
      </c>
      <c r="M7" s="88" t="s">
        <v>107</v>
      </c>
      <c r="N7" s="95" t="s">
        <v>107</v>
      </c>
      <c r="O7" s="88" t="s">
        <v>107</v>
      </c>
      <c r="P7" s="88" t="s">
        <v>107</v>
      </c>
      <c r="Q7" s="88" t="s">
        <v>107</v>
      </c>
      <c r="R7" s="88" t="s">
        <v>107</v>
      </c>
    </row>
    <row r="8" spans="1:29" ht="54" customHeight="1" x14ac:dyDescent="0.2">
      <c r="A8" s="233"/>
      <c r="B8" s="171" t="s">
        <v>222</v>
      </c>
      <c r="C8" s="84"/>
      <c r="D8" s="84"/>
      <c r="E8" s="84"/>
      <c r="F8" s="84"/>
      <c r="G8" s="84">
        <v>11</v>
      </c>
      <c r="H8" s="84">
        <v>11</v>
      </c>
      <c r="I8" s="84">
        <v>11</v>
      </c>
      <c r="J8" s="84">
        <v>11</v>
      </c>
      <c r="K8" s="84"/>
      <c r="L8" s="84"/>
      <c r="M8" s="84"/>
      <c r="N8" s="97"/>
      <c r="O8" s="84"/>
      <c r="P8" s="84"/>
      <c r="Q8" s="84"/>
      <c r="R8" s="84"/>
    </row>
    <row r="9" spans="1:29" ht="24.75" customHeight="1" x14ac:dyDescent="0.2">
      <c r="A9" s="233"/>
      <c r="B9" s="172" t="s">
        <v>223</v>
      </c>
      <c r="C9" s="84"/>
      <c r="D9" s="84"/>
      <c r="E9" s="84"/>
      <c r="F9" s="84"/>
      <c r="G9" s="84">
        <v>1</v>
      </c>
      <c r="H9" s="84">
        <v>1</v>
      </c>
      <c r="I9" s="84">
        <v>1</v>
      </c>
      <c r="J9" s="84">
        <v>1</v>
      </c>
      <c r="K9" s="84">
        <v>0</v>
      </c>
      <c r="L9" s="84"/>
      <c r="M9" s="84" t="s">
        <v>224</v>
      </c>
      <c r="N9" s="97">
        <v>45673</v>
      </c>
      <c r="O9" s="88"/>
      <c r="P9" s="84"/>
      <c r="Q9" s="88"/>
      <c r="R9" s="88"/>
    </row>
    <row r="10" spans="1:29" ht="24.75" customHeight="1" x14ac:dyDescent="0.2">
      <c r="A10" s="233"/>
      <c r="B10" s="172" t="s">
        <v>225</v>
      </c>
      <c r="C10" s="84"/>
      <c r="D10" s="84"/>
      <c r="E10" s="84"/>
      <c r="F10" s="84"/>
      <c r="G10" s="84">
        <v>1</v>
      </c>
      <c r="H10" s="84">
        <v>1</v>
      </c>
      <c r="I10" s="84">
        <v>1</v>
      </c>
      <c r="J10" s="84">
        <v>1</v>
      </c>
      <c r="K10" s="84">
        <v>0</v>
      </c>
      <c r="L10" s="84"/>
      <c r="M10" s="84" t="s">
        <v>226</v>
      </c>
      <c r="N10" s="97">
        <v>45719</v>
      </c>
      <c r="O10" s="84"/>
      <c r="P10" s="84"/>
      <c r="Q10" s="84"/>
      <c r="R10" s="84"/>
    </row>
    <row r="11" spans="1:29" ht="25.5" x14ac:dyDescent="0.2">
      <c r="A11" s="233"/>
      <c r="B11" s="172" t="s">
        <v>227</v>
      </c>
      <c r="C11" s="84"/>
      <c r="D11" s="84"/>
      <c r="E11" s="84"/>
      <c r="F11" s="84"/>
      <c r="G11" s="84">
        <v>1</v>
      </c>
      <c r="H11" s="84">
        <v>1</v>
      </c>
      <c r="I11" s="84">
        <v>1</v>
      </c>
      <c r="J11" s="84">
        <v>1</v>
      </c>
      <c r="K11" s="84">
        <v>0</v>
      </c>
      <c r="L11" s="84"/>
      <c r="M11" s="84" t="s">
        <v>228</v>
      </c>
      <c r="N11" s="97">
        <v>45783</v>
      </c>
      <c r="O11" s="88"/>
      <c r="P11" s="84"/>
      <c r="Q11" s="88"/>
      <c r="R11" s="88"/>
    </row>
    <row r="12" spans="1:29" ht="25.5" x14ac:dyDescent="0.2">
      <c r="A12" s="233"/>
      <c r="B12" s="172" t="s">
        <v>229</v>
      </c>
      <c r="C12" s="84"/>
      <c r="D12" s="84"/>
      <c r="E12" s="84"/>
      <c r="F12" s="84"/>
      <c r="G12" s="84">
        <v>1</v>
      </c>
      <c r="H12" s="84">
        <v>1</v>
      </c>
      <c r="I12" s="84">
        <v>1</v>
      </c>
      <c r="J12" s="84">
        <v>1</v>
      </c>
      <c r="K12" s="84">
        <v>0</v>
      </c>
      <c r="L12" s="84"/>
      <c r="M12" s="84" t="s">
        <v>230</v>
      </c>
      <c r="N12" s="97">
        <v>45790</v>
      </c>
      <c r="O12" s="84"/>
      <c r="P12" s="84"/>
      <c r="Q12" s="84"/>
      <c r="R12" s="84"/>
    </row>
    <row r="13" spans="1:29" ht="25.5" x14ac:dyDescent="0.2">
      <c r="A13" s="233"/>
      <c r="B13" s="172" t="s">
        <v>231</v>
      </c>
      <c r="C13" s="84"/>
      <c r="D13" s="84"/>
      <c r="E13" s="84"/>
      <c r="F13" s="84"/>
      <c r="G13" s="84">
        <v>1</v>
      </c>
      <c r="H13" s="84">
        <v>1</v>
      </c>
      <c r="I13" s="84">
        <v>1</v>
      </c>
      <c r="J13" s="84">
        <v>1</v>
      </c>
      <c r="K13" s="84">
        <v>0</v>
      </c>
      <c r="L13" s="84"/>
      <c r="M13" s="84" t="s">
        <v>232</v>
      </c>
      <c r="N13" s="97">
        <v>45824</v>
      </c>
      <c r="O13" s="88"/>
      <c r="P13" s="84"/>
      <c r="Q13" s="88"/>
      <c r="R13" s="88"/>
    </row>
    <row r="14" spans="1:29" ht="25.5" x14ac:dyDescent="0.2">
      <c r="A14" s="233"/>
      <c r="B14" s="172" t="s">
        <v>233</v>
      </c>
      <c r="C14" s="172"/>
      <c r="D14" s="172"/>
      <c r="E14" s="172"/>
      <c r="F14" s="172"/>
      <c r="G14" s="84">
        <v>1</v>
      </c>
      <c r="H14" s="84">
        <v>1</v>
      </c>
      <c r="I14" s="84">
        <v>1</v>
      </c>
      <c r="J14" s="84">
        <v>1</v>
      </c>
      <c r="K14" s="84">
        <v>0</v>
      </c>
      <c r="L14" s="172"/>
      <c r="M14" s="84" t="s">
        <v>234</v>
      </c>
      <c r="N14" s="97">
        <v>45901</v>
      </c>
      <c r="O14" s="172"/>
      <c r="P14" s="172"/>
      <c r="Q14" s="172"/>
      <c r="R14" s="172"/>
    </row>
    <row r="15" spans="1:29" ht="25.5" x14ac:dyDescent="0.2">
      <c r="A15" s="233"/>
      <c r="B15" s="173" t="s">
        <v>235</v>
      </c>
      <c r="C15" s="174"/>
      <c r="D15" s="174"/>
      <c r="E15" s="174"/>
      <c r="F15" s="174"/>
      <c r="G15" s="84">
        <v>1</v>
      </c>
      <c r="H15" s="84">
        <v>1</v>
      </c>
      <c r="I15" s="174">
        <v>1</v>
      </c>
      <c r="J15" s="174">
        <v>1</v>
      </c>
      <c r="K15" s="84">
        <v>0</v>
      </c>
      <c r="L15" s="174"/>
      <c r="M15" s="84" t="s">
        <v>236</v>
      </c>
      <c r="N15" s="97">
        <v>45840</v>
      </c>
      <c r="O15" s="174"/>
      <c r="P15" s="174"/>
      <c r="Q15" s="174"/>
      <c r="R15" s="174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</row>
    <row r="16" spans="1:29" ht="25.5" x14ac:dyDescent="0.2">
      <c r="A16" s="233"/>
      <c r="B16" s="172" t="s">
        <v>237</v>
      </c>
      <c r="C16" s="172"/>
      <c r="D16" s="172"/>
      <c r="E16" s="172"/>
      <c r="F16" s="172"/>
      <c r="G16" s="84">
        <v>1</v>
      </c>
      <c r="H16" s="84">
        <v>1</v>
      </c>
      <c r="I16" s="174">
        <v>1</v>
      </c>
      <c r="J16" s="174">
        <v>1</v>
      </c>
      <c r="K16" s="84">
        <v>0</v>
      </c>
      <c r="L16" s="172"/>
      <c r="M16" s="84" t="s">
        <v>238</v>
      </c>
      <c r="N16" s="97">
        <v>45860</v>
      </c>
      <c r="O16" s="172"/>
      <c r="P16" s="172"/>
      <c r="Q16" s="172"/>
      <c r="R16" s="172"/>
    </row>
    <row r="17" spans="1:18" ht="25.5" x14ac:dyDescent="0.2">
      <c r="A17" s="233"/>
      <c r="B17" s="172" t="s">
        <v>239</v>
      </c>
      <c r="C17" s="172"/>
      <c r="D17" s="172"/>
      <c r="E17" s="172"/>
      <c r="F17" s="172"/>
      <c r="G17" s="84">
        <v>1</v>
      </c>
      <c r="H17" s="84">
        <v>1</v>
      </c>
      <c r="I17" s="174">
        <v>1</v>
      </c>
      <c r="J17" s="174">
        <v>1</v>
      </c>
      <c r="K17" s="84">
        <v>0</v>
      </c>
      <c r="L17" s="172"/>
      <c r="M17" s="84" t="s">
        <v>240</v>
      </c>
      <c r="N17" s="97">
        <v>45868</v>
      </c>
      <c r="O17" s="172"/>
      <c r="P17" s="172"/>
      <c r="Q17" s="172"/>
      <c r="R17" s="172"/>
    </row>
    <row r="18" spans="1:18" ht="25.5" x14ac:dyDescent="0.2">
      <c r="A18" s="233"/>
      <c r="B18" s="172" t="s">
        <v>241</v>
      </c>
      <c r="C18" s="172"/>
      <c r="D18" s="172"/>
      <c r="E18" s="172"/>
      <c r="F18" s="172"/>
      <c r="G18" s="84">
        <v>1</v>
      </c>
      <c r="H18" s="84">
        <v>1</v>
      </c>
      <c r="I18" s="174">
        <v>1</v>
      </c>
      <c r="J18" s="174">
        <v>1</v>
      </c>
      <c r="K18" s="84">
        <v>0</v>
      </c>
      <c r="L18" s="172"/>
      <c r="M18" s="84" t="s">
        <v>242</v>
      </c>
      <c r="N18" s="97">
        <v>45924</v>
      </c>
      <c r="O18" s="172"/>
      <c r="P18" s="172"/>
      <c r="Q18" s="172"/>
      <c r="R18" s="172"/>
    </row>
    <row r="19" spans="1:18" ht="25.5" x14ac:dyDescent="0.2">
      <c r="A19" s="233"/>
      <c r="B19" s="172" t="s">
        <v>243</v>
      </c>
      <c r="C19" s="172"/>
      <c r="D19" s="172"/>
      <c r="E19" s="172"/>
      <c r="F19" s="172"/>
      <c r="G19" s="84">
        <v>1</v>
      </c>
      <c r="H19" s="84">
        <v>1</v>
      </c>
      <c r="I19" s="174">
        <v>1</v>
      </c>
      <c r="J19" s="174">
        <v>1</v>
      </c>
      <c r="K19" s="84">
        <v>0</v>
      </c>
      <c r="L19" s="172"/>
      <c r="M19" s="84" t="s">
        <v>221</v>
      </c>
      <c r="N19" s="97">
        <v>46020</v>
      </c>
      <c r="O19" s="172"/>
      <c r="P19" s="172"/>
      <c r="Q19" s="172"/>
      <c r="R19" s="172"/>
    </row>
    <row r="20" spans="1:18" ht="14.25" x14ac:dyDescent="0.2">
      <c r="A20" s="233"/>
      <c r="B20" s="170" t="s">
        <v>113</v>
      </c>
      <c r="C20" s="172"/>
      <c r="D20" s="88" t="s">
        <v>107</v>
      </c>
      <c r="E20" s="88" t="s">
        <v>107</v>
      </c>
      <c r="F20" s="88" t="s">
        <v>107</v>
      </c>
      <c r="G20" s="88" t="s">
        <v>107</v>
      </c>
      <c r="H20" s="88" t="s">
        <v>107</v>
      </c>
      <c r="I20" s="88" t="s">
        <v>107</v>
      </c>
      <c r="J20" s="88" t="s">
        <v>107</v>
      </c>
      <c r="K20" s="88" t="s">
        <v>107</v>
      </c>
      <c r="L20" s="88" t="s">
        <v>107</v>
      </c>
      <c r="M20" s="88" t="s">
        <v>107</v>
      </c>
      <c r="N20" s="95" t="s">
        <v>107</v>
      </c>
      <c r="O20" s="88" t="s">
        <v>107</v>
      </c>
      <c r="P20" s="88" t="s">
        <v>107</v>
      </c>
      <c r="Q20" s="88" t="s">
        <v>107</v>
      </c>
      <c r="R20" s="88" t="s">
        <v>107</v>
      </c>
    </row>
    <row r="21" spans="1:18" ht="38.65" customHeight="1" x14ac:dyDescent="0.2">
      <c r="A21" s="233"/>
      <c r="B21" s="171" t="s">
        <v>244</v>
      </c>
      <c r="C21" s="172"/>
      <c r="D21" s="172"/>
      <c r="E21" s="172"/>
      <c r="F21" s="172"/>
      <c r="G21" s="84">
        <v>11</v>
      </c>
      <c r="H21" s="84">
        <v>11</v>
      </c>
      <c r="I21" s="84">
        <v>11</v>
      </c>
      <c r="J21" s="84">
        <v>11</v>
      </c>
      <c r="K21" s="84">
        <v>0</v>
      </c>
      <c r="L21" s="172"/>
      <c r="M21" s="172"/>
      <c r="N21" s="176"/>
      <c r="O21" s="172"/>
      <c r="P21" s="172"/>
      <c r="Q21" s="172"/>
      <c r="R21" s="172"/>
    </row>
    <row r="22" spans="1:18" ht="25.5" x14ac:dyDescent="0.2">
      <c r="A22" s="233"/>
      <c r="B22" s="172" t="s">
        <v>223</v>
      </c>
      <c r="C22" s="172"/>
      <c r="D22" s="172"/>
      <c r="E22" s="172"/>
      <c r="F22" s="172"/>
      <c r="G22" s="84">
        <v>1</v>
      </c>
      <c r="H22" s="84">
        <v>1</v>
      </c>
      <c r="I22" s="84">
        <v>1</v>
      </c>
      <c r="J22" s="84">
        <v>1</v>
      </c>
      <c r="K22" s="84">
        <v>0</v>
      </c>
      <c r="L22" s="172"/>
      <c r="M22" s="84" t="s">
        <v>224</v>
      </c>
      <c r="N22" s="97">
        <v>45673</v>
      </c>
      <c r="O22" s="172"/>
      <c r="P22" s="172"/>
      <c r="Q22" s="172"/>
      <c r="R22" s="172"/>
    </row>
    <row r="23" spans="1:18" ht="25.5" x14ac:dyDescent="0.2">
      <c r="A23" s="233"/>
      <c r="B23" s="172" t="s">
        <v>225</v>
      </c>
      <c r="C23" s="172"/>
      <c r="D23" s="172"/>
      <c r="E23" s="172"/>
      <c r="F23" s="172"/>
      <c r="G23" s="84">
        <v>1</v>
      </c>
      <c r="H23" s="84">
        <v>1</v>
      </c>
      <c r="I23" s="84">
        <v>1</v>
      </c>
      <c r="J23" s="84">
        <v>1</v>
      </c>
      <c r="K23" s="84">
        <v>0</v>
      </c>
      <c r="L23" s="172"/>
      <c r="M23" s="84" t="s">
        <v>226</v>
      </c>
      <c r="N23" s="97">
        <v>45719</v>
      </c>
      <c r="O23" s="172"/>
      <c r="P23" s="172"/>
      <c r="Q23" s="172"/>
      <c r="R23" s="172"/>
    </row>
    <row r="24" spans="1:18" ht="25.5" x14ac:dyDescent="0.2">
      <c r="A24" s="233"/>
      <c r="B24" s="172" t="s">
        <v>227</v>
      </c>
      <c r="C24" s="172"/>
      <c r="D24" s="172"/>
      <c r="E24" s="172"/>
      <c r="F24" s="172"/>
      <c r="G24" s="84">
        <v>1</v>
      </c>
      <c r="H24" s="84">
        <v>1</v>
      </c>
      <c r="I24" s="84">
        <v>1</v>
      </c>
      <c r="J24" s="84">
        <v>1</v>
      </c>
      <c r="K24" s="84">
        <v>0</v>
      </c>
      <c r="L24" s="172"/>
      <c r="M24" s="84" t="s">
        <v>228</v>
      </c>
      <c r="N24" s="97">
        <v>45776</v>
      </c>
      <c r="O24" s="172"/>
      <c r="P24" s="172"/>
      <c r="Q24" s="172"/>
      <c r="R24" s="172"/>
    </row>
    <row r="25" spans="1:18" ht="25.5" x14ac:dyDescent="0.2">
      <c r="A25" s="233"/>
      <c r="B25" s="172" t="s">
        <v>229</v>
      </c>
      <c r="C25" s="172"/>
      <c r="D25" s="172"/>
      <c r="E25" s="172"/>
      <c r="F25" s="172"/>
      <c r="G25" s="84">
        <v>1</v>
      </c>
      <c r="H25" s="84">
        <v>1</v>
      </c>
      <c r="I25" s="84">
        <v>1</v>
      </c>
      <c r="J25" s="84">
        <v>1</v>
      </c>
      <c r="K25" s="84">
        <v>0</v>
      </c>
      <c r="L25" s="172"/>
      <c r="M25" s="84" t="s">
        <v>230</v>
      </c>
      <c r="N25" s="97">
        <v>45784</v>
      </c>
      <c r="O25" s="172"/>
      <c r="P25" s="172"/>
      <c r="Q25" s="172"/>
      <c r="R25" s="172"/>
    </row>
    <row r="26" spans="1:18" ht="25.5" x14ac:dyDescent="0.2">
      <c r="A26" s="233"/>
      <c r="B26" s="172" t="s">
        <v>231</v>
      </c>
      <c r="C26" s="172"/>
      <c r="D26" s="172"/>
      <c r="E26" s="172"/>
      <c r="F26" s="172"/>
      <c r="G26" s="84">
        <v>1</v>
      </c>
      <c r="H26" s="84">
        <v>1</v>
      </c>
      <c r="I26" s="84">
        <v>1</v>
      </c>
      <c r="J26" s="84">
        <v>1</v>
      </c>
      <c r="K26" s="84">
        <v>0</v>
      </c>
      <c r="L26" s="172"/>
      <c r="M26" s="84" t="s">
        <v>232</v>
      </c>
      <c r="N26" s="97">
        <v>45819</v>
      </c>
      <c r="O26" s="172"/>
      <c r="P26" s="172"/>
      <c r="Q26" s="172"/>
      <c r="R26" s="172"/>
    </row>
    <row r="27" spans="1:18" ht="25.5" x14ac:dyDescent="0.2">
      <c r="A27" s="233"/>
      <c r="B27" s="172" t="s">
        <v>233</v>
      </c>
      <c r="C27" s="172"/>
      <c r="D27" s="172"/>
      <c r="E27" s="172"/>
      <c r="F27" s="172"/>
      <c r="G27" s="84">
        <v>1</v>
      </c>
      <c r="H27" s="84">
        <v>1</v>
      </c>
      <c r="I27" s="84">
        <v>1</v>
      </c>
      <c r="J27" s="84">
        <v>1</v>
      </c>
      <c r="K27" s="84">
        <v>0</v>
      </c>
      <c r="L27" s="172"/>
      <c r="M27" s="84" t="s">
        <v>245</v>
      </c>
      <c r="N27" s="97">
        <v>45819</v>
      </c>
      <c r="O27" s="172"/>
      <c r="P27" s="172"/>
      <c r="Q27" s="172"/>
      <c r="R27" s="172"/>
    </row>
    <row r="28" spans="1:18" ht="25.5" x14ac:dyDescent="0.2">
      <c r="A28" s="233"/>
      <c r="B28" s="172" t="s">
        <v>235</v>
      </c>
      <c r="C28" s="172"/>
      <c r="D28" s="172"/>
      <c r="E28" s="172"/>
      <c r="F28" s="172"/>
      <c r="G28" s="84">
        <v>1</v>
      </c>
      <c r="H28" s="84">
        <v>1</v>
      </c>
      <c r="I28" s="174">
        <v>1</v>
      </c>
      <c r="J28" s="174">
        <v>1</v>
      </c>
      <c r="K28" s="84">
        <v>0</v>
      </c>
      <c r="L28" s="172"/>
      <c r="M28" s="84" t="s">
        <v>236</v>
      </c>
      <c r="N28" s="97">
        <v>45836</v>
      </c>
      <c r="O28" s="172"/>
      <c r="P28" s="172"/>
      <c r="Q28" s="172"/>
      <c r="R28" s="172"/>
    </row>
    <row r="29" spans="1:18" ht="25.5" x14ac:dyDescent="0.2">
      <c r="A29" s="233"/>
      <c r="B29" s="172" t="s">
        <v>237</v>
      </c>
      <c r="C29" s="172"/>
      <c r="D29" s="172"/>
      <c r="E29" s="172"/>
      <c r="F29" s="172"/>
      <c r="G29" s="84">
        <v>1</v>
      </c>
      <c r="H29" s="84">
        <v>1</v>
      </c>
      <c r="I29" s="174">
        <v>1</v>
      </c>
      <c r="J29" s="174">
        <v>1</v>
      </c>
      <c r="K29" s="84">
        <v>0</v>
      </c>
      <c r="L29" s="172"/>
      <c r="M29" s="84" t="s">
        <v>238</v>
      </c>
      <c r="N29" s="97">
        <v>45855</v>
      </c>
      <c r="O29" s="172"/>
      <c r="P29" s="172"/>
      <c r="Q29" s="172"/>
      <c r="R29" s="172"/>
    </row>
    <row r="30" spans="1:18" ht="25.5" x14ac:dyDescent="0.2">
      <c r="A30" s="233"/>
      <c r="B30" s="172" t="s">
        <v>239</v>
      </c>
      <c r="C30" s="172"/>
      <c r="D30" s="172"/>
      <c r="E30" s="172"/>
      <c r="F30" s="172"/>
      <c r="G30" s="84">
        <v>1</v>
      </c>
      <c r="H30" s="84">
        <v>1</v>
      </c>
      <c r="I30" s="174">
        <v>1</v>
      </c>
      <c r="J30" s="174">
        <v>1</v>
      </c>
      <c r="K30" s="84">
        <v>0</v>
      </c>
      <c r="L30" s="172"/>
      <c r="M30" s="84" t="s">
        <v>240</v>
      </c>
      <c r="N30" s="97">
        <v>45873</v>
      </c>
      <c r="O30" s="172"/>
      <c r="P30" s="172"/>
      <c r="Q30" s="172"/>
      <c r="R30" s="172"/>
    </row>
    <row r="31" spans="1:18" ht="25.5" x14ac:dyDescent="0.2">
      <c r="A31" s="233"/>
      <c r="B31" s="172" t="s">
        <v>241</v>
      </c>
      <c r="C31" s="172"/>
      <c r="D31" s="172"/>
      <c r="E31" s="172"/>
      <c r="F31" s="172"/>
      <c r="G31" s="84">
        <v>1</v>
      </c>
      <c r="H31" s="84">
        <v>1</v>
      </c>
      <c r="I31" s="174">
        <v>1</v>
      </c>
      <c r="J31" s="174">
        <v>1</v>
      </c>
      <c r="K31" s="84">
        <v>0</v>
      </c>
      <c r="L31" s="172"/>
      <c r="M31" s="84" t="s">
        <v>242</v>
      </c>
      <c r="N31" s="97">
        <v>45926</v>
      </c>
      <c r="O31" s="172"/>
      <c r="P31" s="172"/>
      <c r="Q31" s="172"/>
      <c r="R31" s="172"/>
    </row>
    <row r="32" spans="1:18" ht="25.5" x14ac:dyDescent="0.2">
      <c r="A32" s="233"/>
      <c r="B32" s="172" t="s">
        <v>243</v>
      </c>
      <c r="C32" s="172"/>
      <c r="D32" s="172"/>
      <c r="E32" s="172"/>
      <c r="F32" s="172"/>
      <c r="G32" s="84">
        <v>1</v>
      </c>
      <c r="H32" s="84">
        <v>1</v>
      </c>
      <c r="I32" s="174">
        <v>1</v>
      </c>
      <c r="J32" s="174">
        <v>1</v>
      </c>
      <c r="K32" s="84">
        <v>0</v>
      </c>
      <c r="L32" s="172"/>
      <c r="M32" s="84" t="s">
        <v>221</v>
      </c>
      <c r="N32" s="97">
        <v>46007</v>
      </c>
      <c r="O32" s="172"/>
      <c r="P32" s="172"/>
      <c r="Q32" s="172"/>
      <c r="R32" s="172"/>
    </row>
    <row r="33" spans="1:29" ht="14.25" x14ac:dyDescent="0.2">
      <c r="A33" s="233"/>
      <c r="B33" s="170" t="s">
        <v>116</v>
      </c>
      <c r="C33" s="172"/>
      <c r="D33" s="88" t="s">
        <v>107</v>
      </c>
      <c r="E33" s="88" t="s">
        <v>107</v>
      </c>
      <c r="F33" s="88" t="s">
        <v>107</v>
      </c>
      <c r="G33" s="88" t="s">
        <v>107</v>
      </c>
      <c r="H33" s="88" t="s">
        <v>107</v>
      </c>
      <c r="I33" s="88" t="s">
        <v>107</v>
      </c>
      <c r="J33" s="88" t="s">
        <v>107</v>
      </c>
      <c r="K33" s="88" t="s">
        <v>107</v>
      </c>
      <c r="L33" s="88" t="s">
        <v>107</v>
      </c>
      <c r="M33" s="88" t="s">
        <v>107</v>
      </c>
      <c r="N33" s="95" t="s">
        <v>107</v>
      </c>
      <c r="O33" s="88" t="s">
        <v>107</v>
      </c>
      <c r="P33" s="88" t="s">
        <v>107</v>
      </c>
      <c r="Q33" s="88" t="s">
        <v>107</v>
      </c>
      <c r="R33" s="88" t="s">
        <v>107</v>
      </c>
    </row>
    <row r="34" spans="1:29" ht="33.200000000000003" customHeight="1" x14ac:dyDescent="0.2">
      <c r="A34" s="233"/>
      <c r="B34" s="171" t="s">
        <v>246</v>
      </c>
      <c r="C34" s="172"/>
      <c r="D34" s="172"/>
      <c r="E34" s="172"/>
      <c r="F34" s="172"/>
      <c r="G34" s="84">
        <v>11</v>
      </c>
      <c r="H34" s="84">
        <v>11</v>
      </c>
      <c r="I34" s="84">
        <v>11</v>
      </c>
      <c r="J34" s="84">
        <v>11</v>
      </c>
      <c r="K34" s="84">
        <v>0</v>
      </c>
      <c r="L34" s="172"/>
      <c r="M34" s="172"/>
      <c r="N34" s="176"/>
      <c r="O34" s="172"/>
      <c r="P34" s="172"/>
      <c r="Q34" s="172"/>
      <c r="R34" s="172"/>
    </row>
    <row r="35" spans="1:29" ht="25.5" x14ac:dyDescent="0.2">
      <c r="A35" s="233"/>
      <c r="B35" s="172" t="s">
        <v>223</v>
      </c>
      <c r="C35" s="172"/>
      <c r="D35" s="172"/>
      <c r="E35" s="172"/>
      <c r="F35" s="172"/>
      <c r="G35" s="84">
        <v>1</v>
      </c>
      <c r="H35" s="84">
        <v>1</v>
      </c>
      <c r="I35" s="84">
        <v>1</v>
      </c>
      <c r="J35" s="84">
        <v>1</v>
      </c>
      <c r="K35" s="84">
        <v>0</v>
      </c>
      <c r="L35" s="172"/>
      <c r="M35" s="84" t="s">
        <v>247</v>
      </c>
      <c r="N35" s="97">
        <v>45685</v>
      </c>
      <c r="O35" s="172"/>
      <c r="P35" s="172"/>
      <c r="Q35" s="172"/>
      <c r="R35" s="172"/>
    </row>
    <row r="36" spans="1:29" ht="25.5" x14ac:dyDescent="0.2">
      <c r="A36" s="233"/>
      <c r="B36" s="172" t="s">
        <v>225</v>
      </c>
      <c r="C36" s="172"/>
      <c r="D36" s="172"/>
      <c r="E36" s="172"/>
      <c r="F36" s="172"/>
      <c r="G36" s="84">
        <v>1</v>
      </c>
      <c r="H36" s="84">
        <v>1</v>
      </c>
      <c r="I36" s="84">
        <v>1</v>
      </c>
      <c r="J36" s="84">
        <v>1</v>
      </c>
      <c r="K36" s="84">
        <v>0</v>
      </c>
      <c r="L36" s="172"/>
      <c r="M36" s="84" t="s">
        <v>248</v>
      </c>
      <c r="N36" s="97">
        <v>45777</v>
      </c>
      <c r="O36" s="172"/>
      <c r="P36" s="172"/>
      <c r="Q36" s="172"/>
      <c r="R36" s="172"/>
    </row>
    <row r="37" spans="1:29" ht="25.5" x14ac:dyDescent="0.2">
      <c r="A37" s="233"/>
      <c r="B37" s="172" t="s">
        <v>227</v>
      </c>
      <c r="C37" s="172"/>
      <c r="D37" s="172"/>
      <c r="E37" s="172"/>
      <c r="F37" s="172"/>
      <c r="G37" s="84">
        <v>1</v>
      </c>
      <c r="H37" s="84">
        <v>1</v>
      </c>
      <c r="I37" s="84">
        <v>1</v>
      </c>
      <c r="J37" s="84">
        <v>1</v>
      </c>
      <c r="K37" s="84">
        <v>0</v>
      </c>
      <c r="L37" s="172"/>
      <c r="M37" s="84" t="s">
        <v>249</v>
      </c>
      <c r="N37" s="97">
        <v>45792</v>
      </c>
      <c r="O37" s="172"/>
      <c r="P37" s="172"/>
      <c r="Q37" s="172"/>
      <c r="R37" s="172"/>
    </row>
    <row r="38" spans="1:29" ht="25.5" x14ac:dyDescent="0.2">
      <c r="A38" s="233"/>
      <c r="B38" s="172" t="s">
        <v>229</v>
      </c>
      <c r="C38" s="172"/>
      <c r="D38" s="172"/>
      <c r="E38" s="172"/>
      <c r="F38" s="172"/>
      <c r="G38" s="84">
        <v>1</v>
      </c>
      <c r="H38" s="84">
        <v>1</v>
      </c>
      <c r="I38" s="84">
        <v>1</v>
      </c>
      <c r="J38" s="84">
        <v>1</v>
      </c>
      <c r="K38" s="84">
        <v>0</v>
      </c>
      <c r="L38" s="172"/>
      <c r="M38" s="84" t="s">
        <v>250</v>
      </c>
      <c r="N38" s="97">
        <v>45796</v>
      </c>
      <c r="O38" s="172"/>
      <c r="P38" s="172"/>
      <c r="Q38" s="172"/>
      <c r="R38" s="172"/>
    </row>
    <row r="39" spans="1:29" ht="25.5" x14ac:dyDescent="0.2">
      <c r="A39" s="233"/>
      <c r="B39" s="172" t="s">
        <v>231</v>
      </c>
      <c r="C39" s="172"/>
      <c r="D39" s="172"/>
      <c r="E39" s="172"/>
      <c r="F39" s="172"/>
      <c r="G39" s="84">
        <v>1</v>
      </c>
      <c r="H39" s="84">
        <v>1</v>
      </c>
      <c r="I39" s="84">
        <v>1</v>
      </c>
      <c r="J39" s="84">
        <v>1</v>
      </c>
      <c r="K39" s="84">
        <v>0</v>
      </c>
      <c r="L39" s="172"/>
      <c r="M39" s="84" t="s">
        <v>251</v>
      </c>
      <c r="N39" s="97">
        <v>45828</v>
      </c>
      <c r="O39" s="172"/>
      <c r="P39" s="172"/>
      <c r="Q39" s="172"/>
      <c r="R39" s="172"/>
    </row>
    <row r="40" spans="1:29" ht="25.5" x14ac:dyDescent="0.2">
      <c r="A40" s="233"/>
      <c r="B40" s="172" t="s">
        <v>233</v>
      </c>
      <c r="C40" s="172"/>
      <c r="D40" s="172"/>
      <c r="E40" s="172"/>
      <c r="F40" s="172"/>
      <c r="G40" s="84">
        <v>1</v>
      </c>
      <c r="H40" s="84">
        <v>1</v>
      </c>
      <c r="I40" s="84">
        <v>1</v>
      </c>
      <c r="J40" s="84">
        <v>1</v>
      </c>
      <c r="K40" s="84">
        <v>0</v>
      </c>
      <c r="L40" s="172"/>
      <c r="M40" s="84" t="s">
        <v>252</v>
      </c>
      <c r="N40" s="97">
        <v>45908</v>
      </c>
      <c r="O40" s="172"/>
      <c r="P40" s="172"/>
      <c r="Q40" s="172"/>
      <c r="R40" s="172"/>
    </row>
    <row r="41" spans="1:29" ht="25.5" x14ac:dyDescent="0.2">
      <c r="A41" s="233"/>
      <c r="B41" s="172" t="s">
        <v>235</v>
      </c>
      <c r="C41" s="172"/>
      <c r="D41" s="172"/>
      <c r="E41" s="172"/>
      <c r="F41" s="172"/>
      <c r="G41" s="84">
        <v>1</v>
      </c>
      <c r="H41" s="84">
        <v>1</v>
      </c>
      <c r="I41" s="174">
        <v>1</v>
      </c>
      <c r="J41" s="174">
        <v>1</v>
      </c>
      <c r="K41" s="84">
        <v>0</v>
      </c>
      <c r="L41" s="172"/>
      <c r="M41" s="84" t="s">
        <v>253</v>
      </c>
      <c r="N41" s="97">
        <v>45845</v>
      </c>
      <c r="O41" s="172"/>
      <c r="P41" s="172"/>
      <c r="Q41" s="172"/>
      <c r="R41" s="172"/>
    </row>
    <row r="42" spans="1:29" ht="25.5" x14ac:dyDescent="0.2">
      <c r="A42" s="233"/>
      <c r="B42" s="172" t="s">
        <v>237</v>
      </c>
      <c r="C42" s="172"/>
      <c r="D42" s="172"/>
      <c r="E42" s="172"/>
      <c r="F42" s="172"/>
      <c r="G42" s="84">
        <v>1</v>
      </c>
      <c r="H42" s="84">
        <v>1</v>
      </c>
      <c r="I42" s="174">
        <v>1</v>
      </c>
      <c r="J42" s="174">
        <v>1</v>
      </c>
      <c r="K42" s="84">
        <v>0</v>
      </c>
      <c r="L42" s="172"/>
      <c r="M42" s="84" t="s">
        <v>254</v>
      </c>
      <c r="N42" s="97">
        <v>45866</v>
      </c>
      <c r="O42" s="172"/>
      <c r="P42" s="172"/>
      <c r="Q42" s="172"/>
      <c r="R42" s="172"/>
    </row>
    <row r="43" spans="1:29" ht="25.5" x14ac:dyDescent="0.2">
      <c r="A43" s="233"/>
      <c r="B43" s="172" t="s">
        <v>239</v>
      </c>
      <c r="C43" s="172"/>
      <c r="D43" s="172"/>
      <c r="E43" s="172"/>
      <c r="F43" s="172"/>
      <c r="G43" s="84">
        <v>1</v>
      </c>
      <c r="H43" s="84">
        <v>1</v>
      </c>
      <c r="I43" s="174">
        <v>1</v>
      </c>
      <c r="J43" s="174">
        <v>1</v>
      </c>
      <c r="K43" s="84">
        <v>0</v>
      </c>
      <c r="L43" s="172"/>
      <c r="M43" s="84" t="s">
        <v>255</v>
      </c>
      <c r="N43" s="97">
        <v>45905</v>
      </c>
      <c r="O43" s="172"/>
      <c r="P43" s="172"/>
      <c r="Q43" s="172"/>
      <c r="R43" s="172"/>
    </row>
    <row r="44" spans="1:29" ht="25.5" x14ac:dyDescent="0.2">
      <c r="A44" s="233"/>
      <c r="B44" s="172" t="s">
        <v>241</v>
      </c>
      <c r="C44" s="172"/>
      <c r="D44" s="172"/>
      <c r="E44" s="172"/>
      <c r="F44" s="172"/>
      <c r="G44" s="84">
        <v>1</v>
      </c>
      <c r="H44" s="84">
        <v>1</v>
      </c>
      <c r="I44" s="174">
        <v>1</v>
      </c>
      <c r="J44" s="174">
        <v>1</v>
      </c>
      <c r="K44" s="84">
        <v>0</v>
      </c>
      <c r="L44" s="172"/>
      <c r="M44" s="84" t="s">
        <v>256</v>
      </c>
      <c r="N44" s="97">
        <v>45940</v>
      </c>
      <c r="O44" s="172"/>
      <c r="P44" s="172"/>
      <c r="Q44" s="172"/>
      <c r="R44" s="172"/>
    </row>
    <row r="45" spans="1:29" ht="25.5" x14ac:dyDescent="0.2">
      <c r="A45" s="234"/>
      <c r="B45" s="172" t="s">
        <v>243</v>
      </c>
      <c r="C45" s="172"/>
      <c r="D45" s="172"/>
      <c r="E45" s="172"/>
      <c r="F45" s="172"/>
      <c r="G45" s="84">
        <v>1</v>
      </c>
      <c r="H45" s="84">
        <v>1</v>
      </c>
      <c r="I45" s="174">
        <v>1</v>
      </c>
      <c r="J45" s="174">
        <v>1</v>
      </c>
      <c r="K45" s="84">
        <v>0</v>
      </c>
      <c r="L45" s="172"/>
      <c r="M45" s="84" t="s">
        <v>221</v>
      </c>
      <c r="N45" s="97">
        <v>46020</v>
      </c>
      <c r="O45" s="172"/>
      <c r="P45" s="172"/>
      <c r="Q45" s="172"/>
      <c r="R45" s="172"/>
    </row>
    <row r="46" spans="1:29" ht="49.35" customHeight="1" x14ac:dyDescent="0.2">
      <c r="A46" s="232" t="s">
        <v>118</v>
      </c>
      <c r="B46" s="119" t="s">
        <v>257</v>
      </c>
      <c r="C46" s="88" t="s">
        <v>78</v>
      </c>
      <c r="D46" s="108" t="s">
        <v>220</v>
      </c>
      <c r="E46" s="90" t="s">
        <v>106</v>
      </c>
      <c r="F46" s="88">
        <v>642</v>
      </c>
      <c r="G46" s="88">
        <v>1</v>
      </c>
      <c r="H46" s="88">
        <v>1</v>
      </c>
      <c r="I46" s="88">
        <v>1</v>
      </c>
      <c r="J46" s="88">
        <v>1</v>
      </c>
      <c r="K46" s="88">
        <v>0</v>
      </c>
      <c r="L46" s="88"/>
      <c r="M46" s="88" t="s">
        <v>109</v>
      </c>
      <c r="N46" s="95">
        <v>45881</v>
      </c>
      <c r="O46" s="92">
        <v>857727.01</v>
      </c>
      <c r="P46" s="92"/>
      <c r="Q46" s="92">
        <v>857727.01</v>
      </c>
      <c r="R46" s="92">
        <v>857727.01</v>
      </c>
    </row>
    <row r="47" spans="1:29" ht="14.25" x14ac:dyDescent="0.2">
      <c r="A47" s="233"/>
      <c r="B47" s="170" t="s">
        <v>110</v>
      </c>
      <c r="C47" s="172"/>
      <c r="D47" s="172"/>
      <c r="E47" s="172"/>
      <c r="F47" s="172"/>
      <c r="G47" s="84" t="s">
        <v>107</v>
      </c>
      <c r="H47" s="84" t="s">
        <v>107</v>
      </c>
      <c r="I47" s="84" t="s">
        <v>107</v>
      </c>
      <c r="J47" s="84" t="s">
        <v>107</v>
      </c>
      <c r="K47" s="84" t="s">
        <v>107</v>
      </c>
      <c r="L47" s="84" t="s">
        <v>107</v>
      </c>
      <c r="M47" s="172"/>
      <c r="N47" s="176"/>
      <c r="O47" s="172"/>
      <c r="P47" s="172"/>
      <c r="Q47" s="172"/>
      <c r="R47" s="172"/>
    </row>
    <row r="48" spans="1:29" ht="90" x14ac:dyDescent="0.2">
      <c r="A48" s="233"/>
      <c r="B48" s="171" t="s">
        <v>111</v>
      </c>
      <c r="C48" s="172"/>
      <c r="D48" s="172"/>
      <c r="E48" s="172"/>
      <c r="F48" s="172"/>
      <c r="G48" s="174">
        <v>1</v>
      </c>
      <c r="H48" s="174">
        <v>1</v>
      </c>
      <c r="I48" s="174">
        <v>1</v>
      </c>
      <c r="J48" s="174">
        <v>1</v>
      </c>
      <c r="K48" s="174">
        <v>0</v>
      </c>
      <c r="L48" s="172"/>
      <c r="M48" s="84" t="s">
        <v>258</v>
      </c>
      <c r="N48" s="97">
        <v>45803</v>
      </c>
      <c r="O48" s="108"/>
      <c r="P48" s="90"/>
      <c r="Q48" s="88"/>
      <c r="R48" s="88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</row>
    <row r="49" spans="1:29" ht="14.25" x14ac:dyDescent="0.2">
      <c r="A49" s="233"/>
      <c r="B49" s="170" t="s">
        <v>113</v>
      </c>
      <c r="C49" s="172"/>
      <c r="D49" s="172"/>
      <c r="E49" s="172"/>
      <c r="F49" s="172"/>
      <c r="G49" s="84" t="s">
        <v>107</v>
      </c>
      <c r="H49" s="84" t="s">
        <v>107</v>
      </c>
      <c r="I49" s="84" t="s">
        <v>107</v>
      </c>
      <c r="J49" s="84" t="s">
        <v>107</v>
      </c>
      <c r="K49" s="84" t="s">
        <v>107</v>
      </c>
      <c r="L49" s="84" t="s">
        <v>107</v>
      </c>
      <c r="M49" s="172"/>
      <c r="N49" s="176"/>
      <c r="O49" s="172"/>
      <c r="P49" s="172"/>
      <c r="Q49" s="172"/>
      <c r="R49" s="172"/>
    </row>
    <row r="50" spans="1:29" ht="75" x14ac:dyDescent="0.2">
      <c r="A50" s="233"/>
      <c r="B50" s="171" t="s">
        <v>114</v>
      </c>
      <c r="C50" s="172"/>
      <c r="D50" s="172"/>
      <c r="E50" s="172"/>
      <c r="F50" s="172"/>
      <c r="G50" s="174">
        <v>1</v>
      </c>
      <c r="H50" s="174">
        <v>1</v>
      </c>
      <c r="I50" s="174">
        <v>1</v>
      </c>
      <c r="J50" s="174">
        <v>1</v>
      </c>
      <c r="K50" s="174">
        <v>0</v>
      </c>
      <c r="L50" s="172"/>
      <c r="M50" s="84" t="s">
        <v>259</v>
      </c>
      <c r="N50" s="97">
        <v>45835</v>
      </c>
      <c r="O50" s="172"/>
      <c r="P50" s="172"/>
      <c r="Q50" s="172"/>
      <c r="R50" s="172"/>
    </row>
    <row r="51" spans="1:29" ht="14.25" x14ac:dyDescent="0.2">
      <c r="A51" s="233"/>
      <c r="B51" s="170" t="s">
        <v>116</v>
      </c>
      <c r="C51" s="172"/>
      <c r="D51" s="172"/>
      <c r="E51" s="172"/>
      <c r="F51" s="172"/>
      <c r="G51" s="84" t="s">
        <v>107</v>
      </c>
      <c r="H51" s="84" t="s">
        <v>107</v>
      </c>
      <c r="I51" s="84" t="s">
        <v>107</v>
      </c>
      <c r="J51" s="84" t="s">
        <v>107</v>
      </c>
      <c r="K51" s="84" t="s">
        <v>107</v>
      </c>
      <c r="L51" s="84" t="s">
        <v>107</v>
      </c>
      <c r="M51" s="172"/>
      <c r="N51" s="176"/>
      <c r="O51" s="172"/>
      <c r="P51" s="172"/>
      <c r="Q51" s="172"/>
      <c r="R51" s="172"/>
    </row>
    <row r="52" spans="1:29" ht="105" x14ac:dyDescent="0.2">
      <c r="A52" s="234"/>
      <c r="B52" s="171" t="s">
        <v>260</v>
      </c>
      <c r="C52" s="172"/>
      <c r="D52" s="172"/>
      <c r="E52" s="172"/>
      <c r="F52" s="172"/>
      <c r="G52" s="174">
        <v>1</v>
      </c>
      <c r="H52" s="174">
        <v>1</v>
      </c>
      <c r="I52" s="174">
        <v>1</v>
      </c>
      <c r="J52" s="174">
        <v>1</v>
      </c>
      <c r="K52" s="174">
        <v>0</v>
      </c>
      <c r="L52" s="172"/>
      <c r="M52" s="84" t="s">
        <v>109</v>
      </c>
      <c r="N52" s="97">
        <v>45881</v>
      </c>
      <c r="O52" s="172"/>
      <c r="P52" s="172"/>
      <c r="Q52" s="172"/>
      <c r="R52" s="172"/>
    </row>
    <row r="53" spans="1:29" s="8" customFormat="1" x14ac:dyDescent="0.25">
      <c r="A53" s="88"/>
      <c r="B53" s="89" t="s">
        <v>140</v>
      </c>
      <c r="C53" s="84" t="s">
        <v>107</v>
      </c>
      <c r="D53" s="84" t="s">
        <v>107</v>
      </c>
      <c r="E53" s="84" t="s">
        <v>107</v>
      </c>
      <c r="F53" s="84" t="s">
        <v>107</v>
      </c>
      <c r="G53" s="84" t="s">
        <v>107</v>
      </c>
      <c r="H53" s="84" t="s">
        <v>107</v>
      </c>
      <c r="I53" s="84" t="s">
        <v>107</v>
      </c>
      <c r="J53" s="84" t="s">
        <v>107</v>
      </c>
      <c r="K53" s="84" t="s">
        <v>107</v>
      </c>
      <c r="L53" s="84" t="s">
        <v>107</v>
      </c>
      <c r="M53" s="84" t="s">
        <v>107</v>
      </c>
      <c r="N53" s="84" t="s">
        <v>107</v>
      </c>
      <c r="O53" s="92">
        <f>O6+O46</f>
        <v>9414892.209999999</v>
      </c>
      <c r="P53" s="92"/>
      <c r="Q53" s="92">
        <f>Q6+Q46</f>
        <v>9414892.209999999</v>
      </c>
      <c r="R53" s="92">
        <f>R6+R46</f>
        <v>9356864.209999999</v>
      </c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</row>
  </sheetData>
  <mergeCells count="24">
    <mergeCell ref="G3:H3"/>
    <mergeCell ref="R3:R4"/>
    <mergeCell ref="A1:R1"/>
    <mergeCell ref="M2:N2"/>
    <mergeCell ref="Q2:R2"/>
    <mergeCell ref="E2:F2"/>
    <mergeCell ref="G2:L2"/>
    <mergeCell ref="O2:P2"/>
    <mergeCell ref="A46:A52"/>
    <mergeCell ref="A6:A45"/>
    <mergeCell ref="A2:A4"/>
    <mergeCell ref="B2:B4"/>
    <mergeCell ref="Q3:Q4"/>
    <mergeCell ref="P3:P4"/>
    <mergeCell ref="O3:O4"/>
    <mergeCell ref="N3:N4"/>
    <mergeCell ref="M3:M4"/>
    <mergeCell ref="L3:L4"/>
    <mergeCell ref="K3:K4"/>
    <mergeCell ref="F3:F4"/>
    <mergeCell ref="E3:E4"/>
    <mergeCell ref="D2:D4"/>
    <mergeCell ref="C2:C4"/>
    <mergeCell ref="I3:J3"/>
  </mergeCells>
  <hyperlinks>
    <hyperlink ref="F3" r:id="rId1" display="http://internet.garant.ru/document/redirect/179222/0"/>
  </hyperlinks>
  <pageMargins left="0.196527779102325" right="0.196527779102325" top="0.196527779102325" bottom="0.196527779102325" header="0.51181101799011197" footer="0.51181101799011197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разд.1</vt:lpstr>
      <vt:lpstr>8035</vt:lpstr>
      <vt:lpstr>8011</vt:lpstr>
      <vt:lpstr>8021</vt:lpstr>
      <vt:lpstr>8012</vt:lpstr>
      <vt:lpstr>8025</vt:lpstr>
      <vt:lpstr>8001</vt:lpstr>
      <vt:lpstr>8020</vt:lpstr>
      <vt:lpstr>8014</vt:lpstr>
      <vt:lpstr>8033</vt:lpstr>
      <vt:lpstr>8006</vt:lpstr>
      <vt:lpstr>8007</vt:lpstr>
      <vt:lpstr>8030</vt:lpstr>
      <vt:lpstr>8037</vt:lpstr>
      <vt:lpstr>8026</vt:lpstr>
      <vt:lpstr>8002 </vt:lpstr>
      <vt:lpstr>8027</vt:lpstr>
      <vt:lpstr>Лист1</vt:lpstr>
      <vt:lpstr>разд.1!sub_4001</vt:lpstr>
      <vt:lpstr>разд.1!sub_4011</vt:lpstr>
      <vt:lpstr>разд.1!sub_4012</vt:lpstr>
      <vt:lpstr>разд.1!sub_4013</vt:lpstr>
      <vt:lpstr>разд.1!sub_4014</vt:lpstr>
      <vt:lpstr>разд.1!sub_4100</vt:lpstr>
      <vt:lpstr>разд.1!sub_41001</vt:lpstr>
      <vt:lpstr>разд.1!sub_4111</vt:lpstr>
      <vt:lpstr>разд.1!sub_4112</vt:lpstr>
      <vt:lpstr>разд.1!sub_4113</vt:lpstr>
      <vt:lpstr>разд.1!sub_4131</vt:lpstr>
      <vt:lpstr>разд.1!sub_4132</vt:lpstr>
      <vt:lpstr>разд.1!sub_4141</vt:lpstr>
      <vt:lpstr>разд.1!sub_4142</vt:lpstr>
      <vt:lpstr>'8021'!Область_печати</vt:lpstr>
      <vt:lpstr>'8035'!Область_печати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Евгеньевна Вагина</dc:creator>
  <cp:lastModifiedBy>Вагина Ж.Е.</cp:lastModifiedBy>
  <cp:lastPrinted>2026-01-22T10:17:43Z</cp:lastPrinted>
  <dcterms:created xsi:type="dcterms:W3CDTF">2026-01-20T05:59:10Z</dcterms:created>
  <dcterms:modified xsi:type="dcterms:W3CDTF">2026-01-27T10:45:20Z</dcterms:modified>
</cp:coreProperties>
</file>